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astrom/Desktop/Lars/Coding/Random/Corona/excel_ark/"/>
    </mc:Choice>
  </mc:AlternateContent>
  <xr:revisionPtr revIDLastSave="0" documentId="13_ncr:1_{9B99E967-E84E-A943-BB82-8BB9A6118D57}" xr6:coauthVersionLast="36" xr6:coauthVersionMax="36" xr10:uidLastSave="{00000000-0000-0000-0000-000000000000}"/>
  <bookViews>
    <workbookView xWindow="0" yWindow="460" windowWidth="33560" windowHeight="18920" xr2:uid="{3554BBCC-7985-3D48-A1E9-0169C5E9FB8A}"/>
  </bookViews>
  <sheets>
    <sheet name="Konfiguration(SÄTT PARAMETRAR)" sheetId="2" r:id="rId1"/>
    <sheet name="Data(LÄGG IN NY DATA)" sheetId="3" r:id="rId2"/>
    <sheet name="Prediktion(RÖR EJ!)" sheetId="1" r:id="rId3"/>
    <sheet name="Prediktioner inlagda över tid" sheetId="6" r:id="rId4"/>
    <sheet name="Prediktioner döda över tid" sheetId="7" r:id="rId5"/>
    <sheet name="Resultat prediktioner över tid" sheetId="8" r:id="rId6"/>
    <sheet name="Till Dashboard" sheetId="10" r:id="rId7"/>
  </sheets>
  <definedNames>
    <definedName name="_xlnm._FilterDatabase" localSheetId="0" hidden="1">'Konfiguration(SÄTT PARAMETRAR)'!$C$2:$D$8</definedName>
    <definedName name="_xlchart.v1.0" hidden="1">'Prediktioner inlagda över tid'!$A$3:$A$130</definedName>
    <definedName name="_xlchart.v1.1" hidden="1">'Prediktioner inlagda över tid'!$B$3:$B$130</definedName>
    <definedName name="_xlchart.v1.10" hidden="1">'Prediktioner inlagda över tid'!$B$3:$B$130</definedName>
    <definedName name="_xlchart.v1.11" hidden="1">'Prediktioner inlagda över tid'!$C$3:$C$130</definedName>
    <definedName name="_xlchart.v1.12" hidden="1">'Prediktioner inlagda över tid'!$A$3:$A$130</definedName>
    <definedName name="_xlchart.v1.13" hidden="1">'Prediktioner inlagda över tid'!$B$3:$B$130</definedName>
    <definedName name="_xlchart.v1.14" hidden="1">'Prediktioner inlagda över tid'!$C$3:$C$130</definedName>
    <definedName name="_xlchart.v1.15" hidden="1">'Prediktioner inlagda över tid'!$A$3:$A$130</definedName>
    <definedName name="_xlchart.v1.16" hidden="1">'Prediktioner inlagda över tid'!$B$3:$B$130</definedName>
    <definedName name="_xlchart.v1.17" hidden="1">'Prediktioner inlagda över tid'!$C$3:$C$130</definedName>
    <definedName name="_xlchart.v1.18" hidden="1">'Prediktioner inlagda över tid'!$A$3:$A$130</definedName>
    <definedName name="_xlchart.v1.19" hidden="1">'Prediktioner inlagda över tid'!$B$3:$B$130</definedName>
    <definedName name="_xlchart.v1.2" hidden="1">'Prediktioner inlagda över tid'!$C$3:$C$130</definedName>
    <definedName name="_xlchart.v1.20" hidden="1">'Prediktioner inlagda över tid'!$C$3:$C$130</definedName>
    <definedName name="_xlchart.v1.21" hidden="1">'Prediktioner inlagda över tid'!$A$3:$A$130</definedName>
    <definedName name="_xlchart.v1.22" hidden="1">'Prediktioner inlagda över tid'!$B$3:$B$130</definedName>
    <definedName name="_xlchart.v1.23" hidden="1">'Prediktioner inlagda över tid'!$C$3:$C$130</definedName>
    <definedName name="_xlchart.v1.3" hidden="1">'Prediktioner inlagda över tid'!$A$3:$A$130</definedName>
    <definedName name="_xlchart.v1.4" hidden="1">'Prediktioner inlagda över tid'!$B$3:$B$130</definedName>
    <definedName name="_xlchart.v1.5" hidden="1">'Prediktioner inlagda över tid'!$C$3:$C$130</definedName>
    <definedName name="_xlchart.v1.6" hidden="1">'Prediktioner inlagda över tid'!$A$3:$A$130</definedName>
    <definedName name="_xlchart.v1.7" hidden="1">'Prediktioner inlagda över tid'!$B$3:$B$130</definedName>
    <definedName name="_xlchart.v1.8" hidden="1">'Prediktioner inlagda över tid'!$C$3:$C$130</definedName>
    <definedName name="_xlchart.v1.9" hidden="1">'Prediktioner inlagda över tid'!$A$3:$A$130</definedName>
    <definedName name="alpha">'Konfiguration(SÄTT PARAMETRAR)'!$D$3</definedName>
    <definedName name="beta">'Konfiguration(SÄTT PARAMETRAR)'!$D$4</definedName>
    <definedName name="dag_riktig">'Data(LÄGG IN NY DATA)'!$A:$A</definedName>
    <definedName name="data_anvanda">'Konfiguration(SÄTT PARAMETRAR)'!$D$10</definedName>
    <definedName name="doda">'Prediktion(RÖR EJ!)'!$E:$E</definedName>
    <definedName name="doda_riktig">'Data(LÄGG IN NY DATA)'!$C:$C</definedName>
    <definedName name="gamma">'Konfiguration(SÄTT PARAMETRAR)'!$D$5</definedName>
    <definedName name="immuna">'Prediktion(RÖR EJ!)'!$D:$D</definedName>
    <definedName name="inlagda">'Prediktion(RÖR EJ!)'!$C:$C</definedName>
    <definedName name="inlagda_riktig">'Data(LÄGG IN NY DATA)'!$B:$B</definedName>
    <definedName name="K">'Konfiguration(SÄTT PARAMETRAR)'!$D$6</definedName>
    <definedName name="Kgamma">'Konfiguration(SÄTT PARAMETRAR)'!$D$8</definedName>
    <definedName name="L">'Konfiguration(SÄTT PARAMETRAR)'!$D$7</definedName>
    <definedName name="population">'Konfiguration(SÄTT PARAMETRAR)'!$D$9</definedName>
    <definedName name="risk">'Prediktion(RÖR EJ!)'!$F:$F</definedName>
    <definedName name="sjuka">'Prediktion(RÖR EJ!)'!$B:$B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0" l="1"/>
  <c r="D4" i="2"/>
  <c r="C3" i="8" l="1"/>
  <c r="AG2" i="7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AG2" i="6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C2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" i="10"/>
  <c r="A5" i="1" l="1"/>
  <c r="G5" i="1"/>
  <c r="H5" i="1"/>
  <c r="A6" i="1"/>
  <c r="G6" i="1" s="1"/>
  <c r="A7" i="1"/>
  <c r="A8" i="1"/>
  <c r="G8" i="1"/>
  <c r="A9" i="1" l="1"/>
  <c r="H8" i="1"/>
  <c r="G7" i="1"/>
  <c r="H7" i="1"/>
  <c r="H6" i="1"/>
  <c r="A10" i="1" l="1"/>
  <c r="G9" i="1"/>
  <c r="H9" i="1"/>
  <c r="J9" i="8"/>
  <c r="K9" i="8"/>
  <c r="L9" i="8"/>
  <c r="M9" i="8"/>
  <c r="N9" i="8"/>
  <c r="J10" i="8"/>
  <c r="K10" i="8"/>
  <c r="L10" i="8"/>
  <c r="M10" i="8"/>
  <c r="N10" i="8"/>
  <c r="J11" i="8"/>
  <c r="K11" i="8"/>
  <c r="L11" i="8"/>
  <c r="M11" i="8"/>
  <c r="N11" i="8"/>
  <c r="J12" i="8"/>
  <c r="K12" i="8"/>
  <c r="L12" i="8"/>
  <c r="M12" i="8"/>
  <c r="N12" i="8"/>
  <c r="J13" i="8"/>
  <c r="K13" i="8"/>
  <c r="L13" i="8"/>
  <c r="M13" i="8"/>
  <c r="N13" i="8"/>
  <c r="J14" i="8"/>
  <c r="K14" i="8"/>
  <c r="L14" i="8"/>
  <c r="M14" i="8"/>
  <c r="N14" i="8"/>
  <c r="J15" i="8"/>
  <c r="K15" i="8"/>
  <c r="L15" i="8"/>
  <c r="M15" i="8"/>
  <c r="N15" i="8"/>
  <c r="J16" i="8"/>
  <c r="K16" i="8"/>
  <c r="L16" i="8"/>
  <c r="M16" i="8"/>
  <c r="N16" i="8"/>
  <c r="J17" i="8"/>
  <c r="K17" i="8"/>
  <c r="L17" i="8"/>
  <c r="M17" i="8"/>
  <c r="N17" i="8"/>
  <c r="J18" i="8"/>
  <c r="K18" i="8"/>
  <c r="L18" i="8"/>
  <c r="M18" i="8"/>
  <c r="N18" i="8"/>
  <c r="J19" i="8"/>
  <c r="K19" i="8"/>
  <c r="L19" i="8"/>
  <c r="M19" i="8"/>
  <c r="N19" i="8"/>
  <c r="J20" i="8"/>
  <c r="K20" i="8"/>
  <c r="L20" i="8"/>
  <c r="M20" i="8"/>
  <c r="N20" i="8"/>
  <c r="J21" i="8"/>
  <c r="K21" i="8"/>
  <c r="L21" i="8"/>
  <c r="M21" i="8"/>
  <c r="N21" i="8"/>
  <c r="J22" i="8"/>
  <c r="K22" i="8"/>
  <c r="L22" i="8"/>
  <c r="M22" i="8"/>
  <c r="N22" i="8"/>
  <c r="J23" i="8"/>
  <c r="K23" i="8"/>
  <c r="L23" i="8"/>
  <c r="M23" i="8"/>
  <c r="N23" i="8"/>
  <c r="J24" i="8"/>
  <c r="K24" i="8"/>
  <c r="L24" i="8"/>
  <c r="M24" i="8"/>
  <c r="N24" i="8"/>
  <c r="J25" i="8"/>
  <c r="K25" i="8"/>
  <c r="L25" i="8"/>
  <c r="M25" i="8"/>
  <c r="N25" i="8"/>
  <c r="J26" i="8"/>
  <c r="K26" i="8"/>
  <c r="L26" i="8"/>
  <c r="M26" i="8"/>
  <c r="N26" i="8"/>
  <c r="J27" i="8"/>
  <c r="K27" i="8"/>
  <c r="L27" i="8"/>
  <c r="M27" i="8"/>
  <c r="N27" i="8"/>
  <c r="J28" i="8"/>
  <c r="K28" i="8"/>
  <c r="L28" i="8"/>
  <c r="M28" i="8"/>
  <c r="N28" i="8"/>
  <c r="J29" i="8"/>
  <c r="K29" i="8"/>
  <c r="L29" i="8"/>
  <c r="M29" i="8"/>
  <c r="N29" i="8"/>
  <c r="J30" i="8"/>
  <c r="K30" i="8"/>
  <c r="L30" i="8"/>
  <c r="M30" i="8"/>
  <c r="N30" i="8"/>
  <c r="J31" i="8"/>
  <c r="K31" i="8"/>
  <c r="L31" i="8"/>
  <c r="M31" i="8"/>
  <c r="N31" i="8"/>
  <c r="J32" i="8"/>
  <c r="K32" i="8"/>
  <c r="L32" i="8"/>
  <c r="M32" i="8"/>
  <c r="N32" i="8"/>
  <c r="J33" i="8"/>
  <c r="K33" i="8"/>
  <c r="L33" i="8"/>
  <c r="M33" i="8"/>
  <c r="N33" i="8"/>
  <c r="J34" i="8"/>
  <c r="K34" i="8"/>
  <c r="L34" i="8"/>
  <c r="M34" i="8"/>
  <c r="N34" i="8"/>
  <c r="J35" i="8"/>
  <c r="K35" i="8"/>
  <c r="L35" i="8"/>
  <c r="M35" i="8"/>
  <c r="N35" i="8"/>
  <c r="J36" i="8"/>
  <c r="K36" i="8"/>
  <c r="L36" i="8"/>
  <c r="M36" i="8"/>
  <c r="N36" i="8"/>
  <c r="J37" i="8"/>
  <c r="K37" i="8"/>
  <c r="L37" i="8"/>
  <c r="M37" i="8"/>
  <c r="N37" i="8"/>
  <c r="J38" i="8"/>
  <c r="K38" i="8"/>
  <c r="L38" i="8"/>
  <c r="M38" i="8"/>
  <c r="N38" i="8"/>
  <c r="J39" i="8"/>
  <c r="K39" i="8"/>
  <c r="L39" i="8"/>
  <c r="M39" i="8"/>
  <c r="N39" i="8"/>
  <c r="J40" i="8"/>
  <c r="K40" i="8"/>
  <c r="L40" i="8"/>
  <c r="M40" i="8"/>
  <c r="N40" i="8"/>
  <c r="J41" i="8"/>
  <c r="K41" i="8"/>
  <c r="L41" i="8"/>
  <c r="M41" i="8"/>
  <c r="N41" i="8"/>
  <c r="J42" i="8"/>
  <c r="K42" i="8"/>
  <c r="L42" i="8"/>
  <c r="M42" i="8"/>
  <c r="N42" i="8"/>
  <c r="J43" i="8"/>
  <c r="K43" i="8"/>
  <c r="L43" i="8"/>
  <c r="M43" i="8"/>
  <c r="N43" i="8"/>
  <c r="J44" i="8"/>
  <c r="K44" i="8"/>
  <c r="L44" i="8"/>
  <c r="M44" i="8"/>
  <c r="N44" i="8"/>
  <c r="J45" i="8"/>
  <c r="K45" i="8"/>
  <c r="L45" i="8"/>
  <c r="M45" i="8"/>
  <c r="N45" i="8"/>
  <c r="J46" i="8"/>
  <c r="K46" i="8"/>
  <c r="L46" i="8"/>
  <c r="M46" i="8"/>
  <c r="N46" i="8"/>
  <c r="J47" i="8"/>
  <c r="K47" i="8"/>
  <c r="L47" i="8"/>
  <c r="M47" i="8"/>
  <c r="N47" i="8"/>
  <c r="J48" i="8"/>
  <c r="K48" i="8"/>
  <c r="L48" i="8"/>
  <c r="M48" i="8"/>
  <c r="N48" i="8"/>
  <c r="J49" i="8"/>
  <c r="K49" i="8"/>
  <c r="L49" i="8"/>
  <c r="M49" i="8"/>
  <c r="N49" i="8"/>
  <c r="J50" i="8"/>
  <c r="K50" i="8"/>
  <c r="L50" i="8"/>
  <c r="M50" i="8"/>
  <c r="N50" i="8"/>
  <c r="J51" i="8"/>
  <c r="K51" i="8"/>
  <c r="L51" i="8"/>
  <c r="M51" i="8"/>
  <c r="N51" i="8"/>
  <c r="J52" i="8"/>
  <c r="K52" i="8"/>
  <c r="L52" i="8"/>
  <c r="M52" i="8"/>
  <c r="N52" i="8"/>
  <c r="J53" i="8"/>
  <c r="K53" i="8"/>
  <c r="L53" i="8"/>
  <c r="M53" i="8"/>
  <c r="N53" i="8"/>
  <c r="J54" i="8"/>
  <c r="K54" i="8"/>
  <c r="L54" i="8"/>
  <c r="M54" i="8"/>
  <c r="N54" i="8"/>
  <c r="J55" i="8"/>
  <c r="K55" i="8"/>
  <c r="L55" i="8"/>
  <c r="M55" i="8"/>
  <c r="N55" i="8"/>
  <c r="J56" i="8"/>
  <c r="K56" i="8"/>
  <c r="L56" i="8"/>
  <c r="M56" i="8"/>
  <c r="N56" i="8"/>
  <c r="J57" i="8"/>
  <c r="K57" i="8"/>
  <c r="L57" i="8"/>
  <c r="M57" i="8"/>
  <c r="N57" i="8"/>
  <c r="J58" i="8"/>
  <c r="K58" i="8"/>
  <c r="L58" i="8"/>
  <c r="M58" i="8"/>
  <c r="N58" i="8"/>
  <c r="J59" i="8"/>
  <c r="K59" i="8"/>
  <c r="L59" i="8"/>
  <c r="M59" i="8"/>
  <c r="N59" i="8"/>
  <c r="J60" i="8"/>
  <c r="K60" i="8"/>
  <c r="L60" i="8"/>
  <c r="M60" i="8"/>
  <c r="N60" i="8"/>
  <c r="J61" i="8"/>
  <c r="K61" i="8"/>
  <c r="L61" i="8"/>
  <c r="M61" i="8"/>
  <c r="N61" i="8"/>
  <c r="J62" i="8"/>
  <c r="K62" i="8"/>
  <c r="L62" i="8"/>
  <c r="M62" i="8"/>
  <c r="N62" i="8"/>
  <c r="J63" i="8"/>
  <c r="K63" i="8"/>
  <c r="L63" i="8"/>
  <c r="M63" i="8"/>
  <c r="N63" i="8"/>
  <c r="J64" i="8"/>
  <c r="K64" i="8"/>
  <c r="L64" i="8"/>
  <c r="M64" i="8"/>
  <c r="N64" i="8"/>
  <c r="J65" i="8"/>
  <c r="K65" i="8"/>
  <c r="L65" i="8"/>
  <c r="M65" i="8"/>
  <c r="N65" i="8"/>
  <c r="J66" i="8"/>
  <c r="K66" i="8"/>
  <c r="L66" i="8"/>
  <c r="M66" i="8"/>
  <c r="N66" i="8"/>
  <c r="J67" i="8"/>
  <c r="K67" i="8"/>
  <c r="L67" i="8"/>
  <c r="M67" i="8"/>
  <c r="N67" i="8"/>
  <c r="J68" i="8"/>
  <c r="K68" i="8"/>
  <c r="L68" i="8"/>
  <c r="M68" i="8"/>
  <c r="N68" i="8"/>
  <c r="J69" i="8"/>
  <c r="K69" i="8"/>
  <c r="L69" i="8"/>
  <c r="M69" i="8"/>
  <c r="N69" i="8"/>
  <c r="J70" i="8"/>
  <c r="K70" i="8"/>
  <c r="L70" i="8"/>
  <c r="M70" i="8"/>
  <c r="N70" i="8"/>
  <c r="J71" i="8"/>
  <c r="K71" i="8"/>
  <c r="L71" i="8"/>
  <c r="M71" i="8"/>
  <c r="N71" i="8"/>
  <c r="J72" i="8"/>
  <c r="K72" i="8"/>
  <c r="L72" i="8"/>
  <c r="M72" i="8"/>
  <c r="N72" i="8"/>
  <c r="J73" i="8"/>
  <c r="K73" i="8"/>
  <c r="L73" i="8"/>
  <c r="M73" i="8"/>
  <c r="N73" i="8"/>
  <c r="J74" i="8"/>
  <c r="K74" i="8"/>
  <c r="L74" i="8"/>
  <c r="M74" i="8"/>
  <c r="N74" i="8"/>
  <c r="J75" i="8"/>
  <c r="K75" i="8"/>
  <c r="L75" i="8"/>
  <c r="M75" i="8"/>
  <c r="N75" i="8"/>
  <c r="J76" i="8"/>
  <c r="K76" i="8"/>
  <c r="L76" i="8"/>
  <c r="M76" i="8"/>
  <c r="N76" i="8"/>
  <c r="J77" i="8"/>
  <c r="K77" i="8"/>
  <c r="L77" i="8"/>
  <c r="M77" i="8"/>
  <c r="N77" i="8"/>
  <c r="J78" i="8"/>
  <c r="K78" i="8"/>
  <c r="L78" i="8"/>
  <c r="M78" i="8"/>
  <c r="N78" i="8"/>
  <c r="J79" i="8"/>
  <c r="K79" i="8"/>
  <c r="L79" i="8"/>
  <c r="M79" i="8"/>
  <c r="N79" i="8"/>
  <c r="J80" i="8"/>
  <c r="K80" i="8"/>
  <c r="L80" i="8"/>
  <c r="M80" i="8"/>
  <c r="N80" i="8"/>
  <c r="J81" i="8"/>
  <c r="K81" i="8"/>
  <c r="L81" i="8"/>
  <c r="M81" i="8"/>
  <c r="N81" i="8"/>
  <c r="J82" i="8"/>
  <c r="K82" i="8"/>
  <c r="L82" i="8"/>
  <c r="M82" i="8"/>
  <c r="N82" i="8"/>
  <c r="J83" i="8"/>
  <c r="K83" i="8"/>
  <c r="L83" i="8"/>
  <c r="M83" i="8"/>
  <c r="N83" i="8"/>
  <c r="J84" i="8"/>
  <c r="K84" i="8"/>
  <c r="L84" i="8"/>
  <c r="M84" i="8"/>
  <c r="N84" i="8"/>
  <c r="J85" i="8"/>
  <c r="K85" i="8"/>
  <c r="L85" i="8"/>
  <c r="M85" i="8"/>
  <c r="N85" i="8"/>
  <c r="J86" i="8"/>
  <c r="K86" i="8"/>
  <c r="L86" i="8"/>
  <c r="M86" i="8"/>
  <c r="N86" i="8"/>
  <c r="J87" i="8"/>
  <c r="K87" i="8"/>
  <c r="L87" i="8"/>
  <c r="M87" i="8"/>
  <c r="N87" i="8"/>
  <c r="J88" i="8"/>
  <c r="K88" i="8"/>
  <c r="L88" i="8"/>
  <c r="M88" i="8"/>
  <c r="N88" i="8"/>
  <c r="J89" i="8"/>
  <c r="K89" i="8"/>
  <c r="L89" i="8"/>
  <c r="M89" i="8"/>
  <c r="N89" i="8"/>
  <c r="J90" i="8"/>
  <c r="K90" i="8"/>
  <c r="L90" i="8"/>
  <c r="M90" i="8"/>
  <c r="N90" i="8"/>
  <c r="J91" i="8"/>
  <c r="K91" i="8"/>
  <c r="L91" i="8"/>
  <c r="M91" i="8"/>
  <c r="N91" i="8"/>
  <c r="J92" i="8"/>
  <c r="K92" i="8"/>
  <c r="L92" i="8"/>
  <c r="M92" i="8"/>
  <c r="N92" i="8"/>
  <c r="J93" i="8"/>
  <c r="K93" i="8"/>
  <c r="L93" i="8"/>
  <c r="M93" i="8"/>
  <c r="N93" i="8"/>
  <c r="J94" i="8"/>
  <c r="K94" i="8"/>
  <c r="L94" i="8"/>
  <c r="M94" i="8"/>
  <c r="N94" i="8"/>
  <c r="J95" i="8"/>
  <c r="K95" i="8"/>
  <c r="L95" i="8"/>
  <c r="M95" i="8"/>
  <c r="N95" i="8"/>
  <c r="J96" i="8"/>
  <c r="K96" i="8"/>
  <c r="L96" i="8"/>
  <c r="M96" i="8"/>
  <c r="N96" i="8"/>
  <c r="J97" i="8"/>
  <c r="K97" i="8"/>
  <c r="L97" i="8"/>
  <c r="M97" i="8"/>
  <c r="N97" i="8"/>
  <c r="J98" i="8"/>
  <c r="K98" i="8"/>
  <c r="L98" i="8"/>
  <c r="M98" i="8"/>
  <c r="N98" i="8"/>
  <c r="J99" i="8"/>
  <c r="K99" i="8"/>
  <c r="L99" i="8"/>
  <c r="M99" i="8"/>
  <c r="N99" i="8"/>
  <c r="J100" i="8"/>
  <c r="K100" i="8"/>
  <c r="L100" i="8"/>
  <c r="M100" i="8"/>
  <c r="N100" i="8"/>
  <c r="J101" i="8"/>
  <c r="K101" i="8"/>
  <c r="L101" i="8"/>
  <c r="M101" i="8"/>
  <c r="N101" i="8"/>
  <c r="J102" i="8"/>
  <c r="K102" i="8"/>
  <c r="L102" i="8"/>
  <c r="M102" i="8"/>
  <c r="N102" i="8"/>
  <c r="J103" i="8"/>
  <c r="K103" i="8"/>
  <c r="L103" i="8"/>
  <c r="M103" i="8"/>
  <c r="N103" i="8"/>
  <c r="J104" i="8"/>
  <c r="K104" i="8"/>
  <c r="L104" i="8"/>
  <c r="M104" i="8"/>
  <c r="N104" i="8"/>
  <c r="J105" i="8"/>
  <c r="K105" i="8"/>
  <c r="L105" i="8"/>
  <c r="M105" i="8"/>
  <c r="N105" i="8"/>
  <c r="J106" i="8"/>
  <c r="K106" i="8"/>
  <c r="L106" i="8"/>
  <c r="M106" i="8"/>
  <c r="N106" i="8"/>
  <c r="J107" i="8"/>
  <c r="K107" i="8"/>
  <c r="L107" i="8"/>
  <c r="M107" i="8"/>
  <c r="N107" i="8"/>
  <c r="J108" i="8"/>
  <c r="K108" i="8"/>
  <c r="L108" i="8"/>
  <c r="M108" i="8"/>
  <c r="N108" i="8"/>
  <c r="J109" i="8"/>
  <c r="K109" i="8"/>
  <c r="L109" i="8"/>
  <c r="M109" i="8"/>
  <c r="N109" i="8"/>
  <c r="J110" i="8"/>
  <c r="K110" i="8"/>
  <c r="L110" i="8"/>
  <c r="M110" i="8"/>
  <c r="N110" i="8"/>
  <c r="J111" i="8"/>
  <c r="K111" i="8"/>
  <c r="L111" i="8"/>
  <c r="M111" i="8"/>
  <c r="N111" i="8"/>
  <c r="J112" i="8"/>
  <c r="K112" i="8"/>
  <c r="L112" i="8"/>
  <c r="M112" i="8"/>
  <c r="N112" i="8"/>
  <c r="J113" i="8"/>
  <c r="K113" i="8"/>
  <c r="L113" i="8"/>
  <c r="M113" i="8"/>
  <c r="N113" i="8"/>
  <c r="J114" i="8"/>
  <c r="K114" i="8"/>
  <c r="L114" i="8"/>
  <c r="M114" i="8"/>
  <c r="N114" i="8"/>
  <c r="J115" i="8"/>
  <c r="K115" i="8"/>
  <c r="L115" i="8"/>
  <c r="M115" i="8"/>
  <c r="N115" i="8"/>
  <c r="J116" i="8"/>
  <c r="K116" i="8"/>
  <c r="L116" i="8"/>
  <c r="M116" i="8"/>
  <c r="N116" i="8"/>
  <c r="J117" i="8"/>
  <c r="K117" i="8"/>
  <c r="L117" i="8"/>
  <c r="M117" i="8"/>
  <c r="N117" i="8"/>
  <c r="J118" i="8"/>
  <c r="K118" i="8"/>
  <c r="L118" i="8"/>
  <c r="M118" i="8"/>
  <c r="N118" i="8"/>
  <c r="J119" i="8"/>
  <c r="K119" i="8"/>
  <c r="L119" i="8"/>
  <c r="M119" i="8"/>
  <c r="N119" i="8"/>
  <c r="J120" i="8"/>
  <c r="K120" i="8"/>
  <c r="L120" i="8"/>
  <c r="M120" i="8"/>
  <c r="N120" i="8"/>
  <c r="J121" i="8"/>
  <c r="K121" i="8"/>
  <c r="L121" i="8"/>
  <c r="M121" i="8"/>
  <c r="N121" i="8"/>
  <c r="J122" i="8"/>
  <c r="K122" i="8"/>
  <c r="L122" i="8"/>
  <c r="M122" i="8"/>
  <c r="N122" i="8"/>
  <c r="J123" i="8"/>
  <c r="K123" i="8"/>
  <c r="L123" i="8"/>
  <c r="M123" i="8"/>
  <c r="N123" i="8"/>
  <c r="J124" i="8"/>
  <c r="K124" i="8"/>
  <c r="L124" i="8"/>
  <c r="M124" i="8"/>
  <c r="N124" i="8"/>
  <c r="J125" i="8"/>
  <c r="K125" i="8"/>
  <c r="L125" i="8"/>
  <c r="M125" i="8"/>
  <c r="N125" i="8"/>
  <c r="J126" i="8"/>
  <c r="K126" i="8"/>
  <c r="L126" i="8"/>
  <c r="M126" i="8"/>
  <c r="N126" i="8"/>
  <c r="J127" i="8"/>
  <c r="K127" i="8"/>
  <c r="L127" i="8"/>
  <c r="M127" i="8"/>
  <c r="N127" i="8"/>
  <c r="J128" i="8"/>
  <c r="K128" i="8"/>
  <c r="L128" i="8"/>
  <c r="M128" i="8"/>
  <c r="N128" i="8"/>
  <c r="J129" i="8"/>
  <c r="K129" i="8"/>
  <c r="L129" i="8"/>
  <c r="M129" i="8"/>
  <c r="N129" i="8"/>
  <c r="J130" i="8"/>
  <c r="K130" i="8"/>
  <c r="L130" i="8"/>
  <c r="M130" i="8"/>
  <c r="N130" i="8"/>
  <c r="J131" i="8"/>
  <c r="K131" i="8"/>
  <c r="L131" i="8"/>
  <c r="M131" i="8"/>
  <c r="N131" i="8"/>
  <c r="J132" i="8"/>
  <c r="K132" i="8"/>
  <c r="L132" i="8"/>
  <c r="M132" i="8"/>
  <c r="N132" i="8"/>
  <c r="J133" i="8"/>
  <c r="K133" i="8"/>
  <c r="L133" i="8"/>
  <c r="M133" i="8"/>
  <c r="N133" i="8"/>
  <c r="J134" i="8"/>
  <c r="K134" i="8"/>
  <c r="L134" i="8"/>
  <c r="M134" i="8"/>
  <c r="N134" i="8"/>
  <c r="J135" i="8"/>
  <c r="K135" i="8"/>
  <c r="L135" i="8"/>
  <c r="M135" i="8"/>
  <c r="N135" i="8"/>
  <c r="N8" i="8"/>
  <c r="M8" i="8"/>
  <c r="L8" i="8"/>
  <c r="K8" i="8"/>
  <c r="J8" i="8"/>
  <c r="F45" i="8"/>
  <c r="I9" i="8"/>
  <c r="I10" i="8"/>
  <c r="I11" i="8"/>
  <c r="I12" i="8"/>
  <c r="I13" i="8"/>
  <c r="I14" i="8"/>
  <c r="I15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8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G10" i="1" l="1"/>
  <c r="H10" i="1"/>
  <c r="A11" i="1"/>
  <c r="C9" i="8"/>
  <c r="G32" i="8"/>
  <c r="D127" i="8"/>
  <c r="D106" i="8"/>
  <c r="G88" i="8"/>
  <c r="C76" i="8"/>
  <c r="D58" i="8"/>
  <c r="G51" i="8"/>
  <c r="E45" i="8"/>
  <c r="C39" i="8"/>
  <c r="F32" i="8"/>
  <c r="D26" i="8"/>
  <c r="G19" i="8"/>
  <c r="E13" i="8"/>
  <c r="G128" i="8"/>
  <c r="G107" i="8"/>
  <c r="E90" i="8"/>
  <c r="G72" i="8"/>
  <c r="E34" i="8"/>
  <c r="D133" i="8"/>
  <c r="G115" i="8"/>
  <c r="G94" i="8"/>
  <c r="E53" i="8"/>
  <c r="F69" i="8"/>
  <c r="D63" i="8"/>
  <c r="G56" i="8"/>
  <c r="E50" i="8"/>
  <c r="C44" i="8"/>
  <c r="F37" i="8"/>
  <c r="D31" i="8"/>
  <c r="G24" i="8"/>
  <c r="E18" i="8"/>
  <c r="C12" i="8"/>
  <c r="E133" i="8"/>
  <c r="C116" i="8"/>
  <c r="F99" i="8"/>
  <c r="D82" i="8"/>
  <c r="C60" i="8"/>
  <c r="D47" i="8"/>
  <c r="D15" i="8"/>
  <c r="F128" i="8"/>
  <c r="D111" i="8"/>
  <c r="D90" i="8"/>
  <c r="E77" i="8"/>
  <c r="D66" i="8"/>
  <c r="C47" i="8"/>
  <c r="G27" i="8"/>
  <c r="D8" i="8"/>
  <c r="G123" i="8"/>
  <c r="F115" i="8"/>
  <c r="G102" i="8"/>
  <c r="C90" i="8"/>
  <c r="D77" i="8"/>
  <c r="E58" i="8"/>
  <c r="F13" i="8"/>
  <c r="G131" i="8"/>
  <c r="C119" i="8"/>
  <c r="F101" i="8"/>
  <c r="E93" i="8"/>
  <c r="F64" i="8"/>
  <c r="C127" i="8"/>
  <c r="G118" i="8"/>
  <c r="C106" i="8"/>
  <c r="G96" i="8"/>
  <c r="C84" i="8"/>
  <c r="E80" i="8"/>
  <c r="C135" i="8"/>
  <c r="E130" i="8"/>
  <c r="G126" i="8"/>
  <c r="D122" i="8"/>
  <c r="F117" i="8"/>
  <c r="C114" i="8"/>
  <c r="E109" i="8"/>
  <c r="G104" i="8"/>
  <c r="D101" i="8"/>
  <c r="F96" i="8"/>
  <c r="C92" i="8"/>
  <c r="E88" i="8"/>
  <c r="G83" i="8"/>
  <c r="D79" i="8"/>
  <c r="E74" i="8"/>
  <c r="E69" i="8"/>
  <c r="C63" i="8"/>
  <c r="F56" i="8"/>
  <c r="D50" i="8"/>
  <c r="G43" i="8"/>
  <c r="E37" i="8"/>
  <c r="C31" i="8"/>
  <c r="F24" i="8"/>
  <c r="D18" i="8"/>
  <c r="G11" i="8"/>
  <c r="F120" i="8"/>
  <c r="D103" i="8"/>
  <c r="G86" i="8"/>
  <c r="E66" i="8"/>
  <c r="F53" i="8"/>
  <c r="G40" i="8"/>
  <c r="F21" i="8"/>
  <c r="C124" i="8"/>
  <c r="F107" i="8"/>
  <c r="E98" i="8"/>
  <c r="C82" i="8"/>
  <c r="G59" i="8"/>
  <c r="D34" i="8"/>
  <c r="C15" i="8"/>
  <c r="E128" i="8"/>
  <c r="D119" i="8"/>
  <c r="E106" i="8"/>
  <c r="F93" i="8"/>
  <c r="G80" i="8"/>
  <c r="G64" i="8"/>
  <c r="D39" i="8"/>
  <c r="E26" i="8"/>
  <c r="E8" i="8"/>
  <c r="E114" i="8"/>
  <c r="C98" i="8"/>
  <c r="D85" i="8"/>
  <c r="C71" i="8"/>
  <c r="F131" i="8"/>
  <c r="E122" i="8"/>
  <c r="F109" i="8"/>
  <c r="E101" i="8"/>
  <c r="F88" i="8"/>
  <c r="G75" i="8"/>
  <c r="G134" i="8"/>
  <c r="D130" i="8"/>
  <c r="F125" i="8"/>
  <c r="C122" i="8"/>
  <c r="E117" i="8"/>
  <c r="G112" i="8"/>
  <c r="D109" i="8"/>
  <c r="F104" i="8"/>
  <c r="C100" i="8"/>
  <c r="E96" i="8"/>
  <c r="G91" i="8"/>
  <c r="D87" i="8"/>
  <c r="F83" i="8"/>
  <c r="C79" i="8"/>
  <c r="D74" i="8"/>
  <c r="C68" i="8"/>
  <c r="F61" i="8"/>
  <c r="D55" i="8"/>
  <c r="G48" i="8"/>
  <c r="E42" i="8"/>
  <c r="C36" i="8"/>
  <c r="F29" i="8"/>
  <c r="D23" i="8"/>
  <c r="G16" i="8"/>
  <c r="E10" i="8"/>
  <c r="D125" i="8"/>
  <c r="E112" i="8"/>
  <c r="C95" i="8"/>
  <c r="F77" i="8"/>
  <c r="C28" i="8"/>
  <c r="C8" i="8"/>
  <c r="E120" i="8"/>
  <c r="C103" i="8"/>
  <c r="F85" i="8"/>
  <c r="F72" i="8"/>
  <c r="F40" i="8"/>
  <c r="E21" i="8"/>
  <c r="C132" i="8"/>
  <c r="C111" i="8"/>
  <c r="D98" i="8"/>
  <c r="E85" i="8"/>
  <c r="D71" i="8"/>
  <c r="C52" i="8"/>
  <c r="C20" i="8"/>
  <c r="F123" i="8"/>
  <c r="G110" i="8"/>
  <c r="F80" i="8"/>
  <c r="D135" i="8"/>
  <c r="D114" i="8"/>
  <c r="D93" i="8"/>
  <c r="F133" i="8"/>
  <c r="C130" i="8"/>
  <c r="E125" i="8"/>
  <c r="G120" i="8"/>
  <c r="D117" i="8"/>
  <c r="F112" i="8"/>
  <c r="C108" i="8"/>
  <c r="E104" i="8"/>
  <c r="G99" i="8"/>
  <c r="D95" i="8"/>
  <c r="F91" i="8"/>
  <c r="C87" i="8"/>
  <c r="E82" i="8"/>
  <c r="G78" i="8"/>
  <c r="C74" i="8"/>
  <c r="G67" i="8"/>
  <c r="E61" i="8"/>
  <c r="C55" i="8"/>
  <c r="F48" i="8"/>
  <c r="D42" i="8"/>
  <c r="G35" i="8"/>
  <c r="E29" i="8"/>
  <c r="C23" i="8"/>
  <c r="F16" i="8"/>
  <c r="D10" i="8"/>
  <c r="F75" i="8"/>
  <c r="D69" i="8"/>
  <c r="F67" i="8"/>
  <c r="C66" i="8"/>
  <c r="G62" i="8"/>
  <c r="D61" i="8"/>
  <c r="G54" i="8"/>
  <c r="D53" i="8"/>
  <c r="F51" i="8"/>
  <c r="C50" i="8"/>
  <c r="E48" i="8"/>
  <c r="G46" i="8"/>
  <c r="D45" i="8"/>
  <c r="F43" i="8"/>
  <c r="C42" i="8"/>
  <c r="E40" i="8"/>
  <c r="G38" i="8"/>
  <c r="D37" i="8"/>
  <c r="F35" i="8"/>
  <c r="C34" i="8"/>
  <c r="E32" i="8"/>
  <c r="G30" i="8"/>
  <c r="D29" i="8"/>
  <c r="F27" i="8"/>
  <c r="C26" i="8"/>
  <c r="E24" i="8"/>
  <c r="G22" i="8"/>
  <c r="D21" i="8"/>
  <c r="F19" i="8"/>
  <c r="C18" i="8"/>
  <c r="E16" i="8"/>
  <c r="G14" i="8"/>
  <c r="D13" i="8"/>
  <c r="F11" i="8"/>
  <c r="C10" i="8"/>
  <c r="E72" i="8"/>
  <c r="E56" i="8"/>
  <c r="F8" i="8"/>
  <c r="F134" i="8"/>
  <c r="C133" i="8"/>
  <c r="E131" i="8"/>
  <c r="G129" i="8"/>
  <c r="D128" i="8"/>
  <c r="F126" i="8"/>
  <c r="C125" i="8"/>
  <c r="E123" i="8"/>
  <c r="G121" i="8"/>
  <c r="D120" i="8"/>
  <c r="F118" i="8"/>
  <c r="C117" i="8"/>
  <c r="E115" i="8"/>
  <c r="G113" i="8"/>
  <c r="D112" i="8"/>
  <c r="F110" i="8"/>
  <c r="C109" i="8"/>
  <c r="E107" i="8"/>
  <c r="G105" i="8"/>
  <c r="D104" i="8"/>
  <c r="F102" i="8"/>
  <c r="C101" i="8"/>
  <c r="E99" i="8"/>
  <c r="G97" i="8"/>
  <c r="D96" i="8"/>
  <c r="F94" i="8"/>
  <c r="C93" i="8"/>
  <c r="E91" i="8"/>
  <c r="G89" i="8"/>
  <c r="D88" i="8"/>
  <c r="F86" i="8"/>
  <c r="C85" i="8"/>
  <c r="E83" i="8"/>
  <c r="G81" i="8"/>
  <c r="D80" i="8"/>
  <c r="F78" i="8"/>
  <c r="C77" i="8"/>
  <c r="E75" i="8"/>
  <c r="G73" i="8"/>
  <c r="D72" i="8"/>
  <c r="F70" i="8"/>
  <c r="C69" i="8"/>
  <c r="E67" i="8"/>
  <c r="G65" i="8"/>
  <c r="D64" i="8"/>
  <c r="F62" i="8"/>
  <c r="C61" i="8"/>
  <c r="E59" i="8"/>
  <c r="G57" i="8"/>
  <c r="D56" i="8"/>
  <c r="F54" i="8"/>
  <c r="C53" i="8"/>
  <c r="E51" i="8"/>
  <c r="G49" i="8"/>
  <c r="D48" i="8"/>
  <c r="F46" i="8"/>
  <c r="C45" i="8"/>
  <c r="E43" i="8"/>
  <c r="G41" i="8"/>
  <c r="D40" i="8"/>
  <c r="F38" i="8"/>
  <c r="C37" i="8"/>
  <c r="E35" i="8"/>
  <c r="G33" i="8"/>
  <c r="D32" i="8"/>
  <c r="F30" i="8"/>
  <c r="C29" i="8"/>
  <c r="E27" i="8"/>
  <c r="G25" i="8"/>
  <c r="D24" i="8"/>
  <c r="F22" i="8"/>
  <c r="C21" i="8"/>
  <c r="E19" i="8"/>
  <c r="G17" i="8"/>
  <c r="D16" i="8"/>
  <c r="F14" i="8"/>
  <c r="C13" i="8"/>
  <c r="E11" i="8"/>
  <c r="G9" i="8"/>
  <c r="F59" i="8"/>
  <c r="G8" i="8"/>
  <c r="E134" i="8"/>
  <c r="G132" i="8"/>
  <c r="D131" i="8"/>
  <c r="F129" i="8"/>
  <c r="C128" i="8"/>
  <c r="E126" i="8"/>
  <c r="G124" i="8"/>
  <c r="D123" i="8"/>
  <c r="F121" i="8"/>
  <c r="C120" i="8"/>
  <c r="E118" i="8"/>
  <c r="G116" i="8"/>
  <c r="D115" i="8"/>
  <c r="F113" i="8"/>
  <c r="C112" i="8"/>
  <c r="E110" i="8"/>
  <c r="G108" i="8"/>
  <c r="D107" i="8"/>
  <c r="F105" i="8"/>
  <c r="C104" i="8"/>
  <c r="E102" i="8"/>
  <c r="G100" i="8"/>
  <c r="D99" i="8"/>
  <c r="F97" i="8"/>
  <c r="C96" i="8"/>
  <c r="E94" i="8"/>
  <c r="G92" i="8"/>
  <c r="D91" i="8"/>
  <c r="F89" i="8"/>
  <c r="C88" i="8"/>
  <c r="E86" i="8"/>
  <c r="G84" i="8"/>
  <c r="D83" i="8"/>
  <c r="F81" i="8"/>
  <c r="C80" i="8"/>
  <c r="E78" i="8"/>
  <c r="G76" i="8"/>
  <c r="D75" i="8"/>
  <c r="F73" i="8"/>
  <c r="C72" i="8"/>
  <c r="E70" i="8"/>
  <c r="G68" i="8"/>
  <c r="D67" i="8"/>
  <c r="F65" i="8"/>
  <c r="C64" i="8"/>
  <c r="E62" i="8"/>
  <c r="G60" i="8"/>
  <c r="D59" i="8"/>
  <c r="F57" i="8"/>
  <c r="C56" i="8"/>
  <c r="E54" i="8"/>
  <c r="G52" i="8"/>
  <c r="D51" i="8"/>
  <c r="F49" i="8"/>
  <c r="C48" i="8"/>
  <c r="E46" i="8"/>
  <c r="G44" i="8"/>
  <c r="D43" i="8"/>
  <c r="F41" i="8"/>
  <c r="C40" i="8"/>
  <c r="E38" i="8"/>
  <c r="G36" i="8"/>
  <c r="D35" i="8"/>
  <c r="F33" i="8"/>
  <c r="C32" i="8"/>
  <c r="E30" i="8"/>
  <c r="G28" i="8"/>
  <c r="D27" i="8"/>
  <c r="F25" i="8"/>
  <c r="C24" i="8"/>
  <c r="E22" i="8"/>
  <c r="G20" i="8"/>
  <c r="D19" i="8"/>
  <c r="F17" i="8"/>
  <c r="C16" i="8"/>
  <c r="E14" i="8"/>
  <c r="G12" i="8"/>
  <c r="D11" i="8"/>
  <c r="F9" i="8"/>
  <c r="G70" i="8"/>
  <c r="C58" i="8"/>
  <c r="G135" i="8"/>
  <c r="D134" i="8"/>
  <c r="F132" i="8"/>
  <c r="C131" i="8"/>
  <c r="E129" i="8"/>
  <c r="G127" i="8"/>
  <c r="D126" i="8"/>
  <c r="F124" i="8"/>
  <c r="C123" i="8"/>
  <c r="E121" i="8"/>
  <c r="G119" i="8"/>
  <c r="D118" i="8"/>
  <c r="F116" i="8"/>
  <c r="C115" i="8"/>
  <c r="E113" i="8"/>
  <c r="G111" i="8"/>
  <c r="D110" i="8"/>
  <c r="F108" i="8"/>
  <c r="C107" i="8"/>
  <c r="E105" i="8"/>
  <c r="G103" i="8"/>
  <c r="D102" i="8"/>
  <c r="F100" i="8"/>
  <c r="C99" i="8"/>
  <c r="E97" i="8"/>
  <c r="G95" i="8"/>
  <c r="D94" i="8"/>
  <c r="F92" i="8"/>
  <c r="C91" i="8"/>
  <c r="E89" i="8"/>
  <c r="G87" i="8"/>
  <c r="D86" i="8"/>
  <c r="F84" i="8"/>
  <c r="C83" i="8"/>
  <c r="E81" i="8"/>
  <c r="G79" i="8"/>
  <c r="D78" i="8"/>
  <c r="F76" i="8"/>
  <c r="C75" i="8"/>
  <c r="E73" i="8"/>
  <c r="G71" i="8"/>
  <c r="D70" i="8"/>
  <c r="F68" i="8"/>
  <c r="C67" i="8"/>
  <c r="E65" i="8"/>
  <c r="G63" i="8"/>
  <c r="D62" i="8"/>
  <c r="F60" i="8"/>
  <c r="C59" i="8"/>
  <c r="E57" i="8"/>
  <c r="G55" i="8"/>
  <c r="D54" i="8"/>
  <c r="F52" i="8"/>
  <c r="C51" i="8"/>
  <c r="E49" i="8"/>
  <c r="G47" i="8"/>
  <c r="D46" i="8"/>
  <c r="F44" i="8"/>
  <c r="C43" i="8"/>
  <c r="E41" i="8"/>
  <c r="G39" i="8"/>
  <c r="D38" i="8"/>
  <c r="F36" i="8"/>
  <c r="C35" i="8"/>
  <c r="E33" i="8"/>
  <c r="G31" i="8"/>
  <c r="D30" i="8"/>
  <c r="F28" i="8"/>
  <c r="C27" i="8"/>
  <c r="E25" i="8"/>
  <c r="G23" i="8"/>
  <c r="D22" i="8"/>
  <c r="F20" i="8"/>
  <c r="C19" i="8"/>
  <c r="E17" i="8"/>
  <c r="G15" i="8"/>
  <c r="D14" i="8"/>
  <c r="F12" i="8"/>
  <c r="C11" i="8"/>
  <c r="E9" i="8"/>
  <c r="E64" i="8"/>
  <c r="F135" i="8"/>
  <c r="C134" i="8"/>
  <c r="E132" i="8"/>
  <c r="G130" i="8"/>
  <c r="D129" i="8"/>
  <c r="F127" i="8"/>
  <c r="C126" i="8"/>
  <c r="E124" i="8"/>
  <c r="G122" i="8"/>
  <c r="D121" i="8"/>
  <c r="F119" i="8"/>
  <c r="C118" i="8"/>
  <c r="E116" i="8"/>
  <c r="G114" i="8"/>
  <c r="D113" i="8"/>
  <c r="F111" i="8"/>
  <c r="C110" i="8"/>
  <c r="E108" i="8"/>
  <c r="G106" i="8"/>
  <c r="D105" i="8"/>
  <c r="F103" i="8"/>
  <c r="C102" i="8"/>
  <c r="E100" i="8"/>
  <c r="G98" i="8"/>
  <c r="D97" i="8"/>
  <c r="F95" i="8"/>
  <c r="C94" i="8"/>
  <c r="E92" i="8"/>
  <c r="G90" i="8"/>
  <c r="D89" i="8"/>
  <c r="F87" i="8"/>
  <c r="C86" i="8"/>
  <c r="E84" i="8"/>
  <c r="G82" i="8"/>
  <c r="D81" i="8"/>
  <c r="F79" i="8"/>
  <c r="C78" i="8"/>
  <c r="E76" i="8"/>
  <c r="G74" i="8"/>
  <c r="D73" i="8"/>
  <c r="F71" i="8"/>
  <c r="C70" i="8"/>
  <c r="E68" i="8"/>
  <c r="G66" i="8"/>
  <c r="D65" i="8"/>
  <c r="F63" i="8"/>
  <c r="C62" i="8"/>
  <c r="E60" i="8"/>
  <c r="G58" i="8"/>
  <c r="D57" i="8"/>
  <c r="F55" i="8"/>
  <c r="C54" i="8"/>
  <c r="E52" i="8"/>
  <c r="G50" i="8"/>
  <c r="D49" i="8"/>
  <c r="F47" i="8"/>
  <c r="C46" i="8"/>
  <c r="E44" i="8"/>
  <c r="G42" i="8"/>
  <c r="D41" i="8"/>
  <c r="F39" i="8"/>
  <c r="C38" i="8"/>
  <c r="E36" i="8"/>
  <c r="G34" i="8"/>
  <c r="D33" i="8"/>
  <c r="F31" i="8"/>
  <c r="C30" i="8"/>
  <c r="E28" i="8"/>
  <c r="G26" i="8"/>
  <c r="D25" i="8"/>
  <c r="F23" i="8"/>
  <c r="C22" i="8"/>
  <c r="E20" i="8"/>
  <c r="G18" i="8"/>
  <c r="D17" i="8"/>
  <c r="F15" i="8"/>
  <c r="C14" i="8"/>
  <c r="E12" i="8"/>
  <c r="G10" i="8"/>
  <c r="D9" i="8"/>
  <c r="E135" i="8"/>
  <c r="G133" i="8"/>
  <c r="D132" i="8"/>
  <c r="F130" i="8"/>
  <c r="C129" i="8"/>
  <c r="E127" i="8"/>
  <c r="G125" i="8"/>
  <c r="D124" i="8"/>
  <c r="F122" i="8"/>
  <c r="C121" i="8"/>
  <c r="E119" i="8"/>
  <c r="G117" i="8"/>
  <c r="D116" i="8"/>
  <c r="F114" i="8"/>
  <c r="C113" i="8"/>
  <c r="E111" i="8"/>
  <c r="G109" i="8"/>
  <c r="D108" i="8"/>
  <c r="F106" i="8"/>
  <c r="C105" i="8"/>
  <c r="E103" i="8"/>
  <c r="G101" i="8"/>
  <c r="D100" i="8"/>
  <c r="F98" i="8"/>
  <c r="C97" i="8"/>
  <c r="E95" i="8"/>
  <c r="G93" i="8"/>
  <c r="D92" i="8"/>
  <c r="F90" i="8"/>
  <c r="C89" i="8"/>
  <c r="E87" i="8"/>
  <c r="G85" i="8"/>
  <c r="D84" i="8"/>
  <c r="F82" i="8"/>
  <c r="C81" i="8"/>
  <c r="E79" i="8"/>
  <c r="G77" i="8"/>
  <c r="D76" i="8"/>
  <c r="F74" i="8"/>
  <c r="C73" i="8"/>
  <c r="E71" i="8"/>
  <c r="G69" i="8"/>
  <c r="D68" i="8"/>
  <c r="F66" i="8"/>
  <c r="C65" i="8"/>
  <c r="E63" i="8"/>
  <c r="G61" i="8"/>
  <c r="D60" i="8"/>
  <c r="F58" i="8"/>
  <c r="C57" i="8"/>
  <c r="E55" i="8"/>
  <c r="G53" i="8"/>
  <c r="D52" i="8"/>
  <c r="F50" i="8"/>
  <c r="C49" i="8"/>
  <c r="E47" i="8"/>
  <c r="G45" i="8"/>
  <c r="D44" i="8"/>
  <c r="F42" i="8"/>
  <c r="C41" i="8"/>
  <c r="E39" i="8"/>
  <c r="G37" i="8"/>
  <c r="D36" i="8"/>
  <c r="F34" i="8"/>
  <c r="C33" i="8"/>
  <c r="E31" i="8"/>
  <c r="G29" i="8"/>
  <c r="D28" i="8"/>
  <c r="F26" i="8"/>
  <c r="C25" i="8"/>
  <c r="E23" i="8"/>
  <c r="G21" i="8"/>
  <c r="D20" i="8"/>
  <c r="F18" i="8"/>
  <c r="C17" i="8"/>
  <c r="E15" i="8"/>
  <c r="G13" i="8"/>
  <c r="D12" i="8"/>
  <c r="F10" i="8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E2" i="7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D2" i="7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E2" i="6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2" i="6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4" i="6"/>
  <c r="A5" i="6" s="1"/>
  <c r="A6" i="6" s="1"/>
  <c r="A7" i="6" s="1"/>
  <c r="G11" i="1" l="1"/>
  <c r="A12" i="1"/>
  <c r="D6" i="2"/>
  <c r="E4" i="1" l="1"/>
  <c r="E5" i="1" s="1"/>
  <c r="E6" i="1" s="1"/>
  <c r="E7" i="1" s="1"/>
  <c r="D4" i="1"/>
  <c r="D5" i="1" s="1"/>
  <c r="D6" i="1" s="1"/>
  <c r="D7" i="1" s="1"/>
  <c r="A13" i="1"/>
  <c r="G12" i="1"/>
  <c r="A14" i="1" l="1"/>
  <c r="G13" i="1"/>
  <c r="G14" i="1" l="1"/>
  <c r="A15" i="1"/>
  <c r="B3" i="3"/>
  <c r="B4" i="6" s="1"/>
  <c r="C3" i="3"/>
  <c r="B4" i="7" s="1"/>
  <c r="B4" i="3"/>
  <c r="B5" i="6" s="1"/>
  <c r="C4" i="3"/>
  <c r="B5" i="7" s="1"/>
  <c r="B5" i="3"/>
  <c r="B6" i="6" s="1"/>
  <c r="C5" i="3"/>
  <c r="B6" i="7" s="1"/>
  <c r="B6" i="3"/>
  <c r="B7" i="6" s="1"/>
  <c r="C6" i="3"/>
  <c r="B7" i="7" s="1"/>
  <c r="B7" i="3"/>
  <c r="B8" i="6" s="1"/>
  <c r="C7" i="3"/>
  <c r="B8" i="7" s="1"/>
  <c r="B8" i="3"/>
  <c r="B9" i="6" s="1"/>
  <c r="C8" i="3"/>
  <c r="B9" i="7" s="1"/>
  <c r="B9" i="3"/>
  <c r="B10" i="6" s="1"/>
  <c r="C9" i="3"/>
  <c r="B10" i="7" s="1"/>
  <c r="B10" i="3"/>
  <c r="C10" i="3"/>
  <c r="B11" i="3"/>
  <c r="C11" i="3"/>
  <c r="B12" i="3"/>
  <c r="C12" i="3"/>
  <c r="B13" i="3"/>
  <c r="C13" i="3"/>
  <c r="B14" i="7" s="1"/>
  <c r="I19" i="8" s="1"/>
  <c r="B14" i="3"/>
  <c r="C14" i="3"/>
  <c r="B15" i="7" s="1"/>
  <c r="I20" i="8" s="1"/>
  <c r="B15" i="3"/>
  <c r="C15" i="3"/>
  <c r="B16" i="7" s="1"/>
  <c r="I21" i="8" s="1"/>
  <c r="B16" i="3"/>
  <c r="C16" i="3"/>
  <c r="B17" i="7" s="1"/>
  <c r="I22" i="8" s="1"/>
  <c r="B17" i="3"/>
  <c r="C17" i="3"/>
  <c r="B18" i="7" s="1"/>
  <c r="I23" i="8" s="1"/>
  <c r="B18" i="3"/>
  <c r="C18" i="3"/>
  <c r="B19" i="7" s="1"/>
  <c r="I24" i="8" s="1"/>
  <c r="B19" i="3"/>
  <c r="C19" i="3"/>
  <c r="B20" i="7" s="1"/>
  <c r="I25" i="8" s="1"/>
  <c r="B20" i="3"/>
  <c r="C20" i="3"/>
  <c r="B21" i="7" s="1"/>
  <c r="I26" i="8" s="1"/>
  <c r="B21" i="3"/>
  <c r="C21" i="3"/>
  <c r="B22" i="7" s="1"/>
  <c r="I27" i="8" s="1"/>
  <c r="B22" i="3"/>
  <c r="C22" i="3"/>
  <c r="B23" i="7" s="1"/>
  <c r="I28" i="8" s="1"/>
  <c r="B23" i="3"/>
  <c r="C23" i="3"/>
  <c r="B24" i="7" s="1"/>
  <c r="I29" i="8" s="1"/>
  <c r="B24" i="3"/>
  <c r="C24" i="3"/>
  <c r="B25" i="7" s="1"/>
  <c r="I30" i="8" s="1"/>
  <c r="B25" i="3"/>
  <c r="C25" i="3"/>
  <c r="B26" i="7" s="1"/>
  <c r="I31" i="8" s="1"/>
  <c r="B26" i="3"/>
  <c r="C26" i="3"/>
  <c r="B27" i="7" s="1"/>
  <c r="I32" i="8" s="1"/>
  <c r="B27" i="3"/>
  <c r="C27" i="3"/>
  <c r="B28" i="7" s="1"/>
  <c r="I33" i="8" s="1"/>
  <c r="B28" i="3"/>
  <c r="C28" i="3"/>
  <c r="B29" i="7" s="1"/>
  <c r="I34" i="8" s="1"/>
  <c r="B29" i="3"/>
  <c r="C29" i="3"/>
  <c r="B30" i="7" s="1"/>
  <c r="I35" i="8" s="1"/>
  <c r="B30" i="3"/>
  <c r="C30" i="3"/>
  <c r="B31" i="7" s="1"/>
  <c r="I36" i="8" s="1"/>
  <c r="B31" i="3"/>
  <c r="C31" i="3"/>
  <c r="B32" i="7" s="1"/>
  <c r="I37" i="8" s="1"/>
  <c r="B32" i="3"/>
  <c r="C32" i="3"/>
  <c r="B33" i="7" s="1"/>
  <c r="I38" i="8" s="1"/>
  <c r="B33" i="3"/>
  <c r="C33" i="3"/>
  <c r="B34" i="7" s="1"/>
  <c r="I39" i="8" s="1"/>
  <c r="B34" i="3"/>
  <c r="C34" i="3"/>
  <c r="B35" i="7" s="1"/>
  <c r="I40" i="8" s="1"/>
  <c r="B35" i="3"/>
  <c r="C35" i="3"/>
  <c r="B36" i="7" s="1"/>
  <c r="I41" i="8" s="1"/>
  <c r="B36" i="3"/>
  <c r="C36" i="3"/>
  <c r="B37" i="7" s="1"/>
  <c r="I42" i="8" s="1"/>
  <c r="B37" i="3"/>
  <c r="C37" i="3"/>
  <c r="B38" i="7" s="1"/>
  <c r="I43" i="8" s="1"/>
  <c r="B38" i="3"/>
  <c r="C38" i="3"/>
  <c r="B39" i="7" s="1"/>
  <c r="I44" i="8" s="1"/>
  <c r="B39" i="3"/>
  <c r="C39" i="3"/>
  <c r="B40" i="7" s="1"/>
  <c r="I45" i="8" s="1"/>
  <c r="B40" i="3"/>
  <c r="C40" i="3"/>
  <c r="B41" i="7" s="1"/>
  <c r="I46" i="8" s="1"/>
  <c r="B41" i="3"/>
  <c r="C41" i="3"/>
  <c r="B42" i="7" s="1"/>
  <c r="I47" i="8" s="1"/>
  <c r="B42" i="3"/>
  <c r="C42" i="3"/>
  <c r="B43" i="7" s="1"/>
  <c r="I48" i="8" s="1"/>
  <c r="B43" i="3"/>
  <c r="C43" i="3"/>
  <c r="B44" i="7" s="1"/>
  <c r="I49" i="8" s="1"/>
  <c r="B44" i="3"/>
  <c r="C44" i="3"/>
  <c r="B45" i="7" s="1"/>
  <c r="I50" i="8" s="1"/>
  <c r="B45" i="3"/>
  <c r="B46" i="6" s="1"/>
  <c r="B51" i="8" s="1"/>
  <c r="C45" i="3"/>
  <c r="B46" i="7" s="1"/>
  <c r="I51" i="8" s="1"/>
  <c r="B46" i="3"/>
  <c r="B47" i="6" s="1"/>
  <c r="B52" i="8" s="1"/>
  <c r="C46" i="3"/>
  <c r="B47" i="7" s="1"/>
  <c r="I52" i="8" s="1"/>
  <c r="B47" i="3"/>
  <c r="B48" i="6" s="1"/>
  <c r="B53" i="8" s="1"/>
  <c r="C47" i="3"/>
  <c r="B48" i="7" s="1"/>
  <c r="I53" i="8" s="1"/>
  <c r="B48" i="3"/>
  <c r="B49" i="6" s="1"/>
  <c r="B54" i="8" s="1"/>
  <c r="C48" i="3"/>
  <c r="B49" i="7" s="1"/>
  <c r="I54" i="8" s="1"/>
  <c r="B49" i="3"/>
  <c r="B50" i="6" s="1"/>
  <c r="B55" i="8" s="1"/>
  <c r="C49" i="3"/>
  <c r="B50" i="7" s="1"/>
  <c r="I55" i="8" s="1"/>
  <c r="B50" i="3"/>
  <c r="B51" i="6" s="1"/>
  <c r="B56" i="8" s="1"/>
  <c r="C50" i="3"/>
  <c r="B51" i="7" s="1"/>
  <c r="I56" i="8" s="1"/>
  <c r="B51" i="3"/>
  <c r="B52" i="6" s="1"/>
  <c r="B57" i="8" s="1"/>
  <c r="C51" i="3"/>
  <c r="B52" i="7" s="1"/>
  <c r="I57" i="8" s="1"/>
  <c r="B52" i="3"/>
  <c r="B53" i="6" s="1"/>
  <c r="B58" i="8" s="1"/>
  <c r="C52" i="3"/>
  <c r="B53" i="7" s="1"/>
  <c r="I58" i="8" s="1"/>
  <c r="B53" i="3"/>
  <c r="B54" i="6" s="1"/>
  <c r="B59" i="8" s="1"/>
  <c r="C53" i="3"/>
  <c r="B54" i="7" s="1"/>
  <c r="I59" i="8" s="1"/>
  <c r="B54" i="3"/>
  <c r="B55" i="6" s="1"/>
  <c r="B60" i="8" s="1"/>
  <c r="C54" i="3"/>
  <c r="B55" i="7" s="1"/>
  <c r="I60" i="8" s="1"/>
  <c r="B55" i="3"/>
  <c r="B56" i="6" s="1"/>
  <c r="B61" i="8" s="1"/>
  <c r="C55" i="3"/>
  <c r="B56" i="7" s="1"/>
  <c r="I61" i="8" s="1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C2" i="3"/>
  <c r="B3" i="7" s="1"/>
  <c r="B2" i="3"/>
  <c r="B3" i="6" s="1"/>
  <c r="B13" i="7" l="1"/>
  <c r="I18" i="8" s="1"/>
  <c r="H13" i="1"/>
  <c r="B12" i="7"/>
  <c r="I17" i="8" s="1"/>
  <c r="H12" i="1"/>
  <c r="B11" i="7"/>
  <c r="I16" i="8" s="1"/>
  <c r="H11" i="1"/>
  <c r="H14" i="1"/>
  <c r="G15" i="1"/>
  <c r="H15" i="1"/>
  <c r="A16" i="1"/>
  <c r="H4" i="1"/>
  <c r="H3" i="1"/>
  <c r="G4" i="1"/>
  <c r="G3" i="1"/>
  <c r="A4" i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" i="3"/>
  <c r="B3" i="1"/>
  <c r="C3" i="1" l="1"/>
  <c r="A17" i="1"/>
  <c r="H16" i="1"/>
  <c r="G16" i="1"/>
  <c r="F3" i="1"/>
  <c r="F4" i="1" l="1"/>
  <c r="E8" i="1"/>
  <c r="D8" i="1"/>
  <c r="B4" i="1"/>
  <c r="A18" i="1"/>
  <c r="G17" i="1"/>
  <c r="H17" i="1"/>
  <c r="J3" i="1"/>
  <c r="L3" i="1" s="1"/>
  <c r="B5" i="1" l="1"/>
  <c r="C5" i="1" s="1"/>
  <c r="B4" i="10" s="1"/>
  <c r="C4" i="10" s="1"/>
  <c r="D9" i="1"/>
  <c r="E9" i="1"/>
  <c r="F5" i="1"/>
  <c r="G18" i="1"/>
  <c r="H18" i="1"/>
  <c r="A19" i="1"/>
  <c r="J4" i="1"/>
  <c r="L4" i="1" s="1"/>
  <c r="C4" i="1"/>
  <c r="B3" i="10" s="1"/>
  <c r="C3" i="10" s="1"/>
  <c r="F6" i="1" l="1"/>
  <c r="D10" i="1"/>
  <c r="E10" i="1"/>
  <c r="J5" i="1"/>
  <c r="L5" i="1" s="1"/>
  <c r="B6" i="1"/>
  <c r="G19" i="1"/>
  <c r="H19" i="1"/>
  <c r="A20" i="1"/>
  <c r="J6" i="1" l="1"/>
  <c r="L6" i="1" s="1"/>
  <c r="D11" i="1"/>
  <c r="E11" i="1"/>
  <c r="F7" i="1"/>
  <c r="C6" i="1"/>
  <c r="B5" i="10" s="1"/>
  <c r="C5" i="10" s="1"/>
  <c r="B7" i="1"/>
  <c r="A21" i="1"/>
  <c r="H20" i="1"/>
  <c r="G20" i="1"/>
  <c r="C7" i="1" l="1"/>
  <c r="B6" i="10" s="1"/>
  <c r="C6" i="10" s="1"/>
  <c r="E12" i="1"/>
  <c r="D12" i="1"/>
  <c r="J7" i="1"/>
  <c r="L7" i="1" s="1"/>
  <c r="B8" i="1"/>
  <c r="F8" i="1"/>
  <c r="A22" i="1"/>
  <c r="H21" i="1"/>
  <c r="G21" i="1"/>
  <c r="C8" i="1" l="1"/>
  <c r="B7" i="10" s="1"/>
  <c r="C7" i="10" s="1"/>
  <c r="E13" i="1"/>
  <c r="D13" i="1"/>
  <c r="F9" i="1"/>
  <c r="J8" i="1"/>
  <c r="L8" i="1" s="1"/>
  <c r="B9" i="1"/>
  <c r="G22" i="1"/>
  <c r="H22" i="1"/>
  <c r="A23" i="1"/>
  <c r="D14" i="1" l="1"/>
  <c r="E14" i="1"/>
  <c r="F10" i="1"/>
  <c r="B10" i="1"/>
  <c r="J9" i="1"/>
  <c r="L9" i="1" s="1"/>
  <c r="C9" i="1"/>
  <c r="B8" i="10" s="1"/>
  <c r="C8" i="10" s="1"/>
  <c r="G23" i="1"/>
  <c r="H23" i="1"/>
  <c r="A24" i="1"/>
  <c r="D15" i="1" l="1"/>
  <c r="F11" i="1"/>
  <c r="E15" i="1"/>
  <c r="B11" i="1"/>
  <c r="C10" i="1"/>
  <c r="B9" i="10" s="1"/>
  <c r="C9" i="10" s="1"/>
  <c r="J10" i="1"/>
  <c r="L10" i="1" s="1"/>
  <c r="A25" i="1"/>
  <c r="H24" i="1"/>
  <c r="G24" i="1"/>
  <c r="J11" i="1" l="1"/>
  <c r="L11" i="1" s="1"/>
  <c r="E16" i="1"/>
  <c r="D16" i="1"/>
  <c r="C11" i="1"/>
  <c r="B10" i="10" s="1"/>
  <c r="C10" i="10" s="1"/>
  <c r="F12" i="1"/>
  <c r="B12" i="1"/>
  <c r="A26" i="1"/>
  <c r="H25" i="1"/>
  <c r="G25" i="1"/>
  <c r="D17" i="1" l="1"/>
  <c r="E17" i="1"/>
  <c r="F13" i="1"/>
  <c r="B13" i="1"/>
  <c r="C12" i="1"/>
  <c r="B11" i="10" s="1"/>
  <c r="C11" i="10" s="1"/>
  <c r="J12" i="1"/>
  <c r="L12" i="1" s="1"/>
  <c r="G26" i="1"/>
  <c r="H26" i="1"/>
  <c r="A27" i="1"/>
  <c r="F14" i="1" l="1"/>
  <c r="E18" i="1"/>
  <c r="D18" i="1"/>
  <c r="C13" i="1"/>
  <c r="B12" i="10" s="1"/>
  <c r="C12" i="10" s="1"/>
  <c r="B14" i="1"/>
  <c r="J13" i="1"/>
  <c r="L13" i="1" s="1"/>
  <c r="G27" i="1"/>
  <c r="H27" i="1"/>
  <c r="A28" i="1"/>
  <c r="C14" i="1" l="1"/>
  <c r="B13" i="10" s="1"/>
  <c r="C13" i="10" s="1"/>
  <c r="D19" i="1"/>
  <c r="E19" i="1"/>
  <c r="J14" i="1"/>
  <c r="L14" i="1" s="1"/>
  <c r="B15" i="1"/>
  <c r="F15" i="1"/>
  <c r="A29" i="1"/>
  <c r="H28" i="1"/>
  <c r="G28" i="1"/>
  <c r="D20" i="1" l="1"/>
  <c r="E20" i="1"/>
  <c r="B16" i="1"/>
  <c r="F16" i="1"/>
  <c r="C15" i="1"/>
  <c r="B14" i="10" s="1"/>
  <c r="C14" i="10" s="1"/>
  <c r="J15" i="1"/>
  <c r="L15" i="1" s="1"/>
  <c r="A30" i="1"/>
  <c r="G29" i="1"/>
  <c r="H29" i="1"/>
  <c r="B17" i="1" l="1"/>
  <c r="C17" i="1" s="1"/>
  <c r="B16" i="10" s="1"/>
  <c r="C16" i="10" s="1"/>
  <c r="D21" i="1"/>
  <c r="C16" i="1"/>
  <c r="B15" i="10" s="1"/>
  <c r="C15" i="10" s="1"/>
  <c r="F17" i="1"/>
  <c r="J16" i="1"/>
  <c r="L16" i="1" s="1"/>
  <c r="E21" i="1"/>
  <c r="G30" i="1"/>
  <c r="H30" i="1"/>
  <c r="A31" i="1"/>
  <c r="F18" i="1" l="1"/>
  <c r="B18" i="1"/>
  <c r="C18" i="1" s="1"/>
  <c r="B17" i="10" s="1"/>
  <c r="C17" i="10" s="1"/>
  <c r="E22" i="1"/>
  <c r="E23" i="1" s="1"/>
  <c r="J17" i="1"/>
  <c r="L17" i="1" s="1"/>
  <c r="D22" i="1"/>
  <c r="D23" i="1" s="1"/>
  <c r="G31" i="1"/>
  <c r="H31" i="1"/>
  <c r="A32" i="1"/>
  <c r="J18" i="1" l="1"/>
  <c r="L18" i="1" s="1"/>
  <c r="B19" i="1"/>
  <c r="C19" i="1" s="1"/>
  <c r="B18" i="10" s="1"/>
  <c r="C18" i="10" s="1"/>
  <c r="F19" i="1"/>
  <c r="E24" i="1"/>
  <c r="D24" i="1"/>
  <c r="A33" i="1"/>
  <c r="H32" i="1"/>
  <c r="G32" i="1"/>
  <c r="F20" i="1" l="1"/>
  <c r="J19" i="1"/>
  <c r="L19" i="1" s="1"/>
  <c r="B20" i="1"/>
  <c r="D25" i="1"/>
  <c r="E25" i="1"/>
  <c r="A34" i="1"/>
  <c r="G33" i="1"/>
  <c r="H33" i="1"/>
  <c r="B21" i="1" l="1"/>
  <c r="J20" i="1"/>
  <c r="L20" i="1" s="1"/>
  <c r="F21" i="1"/>
  <c r="C20" i="1"/>
  <c r="B19" i="10" s="1"/>
  <c r="C19" i="10" s="1"/>
  <c r="D26" i="1"/>
  <c r="E26" i="1"/>
  <c r="G34" i="1"/>
  <c r="H34" i="1"/>
  <c r="A35" i="1"/>
  <c r="F22" i="1" l="1"/>
  <c r="J21" i="1"/>
  <c r="L21" i="1" s="1"/>
  <c r="C21" i="1"/>
  <c r="B20" i="10" s="1"/>
  <c r="C20" i="10" s="1"/>
  <c r="B22" i="1"/>
  <c r="C22" i="1" s="1"/>
  <c r="B21" i="10" s="1"/>
  <c r="C21" i="10" s="1"/>
  <c r="D27" i="1"/>
  <c r="E27" i="1"/>
  <c r="G35" i="1"/>
  <c r="H35" i="1"/>
  <c r="A36" i="1"/>
  <c r="F23" i="1" l="1"/>
  <c r="J22" i="1"/>
  <c r="L22" i="1" s="1"/>
  <c r="B23" i="1"/>
  <c r="E28" i="1"/>
  <c r="D28" i="1"/>
  <c r="A37" i="1"/>
  <c r="H36" i="1"/>
  <c r="G36" i="1"/>
  <c r="F24" i="1" l="1"/>
  <c r="C23" i="1"/>
  <c r="B22" i="10" s="1"/>
  <c r="C22" i="10" s="1"/>
  <c r="J23" i="1"/>
  <c r="L23" i="1" s="1"/>
  <c r="B24" i="1"/>
  <c r="C24" i="1" s="1"/>
  <c r="B23" i="10" s="1"/>
  <c r="C23" i="10" s="1"/>
  <c r="D29" i="1"/>
  <c r="E29" i="1"/>
  <c r="A38" i="1"/>
  <c r="G37" i="1"/>
  <c r="H37" i="1"/>
  <c r="B25" i="1" l="1"/>
  <c r="C25" i="1" s="1"/>
  <c r="B24" i="10" s="1"/>
  <c r="C24" i="10" s="1"/>
  <c r="F25" i="1"/>
  <c r="J24" i="1"/>
  <c r="L24" i="1" s="1"/>
  <c r="E30" i="1"/>
  <c r="D30" i="1"/>
  <c r="G38" i="1"/>
  <c r="H38" i="1"/>
  <c r="A39" i="1"/>
  <c r="F26" i="1" l="1"/>
  <c r="J25" i="1"/>
  <c r="L25" i="1" s="1"/>
  <c r="B26" i="1"/>
  <c r="E31" i="1"/>
  <c r="D31" i="1"/>
  <c r="G39" i="1"/>
  <c r="H39" i="1"/>
  <c r="A40" i="1"/>
  <c r="B27" i="1" l="1"/>
  <c r="F27" i="1"/>
  <c r="C26" i="1"/>
  <c r="B25" i="10" s="1"/>
  <c r="C25" i="10" s="1"/>
  <c r="J26" i="1"/>
  <c r="L26" i="1" s="1"/>
  <c r="E32" i="1"/>
  <c r="D32" i="1"/>
  <c r="A41" i="1"/>
  <c r="H40" i="1"/>
  <c r="G40" i="1"/>
  <c r="J27" i="1" l="1"/>
  <c r="L27" i="1" s="1"/>
  <c r="C27" i="1"/>
  <c r="B26" i="10" s="1"/>
  <c r="C26" i="10" s="1"/>
  <c r="B28" i="1"/>
  <c r="F28" i="1"/>
  <c r="F29" i="1" s="1"/>
  <c r="D33" i="1"/>
  <c r="E33" i="1"/>
  <c r="E34" i="1" s="1"/>
  <c r="A42" i="1"/>
  <c r="G41" i="1"/>
  <c r="H41" i="1"/>
  <c r="J28" i="1" l="1"/>
  <c r="L28" i="1" s="1"/>
  <c r="C28" i="1"/>
  <c r="B27" i="10" s="1"/>
  <c r="C27" i="10" s="1"/>
  <c r="B29" i="1"/>
  <c r="B30" i="1" s="1"/>
  <c r="D34" i="1"/>
  <c r="G42" i="1"/>
  <c r="H42" i="1"/>
  <c r="A43" i="1"/>
  <c r="F30" i="1" l="1"/>
  <c r="J30" i="1" s="1"/>
  <c r="L30" i="1" s="1"/>
  <c r="C29" i="1"/>
  <c r="B28" i="10" s="1"/>
  <c r="C28" i="10" s="1"/>
  <c r="J29" i="1"/>
  <c r="L29" i="1" s="1"/>
  <c r="C30" i="1"/>
  <c r="B29" i="10" s="1"/>
  <c r="C29" i="10" s="1"/>
  <c r="E35" i="1"/>
  <c r="D35" i="1"/>
  <c r="G43" i="1"/>
  <c r="H43" i="1"/>
  <c r="A44" i="1"/>
  <c r="F31" i="1" l="1"/>
  <c r="B31" i="1"/>
  <c r="J31" i="1" s="1"/>
  <c r="L31" i="1" s="1"/>
  <c r="E36" i="1"/>
  <c r="D36" i="1"/>
  <c r="A45" i="1"/>
  <c r="G44" i="1"/>
  <c r="H44" i="1"/>
  <c r="B32" i="1" l="1"/>
  <c r="C31" i="1"/>
  <c r="B30" i="10" s="1"/>
  <c r="C30" i="10" s="1"/>
  <c r="F32" i="1"/>
  <c r="B33" i="1" s="1"/>
  <c r="E37" i="1"/>
  <c r="C32" i="1"/>
  <c r="B31" i="10" s="1"/>
  <c r="C31" i="10" s="1"/>
  <c r="D37" i="1"/>
  <c r="A46" i="1"/>
  <c r="G45" i="1"/>
  <c r="H45" i="1"/>
  <c r="F33" i="1" l="1"/>
  <c r="J32" i="1"/>
  <c r="L32" i="1" s="1"/>
  <c r="E38" i="1"/>
  <c r="D38" i="1"/>
  <c r="F34" i="1"/>
  <c r="C33" i="1"/>
  <c r="B32" i="10" s="1"/>
  <c r="C32" i="10" s="1"/>
  <c r="B34" i="1"/>
  <c r="J33" i="1"/>
  <c r="L33" i="1" s="1"/>
  <c r="G46" i="1"/>
  <c r="H46" i="1"/>
  <c r="A47" i="1"/>
  <c r="D39" i="1" l="1"/>
  <c r="F35" i="1"/>
  <c r="C34" i="1"/>
  <c r="B33" i="10" s="1"/>
  <c r="C33" i="10" s="1"/>
  <c r="J34" i="1"/>
  <c r="L34" i="1" s="1"/>
  <c r="B35" i="1"/>
  <c r="E39" i="1"/>
  <c r="G47" i="1"/>
  <c r="H47" i="1"/>
  <c r="A48" i="1"/>
  <c r="E40" i="1" l="1"/>
  <c r="B36" i="1"/>
  <c r="C35" i="1"/>
  <c r="B34" i="10" s="1"/>
  <c r="C34" i="10" s="1"/>
  <c r="J35" i="1"/>
  <c r="L35" i="1" s="1"/>
  <c r="F36" i="1"/>
  <c r="D40" i="1"/>
  <c r="G48" i="1"/>
  <c r="H48" i="1"/>
  <c r="A49" i="1"/>
  <c r="D41" i="1" l="1"/>
  <c r="F37" i="1"/>
  <c r="J36" i="1"/>
  <c r="L36" i="1" s="1"/>
  <c r="C36" i="1"/>
  <c r="B35" i="10" s="1"/>
  <c r="C35" i="10" s="1"/>
  <c r="B37" i="1"/>
  <c r="E41" i="1"/>
  <c r="A50" i="1"/>
  <c r="G49" i="1"/>
  <c r="H49" i="1"/>
  <c r="F38" i="1" l="1"/>
  <c r="E42" i="1"/>
  <c r="B38" i="1"/>
  <c r="J37" i="1"/>
  <c r="L37" i="1" s="1"/>
  <c r="C37" i="1"/>
  <c r="B36" i="10" s="1"/>
  <c r="C36" i="10" s="1"/>
  <c r="D42" i="1"/>
  <c r="H50" i="1"/>
  <c r="G50" i="1"/>
  <c r="A51" i="1"/>
  <c r="E43" i="1" l="1"/>
  <c r="D43" i="1"/>
  <c r="C38" i="1"/>
  <c r="B37" i="10" s="1"/>
  <c r="C37" i="10" s="1"/>
  <c r="J38" i="1"/>
  <c r="L38" i="1" s="1"/>
  <c r="B39" i="1"/>
  <c r="F39" i="1"/>
  <c r="G51" i="1"/>
  <c r="H51" i="1"/>
  <c r="A52" i="1"/>
  <c r="F40" i="1" l="1"/>
  <c r="D44" i="1"/>
  <c r="B40" i="1"/>
  <c r="J39" i="1"/>
  <c r="L39" i="1" s="1"/>
  <c r="C39" i="1"/>
  <c r="B38" i="10" s="1"/>
  <c r="C38" i="10" s="1"/>
  <c r="E44" i="1"/>
  <c r="A53" i="1"/>
  <c r="G52" i="1"/>
  <c r="H52" i="1"/>
  <c r="E45" i="1" l="1"/>
  <c r="J40" i="1"/>
  <c r="L40" i="1" s="1"/>
  <c r="B41" i="1"/>
  <c r="C40" i="1"/>
  <c r="B39" i="10" s="1"/>
  <c r="C39" i="10" s="1"/>
  <c r="D45" i="1"/>
  <c r="F41" i="1"/>
  <c r="A54" i="1"/>
  <c r="G53" i="1"/>
  <c r="H53" i="1"/>
  <c r="E46" i="1" l="1"/>
  <c r="F42" i="1"/>
  <c r="D46" i="1"/>
  <c r="J41" i="1"/>
  <c r="L41" i="1" s="1"/>
  <c r="C41" i="1"/>
  <c r="B40" i="10" s="1"/>
  <c r="C40" i="10" s="1"/>
  <c r="B42" i="1"/>
  <c r="H54" i="1"/>
  <c r="A55" i="1"/>
  <c r="G54" i="1"/>
  <c r="E47" i="1" l="1"/>
  <c r="F43" i="1"/>
  <c r="C42" i="1"/>
  <c r="B41" i="10" s="1"/>
  <c r="C41" i="10" s="1"/>
  <c r="J42" i="1"/>
  <c r="L42" i="1" s="1"/>
  <c r="B43" i="1"/>
  <c r="D47" i="1"/>
  <c r="H55" i="1"/>
  <c r="G55" i="1"/>
  <c r="A56" i="1"/>
  <c r="D48" i="1" l="1"/>
  <c r="F44" i="1"/>
  <c r="C43" i="1"/>
  <c r="B42" i="10" s="1"/>
  <c r="C42" i="10" s="1"/>
  <c r="J43" i="1"/>
  <c r="L43" i="1" s="1"/>
  <c r="B44" i="1"/>
  <c r="E48" i="1"/>
  <c r="H56" i="1"/>
  <c r="G56" i="1"/>
  <c r="A57" i="1"/>
  <c r="F45" i="1" l="1"/>
  <c r="E49" i="1"/>
  <c r="B45" i="1"/>
  <c r="C44" i="1"/>
  <c r="B43" i="10" s="1"/>
  <c r="C43" i="10" s="1"/>
  <c r="J44" i="1"/>
  <c r="L44" i="1" s="1"/>
  <c r="D49" i="1"/>
  <c r="D50" i="1" s="1"/>
  <c r="H57" i="1"/>
  <c r="G57" i="1"/>
  <c r="A58" i="1"/>
  <c r="E50" i="1" l="1"/>
  <c r="B46" i="1"/>
  <c r="J45" i="1"/>
  <c r="L45" i="1" s="1"/>
  <c r="C45" i="1"/>
  <c r="B44" i="10" s="1"/>
  <c r="C44" i="10" s="1"/>
  <c r="F46" i="1"/>
  <c r="H58" i="1"/>
  <c r="A59" i="1"/>
  <c r="G58" i="1"/>
  <c r="F47" i="1" l="1"/>
  <c r="E51" i="1"/>
  <c r="J46" i="1"/>
  <c r="L46" i="1" s="1"/>
  <c r="B47" i="1"/>
  <c r="C46" i="1"/>
  <c r="B45" i="10" s="1"/>
  <c r="C45" i="10" s="1"/>
  <c r="D51" i="1"/>
  <c r="H59" i="1"/>
  <c r="A60" i="1"/>
  <c r="G59" i="1"/>
  <c r="D52" i="1" l="1"/>
  <c r="B48" i="1"/>
  <c r="C47" i="1"/>
  <c r="B46" i="10" s="1"/>
  <c r="C46" i="10" s="1"/>
  <c r="J47" i="1"/>
  <c r="L47" i="1" s="1"/>
  <c r="E52" i="1"/>
  <c r="F48" i="1"/>
  <c r="A61" i="1"/>
  <c r="G60" i="1"/>
  <c r="H60" i="1"/>
  <c r="F49" i="1" l="1"/>
  <c r="E53" i="1"/>
  <c r="D53" i="1"/>
  <c r="B49" i="1"/>
  <c r="C48" i="1"/>
  <c r="B47" i="10" s="1"/>
  <c r="C47" i="10" s="1"/>
  <c r="J48" i="1"/>
  <c r="L48" i="1" s="1"/>
  <c r="A62" i="1"/>
  <c r="G61" i="1"/>
  <c r="H61" i="1"/>
  <c r="B50" i="1" l="1"/>
  <c r="C49" i="1"/>
  <c r="B48" i="10" s="1"/>
  <c r="C48" i="10" s="1"/>
  <c r="J49" i="1"/>
  <c r="L49" i="1" s="1"/>
  <c r="E54" i="1"/>
  <c r="D54" i="1"/>
  <c r="F50" i="1"/>
  <c r="H62" i="1"/>
  <c r="G62" i="1"/>
  <c r="A63" i="1"/>
  <c r="F51" i="1" l="1"/>
  <c r="E55" i="1"/>
  <c r="D55" i="1"/>
  <c r="C50" i="1"/>
  <c r="B49" i="10" s="1"/>
  <c r="C49" i="10" s="1"/>
  <c r="J50" i="1"/>
  <c r="L50" i="1" s="1"/>
  <c r="B51" i="1"/>
  <c r="H63" i="1"/>
  <c r="G63" i="1"/>
  <c r="A64" i="1"/>
  <c r="D56" i="1" l="1"/>
  <c r="C51" i="1"/>
  <c r="B50" i="10" s="1"/>
  <c r="C50" i="10" s="1"/>
  <c r="B52" i="1"/>
  <c r="J51" i="1"/>
  <c r="L51" i="1" s="1"/>
  <c r="E56" i="1"/>
  <c r="F52" i="1"/>
  <c r="A65" i="1"/>
  <c r="G64" i="1"/>
  <c r="H64" i="1"/>
  <c r="F53" i="1" l="1"/>
  <c r="E57" i="1"/>
  <c r="B53" i="1"/>
  <c r="J52" i="1"/>
  <c r="L52" i="1" s="1"/>
  <c r="C52" i="1"/>
  <c r="B51" i="10" s="1"/>
  <c r="C51" i="10" s="1"/>
  <c r="D57" i="1"/>
  <c r="G65" i="1"/>
  <c r="H65" i="1"/>
  <c r="A66" i="1"/>
  <c r="D58" i="1" l="1"/>
  <c r="E58" i="1"/>
  <c r="J53" i="1"/>
  <c r="L53" i="1" s="1"/>
  <c r="C53" i="1"/>
  <c r="B52" i="10" s="1"/>
  <c r="C52" i="10" s="1"/>
  <c r="B54" i="1"/>
  <c r="F54" i="1"/>
  <c r="H66" i="1"/>
  <c r="A67" i="1"/>
  <c r="G66" i="1"/>
  <c r="F55" i="1" l="1"/>
  <c r="B55" i="1"/>
  <c r="J54" i="1"/>
  <c r="L54" i="1" s="1"/>
  <c r="C54" i="1"/>
  <c r="B53" i="10" s="1"/>
  <c r="C53" i="10" s="1"/>
  <c r="D59" i="1"/>
  <c r="E59" i="1"/>
  <c r="H67" i="1"/>
  <c r="A68" i="1"/>
  <c r="G67" i="1"/>
  <c r="D60" i="1" l="1"/>
  <c r="E60" i="1"/>
  <c r="C55" i="1"/>
  <c r="B54" i="10" s="1"/>
  <c r="C54" i="10" s="1"/>
  <c r="B56" i="1"/>
  <c r="J55" i="1"/>
  <c r="L55" i="1" s="1"/>
  <c r="F56" i="1"/>
  <c r="A69" i="1"/>
  <c r="G68" i="1"/>
  <c r="H68" i="1"/>
  <c r="F57" i="1" l="1"/>
  <c r="B57" i="1"/>
  <c r="J56" i="1"/>
  <c r="L56" i="1" s="1"/>
  <c r="C56" i="1"/>
  <c r="B55" i="10" s="1"/>
  <c r="C55" i="10" s="1"/>
  <c r="D61" i="1"/>
  <c r="E61" i="1"/>
  <c r="A70" i="1"/>
  <c r="G69" i="1"/>
  <c r="H69" i="1"/>
  <c r="E62" i="1" l="1"/>
  <c r="D62" i="1"/>
  <c r="C57" i="1"/>
  <c r="B56" i="10" s="1"/>
  <c r="C56" i="10" s="1"/>
  <c r="B58" i="1"/>
  <c r="J57" i="1"/>
  <c r="L57" i="1" s="1"/>
  <c r="F58" i="1"/>
  <c r="H70" i="1"/>
  <c r="G70" i="1"/>
  <c r="A71" i="1"/>
  <c r="J58" i="1" l="1"/>
  <c r="L58" i="1" s="1"/>
  <c r="C58" i="1"/>
  <c r="B57" i="10" s="1"/>
  <c r="C57" i="10" s="1"/>
  <c r="B59" i="1"/>
  <c r="D63" i="1"/>
  <c r="F59" i="1"/>
  <c r="E63" i="1"/>
  <c r="H71" i="1"/>
  <c r="G71" i="1"/>
  <c r="A72" i="1"/>
  <c r="E64" i="1" l="1"/>
  <c r="D64" i="1"/>
  <c r="F60" i="1"/>
  <c r="J59" i="1"/>
  <c r="L59" i="1" s="1"/>
  <c r="B60" i="1"/>
  <c r="C59" i="1"/>
  <c r="B58" i="10" s="1"/>
  <c r="C58" i="10" s="1"/>
  <c r="G72" i="1"/>
  <c r="H72" i="1"/>
  <c r="A73" i="1"/>
  <c r="D65" i="1" l="1"/>
  <c r="B61" i="1"/>
  <c r="C60" i="1"/>
  <c r="B59" i="10" s="1"/>
  <c r="C59" i="10" s="1"/>
  <c r="J60" i="1"/>
  <c r="L60" i="1" s="1"/>
  <c r="F61" i="1"/>
  <c r="E65" i="1"/>
  <c r="A74" i="1"/>
  <c r="G73" i="1"/>
  <c r="H73" i="1"/>
  <c r="E66" i="1" l="1"/>
  <c r="F62" i="1"/>
  <c r="C61" i="1"/>
  <c r="B60" i="10" s="1"/>
  <c r="C60" i="10" s="1"/>
  <c r="B62" i="1"/>
  <c r="J61" i="1"/>
  <c r="L61" i="1" s="1"/>
  <c r="D66" i="1"/>
  <c r="G74" i="1"/>
  <c r="H74" i="1"/>
  <c r="A75" i="1"/>
  <c r="D67" i="1" l="1"/>
  <c r="C62" i="1"/>
  <c r="B61" i="10" s="1"/>
  <c r="C61" i="10" s="1"/>
  <c r="B63" i="1"/>
  <c r="J62" i="1"/>
  <c r="L62" i="1" s="1"/>
  <c r="F63" i="1"/>
  <c r="E67" i="1"/>
  <c r="G75" i="1"/>
  <c r="H75" i="1"/>
  <c r="A76" i="1"/>
  <c r="E68" i="1" l="1"/>
  <c r="F64" i="1"/>
  <c r="J63" i="1"/>
  <c r="L63" i="1" s="1"/>
  <c r="B64" i="1"/>
  <c r="C63" i="1"/>
  <c r="B62" i="10" s="1"/>
  <c r="C62" i="10" s="1"/>
  <c r="D68" i="1"/>
  <c r="G76" i="1"/>
  <c r="H76" i="1"/>
  <c r="A77" i="1"/>
  <c r="E69" i="1" l="1"/>
  <c r="D69" i="1"/>
  <c r="C64" i="1"/>
  <c r="B63" i="10" s="1"/>
  <c r="C63" i="10" s="1"/>
  <c r="B65" i="1"/>
  <c r="J64" i="1"/>
  <c r="L64" i="1" s="1"/>
  <c r="F65" i="1"/>
  <c r="A78" i="1"/>
  <c r="G77" i="1"/>
  <c r="H77" i="1"/>
  <c r="D70" i="1" l="1"/>
  <c r="B66" i="1"/>
  <c r="C65" i="1"/>
  <c r="B64" i="10" s="1"/>
  <c r="C64" i="10" s="1"/>
  <c r="J65" i="1"/>
  <c r="L65" i="1" s="1"/>
  <c r="F66" i="1"/>
  <c r="E70" i="1"/>
  <c r="A79" i="1"/>
  <c r="G78" i="1"/>
  <c r="H78" i="1"/>
  <c r="E71" i="1" l="1"/>
  <c r="F67" i="1"/>
  <c r="J66" i="1"/>
  <c r="L66" i="1" s="1"/>
  <c r="B67" i="1"/>
  <c r="C66" i="1"/>
  <c r="B65" i="10" s="1"/>
  <c r="C65" i="10" s="1"/>
  <c r="D71" i="1"/>
  <c r="G79" i="1"/>
  <c r="A80" i="1"/>
  <c r="H79" i="1"/>
  <c r="D72" i="1" l="1"/>
  <c r="E72" i="1"/>
  <c r="C67" i="1"/>
  <c r="B66" i="10" s="1"/>
  <c r="C66" i="10" s="1"/>
  <c r="B68" i="1"/>
  <c r="J67" i="1"/>
  <c r="L67" i="1" s="1"/>
  <c r="F68" i="1"/>
  <c r="A81" i="1"/>
  <c r="G80" i="1"/>
  <c r="H80" i="1"/>
  <c r="B69" i="1" l="1"/>
  <c r="J68" i="1"/>
  <c r="L68" i="1" s="1"/>
  <c r="C68" i="1"/>
  <c r="B67" i="10" s="1"/>
  <c r="C67" i="10" s="1"/>
  <c r="D73" i="1"/>
  <c r="F69" i="1"/>
  <c r="E73" i="1"/>
  <c r="A82" i="1"/>
  <c r="H81" i="1"/>
  <c r="G81" i="1"/>
  <c r="E74" i="1" l="1"/>
  <c r="D74" i="1"/>
  <c r="F70" i="1"/>
  <c r="B70" i="1"/>
  <c r="C69" i="1"/>
  <c r="B68" i="10" s="1"/>
  <c r="C68" i="10" s="1"/>
  <c r="J69" i="1"/>
  <c r="L69" i="1" s="1"/>
  <c r="G82" i="1"/>
  <c r="H82" i="1"/>
  <c r="A83" i="1"/>
  <c r="J70" i="1" l="1"/>
  <c r="L70" i="1" s="1"/>
  <c r="C70" i="1"/>
  <c r="B69" i="10" s="1"/>
  <c r="C69" i="10" s="1"/>
  <c r="B71" i="1"/>
  <c r="D75" i="1"/>
  <c r="E75" i="1"/>
  <c r="F71" i="1"/>
  <c r="G83" i="1"/>
  <c r="H83" i="1"/>
  <c r="A84" i="1"/>
  <c r="F72" i="1" l="1"/>
  <c r="D76" i="1"/>
  <c r="E76" i="1"/>
  <c r="C71" i="1"/>
  <c r="B70" i="10" s="1"/>
  <c r="C70" i="10" s="1"/>
  <c r="J71" i="1"/>
  <c r="L71" i="1" s="1"/>
  <c r="B72" i="1"/>
  <c r="G84" i="1"/>
  <c r="H84" i="1"/>
  <c r="A85" i="1"/>
  <c r="C72" i="1" l="1"/>
  <c r="B71" i="10" s="1"/>
  <c r="C71" i="10" s="1"/>
  <c r="J72" i="1"/>
  <c r="L72" i="1" s="1"/>
  <c r="B73" i="1"/>
  <c r="D77" i="1"/>
  <c r="E77" i="1"/>
  <c r="F73" i="1"/>
  <c r="A86" i="1"/>
  <c r="G85" i="1"/>
  <c r="H85" i="1"/>
  <c r="E78" i="1" l="1"/>
  <c r="F74" i="1"/>
  <c r="C73" i="1"/>
  <c r="B72" i="10" s="1"/>
  <c r="C72" i="10" s="1"/>
  <c r="J73" i="1"/>
  <c r="L73" i="1" s="1"/>
  <c r="B74" i="1"/>
  <c r="D78" i="1"/>
  <c r="G86" i="1"/>
  <c r="H86" i="1"/>
  <c r="A87" i="1"/>
  <c r="E79" i="1" l="1"/>
  <c r="D79" i="1"/>
  <c r="C74" i="1"/>
  <c r="B73" i="10" s="1"/>
  <c r="C73" i="10" s="1"/>
  <c r="B75" i="1"/>
  <c r="J74" i="1"/>
  <c r="L74" i="1" s="1"/>
  <c r="F75" i="1"/>
  <c r="G87" i="1"/>
  <c r="H87" i="1"/>
  <c r="A88" i="1"/>
  <c r="F76" i="1" l="1"/>
  <c r="D80" i="1"/>
  <c r="C75" i="1"/>
  <c r="B74" i="10" s="1"/>
  <c r="C74" i="10" s="1"/>
  <c r="B76" i="1"/>
  <c r="J75" i="1"/>
  <c r="L75" i="1" s="1"/>
  <c r="E80" i="1"/>
  <c r="A89" i="1"/>
  <c r="G88" i="1"/>
  <c r="H88" i="1"/>
  <c r="E81" i="1" l="1"/>
  <c r="B77" i="1"/>
  <c r="J76" i="1"/>
  <c r="L76" i="1" s="1"/>
  <c r="C76" i="1"/>
  <c r="B75" i="10" s="1"/>
  <c r="C75" i="10" s="1"/>
  <c r="D81" i="1"/>
  <c r="F77" i="1"/>
  <c r="A90" i="1"/>
  <c r="G89" i="1"/>
  <c r="H89" i="1"/>
  <c r="D82" i="1" l="1"/>
  <c r="E82" i="1"/>
  <c r="F78" i="1"/>
  <c r="J77" i="1"/>
  <c r="L77" i="1" s="1"/>
  <c r="C77" i="1"/>
  <c r="B76" i="10" s="1"/>
  <c r="C76" i="10" s="1"/>
  <c r="B78" i="1"/>
  <c r="A91" i="1"/>
  <c r="G90" i="1"/>
  <c r="H90" i="1"/>
  <c r="D83" i="1" l="1"/>
  <c r="J78" i="1"/>
  <c r="L78" i="1" s="1"/>
  <c r="B79" i="1"/>
  <c r="C78" i="1"/>
  <c r="B77" i="10" s="1"/>
  <c r="C77" i="10" s="1"/>
  <c r="E83" i="1"/>
  <c r="F79" i="1"/>
  <c r="G91" i="1"/>
  <c r="A92" i="1"/>
  <c r="H91" i="1"/>
  <c r="E84" i="1" l="1"/>
  <c r="C79" i="1"/>
  <c r="B78" i="10" s="1"/>
  <c r="C78" i="10" s="1"/>
  <c r="B80" i="1"/>
  <c r="J79" i="1"/>
  <c r="L79" i="1" s="1"/>
  <c r="F80" i="1"/>
  <c r="D84" i="1"/>
  <c r="H92" i="1"/>
  <c r="A93" i="1"/>
  <c r="G92" i="1"/>
  <c r="E85" i="1" l="1"/>
  <c r="D85" i="1"/>
  <c r="F81" i="1"/>
  <c r="C80" i="1"/>
  <c r="B79" i="10" s="1"/>
  <c r="C79" i="10" s="1"/>
  <c r="B81" i="1"/>
  <c r="J80" i="1"/>
  <c r="L80" i="1" s="1"/>
  <c r="A94" i="1"/>
  <c r="G93" i="1"/>
  <c r="H93" i="1"/>
  <c r="J81" i="1" l="1"/>
  <c r="L81" i="1" s="1"/>
  <c r="B82" i="1"/>
  <c r="C81" i="1"/>
  <c r="B80" i="10" s="1"/>
  <c r="C80" i="10" s="1"/>
  <c r="F82" i="1"/>
  <c r="D86" i="1"/>
  <c r="E86" i="1"/>
  <c r="E87" i="1" s="1"/>
  <c r="G94" i="1"/>
  <c r="H94" i="1"/>
  <c r="A95" i="1"/>
  <c r="D87" i="1" l="1"/>
  <c r="C82" i="1"/>
  <c r="B81" i="10" s="1"/>
  <c r="C81" i="10" s="1"/>
  <c r="B83" i="1"/>
  <c r="J82" i="1"/>
  <c r="L82" i="1" s="1"/>
  <c r="F83" i="1"/>
  <c r="G95" i="1"/>
  <c r="H95" i="1"/>
  <c r="A96" i="1"/>
  <c r="J83" i="1" l="1"/>
  <c r="L83" i="1" s="1"/>
  <c r="B84" i="1"/>
  <c r="C83" i="1"/>
  <c r="B82" i="10" s="1"/>
  <c r="C82" i="10" s="1"/>
  <c r="D88" i="1"/>
  <c r="D89" i="1" s="1"/>
  <c r="F84" i="1"/>
  <c r="E88" i="1"/>
  <c r="E89" i="1" s="1"/>
  <c r="G96" i="1"/>
  <c r="H96" i="1"/>
  <c r="A97" i="1"/>
  <c r="F85" i="1" l="1"/>
  <c r="B85" i="1"/>
  <c r="C84" i="1"/>
  <c r="B83" i="10" s="1"/>
  <c r="C83" i="10" s="1"/>
  <c r="J84" i="1"/>
  <c r="L84" i="1" s="1"/>
  <c r="A98" i="1"/>
  <c r="G97" i="1"/>
  <c r="H97" i="1"/>
  <c r="E90" i="1" l="1"/>
  <c r="D90" i="1"/>
  <c r="C85" i="1"/>
  <c r="B84" i="10" s="1"/>
  <c r="C84" i="10" s="1"/>
  <c r="J85" i="1"/>
  <c r="L85" i="1" s="1"/>
  <c r="B86" i="1"/>
  <c r="F86" i="1"/>
  <c r="G98" i="1"/>
  <c r="H98" i="1"/>
  <c r="A99" i="1"/>
  <c r="F87" i="1" l="1"/>
  <c r="B87" i="1"/>
  <c r="C86" i="1"/>
  <c r="B85" i="10" s="1"/>
  <c r="C85" i="10" s="1"/>
  <c r="J86" i="1"/>
  <c r="L86" i="1" s="1"/>
  <c r="D91" i="1"/>
  <c r="E91" i="1"/>
  <c r="G99" i="1"/>
  <c r="A100" i="1"/>
  <c r="H99" i="1"/>
  <c r="E92" i="1" l="1"/>
  <c r="D92" i="1"/>
  <c r="J87" i="1"/>
  <c r="L87" i="1" s="1"/>
  <c r="B88" i="1"/>
  <c r="C87" i="1"/>
  <c r="B86" i="10" s="1"/>
  <c r="C86" i="10" s="1"/>
  <c r="F88" i="1"/>
  <c r="A101" i="1"/>
  <c r="G100" i="1"/>
  <c r="H100" i="1"/>
  <c r="F89" i="1" l="1"/>
  <c r="D93" i="1"/>
  <c r="B89" i="1"/>
  <c r="C88" i="1"/>
  <c r="B87" i="10" s="1"/>
  <c r="C87" i="10" s="1"/>
  <c r="J88" i="1"/>
  <c r="L88" i="1" s="1"/>
  <c r="E93" i="1"/>
  <c r="E94" i="1" s="1"/>
  <c r="A102" i="1"/>
  <c r="G101" i="1"/>
  <c r="H101" i="1"/>
  <c r="D94" i="1" l="1"/>
  <c r="F90" i="1"/>
  <c r="J89" i="1"/>
  <c r="L89" i="1" s="1"/>
  <c r="C89" i="1"/>
  <c r="B88" i="10" s="1"/>
  <c r="C88" i="10" s="1"/>
  <c r="B90" i="1"/>
  <c r="H102" i="1"/>
  <c r="A103" i="1"/>
  <c r="G102" i="1"/>
  <c r="F91" i="1" l="1"/>
  <c r="J90" i="1"/>
  <c r="L90" i="1" s="1"/>
  <c r="C90" i="1"/>
  <c r="B89" i="10" s="1"/>
  <c r="C89" i="10" s="1"/>
  <c r="B91" i="1"/>
  <c r="D95" i="1"/>
  <c r="E95" i="1"/>
  <c r="G103" i="1"/>
  <c r="H103" i="1"/>
  <c r="A104" i="1"/>
  <c r="B92" i="1" l="1"/>
  <c r="J91" i="1"/>
  <c r="L91" i="1" s="1"/>
  <c r="C91" i="1"/>
  <c r="B90" i="10" s="1"/>
  <c r="C90" i="10" s="1"/>
  <c r="D96" i="1"/>
  <c r="E96" i="1"/>
  <c r="E97" i="1" s="1"/>
  <c r="F92" i="1"/>
  <c r="G104" i="1"/>
  <c r="H104" i="1"/>
  <c r="A105" i="1"/>
  <c r="D97" i="1" l="1"/>
  <c r="F93" i="1"/>
  <c r="J92" i="1"/>
  <c r="L92" i="1" s="1"/>
  <c r="B93" i="1"/>
  <c r="C92" i="1"/>
  <c r="B91" i="10" s="1"/>
  <c r="C91" i="10" s="1"/>
  <c r="A106" i="1"/>
  <c r="G105" i="1"/>
  <c r="H105" i="1"/>
  <c r="F94" i="1" l="1"/>
  <c r="E98" i="1"/>
  <c r="B94" i="1"/>
  <c r="C93" i="1"/>
  <c r="B92" i="10" s="1"/>
  <c r="C92" i="10" s="1"/>
  <c r="J93" i="1"/>
  <c r="L93" i="1" s="1"/>
  <c r="D98" i="1"/>
  <c r="D99" i="1" s="1"/>
  <c r="G106" i="1"/>
  <c r="H106" i="1"/>
  <c r="A107" i="1"/>
  <c r="E99" i="1" l="1"/>
  <c r="C94" i="1"/>
  <c r="B93" i="10" s="1"/>
  <c r="C93" i="10" s="1"/>
  <c r="B95" i="1"/>
  <c r="J94" i="1"/>
  <c r="L94" i="1" s="1"/>
  <c r="F95" i="1"/>
  <c r="A108" i="1"/>
  <c r="G107" i="1"/>
  <c r="H107" i="1"/>
  <c r="F96" i="1" l="1"/>
  <c r="E100" i="1"/>
  <c r="J95" i="1"/>
  <c r="L95" i="1" s="1"/>
  <c r="B96" i="1"/>
  <c r="C95" i="1"/>
  <c r="B94" i="10" s="1"/>
  <c r="C94" i="10" s="1"/>
  <c r="D100" i="1"/>
  <c r="A109" i="1"/>
  <c r="G108" i="1"/>
  <c r="H108" i="1"/>
  <c r="D101" i="1" l="1"/>
  <c r="E101" i="1"/>
  <c r="J96" i="1"/>
  <c r="L96" i="1" s="1"/>
  <c r="B97" i="1"/>
  <c r="C96" i="1"/>
  <c r="B95" i="10" s="1"/>
  <c r="C95" i="10" s="1"/>
  <c r="F97" i="1"/>
  <c r="H109" i="1"/>
  <c r="A110" i="1"/>
  <c r="G109" i="1"/>
  <c r="D102" i="1" l="1"/>
  <c r="C97" i="1"/>
  <c r="B96" i="10" s="1"/>
  <c r="C96" i="10" s="1"/>
  <c r="J97" i="1"/>
  <c r="L97" i="1" s="1"/>
  <c r="B98" i="1"/>
  <c r="F98" i="1"/>
  <c r="E102" i="1"/>
  <c r="G110" i="1"/>
  <c r="A111" i="1"/>
  <c r="H110" i="1"/>
  <c r="E103" i="1" l="1"/>
  <c r="F99" i="1"/>
  <c r="C98" i="1"/>
  <c r="B97" i="10" s="1"/>
  <c r="C97" i="10" s="1"/>
  <c r="B99" i="1"/>
  <c r="J98" i="1"/>
  <c r="L98" i="1" s="1"/>
  <c r="D103" i="1"/>
  <c r="A112" i="1"/>
  <c r="G111" i="1"/>
  <c r="H111" i="1"/>
  <c r="E104" i="1" l="1"/>
  <c r="D104" i="1"/>
  <c r="B100" i="1"/>
  <c r="J99" i="1"/>
  <c r="L99" i="1" s="1"/>
  <c r="C99" i="1"/>
  <c r="B98" i="10" s="1"/>
  <c r="C98" i="10" s="1"/>
  <c r="F100" i="1"/>
  <c r="A113" i="1"/>
  <c r="G112" i="1"/>
  <c r="H112" i="1"/>
  <c r="F101" i="1" l="1"/>
  <c r="D105" i="1"/>
  <c r="B101" i="1"/>
  <c r="J100" i="1"/>
  <c r="L100" i="1" s="1"/>
  <c r="C100" i="1"/>
  <c r="B99" i="10" s="1"/>
  <c r="C99" i="10" s="1"/>
  <c r="E105" i="1"/>
  <c r="E106" i="1" s="1"/>
  <c r="H113" i="1"/>
  <c r="G113" i="1"/>
  <c r="A114" i="1"/>
  <c r="D106" i="1" l="1"/>
  <c r="C101" i="1"/>
  <c r="B100" i="10" s="1"/>
  <c r="C100" i="10" s="1"/>
  <c r="J101" i="1"/>
  <c r="L101" i="1" s="1"/>
  <c r="B102" i="1"/>
  <c r="F102" i="1"/>
  <c r="G114" i="1"/>
  <c r="H114" i="1"/>
  <c r="A115" i="1"/>
  <c r="F103" i="1" l="1"/>
  <c r="D107" i="1"/>
  <c r="B103" i="1"/>
  <c r="C102" i="1"/>
  <c r="B101" i="10" s="1"/>
  <c r="C101" i="10" s="1"/>
  <c r="J102" i="1"/>
  <c r="L102" i="1" s="1"/>
  <c r="E107" i="1"/>
  <c r="E108" i="1" s="1"/>
  <c r="G115" i="1"/>
  <c r="H115" i="1"/>
  <c r="A116" i="1"/>
  <c r="D108" i="1" l="1"/>
  <c r="C103" i="1"/>
  <c r="B102" i="10" s="1"/>
  <c r="C102" i="10" s="1"/>
  <c r="B104" i="1"/>
  <c r="J103" i="1"/>
  <c r="L103" i="1" s="1"/>
  <c r="F104" i="1"/>
  <c r="A117" i="1"/>
  <c r="G116" i="1"/>
  <c r="H116" i="1"/>
  <c r="F105" i="1" l="1"/>
  <c r="D109" i="1"/>
  <c r="J104" i="1"/>
  <c r="L104" i="1" s="1"/>
  <c r="B105" i="1"/>
  <c r="C104" i="1"/>
  <c r="B103" i="10" s="1"/>
  <c r="C103" i="10" s="1"/>
  <c r="E109" i="1"/>
  <c r="H117" i="1"/>
  <c r="G117" i="1"/>
  <c r="A118" i="1"/>
  <c r="E110" i="1" l="1"/>
  <c r="D110" i="1"/>
  <c r="B106" i="1"/>
  <c r="C105" i="1"/>
  <c r="B104" i="10" s="1"/>
  <c r="C104" i="10" s="1"/>
  <c r="J105" i="1"/>
  <c r="L105" i="1" s="1"/>
  <c r="F106" i="1"/>
  <c r="G118" i="1"/>
  <c r="H118" i="1"/>
  <c r="A119" i="1"/>
  <c r="F107" i="1" l="1"/>
  <c r="J106" i="1"/>
  <c r="L106" i="1" s="1"/>
  <c r="B107" i="1"/>
  <c r="C106" i="1"/>
  <c r="B105" i="10" s="1"/>
  <c r="C105" i="10" s="1"/>
  <c r="D111" i="1"/>
  <c r="E111" i="1"/>
  <c r="G119" i="1"/>
  <c r="H119" i="1"/>
  <c r="A120" i="1"/>
  <c r="E112" i="1" l="1"/>
  <c r="D112" i="1"/>
  <c r="J107" i="1"/>
  <c r="L107" i="1" s="1"/>
  <c r="C107" i="1"/>
  <c r="B106" i="10" s="1"/>
  <c r="C106" i="10" s="1"/>
  <c r="B108" i="1"/>
  <c r="F108" i="1"/>
  <c r="A121" i="1"/>
  <c r="G120" i="1"/>
  <c r="H120" i="1"/>
  <c r="F109" i="1" l="1"/>
  <c r="C108" i="1"/>
  <c r="B107" i="10" s="1"/>
  <c r="C107" i="10" s="1"/>
  <c r="J108" i="1"/>
  <c r="L108" i="1" s="1"/>
  <c r="B109" i="1"/>
  <c r="D113" i="1"/>
  <c r="E113" i="1"/>
  <c r="H121" i="1"/>
  <c r="G121" i="1"/>
  <c r="A122" i="1"/>
  <c r="E114" i="1" l="1"/>
  <c r="D114" i="1"/>
  <c r="J109" i="1"/>
  <c r="L109" i="1" s="1"/>
  <c r="B110" i="1"/>
  <c r="C109" i="1"/>
  <c r="B108" i="10" s="1"/>
  <c r="C108" i="10" s="1"/>
  <c r="F110" i="1"/>
  <c r="G122" i="1"/>
  <c r="A123" i="1"/>
  <c r="H122" i="1"/>
  <c r="J110" i="1" l="1"/>
  <c r="L110" i="1" s="1"/>
  <c r="B111" i="1"/>
  <c r="C110" i="1"/>
  <c r="B109" i="10" s="1"/>
  <c r="C109" i="10" s="1"/>
  <c r="D115" i="1"/>
  <c r="F111" i="1"/>
  <c r="E115" i="1"/>
  <c r="A124" i="1"/>
  <c r="G123" i="1"/>
  <c r="H123" i="1"/>
  <c r="E116" i="1" l="1"/>
  <c r="D116" i="1"/>
  <c r="F112" i="1"/>
  <c r="C111" i="1"/>
  <c r="B110" i="10" s="1"/>
  <c r="C110" i="10" s="1"/>
  <c r="B112" i="1"/>
  <c r="J111" i="1"/>
  <c r="L111" i="1" s="1"/>
  <c r="A125" i="1"/>
  <c r="G124" i="1"/>
  <c r="H124" i="1"/>
  <c r="E117" i="1" l="1"/>
  <c r="D117" i="1"/>
  <c r="C112" i="1"/>
  <c r="B111" i="10" s="1"/>
  <c r="C111" i="10" s="1"/>
  <c r="J112" i="1"/>
  <c r="L112" i="1" s="1"/>
  <c r="B113" i="1"/>
  <c r="F113" i="1"/>
  <c r="H125" i="1"/>
  <c r="A126" i="1"/>
  <c r="G125" i="1"/>
  <c r="F114" i="1" l="1"/>
  <c r="D118" i="1"/>
  <c r="B114" i="1"/>
  <c r="J113" i="1"/>
  <c r="L113" i="1" s="1"/>
  <c r="C113" i="1"/>
  <c r="B112" i="10" s="1"/>
  <c r="C112" i="10" s="1"/>
  <c r="E118" i="1"/>
  <c r="G126" i="1"/>
  <c r="A127" i="1"/>
  <c r="H126" i="1"/>
  <c r="E119" i="1" l="1"/>
  <c r="D119" i="1"/>
  <c r="C114" i="1"/>
  <c r="B113" i="10" s="1"/>
  <c r="C113" i="10" s="1"/>
  <c r="J114" i="1"/>
  <c r="L114" i="1" s="1"/>
  <c r="B115" i="1"/>
  <c r="F115" i="1"/>
  <c r="A128" i="1"/>
  <c r="G127" i="1"/>
  <c r="H127" i="1"/>
  <c r="F116" i="1" l="1"/>
  <c r="E120" i="1"/>
  <c r="B116" i="1"/>
  <c r="C115" i="1"/>
  <c r="B114" i="10" s="1"/>
  <c r="C114" i="10" s="1"/>
  <c r="J115" i="1"/>
  <c r="L115" i="1" s="1"/>
  <c r="D120" i="1"/>
  <c r="D121" i="1" s="1"/>
  <c r="A129" i="1"/>
  <c r="G128" i="1"/>
  <c r="H128" i="1"/>
  <c r="E121" i="1" l="1"/>
  <c r="B117" i="1"/>
  <c r="C116" i="1"/>
  <c r="B115" i="10" s="1"/>
  <c r="C115" i="10" s="1"/>
  <c r="J116" i="1"/>
  <c r="L116" i="1" s="1"/>
  <c r="F117" i="1"/>
  <c r="H129" i="1"/>
  <c r="G129" i="1"/>
  <c r="A130" i="1"/>
  <c r="C117" i="1" l="1"/>
  <c r="B116" i="10" s="1"/>
  <c r="C116" i="10" s="1"/>
  <c r="B118" i="1"/>
  <c r="J117" i="1"/>
  <c r="L117" i="1" s="1"/>
  <c r="F118" i="1"/>
  <c r="D122" i="1"/>
  <c r="E122" i="1"/>
  <c r="A131" i="1"/>
  <c r="G130" i="1"/>
  <c r="H130" i="1"/>
  <c r="E123" i="1" l="1"/>
  <c r="D123" i="1"/>
  <c r="J118" i="1"/>
  <c r="L118" i="1" s="1"/>
  <c r="C118" i="1"/>
  <c r="B117" i="10" s="1"/>
  <c r="C117" i="10" s="1"/>
  <c r="B119" i="1"/>
  <c r="F119" i="1"/>
  <c r="A132" i="1"/>
  <c r="G131" i="1"/>
  <c r="H131" i="1"/>
  <c r="F120" i="1" l="1"/>
  <c r="J119" i="1"/>
  <c r="L119" i="1" s="1"/>
  <c r="C119" i="1"/>
  <c r="B118" i="10" s="1"/>
  <c r="C118" i="10" s="1"/>
  <c r="B120" i="1"/>
  <c r="E124" i="1"/>
  <c r="D124" i="1"/>
  <c r="G132" i="1"/>
  <c r="H132" i="1"/>
  <c r="A133" i="1"/>
  <c r="D125" i="1" l="1"/>
  <c r="E125" i="1"/>
  <c r="J120" i="1"/>
  <c r="L120" i="1" s="1"/>
  <c r="C120" i="1"/>
  <c r="B119" i="10" s="1"/>
  <c r="C119" i="10" s="1"/>
  <c r="B121" i="1"/>
  <c r="F121" i="1"/>
  <c r="G133" i="1"/>
  <c r="H133" i="1"/>
  <c r="A134" i="1"/>
  <c r="F122" i="1" l="1"/>
  <c r="D126" i="1"/>
  <c r="J121" i="1"/>
  <c r="L121" i="1" s="1"/>
  <c r="B122" i="1"/>
  <c r="C121" i="1"/>
  <c r="B120" i="10" s="1"/>
  <c r="C120" i="10" s="1"/>
  <c r="E126" i="1"/>
  <c r="E127" i="1" s="1"/>
  <c r="A135" i="1"/>
  <c r="G134" i="1"/>
  <c r="H134" i="1"/>
  <c r="D127" i="1" l="1"/>
  <c r="J122" i="1"/>
  <c r="L122" i="1" s="1"/>
  <c r="B123" i="1"/>
  <c r="C122" i="1"/>
  <c r="B121" i="10" s="1"/>
  <c r="C121" i="10" s="1"/>
  <c r="F123" i="1"/>
  <c r="A136" i="1"/>
  <c r="G135" i="1"/>
  <c r="H135" i="1"/>
  <c r="F124" i="1" l="1"/>
  <c r="E128" i="1"/>
  <c r="B124" i="1"/>
  <c r="J123" i="1"/>
  <c r="L123" i="1" s="1"/>
  <c r="C123" i="1"/>
  <c r="B122" i="10" s="1"/>
  <c r="C122" i="10" s="1"/>
  <c r="D128" i="1"/>
  <c r="D129" i="1" s="1"/>
  <c r="G136" i="1"/>
  <c r="H136" i="1"/>
  <c r="A137" i="1"/>
  <c r="E129" i="1" l="1"/>
  <c r="J124" i="1"/>
  <c r="L124" i="1" s="1"/>
  <c r="B125" i="1"/>
  <c r="C124" i="1"/>
  <c r="B123" i="10" s="1"/>
  <c r="C123" i="10" s="1"/>
  <c r="F125" i="1"/>
  <c r="G137" i="1"/>
  <c r="H137" i="1"/>
  <c r="A138" i="1"/>
  <c r="F126" i="1" l="1"/>
  <c r="E130" i="1"/>
  <c r="C125" i="1"/>
  <c r="B124" i="10" s="1"/>
  <c r="C124" i="10" s="1"/>
  <c r="J125" i="1"/>
  <c r="L125" i="1" s="1"/>
  <c r="B126" i="1"/>
  <c r="D130" i="1"/>
  <c r="A139" i="1"/>
  <c r="G138" i="1"/>
  <c r="H138" i="1"/>
  <c r="D131" i="1" l="1"/>
  <c r="E131" i="1"/>
  <c r="B127" i="1"/>
  <c r="C126" i="1"/>
  <c r="B125" i="10" s="1"/>
  <c r="C125" i="10" s="1"/>
  <c r="J126" i="1"/>
  <c r="L126" i="1" s="1"/>
  <c r="F127" i="1"/>
  <c r="A140" i="1"/>
  <c r="G139" i="1"/>
  <c r="H139" i="1"/>
  <c r="F128" i="1" l="1"/>
  <c r="C127" i="1"/>
  <c r="B126" i="10" s="1"/>
  <c r="C126" i="10" s="1"/>
  <c r="B128" i="1"/>
  <c r="J127" i="1"/>
  <c r="L127" i="1" s="1"/>
  <c r="E132" i="1"/>
  <c r="D132" i="1"/>
  <c r="G140" i="1"/>
  <c r="H140" i="1"/>
  <c r="A141" i="1"/>
  <c r="D133" i="1" l="1"/>
  <c r="E133" i="1"/>
  <c r="C128" i="1"/>
  <c r="B127" i="10" s="1"/>
  <c r="C127" i="10" s="1"/>
  <c r="J128" i="1"/>
  <c r="L128" i="1" s="1"/>
  <c r="B129" i="1"/>
  <c r="F129" i="1"/>
  <c r="G141" i="1"/>
  <c r="H141" i="1"/>
  <c r="A142" i="1"/>
  <c r="F130" i="1" l="1"/>
  <c r="E134" i="1"/>
  <c r="J129" i="1"/>
  <c r="L129" i="1" s="1"/>
  <c r="B130" i="1"/>
  <c r="C129" i="1"/>
  <c r="B128" i="10" s="1"/>
  <c r="C128" i="10" s="1"/>
  <c r="D134" i="1"/>
  <c r="A143" i="1"/>
  <c r="G142" i="1"/>
  <c r="H142" i="1"/>
  <c r="D135" i="1" l="1"/>
  <c r="E135" i="1"/>
  <c r="J130" i="1"/>
  <c r="L130" i="1" s="1"/>
  <c r="C130" i="1"/>
  <c r="B129" i="10" s="1"/>
  <c r="C129" i="10" s="1"/>
  <c r="B131" i="1"/>
  <c r="F131" i="1"/>
  <c r="A144" i="1"/>
  <c r="G143" i="1"/>
  <c r="H143" i="1"/>
  <c r="D136" i="1" l="1"/>
  <c r="J131" i="1"/>
  <c r="L131" i="1" s="1"/>
  <c r="C131" i="1"/>
  <c r="B130" i="10" s="1"/>
  <c r="C130" i="10" s="1"/>
  <c r="B132" i="1"/>
  <c r="F132" i="1"/>
  <c r="E136" i="1"/>
  <c r="G144" i="1"/>
  <c r="H144" i="1"/>
  <c r="A145" i="1"/>
  <c r="E137" i="1" l="1"/>
  <c r="B133" i="1"/>
  <c r="J132" i="1"/>
  <c r="L132" i="1" s="1"/>
  <c r="C132" i="1"/>
  <c r="B131" i="10" s="1"/>
  <c r="C131" i="10" s="1"/>
  <c r="F133" i="1"/>
  <c r="D137" i="1"/>
  <c r="G145" i="1"/>
  <c r="H145" i="1"/>
  <c r="A146" i="1"/>
  <c r="E138" i="1" l="1"/>
  <c r="D138" i="1"/>
  <c r="F134" i="1"/>
  <c r="B134" i="1"/>
  <c r="C133" i="1"/>
  <c r="B132" i="10" s="1"/>
  <c r="C132" i="10" s="1"/>
  <c r="J133" i="1"/>
  <c r="L133" i="1" s="1"/>
  <c r="A147" i="1"/>
  <c r="G146" i="1"/>
  <c r="H146" i="1"/>
  <c r="D139" i="1" l="1"/>
  <c r="F135" i="1"/>
  <c r="C134" i="1"/>
  <c r="B133" i="10" s="1"/>
  <c r="C133" i="10" s="1"/>
  <c r="B135" i="1"/>
  <c r="J134" i="1"/>
  <c r="L134" i="1" s="1"/>
  <c r="E139" i="1"/>
  <c r="A148" i="1"/>
  <c r="G147" i="1"/>
  <c r="H147" i="1"/>
  <c r="E140" i="1" l="1"/>
  <c r="F136" i="1"/>
  <c r="B136" i="1"/>
  <c r="J135" i="1"/>
  <c r="L135" i="1" s="1"/>
  <c r="C135" i="1"/>
  <c r="B134" i="10" s="1"/>
  <c r="C134" i="10" s="1"/>
  <c r="D140" i="1"/>
  <c r="G148" i="1"/>
  <c r="H148" i="1"/>
  <c r="A149" i="1"/>
  <c r="D141" i="1" l="1"/>
  <c r="J136" i="1"/>
  <c r="L136" i="1" s="1"/>
  <c r="C136" i="1"/>
  <c r="B135" i="10" s="1"/>
  <c r="C135" i="10" s="1"/>
  <c r="B137" i="1"/>
  <c r="F137" i="1"/>
  <c r="E141" i="1"/>
  <c r="G149" i="1"/>
  <c r="H149" i="1"/>
  <c r="A150" i="1"/>
  <c r="E142" i="1" l="1"/>
  <c r="D142" i="1"/>
  <c r="F138" i="1"/>
  <c r="J137" i="1"/>
  <c r="L137" i="1" s="1"/>
  <c r="C137" i="1"/>
  <c r="B136" i="10" s="1"/>
  <c r="C136" i="10" s="1"/>
  <c r="B138" i="1"/>
  <c r="A151" i="1"/>
  <c r="G150" i="1"/>
  <c r="H150" i="1"/>
  <c r="F139" i="1" l="1"/>
  <c r="C138" i="1"/>
  <c r="B137" i="10" s="1"/>
  <c r="C137" i="10" s="1"/>
  <c r="J138" i="1"/>
  <c r="L138" i="1" s="1"/>
  <c r="B139" i="1"/>
  <c r="D143" i="1"/>
  <c r="D144" i="1" s="1"/>
  <c r="E143" i="1"/>
  <c r="A152" i="1"/>
  <c r="G151" i="1"/>
  <c r="H151" i="1"/>
  <c r="E144" i="1" l="1"/>
  <c r="B140" i="1"/>
  <c r="J139" i="1"/>
  <c r="L139" i="1" s="1"/>
  <c r="C139" i="1"/>
  <c r="B138" i="10" s="1"/>
  <c r="C138" i="10" s="1"/>
  <c r="F140" i="1"/>
  <c r="G152" i="1"/>
  <c r="H152" i="1"/>
  <c r="A153" i="1"/>
  <c r="F141" i="1" l="1"/>
  <c r="D145" i="1"/>
  <c r="J140" i="1"/>
  <c r="L140" i="1" s="1"/>
  <c r="B141" i="1"/>
  <c r="C140" i="1"/>
  <c r="B139" i="10" s="1"/>
  <c r="C139" i="10" s="1"/>
  <c r="E145" i="1"/>
  <c r="G153" i="1"/>
  <c r="H153" i="1"/>
  <c r="A154" i="1"/>
  <c r="E146" i="1" l="1"/>
  <c r="D146" i="1"/>
  <c r="C141" i="1"/>
  <c r="B140" i="10" s="1"/>
  <c r="C140" i="10" s="1"/>
  <c r="J141" i="1"/>
  <c r="L141" i="1" s="1"/>
  <c r="B142" i="1"/>
  <c r="F142" i="1"/>
  <c r="A155" i="1"/>
  <c r="G154" i="1"/>
  <c r="H154" i="1"/>
  <c r="D147" i="1" l="1"/>
  <c r="B143" i="1"/>
  <c r="J142" i="1"/>
  <c r="L142" i="1" s="1"/>
  <c r="C142" i="1"/>
  <c r="B141" i="10" s="1"/>
  <c r="C141" i="10" s="1"/>
  <c r="F143" i="1"/>
  <c r="E147" i="1"/>
  <c r="A156" i="1"/>
  <c r="G155" i="1"/>
  <c r="H155" i="1"/>
  <c r="E148" i="1" l="1"/>
  <c r="F144" i="1"/>
  <c r="J143" i="1"/>
  <c r="L143" i="1" s="1"/>
  <c r="B144" i="1"/>
  <c r="C143" i="1"/>
  <c r="B142" i="10" s="1"/>
  <c r="C142" i="10" s="1"/>
  <c r="D148" i="1"/>
  <c r="G156" i="1"/>
  <c r="H156" i="1"/>
  <c r="A157" i="1"/>
  <c r="E149" i="1" l="1"/>
  <c r="D149" i="1"/>
  <c r="B145" i="1"/>
  <c r="J144" i="1"/>
  <c r="L144" i="1" s="1"/>
  <c r="C144" i="1"/>
  <c r="B143" i="10" s="1"/>
  <c r="C143" i="10" s="1"/>
  <c r="F145" i="1"/>
  <c r="G157" i="1"/>
  <c r="H157" i="1"/>
  <c r="A158" i="1"/>
  <c r="C145" i="1" l="1"/>
  <c r="B144" i="10" s="1"/>
  <c r="C144" i="10" s="1"/>
  <c r="B146" i="1"/>
  <c r="J145" i="1"/>
  <c r="L145" i="1" s="1"/>
  <c r="F146" i="1"/>
  <c r="D150" i="1"/>
  <c r="D151" i="1" s="1"/>
  <c r="E150" i="1"/>
  <c r="E151" i="1" s="1"/>
  <c r="A159" i="1"/>
  <c r="H158" i="1"/>
  <c r="G158" i="1"/>
  <c r="F147" i="1" l="1"/>
  <c r="B147" i="1"/>
  <c r="J146" i="1"/>
  <c r="L146" i="1" s="1"/>
  <c r="C146" i="1"/>
  <c r="B145" i="10" s="1"/>
  <c r="C145" i="10" s="1"/>
  <c r="A160" i="1"/>
  <c r="G159" i="1"/>
  <c r="H159" i="1"/>
  <c r="J147" i="1" l="1"/>
  <c r="L147" i="1" s="1"/>
  <c r="C147" i="1"/>
  <c r="B146" i="10" s="1"/>
  <c r="C146" i="10" s="1"/>
  <c r="B148" i="1"/>
  <c r="F148" i="1"/>
  <c r="D152" i="1"/>
  <c r="D153" i="1" s="1"/>
  <c r="E152" i="1"/>
  <c r="H160" i="1"/>
  <c r="G160" i="1"/>
  <c r="A161" i="1"/>
  <c r="E153" i="1" l="1"/>
  <c r="F149" i="1"/>
  <c r="C148" i="1"/>
  <c r="B147" i="10" s="1"/>
  <c r="C147" i="10" s="1"/>
  <c r="B149" i="1"/>
  <c r="J148" i="1"/>
  <c r="L148" i="1" s="1"/>
  <c r="H161" i="1"/>
  <c r="G161" i="1"/>
  <c r="A162" i="1"/>
  <c r="C149" i="1" l="1"/>
  <c r="B148" i="10" s="1"/>
  <c r="C148" i="10" s="1"/>
  <c r="B150" i="1"/>
  <c r="J149" i="1"/>
  <c r="L149" i="1" s="1"/>
  <c r="E154" i="1"/>
  <c r="F150" i="1"/>
  <c r="D154" i="1"/>
  <c r="G162" i="1"/>
  <c r="H162" i="1"/>
  <c r="A163" i="1"/>
  <c r="F151" i="1" l="1"/>
  <c r="D155" i="1"/>
  <c r="E155" i="1"/>
  <c r="B151" i="1"/>
  <c r="J150" i="1"/>
  <c r="L150" i="1" s="1"/>
  <c r="C150" i="1"/>
  <c r="B149" i="10" s="1"/>
  <c r="C149" i="10" s="1"/>
  <c r="G163" i="1"/>
  <c r="H163" i="1"/>
  <c r="A164" i="1"/>
  <c r="J151" i="1" l="1"/>
  <c r="L151" i="1" s="1"/>
  <c r="C151" i="1"/>
  <c r="B150" i="10" s="1"/>
  <c r="C150" i="10" s="1"/>
  <c r="B152" i="1"/>
  <c r="D156" i="1"/>
  <c r="E156" i="1"/>
  <c r="F152" i="1"/>
  <c r="H164" i="1"/>
  <c r="G164" i="1"/>
  <c r="A165" i="1"/>
  <c r="D157" i="1" l="1"/>
  <c r="F153" i="1"/>
  <c r="E157" i="1"/>
  <c r="J152" i="1"/>
  <c r="L152" i="1" s="1"/>
  <c r="C152" i="1"/>
  <c r="B151" i="10" s="1"/>
  <c r="C151" i="10" s="1"/>
  <c r="B153" i="1"/>
  <c r="G165" i="1"/>
  <c r="H165" i="1"/>
  <c r="A166" i="1"/>
  <c r="J153" i="1" l="1"/>
  <c r="L153" i="1" s="1"/>
  <c r="C153" i="1"/>
  <c r="B152" i="10" s="1"/>
  <c r="C152" i="10" s="1"/>
  <c r="B154" i="1"/>
  <c r="D158" i="1"/>
  <c r="E158" i="1"/>
  <c r="F154" i="1"/>
  <c r="H166" i="1"/>
  <c r="A167" i="1"/>
  <c r="G166" i="1"/>
  <c r="D159" i="1" l="1"/>
  <c r="E159" i="1"/>
  <c r="F155" i="1"/>
  <c r="B155" i="1"/>
  <c r="J154" i="1"/>
  <c r="L154" i="1" s="1"/>
  <c r="C154" i="1"/>
  <c r="B153" i="10" s="1"/>
  <c r="C153" i="10" s="1"/>
  <c r="G167" i="1"/>
  <c r="H167" i="1"/>
  <c r="A168" i="1"/>
  <c r="D160" i="1" l="1"/>
  <c r="J155" i="1"/>
  <c r="L155" i="1" s="1"/>
  <c r="C155" i="1"/>
  <c r="B154" i="10" s="1"/>
  <c r="C154" i="10" s="1"/>
  <c r="B156" i="1"/>
  <c r="F156" i="1"/>
  <c r="E160" i="1"/>
  <c r="H168" i="1"/>
  <c r="A169" i="1"/>
  <c r="G168" i="1"/>
  <c r="E161" i="1" l="1"/>
  <c r="D161" i="1"/>
  <c r="F157" i="1"/>
  <c r="C156" i="1"/>
  <c r="B155" i="10" s="1"/>
  <c r="C155" i="10" s="1"/>
  <c r="B157" i="1"/>
  <c r="J156" i="1"/>
  <c r="L156" i="1" s="1"/>
  <c r="A170" i="1"/>
  <c r="G169" i="1"/>
  <c r="H169" i="1"/>
  <c r="C157" i="1" l="1"/>
  <c r="B156" i="10" s="1"/>
  <c r="C156" i="10" s="1"/>
  <c r="B158" i="1"/>
  <c r="J157" i="1"/>
  <c r="L157" i="1" s="1"/>
  <c r="F158" i="1"/>
  <c r="E162" i="1"/>
  <c r="D162" i="1"/>
  <c r="A171" i="1"/>
  <c r="G170" i="1"/>
  <c r="H170" i="1"/>
  <c r="D163" i="1" l="1"/>
  <c r="E163" i="1"/>
  <c r="F159" i="1"/>
  <c r="J158" i="1"/>
  <c r="L158" i="1" s="1"/>
  <c r="C158" i="1"/>
  <c r="B157" i="10" s="1"/>
  <c r="C157" i="10" s="1"/>
  <c r="B159" i="1"/>
  <c r="A172" i="1"/>
  <c r="G171" i="1"/>
  <c r="H171" i="1"/>
  <c r="F160" i="1" l="1"/>
  <c r="E164" i="1"/>
  <c r="J159" i="1"/>
  <c r="L159" i="1" s="1"/>
  <c r="C159" i="1"/>
  <c r="B158" i="10" s="1"/>
  <c r="C158" i="10" s="1"/>
  <c r="B160" i="1"/>
  <c r="D164" i="1"/>
  <c r="H172" i="1"/>
  <c r="G172" i="1"/>
  <c r="A173" i="1"/>
  <c r="D165" i="1" l="1"/>
  <c r="B161" i="1"/>
  <c r="J160" i="1"/>
  <c r="L160" i="1" s="1"/>
  <c r="C160" i="1"/>
  <c r="B159" i="10" s="1"/>
  <c r="C159" i="10" s="1"/>
  <c r="E165" i="1"/>
  <c r="E166" i="1" s="1"/>
  <c r="F161" i="1"/>
  <c r="H173" i="1"/>
  <c r="A174" i="1"/>
  <c r="G173" i="1"/>
  <c r="F162" i="1" l="1"/>
  <c r="D166" i="1"/>
  <c r="B162" i="1"/>
  <c r="J161" i="1"/>
  <c r="L161" i="1" s="1"/>
  <c r="C161" i="1"/>
  <c r="B160" i="10" s="1"/>
  <c r="C160" i="10" s="1"/>
  <c r="G174" i="1"/>
  <c r="A175" i="1"/>
  <c r="H174" i="1"/>
  <c r="C162" i="1" l="1"/>
  <c r="B161" i="10" s="1"/>
  <c r="C161" i="10" s="1"/>
  <c r="J162" i="1"/>
  <c r="L162" i="1" s="1"/>
  <c r="B163" i="1"/>
  <c r="D167" i="1"/>
  <c r="E167" i="1"/>
  <c r="F163" i="1"/>
  <c r="H175" i="1"/>
  <c r="A176" i="1"/>
  <c r="G175" i="1"/>
  <c r="D168" i="1" l="1"/>
  <c r="E168" i="1"/>
  <c r="F164" i="1"/>
  <c r="C163" i="1"/>
  <c r="B162" i="10" s="1"/>
  <c r="C162" i="10" s="1"/>
  <c r="B164" i="1"/>
  <c r="J163" i="1"/>
  <c r="L163" i="1" s="1"/>
  <c r="H176" i="1"/>
  <c r="G176" i="1"/>
  <c r="A177" i="1"/>
  <c r="E169" i="1" l="1"/>
  <c r="F165" i="1"/>
  <c r="J164" i="1"/>
  <c r="L164" i="1" s="1"/>
  <c r="B165" i="1"/>
  <c r="C164" i="1"/>
  <c r="B163" i="10" s="1"/>
  <c r="C163" i="10" s="1"/>
  <c r="D169" i="1"/>
  <c r="H177" i="1"/>
  <c r="A178" i="1"/>
  <c r="G177" i="1"/>
  <c r="D170" i="1" l="1"/>
  <c r="C165" i="1"/>
  <c r="B164" i="10" s="1"/>
  <c r="C164" i="10" s="1"/>
  <c r="J165" i="1"/>
  <c r="L165" i="1" s="1"/>
  <c r="B166" i="1"/>
  <c r="F166" i="1"/>
  <c r="E170" i="1"/>
  <c r="G178" i="1"/>
  <c r="H178" i="1"/>
  <c r="A179" i="1"/>
  <c r="E171" i="1" l="1"/>
  <c r="D171" i="1"/>
  <c r="F167" i="1"/>
  <c r="B167" i="1"/>
  <c r="J166" i="1"/>
  <c r="L166" i="1" s="1"/>
  <c r="C166" i="1"/>
  <c r="B165" i="10" s="1"/>
  <c r="C165" i="10" s="1"/>
  <c r="H179" i="1"/>
  <c r="G179" i="1"/>
  <c r="A180" i="1"/>
  <c r="E172" i="1" l="1"/>
  <c r="C167" i="1"/>
  <c r="B166" i="10" s="1"/>
  <c r="C166" i="10" s="1"/>
  <c r="B168" i="1"/>
  <c r="J167" i="1"/>
  <c r="L167" i="1" s="1"/>
  <c r="F168" i="1"/>
  <c r="D172" i="1"/>
  <c r="H180" i="1"/>
  <c r="A181" i="1"/>
  <c r="G180" i="1"/>
  <c r="D173" i="1" l="1"/>
  <c r="B169" i="1"/>
  <c r="J168" i="1"/>
  <c r="L168" i="1" s="1"/>
  <c r="C168" i="1"/>
  <c r="B167" i="10" s="1"/>
  <c r="C167" i="10" s="1"/>
  <c r="F169" i="1"/>
  <c r="E173" i="1"/>
  <c r="A182" i="1"/>
  <c r="G181" i="1"/>
  <c r="H181" i="1"/>
  <c r="D174" i="1" l="1"/>
  <c r="E174" i="1"/>
  <c r="F170" i="1"/>
  <c r="C169" i="1"/>
  <c r="B168" i="10" s="1"/>
  <c r="C168" i="10" s="1"/>
  <c r="B170" i="1"/>
  <c r="J169" i="1"/>
  <c r="L169" i="1" s="1"/>
  <c r="G182" i="1"/>
  <c r="H182" i="1"/>
  <c r="A183" i="1"/>
  <c r="F171" i="1" l="1"/>
  <c r="B171" i="1"/>
  <c r="J170" i="1"/>
  <c r="L170" i="1" s="1"/>
  <c r="C170" i="1"/>
  <c r="B169" i="10" s="1"/>
  <c r="C169" i="10" s="1"/>
  <c r="D175" i="1"/>
  <c r="D176" i="1" s="1"/>
  <c r="E175" i="1"/>
  <c r="E176" i="1" s="1"/>
  <c r="H183" i="1"/>
  <c r="A184" i="1"/>
  <c r="G183" i="1"/>
  <c r="J171" i="1" l="1"/>
  <c r="L171" i="1" s="1"/>
  <c r="B172" i="1"/>
  <c r="C171" i="1"/>
  <c r="B170" i="10" s="1"/>
  <c r="C170" i="10" s="1"/>
  <c r="F172" i="1"/>
  <c r="A185" i="1"/>
  <c r="G184" i="1"/>
  <c r="H184" i="1"/>
  <c r="E177" i="1" l="1"/>
  <c r="D177" i="1"/>
  <c r="F173" i="1"/>
  <c r="J172" i="1"/>
  <c r="L172" i="1" s="1"/>
  <c r="C172" i="1"/>
  <c r="B171" i="10" s="1"/>
  <c r="C171" i="10" s="1"/>
  <c r="B173" i="1"/>
  <c r="G185" i="1"/>
  <c r="H185" i="1"/>
  <c r="A186" i="1"/>
  <c r="F174" i="1" l="1"/>
  <c r="B174" i="1"/>
  <c r="C173" i="1"/>
  <c r="B172" i="10" s="1"/>
  <c r="C172" i="10" s="1"/>
  <c r="J173" i="1"/>
  <c r="L173" i="1" s="1"/>
  <c r="D178" i="1"/>
  <c r="E178" i="1"/>
  <c r="E179" i="1" s="1"/>
  <c r="G186" i="1"/>
  <c r="A187" i="1"/>
  <c r="H186" i="1"/>
  <c r="D179" i="1" l="1"/>
  <c r="B175" i="1"/>
  <c r="C174" i="1"/>
  <c r="B173" i="10" s="1"/>
  <c r="C173" i="10" s="1"/>
  <c r="J174" i="1"/>
  <c r="L174" i="1" s="1"/>
  <c r="F175" i="1"/>
  <c r="H187" i="1"/>
  <c r="A188" i="1"/>
  <c r="G187" i="1"/>
  <c r="E180" i="1" l="1"/>
  <c r="D180" i="1"/>
  <c r="F176" i="1"/>
  <c r="B176" i="1"/>
  <c r="C175" i="1"/>
  <c r="B174" i="10" s="1"/>
  <c r="C174" i="10" s="1"/>
  <c r="J175" i="1"/>
  <c r="L175" i="1" s="1"/>
  <c r="A189" i="1"/>
  <c r="G188" i="1"/>
  <c r="H188" i="1"/>
  <c r="D181" i="1" l="1"/>
  <c r="B177" i="1"/>
  <c r="J176" i="1"/>
  <c r="L176" i="1" s="1"/>
  <c r="C176" i="1"/>
  <c r="B175" i="10" s="1"/>
  <c r="C175" i="10" s="1"/>
  <c r="F177" i="1"/>
  <c r="E181" i="1"/>
  <c r="G189" i="1"/>
  <c r="H189" i="1"/>
  <c r="A190" i="1"/>
  <c r="E182" i="1" l="1"/>
  <c r="D182" i="1"/>
  <c r="F178" i="1"/>
  <c r="B178" i="1"/>
  <c r="C177" i="1"/>
  <c r="B176" i="10" s="1"/>
  <c r="C176" i="10" s="1"/>
  <c r="J177" i="1"/>
  <c r="L177" i="1" s="1"/>
  <c r="G190" i="1"/>
  <c r="H190" i="1"/>
  <c r="A191" i="1"/>
  <c r="D183" i="1" l="1"/>
  <c r="F179" i="1"/>
  <c r="C178" i="1"/>
  <c r="B177" i="10" s="1"/>
  <c r="C177" i="10" s="1"/>
  <c r="J178" i="1"/>
  <c r="L178" i="1" s="1"/>
  <c r="B179" i="1"/>
  <c r="E183" i="1"/>
  <c r="H191" i="1"/>
  <c r="G191" i="1"/>
  <c r="A192" i="1"/>
  <c r="E184" i="1" l="1"/>
  <c r="C179" i="1"/>
  <c r="B178" i="10" s="1"/>
  <c r="C178" i="10" s="1"/>
  <c r="B180" i="1"/>
  <c r="J179" i="1"/>
  <c r="L179" i="1" s="1"/>
  <c r="F180" i="1"/>
  <c r="D184" i="1"/>
  <c r="A193" i="1"/>
  <c r="H192" i="1"/>
  <c r="G192" i="1"/>
  <c r="E185" i="1" l="1"/>
  <c r="D185" i="1"/>
  <c r="J180" i="1"/>
  <c r="L180" i="1" s="1"/>
  <c r="B181" i="1"/>
  <c r="C180" i="1"/>
  <c r="B179" i="10" s="1"/>
  <c r="C179" i="10" s="1"/>
  <c r="F181" i="1"/>
  <c r="H193" i="1"/>
  <c r="A194" i="1"/>
  <c r="G193" i="1"/>
  <c r="J181" i="1" l="1"/>
  <c r="L181" i="1" s="1"/>
  <c r="C181" i="1"/>
  <c r="B180" i="10" s="1"/>
  <c r="C180" i="10" s="1"/>
  <c r="B182" i="1"/>
  <c r="F182" i="1"/>
  <c r="D186" i="1"/>
  <c r="E186" i="1"/>
  <c r="G194" i="1"/>
  <c r="H194" i="1"/>
  <c r="A195" i="1"/>
  <c r="E187" i="1" l="1"/>
  <c r="D187" i="1"/>
  <c r="F183" i="1"/>
  <c r="C182" i="1"/>
  <c r="B181" i="10" s="1"/>
  <c r="C181" i="10" s="1"/>
  <c r="J182" i="1"/>
  <c r="L182" i="1" s="1"/>
  <c r="B183" i="1"/>
  <c r="H195" i="1"/>
  <c r="G195" i="1"/>
  <c r="A196" i="1"/>
  <c r="C183" i="1" l="1"/>
  <c r="B182" i="10" s="1"/>
  <c r="C182" i="10" s="1"/>
  <c r="J183" i="1"/>
  <c r="L183" i="1" s="1"/>
  <c r="B184" i="1"/>
  <c r="F184" i="1"/>
  <c r="D188" i="1"/>
  <c r="E188" i="1"/>
  <c r="A197" i="1"/>
  <c r="G196" i="1"/>
  <c r="H196" i="1"/>
  <c r="E189" i="1" l="1"/>
  <c r="D189" i="1"/>
  <c r="F185" i="1"/>
  <c r="C184" i="1"/>
  <c r="B183" i="10" s="1"/>
  <c r="C183" i="10" s="1"/>
  <c r="B185" i="1"/>
  <c r="J184" i="1"/>
  <c r="L184" i="1" s="1"/>
  <c r="G197" i="1"/>
  <c r="H197" i="1"/>
  <c r="A198" i="1"/>
  <c r="D190" i="1" l="1"/>
  <c r="F186" i="1"/>
  <c r="J185" i="1"/>
  <c r="L185" i="1" s="1"/>
  <c r="B186" i="1"/>
  <c r="C185" i="1"/>
  <c r="B184" i="10" s="1"/>
  <c r="C184" i="10" s="1"/>
  <c r="E190" i="1"/>
  <c r="G198" i="1"/>
  <c r="A199" i="1"/>
  <c r="H198" i="1"/>
  <c r="E191" i="1" l="1"/>
  <c r="F187" i="1"/>
  <c r="C186" i="1"/>
  <c r="B185" i="10" s="1"/>
  <c r="C185" i="10" s="1"/>
  <c r="J186" i="1"/>
  <c r="L186" i="1" s="1"/>
  <c r="B187" i="1"/>
  <c r="D191" i="1"/>
  <c r="A200" i="1"/>
  <c r="G199" i="1"/>
  <c r="H199" i="1"/>
  <c r="D192" i="1" l="1"/>
  <c r="F188" i="1"/>
  <c r="B188" i="1"/>
  <c r="C187" i="1"/>
  <c r="B186" i="10" s="1"/>
  <c r="C186" i="10" s="1"/>
  <c r="J187" i="1"/>
  <c r="L187" i="1" s="1"/>
  <c r="E192" i="1"/>
  <c r="A201" i="1"/>
  <c r="G200" i="1"/>
  <c r="H200" i="1"/>
  <c r="E193" i="1" l="1"/>
  <c r="F189" i="1"/>
  <c r="B189" i="1"/>
  <c r="C188" i="1"/>
  <c r="B187" i="10" s="1"/>
  <c r="C187" i="10" s="1"/>
  <c r="J188" i="1"/>
  <c r="L188" i="1" s="1"/>
  <c r="D193" i="1"/>
  <c r="G201" i="1"/>
  <c r="H201" i="1"/>
  <c r="A202" i="1"/>
  <c r="D194" i="1" l="1"/>
  <c r="J189" i="1"/>
  <c r="L189" i="1" s="1"/>
  <c r="B190" i="1"/>
  <c r="C189" i="1"/>
  <c r="B188" i="10" s="1"/>
  <c r="C188" i="10" s="1"/>
  <c r="E194" i="1"/>
  <c r="F190" i="1"/>
  <c r="G202" i="1"/>
  <c r="A203" i="1"/>
  <c r="H202" i="1"/>
  <c r="F191" i="1" l="1"/>
  <c r="D195" i="1"/>
  <c r="J190" i="1"/>
  <c r="L190" i="1" s="1"/>
  <c r="B191" i="1"/>
  <c r="C190" i="1"/>
  <c r="B189" i="10" s="1"/>
  <c r="C189" i="10" s="1"/>
  <c r="E195" i="1"/>
  <c r="A204" i="1"/>
  <c r="H203" i="1"/>
  <c r="G203" i="1"/>
  <c r="E196" i="1" l="1"/>
  <c r="D196" i="1"/>
  <c r="C191" i="1"/>
  <c r="B190" i="10" s="1"/>
  <c r="C190" i="10" s="1"/>
  <c r="B192" i="1"/>
  <c r="J191" i="1"/>
  <c r="L191" i="1" s="1"/>
  <c r="F192" i="1"/>
  <c r="A205" i="1"/>
  <c r="G204" i="1"/>
  <c r="H204" i="1"/>
  <c r="D197" i="1" l="1"/>
  <c r="J192" i="1"/>
  <c r="L192" i="1" s="1"/>
  <c r="C192" i="1"/>
  <c r="B191" i="10" s="1"/>
  <c r="C191" i="10" s="1"/>
  <c r="B193" i="1"/>
  <c r="F193" i="1"/>
  <c r="E197" i="1"/>
  <c r="H205" i="1"/>
  <c r="A206" i="1"/>
  <c r="G205" i="1"/>
  <c r="F194" i="1" l="1"/>
  <c r="E198" i="1"/>
  <c r="J193" i="1"/>
  <c r="L193" i="1" s="1"/>
  <c r="B194" i="1"/>
  <c r="C193" i="1"/>
  <c r="B192" i="10" s="1"/>
  <c r="C192" i="10" s="1"/>
  <c r="D198" i="1"/>
  <c r="G206" i="1"/>
  <c r="H206" i="1"/>
  <c r="A207" i="1"/>
  <c r="D199" i="1" l="1"/>
  <c r="B195" i="1"/>
  <c r="J194" i="1"/>
  <c r="L194" i="1" s="1"/>
  <c r="C194" i="1"/>
  <c r="B193" i="10" s="1"/>
  <c r="C193" i="10" s="1"/>
  <c r="F195" i="1"/>
  <c r="E199" i="1"/>
  <c r="G207" i="1"/>
  <c r="H207" i="1"/>
  <c r="A208" i="1"/>
  <c r="D200" i="1" l="1"/>
  <c r="E200" i="1"/>
  <c r="F196" i="1"/>
  <c r="C195" i="1"/>
  <c r="B194" i="10" s="1"/>
  <c r="C194" i="10" s="1"/>
  <c r="B196" i="1"/>
  <c r="J195" i="1"/>
  <c r="L195" i="1" s="1"/>
  <c r="A209" i="1"/>
  <c r="G208" i="1"/>
  <c r="H208" i="1"/>
  <c r="J196" i="1" l="1"/>
  <c r="L196" i="1" s="1"/>
  <c r="C196" i="1"/>
  <c r="B195" i="10" s="1"/>
  <c r="C195" i="10" s="1"/>
  <c r="B197" i="1"/>
  <c r="F197" i="1"/>
  <c r="D201" i="1"/>
  <c r="E201" i="1"/>
  <c r="G209" i="1"/>
  <c r="H209" i="1"/>
  <c r="A210" i="1"/>
  <c r="E202" i="1" l="1"/>
  <c r="D202" i="1"/>
  <c r="F198" i="1"/>
  <c r="B198" i="1"/>
  <c r="C197" i="1"/>
  <c r="B196" i="10" s="1"/>
  <c r="C196" i="10" s="1"/>
  <c r="J197" i="1"/>
  <c r="L197" i="1" s="1"/>
  <c r="G210" i="1"/>
  <c r="H210" i="1"/>
  <c r="A211" i="1"/>
  <c r="F199" i="1" l="1"/>
  <c r="E203" i="1"/>
  <c r="B199" i="1"/>
  <c r="J198" i="1"/>
  <c r="L198" i="1" s="1"/>
  <c r="C198" i="1"/>
  <c r="B197" i="10" s="1"/>
  <c r="C197" i="10" s="1"/>
  <c r="D203" i="1"/>
  <c r="G211" i="1"/>
  <c r="H211" i="1"/>
  <c r="A212" i="1"/>
  <c r="D204" i="1" l="1"/>
  <c r="E204" i="1"/>
  <c r="B200" i="1"/>
  <c r="C199" i="1"/>
  <c r="B198" i="10" s="1"/>
  <c r="C198" i="10" s="1"/>
  <c r="J199" i="1"/>
  <c r="L199" i="1" s="1"/>
  <c r="F200" i="1"/>
  <c r="A213" i="1"/>
  <c r="G212" i="1"/>
  <c r="H212" i="1"/>
  <c r="B201" i="1" l="1"/>
  <c r="J200" i="1"/>
  <c r="L200" i="1" s="1"/>
  <c r="C200" i="1"/>
  <c r="B199" i="10" s="1"/>
  <c r="C199" i="10" s="1"/>
  <c r="F201" i="1"/>
  <c r="E205" i="1"/>
  <c r="E206" i="1" s="1"/>
  <c r="D205" i="1"/>
  <c r="D206" i="1" s="1"/>
  <c r="G213" i="1"/>
  <c r="H213" i="1"/>
  <c r="A214" i="1"/>
  <c r="F202" i="1" l="1"/>
  <c r="C201" i="1"/>
  <c r="B200" i="10" s="1"/>
  <c r="C200" i="10" s="1"/>
  <c r="B202" i="1"/>
  <c r="J201" i="1"/>
  <c r="L201" i="1" s="1"/>
  <c r="G214" i="1"/>
  <c r="H214" i="1"/>
  <c r="A215" i="1"/>
  <c r="F203" i="1" l="1"/>
  <c r="D207" i="1"/>
  <c r="B203" i="1"/>
  <c r="C202" i="1"/>
  <c r="B201" i="10" s="1"/>
  <c r="C201" i="10" s="1"/>
  <c r="J202" i="1"/>
  <c r="L202" i="1" s="1"/>
  <c r="E207" i="1"/>
  <c r="A216" i="1"/>
  <c r="G215" i="1"/>
  <c r="H215" i="1"/>
  <c r="E208" i="1" l="1"/>
  <c r="D208" i="1"/>
  <c r="C203" i="1"/>
  <c r="B202" i="10" s="1"/>
  <c r="C202" i="10" s="1"/>
  <c r="J203" i="1"/>
  <c r="L203" i="1" s="1"/>
  <c r="B204" i="1"/>
  <c r="F204" i="1"/>
  <c r="A217" i="1"/>
  <c r="G216" i="1"/>
  <c r="H216" i="1"/>
  <c r="E209" i="1" l="1"/>
  <c r="J204" i="1"/>
  <c r="L204" i="1" s="1"/>
  <c r="B205" i="1"/>
  <c r="C204" i="1"/>
  <c r="B203" i="10" s="1"/>
  <c r="C203" i="10" s="1"/>
  <c r="F205" i="1"/>
  <c r="D209" i="1"/>
  <c r="A218" i="1"/>
  <c r="G217" i="1"/>
  <c r="H217" i="1"/>
  <c r="D210" i="1" l="1"/>
  <c r="B206" i="1"/>
  <c r="C205" i="1"/>
  <c r="B204" i="10" s="1"/>
  <c r="C204" i="10" s="1"/>
  <c r="J205" i="1"/>
  <c r="L205" i="1" s="1"/>
  <c r="F206" i="1"/>
  <c r="E210" i="1"/>
  <c r="G218" i="1"/>
  <c r="H218" i="1"/>
  <c r="A219" i="1"/>
  <c r="D211" i="1" l="1"/>
  <c r="E211" i="1"/>
  <c r="F207" i="1"/>
  <c r="C206" i="1"/>
  <c r="B205" i="10" s="1"/>
  <c r="C205" i="10" s="1"/>
  <c r="J206" i="1"/>
  <c r="L206" i="1" s="1"/>
  <c r="B207" i="1"/>
  <c r="A220" i="1"/>
  <c r="G219" i="1"/>
  <c r="H219" i="1"/>
  <c r="D212" i="1" l="1"/>
  <c r="F208" i="1"/>
  <c r="C207" i="1"/>
  <c r="B206" i="10" s="1"/>
  <c r="C206" i="10" s="1"/>
  <c r="B208" i="1"/>
  <c r="J207" i="1"/>
  <c r="L207" i="1" s="1"/>
  <c r="E212" i="1"/>
  <c r="A221" i="1"/>
  <c r="G220" i="1"/>
  <c r="H220" i="1"/>
  <c r="E213" i="1" l="1"/>
  <c r="J208" i="1"/>
  <c r="L208" i="1" s="1"/>
  <c r="C208" i="1"/>
  <c r="B207" i="10" s="1"/>
  <c r="C207" i="10" s="1"/>
  <c r="B209" i="1"/>
  <c r="F209" i="1"/>
  <c r="D213" i="1"/>
  <c r="G221" i="1"/>
  <c r="H221" i="1"/>
  <c r="A222" i="1"/>
  <c r="D214" i="1" l="1"/>
  <c r="F210" i="1"/>
  <c r="J209" i="1"/>
  <c r="L209" i="1" s="1"/>
  <c r="C209" i="1"/>
  <c r="B208" i="10" s="1"/>
  <c r="C208" i="10" s="1"/>
  <c r="B210" i="1"/>
  <c r="E214" i="1"/>
  <c r="G222" i="1"/>
  <c r="H222" i="1"/>
  <c r="A223" i="1"/>
  <c r="E215" i="1" l="1"/>
  <c r="J210" i="1"/>
  <c r="L210" i="1" s="1"/>
  <c r="C210" i="1"/>
  <c r="B209" i="10" s="1"/>
  <c r="C209" i="10" s="1"/>
  <c r="B211" i="1"/>
  <c r="F211" i="1"/>
  <c r="D215" i="1"/>
  <c r="G223" i="1"/>
  <c r="H223" i="1"/>
  <c r="A224" i="1"/>
  <c r="D216" i="1" l="1"/>
  <c r="F212" i="1"/>
  <c r="J211" i="1"/>
  <c r="L211" i="1" s="1"/>
  <c r="C211" i="1"/>
  <c r="B210" i="10" s="1"/>
  <c r="C210" i="10" s="1"/>
  <c r="B212" i="1"/>
  <c r="E216" i="1"/>
  <c r="A225" i="1"/>
  <c r="G224" i="1"/>
  <c r="H224" i="1"/>
  <c r="D217" i="1" l="1"/>
  <c r="E217" i="1"/>
  <c r="C212" i="1"/>
  <c r="B211" i="10" s="1"/>
  <c r="C211" i="10" s="1"/>
  <c r="B213" i="1"/>
  <c r="J212" i="1"/>
  <c r="L212" i="1" s="1"/>
  <c r="F213" i="1"/>
  <c r="G225" i="1"/>
  <c r="H225" i="1"/>
  <c r="A226" i="1"/>
  <c r="E218" i="1" l="1"/>
  <c r="D218" i="1"/>
  <c r="F214" i="1"/>
  <c r="J213" i="1"/>
  <c r="L213" i="1" s="1"/>
  <c r="B214" i="1"/>
  <c r="C213" i="1"/>
  <c r="B212" i="10" s="1"/>
  <c r="C212" i="10" s="1"/>
  <c r="G226" i="1"/>
  <c r="H226" i="1"/>
  <c r="A227" i="1"/>
  <c r="D219" i="1" l="1"/>
  <c r="J214" i="1"/>
  <c r="L214" i="1" s="1"/>
  <c r="B215" i="1"/>
  <c r="C214" i="1"/>
  <c r="B213" i="10" s="1"/>
  <c r="C213" i="10" s="1"/>
  <c r="F215" i="1"/>
  <c r="E219" i="1"/>
  <c r="G227" i="1"/>
  <c r="H227" i="1"/>
  <c r="A228" i="1"/>
  <c r="E220" i="1" l="1"/>
  <c r="C215" i="1"/>
  <c r="B214" i="10" s="1"/>
  <c r="C214" i="10" s="1"/>
  <c r="J215" i="1"/>
  <c r="L215" i="1" s="1"/>
  <c r="B216" i="1"/>
  <c r="F216" i="1"/>
  <c r="D220" i="1"/>
  <c r="A229" i="1"/>
  <c r="G228" i="1"/>
  <c r="H228" i="1"/>
  <c r="D221" i="1" l="1"/>
  <c r="E221" i="1"/>
  <c r="F217" i="1"/>
  <c r="C216" i="1"/>
  <c r="B215" i="10" s="1"/>
  <c r="C215" i="10" s="1"/>
  <c r="B217" i="1"/>
  <c r="J216" i="1"/>
  <c r="L216" i="1" s="1"/>
  <c r="G229" i="1"/>
  <c r="H229" i="1"/>
  <c r="A230" i="1"/>
  <c r="D222" i="1" l="1"/>
  <c r="F218" i="1"/>
  <c r="J217" i="1"/>
  <c r="L217" i="1" s="1"/>
  <c r="C217" i="1"/>
  <c r="B216" i="10" s="1"/>
  <c r="C216" i="10" s="1"/>
  <c r="B218" i="1"/>
  <c r="E222" i="1"/>
  <c r="E223" i="1" s="1"/>
  <c r="G230" i="1"/>
  <c r="H230" i="1"/>
  <c r="A231" i="1"/>
  <c r="F219" i="1" l="1"/>
  <c r="J218" i="1"/>
  <c r="L218" i="1" s="1"/>
  <c r="B219" i="1"/>
  <c r="C218" i="1"/>
  <c r="B217" i="10" s="1"/>
  <c r="C217" i="10" s="1"/>
  <c r="D223" i="1"/>
  <c r="A232" i="1"/>
  <c r="G231" i="1"/>
  <c r="H231" i="1"/>
  <c r="D224" i="1" l="1"/>
  <c r="B220" i="1"/>
  <c r="C219" i="1"/>
  <c r="B218" i="10" s="1"/>
  <c r="C218" i="10" s="1"/>
  <c r="J219" i="1"/>
  <c r="L219" i="1" s="1"/>
  <c r="F220" i="1"/>
  <c r="E224" i="1"/>
  <c r="A233" i="1"/>
  <c r="G232" i="1"/>
  <c r="H232" i="1"/>
  <c r="D225" i="1" l="1"/>
  <c r="E225" i="1"/>
  <c r="F221" i="1"/>
  <c r="B221" i="1"/>
  <c r="J220" i="1"/>
  <c r="L220" i="1" s="1"/>
  <c r="C220" i="1"/>
  <c r="B219" i="10" s="1"/>
  <c r="C219" i="10" s="1"/>
  <c r="A234" i="1"/>
  <c r="G233" i="1"/>
  <c r="H233" i="1"/>
  <c r="B222" i="1" l="1"/>
  <c r="C221" i="1"/>
  <c r="B220" i="10" s="1"/>
  <c r="C220" i="10" s="1"/>
  <c r="J221" i="1"/>
  <c r="L221" i="1" s="1"/>
  <c r="F222" i="1"/>
  <c r="D226" i="1"/>
  <c r="E226" i="1"/>
  <c r="E227" i="1" s="1"/>
  <c r="H234" i="1"/>
  <c r="A235" i="1"/>
  <c r="G234" i="1"/>
  <c r="D227" i="1" l="1"/>
  <c r="F223" i="1"/>
  <c r="C222" i="1"/>
  <c r="B221" i="10" s="1"/>
  <c r="C221" i="10" s="1"/>
  <c r="J222" i="1"/>
  <c r="L222" i="1" s="1"/>
  <c r="B223" i="1"/>
  <c r="G235" i="1"/>
  <c r="H235" i="1"/>
  <c r="A236" i="1"/>
  <c r="J223" i="1" l="1"/>
  <c r="L223" i="1" s="1"/>
  <c r="C223" i="1"/>
  <c r="B222" i="10" s="1"/>
  <c r="C222" i="10" s="1"/>
  <c r="B224" i="1"/>
  <c r="D228" i="1"/>
  <c r="E228" i="1"/>
  <c r="F224" i="1"/>
  <c r="G236" i="1"/>
  <c r="A237" i="1"/>
  <c r="H236" i="1"/>
  <c r="D229" i="1" l="1"/>
  <c r="E229" i="1"/>
  <c r="F225" i="1"/>
  <c r="J224" i="1"/>
  <c r="L224" i="1" s="1"/>
  <c r="C224" i="1"/>
  <c r="B223" i="10" s="1"/>
  <c r="C223" i="10" s="1"/>
  <c r="B225" i="1"/>
  <c r="A238" i="1"/>
  <c r="G237" i="1"/>
  <c r="H237" i="1"/>
  <c r="J225" i="1" l="1"/>
  <c r="L225" i="1" s="1"/>
  <c r="C225" i="1"/>
  <c r="B224" i="10" s="1"/>
  <c r="C224" i="10" s="1"/>
  <c r="B226" i="1"/>
  <c r="F226" i="1"/>
  <c r="D230" i="1"/>
  <c r="E230" i="1"/>
  <c r="H238" i="1"/>
  <c r="A239" i="1"/>
  <c r="G238" i="1"/>
  <c r="D231" i="1" l="1"/>
  <c r="E231" i="1"/>
  <c r="J226" i="1"/>
  <c r="L226" i="1" s="1"/>
  <c r="C226" i="1"/>
  <c r="B225" i="10" s="1"/>
  <c r="C225" i="10" s="1"/>
  <c r="B227" i="1"/>
  <c r="F227" i="1"/>
  <c r="G239" i="1"/>
  <c r="H239" i="1"/>
  <c r="A240" i="1"/>
  <c r="F228" i="1" l="1"/>
  <c r="D232" i="1"/>
  <c r="B228" i="1"/>
  <c r="J227" i="1"/>
  <c r="L227" i="1" s="1"/>
  <c r="C227" i="1"/>
  <c r="B226" i="10" s="1"/>
  <c r="C226" i="10" s="1"/>
  <c r="E232" i="1"/>
  <c r="E233" i="1" s="1"/>
  <c r="G240" i="1"/>
  <c r="H240" i="1"/>
  <c r="A241" i="1"/>
  <c r="C228" i="1" l="1"/>
  <c r="B227" i="10" s="1"/>
  <c r="C227" i="10" s="1"/>
  <c r="B229" i="1"/>
  <c r="J228" i="1"/>
  <c r="L228" i="1" s="1"/>
  <c r="F229" i="1"/>
  <c r="D233" i="1"/>
  <c r="A242" i="1"/>
  <c r="H241" i="1"/>
  <c r="G241" i="1"/>
  <c r="E234" i="1" l="1"/>
  <c r="D234" i="1"/>
  <c r="C229" i="1"/>
  <c r="B228" i="10" s="1"/>
  <c r="C228" i="10" s="1"/>
  <c r="J229" i="1"/>
  <c r="L229" i="1" s="1"/>
  <c r="B230" i="1"/>
  <c r="F230" i="1"/>
  <c r="H242" i="1"/>
  <c r="A243" i="1"/>
  <c r="G242" i="1"/>
  <c r="E235" i="1" l="1"/>
  <c r="F231" i="1"/>
  <c r="J230" i="1"/>
  <c r="L230" i="1" s="1"/>
  <c r="C230" i="1"/>
  <c r="B229" i="10" s="1"/>
  <c r="C229" i="10" s="1"/>
  <c r="B231" i="1"/>
  <c r="D235" i="1"/>
  <c r="G243" i="1"/>
  <c r="H243" i="1"/>
  <c r="A244" i="1"/>
  <c r="C231" i="1" l="1"/>
  <c r="B230" i="10" s="1"/>
  <c r="C230" i="10" s="1"/>
  <c r="J231" i="1"/>
  <c r="L231" i="1" s="1"/>
  <c r="B232" i="1"/>
  <c r="E236" i="1"/>
  <c r="D236" i="1"/>
  <c r="F232" i="1"/>
  <c r="G244" i="1"/>
  <c r="A245" i="1"/>
  <c r="H244" i="1"/>
  <c r="D237" i="1" l="1"/>
  <c r="E237" i="1"/>
  <c r="F233" i="1"/>
  <c r="B233" i="1"/>
  <c r="J232" i="1"/>
  <c r="L232" i="1" s="1"/>
  <c r="C232" i="1"/>
  <c r="B231" i="10" s="1"/>
  <c r="C231" i="10" s="1"/>
  <c r="A246" i="1"/>
  <c r="G245" i="1"/>
  <c r="H245" i="1"/>
  <c r="E238" i="1" l="1"/>
  <c r="D238" i="1"/>
  <c r="B234" i="1"/>
  <c r="J233" i="1"/>
  <c r="L233" i="1" s="1"/>
  <c r="C233" i="1"/>
  <c r="B232" i="10" s="1"/>
  <c r="C232" i="10" s="1"/>
  <c r="F234" i="1"/>
  <c r="H246" i="1"/>
  <c r="A247" i="1"/>
  <c r="G246" i="1"/>
  <c r="J234" i="1" l="1"/>
  <c r="L234" i="1" s="1"/>
  <c r="C234" i="1"/>
  <c r="B233" i="10" s="1"/>
  <c r="C233" i="10" s="1"/>
  <c r="B235" i="1"/>
  <c r="F235" i="1"/>
  <c r="D239" i="1"/>
  <c r="E239" i="1"/>
  <c r="G247" i="1"/>
  <c r="H247" i="1"/>
  <c r="A248" i="1"/>
  <c r="E240" i="1" l="1"/>
  <c r="D240" i="1"/>
  <c r="F236" i="1"/>
  <c r="J235" i="1"/>
  <c r="L235" i="1" s="1"/>
  <c r="C235" i="1"/>
  <c r="B234" i="10" s="1"/>
  <c r="C234" i="10" s="1"/>
  <c r="B236" i="1"/>
  <c r="G248" i="1"/>
  <c r="H248" i="1"/>
  <c r="A249" i="1"/>
  <c r="B237" i="1" l="1"/>
  <c r="C236" i="1"/>
  <c r="B235" i="10" s="1"/>
  <c r="C235" i="10" s="1"/>
  <c r="J236" i="1"/>
  <c r="L236" i="1" s="1"/>
  <c r="E241" i="1"/>
  <c r="F237" i="1"/>
  <c r="D241" i="1"/>
  <c r="D242" i="1" s="1"/>
  <c r="A250" i="1"/>
  <c r="H249" i="1"/>
  <c r="G249" i="1"/>
  <c r="E242" i="1" l="1"/>
  <c r="F238" i="1"/>
  <c r="B238" i="1"/>
  <c r="C237" i="1"/>
  <c r="B236" i="10" s="1"/>
  <c r="C236" i="10" s="1"/>
  <c r="J237" i="1"/>
  <c r="L237" i="1" s="1"/>
  <c r="H250" i="1"/>
  <c r="A251" i="1"/>
  <c r="G250" i="1"/>
  <c r="E243" i="1" l="1"/>
  <c r="J238" i="1"/>
  <c r="L238" i="1" s="1"/>
  <c r="C238" i="1"/>
  <c r="B237" i="10" s="1"/>
  <c r="C237" i="10" s="1"/>
  <c r="B239" i="1"/>
  <c r="F239" i="1"/>
  <c r="D243" i="1"/>
  <c r="G251" i="1"/>
  <c r="H251" i="1"/>
  <c r="A252" i="1"/>
  <c r="D244" i="1" l="1"/>
  <c r="F240" i="1"/>
  <c r="C239" i="1"/>
  <c r="B238" i="10" s="1"/>
  <c r="C238" i="10" s="1"/>
  <c r="J239" i="1"/>
  <c r="L239" i="1" s="1"/>
  <c r="B240" i="1"/>
  <c r="E244" i="1"/>
  <c r="G252" i="1"/>
  <c r="A253" i="1"/>
  <c r="H252" i="1"/>
  <c r="B241" i="1" l="1"/>
  <c r="C240" i="1"/>
  <c r="B239" i="10" s="1"/>
  <c r="C239" i="10" s="1"/>
  <c r="J240" i="1"/>
  <c r="L240" i="1" s="1"/>
  <c r="E245" i="1"/>
  <c r="F241" i="1"/>
  <c r="D245" i="1"/>
  <c r="A254" i="1"/>
  <c r="G253" i="1"/>
  <c r="H253" i="1"/>
  <c r="E246" i="1" l="1"/>
  <c r="D246" i="1"/>
  <c r="F242" i="1"/>
  <c r="J241" i="1"/>
  <c r="L241" i="1" s="1"/>
  <c r="B242" i="1"/>
  <c r="C241" i="1"/>
  <c r="B240" i="10" s="1"/>
  <c r="C240" i="10" s="1"/>
  <c r="H254" i="1"/>
  <c r="A255" i="1"/>
  <c r="G254" i="1"/>
  <c r="B243" i="1" l="1"/>
  <c r="J242" i="1"/>
  <c r="L242" i="1" s="1"/>
  <c r="C242" i="1"/>
  <c r="B241" i="10" s="1"/>
  <c r="C241" i="10" s="1"/>
  <c r="E247" i="1"/>
  <c r="E248" i="1" s="1"/>
  <c r="F243" i="1"/>
  <c r="D247" i="1"/>
  <c r="D248" i="1" s="1"/>
  <c r="G255" i="1"/>
  <c r="H255" i="1"/>
  <c r="A256" i="1"/>
  <c r="F244" i="1" l="1"/>
  <c r="J243" i="1"/>
  <c r="L243" i="1" s="1"/>
  <c r="B244" i="1"/>
  <c r="C243" i="1"/>
  <c r="B242" i="10" s="1"/>
  <c r="C242" i="10" s="1"/>
  <c r="G256" i="1"/>
  <c r="H256" i="1"/>
  <c r="A257" i="1"/>
  <c r="F245" i="1" l="1"/>
  <c r="D249" i="1"/>
  <c r="J244" i="1"/>
  <c r="L244" i="1" s="1"/>
  <c r="B245" i="1"/>
  <c r="C244" i="1"/>
  <c r="B243" i="10" s="1"/>
  <c r="C243" i="10" s="1"/>
  <c r="E249" i="1"/>
  <c r="A258" i="1"/>
  <c r="H257" i="1"/>
  <c r="G257" i="1"/>
  <c r="E250" i="1" l="1"/>
  <c r="J245" i="1"/>
  <c r="L245" i="1" s="1"/>
  <c r="C245" i="1"/>
  <c r="B244" i="10" s="1"/>
  <c r="C244" i="10" s="1"/>
  <c r="B246" i="1"/>
  <c r="D250" i="1"/>
  <c r="F246" i="1"/>
  <c r="H258" i="1"/>
  <c r="A259" i="1"/>
  <c r="G258" i="1"/>
  <c r="F247" i="1" l="1"/>
  <c r="D251" i="1"/>
  <c r="E251" i="1"/>
  <c r="J246" i="1"/>
  <c r="L246" i="1" s="1"/>
  <c r="C246" i="1"/>
  <c r="B245" i="10" s="1"/>
  <c r="C245" i="10" s="1"/>
  <c r="B247" i="1"/>
  <c r="G259" i="1"/>
  <c r="H259" i="1"/>
  <c r="A260" i="1"/>
  <c r="C247" i="1" l="1"/>
  <c r="B246" i="10" s="1"/>
  <c r="C246" i="10" s="1"/>
  <c r="B248" i="1"/>
  <c r="J247" i="1"/>
  <c r="L247" i="1" s="1"/>
  <c r="D252" i="1"/>
  <c r="E252" i="1"/>
  <c r="F248" i="1"/>
  <c r="G260" i="1"/>
  <c r="A261" i="1"/>
  <c r="H260" i="1"/>
  <c r="E253" i="1" l="1"/>
  <c r="F249" i="1"/>
  <c r="B249" i="1"/>
  <c r="C248" i="1"/>
  <c r="B247" i="10" s="1"/>
  <c r="C247" i="10" s="1"/>
  <c r="J248" i="1"/>
  <c r="L248" i="1" s="1"/>
  <c r="D253" i="1"/>
  <c r="A262" i="1"/>
  <c r="G261" i="1"/>
  <c r="H261" i="1"/>
  <c r="D254" i="1" l="1"/>
  <c r="B250" i="1"/>
  <c r="J249" i="1"/>
  <c r="L249" i="1" s="1"/>
  <c r="C249" i="1"/>
  <c r="B248" i="10" s="1"/>
  <c r="C248" i="10" s="1"/>
  <c r="F250" i="1"/>
  <c r="E254" i="1"/>
  <c r="H262" i="1"/>
  <c r="A263" i="1"/>
  <c r="G262" i="1"/>
  <c r="D255" i="1" l="1"/>
  <c r="E255" i="1"/>
  <c r="F251" i="1"/>
  <c r="C250" i="1"/>
  <c r="B249" i="10" s="1"/>
  <c r="C249" i="10" s="1"/>
  <c r="B251" i="1"/>
  <c r="J250" i="1"/>
  <c r="L250" i="1" s="1"/>
  <c r="G263" i="1"/>
  <c r="H263" i="1"/>
  <c r="A264" i="1"/>
  <c r="J251" i="1" l="1"/>
  <c r="L251" i="1" s="1"/>
  <c r="B252" i="1"/>
  <c r="C251" i="1"/>
  <c r="B250" i="10" s="1"/>
  <c r="C250" i="10" s="1"/>
  <c r="D256" i="1"/>
  <c r="F252" i="1"/>
  <c r="E256" i="1"/>
  <c r="G264" i="1"/>
  <c r="H264" i="1"/>
  <c r="A265" i="1"/>
  <c r="F253" i="1" l="1"/>
  <c r="D257" i="1"/>
  <c r="E257" i="1"/>
  <c r="B253" i="1"/>
  <c r="C252" i="1"/>
  <c r="B251" i="10" s="1"/>
  <c r="C251" i="10" s="1"/>
  <c r="J252" i="1"/>
  <c r="L252" i="1" s="1"/>
  <c r="A266" i="1"/>
  <c r="H265" i="1"/>
  <c r="G265" i="1"/>
  <c r="F254" i="1" l="1"/>
  <c r="B254" i="1"/>
  <c r="J253" i="1"/>
  <c r="L253" i="1" s="1"/>
  <c r="C253" i="1"/>
  <c r="B252" i="10" s="1"/>
  <c r="C252" i="10" s="1"/>
  <c r="E258" i="1"/>
  <c r="E259" i="1" s="1"/>
  <c r="D258" i="1"/>
  <c r="D259" i="1" s="1"/>
  <c r="H266" i="1"/>
  <c r="A267" i="1"/>
  <c r="G266" i="1"/>
  <c r="J254" i="1" l="1"/>
  <c r="L254" i="1" s="1"/>
  <c r="C254" i="1"/>
  <c r="B253" i="10" s="1"/>
  <c r="C253" i="10" s="1"/>
  <c r="B255" i="1"/>
  <c r="F255" i="1"/>
  <c r="G267" i="1"/>
  <c r="H267" i="1"/>
  <c r="A268" i="1"/>
  <c r="D260" i="1" l="1"/>
  <c r="F256" i="1"/>
  <c r="E260" i="1"/>
  <c r="C255" i="1"/>
  <c r="B254" i="10" s="1"/>
  <c r="C254" i="10" s="1"/>
  <c r="J255" i="1"/>
  <c r="L255" i="1" s="1"/>
  <c r="B256" i="1"/>
  <c r="G268" i="1"/>
  <c r="A269" i="1"/>
  <c r="H268" i="1"/>
  <c r="E261" i="1" l="1"/>
  <c r="C256" i="1"/>
  <c r="B255" i="10" s="1"/>
  <c r="C255" i="10" s="1"/>
  <c r="J256" i="1"/>
  <c r="L256" i="1" s="1"/>
  <c r="B257" i="1"/>
  <c r="F257" i="1"/>
  <c r="D261" i="1"/>
  <c r="A270" i="1"/>
  <c r="G269" i="1"/>
  <c r="H269" i="1"/>
  <c r="E262" i="1" l="1"/>
  <c r="D262" i="1"/>
  <c r="F258" i="1"/>
  <c r="J257" i="1"/>
  <c r="L257" i="1" s="1"/>
  <c r="C257" i="1"/>
  <c r="B256" i="10" s="1"/>
  <c r="C256" i="10" s="1"/>
  <c r="B258" i="1"/>
  <c r="H270" i="1"/>
  <c r="A271" i="1"/>
  <c r="G270" i="1"/>
  <c r="J258" i="1" l="1"/>
  <c r="L258" i="1" s="1"/>
  <c r="C258" i="1"/>
  <c r="B257" i="10" s="1"/>
  <c r="C257" i="10" s="1"/>
  <c r="B259" i="1"/>
  <c r="D263" i="1"/>
  <c r="E263" i="1"/>
  <c r="F259" i="1"/>
  <c r="G271" i="1"/>
  <c r="H271" i="1"/>
  <c r="A272" i="1"/>
  <c r="E264" i="1" l="1"/>
  <c r="D264" i="1"/>
  <c r="F260" i="1"/>
  <c r="C259" i="1"/>
  <c r="B258" i="10" s="1"/>
  <c r="C258" i="10" s="1"/>
  <c r="J259" i="1"/>
  <c r="L259" i="1" s="1"/>
  <c r="B260" i="1"/>
  <c r="G272" i="1"/>
  <c r="H272" i="1"/>
  <c r="A273" i="1"/>
  <c r="C260" i="1" l="1"/>
  <c r="B259" i="10" s="1"/>
  <c r="C259" i="10" s="1"/>
  <c r="B261" i="1"/>
  <c r="J260" i="1"/>
  <c r="L260" i="1" s="1"/>
  <c r="F261" i="1"/>
  <c r="E265" i="1"/>
  <c r="D265" i="1"/>
  <c r="A274" i="1"/>
  <c r="H273" i="1"/>
  <c r="G273" i="1"/>
  <c r="D266" i="1" l="1"/>
  <c r="E266" i="1"/>
  <c r="F262" i="1"/>
  <c r="J261" i="1"/>
  <c r="L261" i="1" s="1"/>
  <c r="C261" i="1"/>
  <c r="B260" i="10" s="1"/>
  <c r="C260" i="10" s="1"/>
  <c r="B262" i="1"/>
  <c r="H274" i="1"/>
  <c r="A275" i="1"/>
  <c r="G274" i="1"/>
  <c r="E267" i="1" l="1"/>
  <c r="F263" i="1"/>
  <c r="J262" i="1"/>
  <c r="L262" i="1" s="1"/>
  <c r="C262" i="1"/>
  <c r="B261" i="10" s="1"/>
  <c r="C261" i="10" s="1"/>
  <c r="B263" i="1"/>
  <c r="D267" i="1"/>
  <c r="D268" i="1" s="1"/>
  <c r="G275" i="1"/>
  <c r="H275" i="1"/>
  <c r="A276" i="1"/>
  <c r="F264" i="1" l="1"/>
  <c r="J263" i="1"/>
  <c r="L263" i="1" s="1"/>
  <c r="B264" i="1"/>
  <c r="C263" i="1"/>
  <c r="B262" i="10" s="1"/>
  <c r="C262" i="10" s="1"/>
  <c r="E268" i="1"/>
  <c r="G276" i="1"/>
  <c r="H276" i="1"/>
  <c r="A277" i="1"/>
  <c r="E269" i="1" l="1"/>
  <c r="J264" i="1"/>
  <c r="L264" i="1" s="1"/>
  <c r="B265" i="1"/>
  <c r="C264" i="1"/>
  <c r="B263" i="10" s="1"/>
  <c r="C263" i="10" s="1"/>
  <c r="F265" i="1"/>
  <c r="D269" i="1"/>
  <c r="H277" i="1"/>
  <c r="A278" i="1"/>
  <c r="G277" i="1"/>
  <c r="D270" i="1" l="1"/>
  <c r="E270" i="1"/>
  <c r="C265" i="1"/>
  <c r="B264" i="10" s="1"/>
  <c r="C264" i="10" s="1"/>
  <c r="J265" i="1"/>
  <c r="L265" i="1" s="1"/>
  <c r="B266" i="1"/>
  <c r="F266" i="1"/>
  <c r="H278" i="1"/>
  <c r="A279" i="1"/>
  <c r="G278" i="1"/>
  <c r="F267" i="1" l="1"/>
  <c r="D271" i="1"/>
  <c r="J266" i="1"/>
  <c r="L266" i="1" s="1"/>
  <c r="C266" i="1"/>
  <c r="B265" i="10" s="1"/>
  <c r="C265" i="10" s="1"/>
  <c r="B267" i="1"/>
  <c r="E271" i="1"/>
  <c r="A280" i="1"/>
  <c r="G279" i="1"/>
  <c r="H279" i="1"/>
  <c r="E272" i="1" l="1"/>
  <c r="F268" i="1"/>
  <c r="B268" i="1"/>
  <c r="C267" i="1"/>
  <c r="B266" i="10" s="1"/>
  <c r="C266" i="10" s="1"/>
  <c r="J267" i="1"/>
  <c r="L267" i="1" s="1"/>
  <c r="D272" i="1"/>
  <c r="D273" i="1" s="1"/>
  <c r="G280" i="1"/>
  <c r="A281" i="1"/>
  <c r="H280" i="1"/>
  <c r="F269" i="1" l="1"/>
  <c r="C268" i="1"/>
  <c r="B267" i="10" s="1"/>
  <c r="C267" i="10" s="1"/>
  <c r="J268" i="1"/>
  <c r="L268" i="1" s="1"/>
  <c r="B269" i="1"/>
  <c r="E273" i="1"/>
  <c r="E274" i="1" s="1"/>
  <c r="A282" i="1"/>
  <c r="G281" i="1"/>
  <c r="H281" i="1"/>
  <c r="F270" i="1" l="1"/>
  <c r="B270" i="1"/>
  <c r="C269" i="1"/>
  <c r="B268" i="10" s="1"/>
  <c r="C268" i="10" s="1"/>
  <c r="J269" i="1"/>
  <c r="L269" i="1" s="1"/>
  <c r="D274" i="1"/>
  <c r="H282" i="1"/>
  <c r="A283" i="1"/>
  <c r="G282" i="1"/>
  <c r="D275" i="1" l="1"/>
  <c r="F271" i="1"/>
  <c r="J270" i="1"/>
  <c r="L270" i="1" s="1"/>
  <c r="C270" i="1"/>
  <c r="B269" i="10" s="1"/>
  <c r="C269" i="10" s="1"/>
  <c r="B271" i="1"/>
  <c r="E275" i="1"/>
  <c r="G283" i="1"/>
  <c r="H283" i="1"/>
  <c r="A284" i="1"/>
  <c r="E276" i="1" l="1"/>
  <c r="B272" i="1"/>
  <c r="C271" i="1"/>
  <c r="B270" i="10" s="1"/>
  <c r="C270" i="10" s="1"/>
  <c r="J271" i="1"/>
  <c r="L271" i="1" s="1"/>
  <c r="F272" i="1"/>
  <c r="D276" i="1"/>
  <c r="G284" i="1"/>
  <c r="H284" i="1"/>
  <c r="A285" i="1"/>
  <c r="D277" i="1" l="1"/>
  <c r="C272" i="1"/>
  <c r="B271" i="10" s="1"/>
  <c r="C271" i="10" s="1"/>
  <c r="J272" i="1"/>
  <c r="L272" i="1" s="1"/>
  <c r="B273" i="1"/>
  <c r="F273" i="1"/>
  <c r="E277" i="1"/>
  <c r="G285" i="1"/>
  <c r="H285" i="1"/>
  <c r="A286" i="1"/>
  <c r="D278" i="1" l="1"/>
  <c r="E278" i="1"/>
  <c r="F274" i="1"/>
  <c r="C273" i="1"/>
  <c r="B272" i="10" s="1"/>
  <c r="C272" i="10" s="1"/>
  <c r="J273" i="1"/>
  <c r="L273" i="1" s="1"/>
  <c r="B274" i="1"/>
  <c r="H286" i="1"/>
  <c r="A287" i="1"/>
  <c r="G286" i="1"/>
  <c r="E279" i="1" l="1"/>
  <c r="F275" i="1"/>
  <c r="J274" i="1"/>
  <c r="L274" i="1" s="1"/>
  <c r="C274" i="1"/>
  <c r="B273" i="10" s="1"/>
  <c r="C273" i="10" s="1"/>
  <c r="B275" i="1"/>
  <c r="D279" i="1"/>
  <c r="G287" i="1"/>
  <c r="H287" i="1"/>
  <c r="A288" i="1"/>
  <c r="D280" i="1" l="1"/>
  <c r="E280" i="1"/>
  <c r="F276" i="1"/>
  <c r="J275" i="1"/>
  <c r="L275" i="1" s="1"/>
  <c r="B276" i="1"/>
  <c r="C275" i="1"/>
  <c r="B274" i="10" s="1"/>
  <c r="C274" i="10" s="1"/>
  <c r="G288" i="1"/>
  <c r="H288" i="1"/>
  <c r="A289" i="1"/>
  <c r="D281" i="1" l="1"/>
  <c r="F277" i="1"/>
  <c r="B277" i="1"/>
  <c r="J276" i="1"/>
  <c r="L276" i="1" s="1"/>
  <c r="C276" i="1"/>
  <c r="B275" i="10" s="1"/>
  <c r="C275" i="10" s="1"/>
  <c r="E281" i="1"/>
  <c r="G289" i="1"/>
  <c r="A290" i="1"/>
  <c r="H289" i="1"/>
  <c r="F278" i="1" l="1"/>
  <c r="E282" i="1"/>
  <c r="J277" i="1"/>
  <c r="L277" i="1" s="1"/>
  <c r="B278" i="1"/>
  <c r="C277" i="1"/>
  <c r="B276" i="10" s="1"/>
  <c r="C276" i="10" s="1"/>
  <c r="D282" i="1"/>
  <c r="H290" i="1"/>
  <c r="A291" i="1"/>
  <c r="G290" i="1"/>
  <c r="D283" i="1" l="1"/>
  <c r="E283" i="1"/>
  <c r="J278" i="1"/>
  <c r="L278" i="1" s="1"/>
  <c r="B279" i="1"/>
  <c r="C278" i="1"/>
  <c r="B277" i="10" s="1"/>
  <c r="C277" i="10" s="1"/>
  <c r="F279" i="1"/>
  <c r="G291" i="1"/>
  <c r="H291" i="1"/>
  <c r="A292" i="1"/>
  <c r="F280" i="1" l="1"/>
  <c r="D284" i="1"/>
  <c r="J279" i="1"/>
  <c r="L279" i="1" s="1"/>
  <c r="B280" i="1"/>
  <c r="C279" i="1"/>
  <c r="B278" i="10" s="1"/>
  <c r="C278" i="10" s="1"/>
  <c r="E284" i="1"/>
  <c r="E285" i="1" s="1"/>
  <c r="G292" i="1"/>
  <c r="H292" i="1"/>
  <c r="A293" i="1"/>
  <c r="D285" i="1" l="1"/>
  <c r="J280" i="1"/>
  <c r="L280" i="1" s="1"/>
  <c r="C280" i="1"/>
  <c r="B279" i="10" s="1"/>
  <c r="C279" i="10" s="1"/>
  <c r="B281" i="1"/>
  <c r="F281" i="1"/>
  <c r="H293" i="1"/>
  <c r="A294" i="1"/>
  <c r="G293" i="1"/>
  <c r="B282" i="1" l="1"/>
  <c r="C281" i="1"/>
  <c r="B280" i="10" s="1"/>
  <c r="C280" i="10" s="1"/>
  <c r="J281" i="1"/>
  <c r="L281" i="1" s="1"/>
  <c r="F282" i="1"/>
  <c r="E286" i="1"/>
  <c r="E287" i="1" s="1"/>
  <c r="D286" i="1"/>
  <c r="D287" i="1" s="1"/>
  <c r="H294" i="1"/>
  <c r="A295" i="1"/>
  <c r="G294" i="1"/>
  <c r="F283" i="1" l="1"/>
  <c r="J282" i="1"/>
  <c r="L282" i="1" s="1"/>
  <c r="B283" i="1"/>
  <c r="C282" i="1"/>
  <c r="B281" i="10" s="1"/>
  <c r="C281" i="10" s="1"/>
  <c r="A296" i="1"/>
  <c r="G295" i="1"/>
  <c r="H295" i="1"/>
  <c r="E288" i="1" l="1"/>
  <c r="F284" i="1"/>
  <c r="C283" i="1"/>
  <c r="B282" i="10" s="1"/>
  <c r="C282" i="10" s="1"/>
  <c r="J283" i="1"/>
  <c r="L283" i="1" s="1"/>
  <c r="B284" i="1"/>
  <c r="D288" i="1"/>
  <c r="H296" i="1"/>
  <c r="A297" i="1"/>
  <c r="G296" i="1"/>
  <c r="D289" i="1" l="1"/>
  <c r="J284" i="1"/>
  <c r="L284" i="1" s="1"/>
  <c r="B285" i="1"/>
  <c r="C284" i="1"/>
  <c r="B283" i="10" s="1"/>
  <c r="C283" i="10" s="1"/>
  <c r="F285" i="1"/>
  <c r="E289" i="1"/>
  <c r="G297" i="1"/>
  <c r="H297" i="1"/>
  <c r="A298" i="1"/>
  <c r="D290" i="1" l="1"/>
  <c r="E290" i="1"/>
  <c r="C285" i="1"/>
  <c r="B284" i="10" s="1"/>
  <c r="C284" i="10" s="1"/>
  <c r="J285" i="1"/>
  <c r="L285" i="1" s="1"/>
  <c r="B286" i="1"/>
  <c r="F286" i="1"/>
  <c r="H298" i="1"/>
  <c r="G298" i="1"/>
  <c r="A299" i="1"/>
  <c r="F287" i="1" l="1"/>
  <c r="J286" i="1"/>
  <c r="L286" i="1" s="1"/>
  <c r="C286" i="1"/>
  <c r="B285" i="10" s="1"/>
  <c r="C285" i="10" s="1"/>
  <c r="B287" i="1"/>
  <c r="E291" i="1"/>
  <c r="E292" i="1" s="1"/>
  <c r="D291" i="1"/>
  <c r="D292" i="1" s="1"/>
  <c r="G299" i="1"/>
  <c r="H299" i="1"/>
  <c r="A300" i="1"/>
  <c r="J287" i="1" l="1"/>
  <c r="L287" i="1" s="1"/>
  <c r="B288" i="1"/>
  <c r="C287" i="1"/>
  <c r="B286" i="10" s="1"/>
  <c r="C286" i="10" s="1"/>
  <c r="F288" i="1"/>
  <c r="G300" i="1"/>
  <c r="H300" i="1"/>
  <c r="A301" i="1"/>
  <c r="F289" i="1" l="1"/>
  <c r="E293" i="1"/>
  <c r="B289" i="1"/>
  <c r="J288" i="1"/>
  <c r="L288" i="1" s="1"/>
  <c r="C288" i="1"/>
  <c r="B287" i="10" s="1"/>
  <c r="C287" i="10" s="1"/>
  <c r="D293" i="1"/>
  <c r="G301" i="1"/>
  <c r="H301" i="1"/>
  <c r="A302" i="1"/>
  <c r="D294" i="1" l="1"/>
  <c r="B290" i="1"/>
  <c r="C289" i="1"/>
  <c r="B288" i="10" s="1"/>
  <c r="C288" i="10" s="1"/>
  <c r="J289" i="1"/>
  <c r="L289" i="1" s="1"/>
  <c r="E294" i="1"/>
  <c r="F290" i="1"/>
  <c r="H302" i="1"/>
  <c r="G302" i="1"/>
  <c r="A303" i="1"/>
  <c r="F291" i="1" l="1"/>
  <c r="D295" i="1"/>
  <c r="E295" i="1"/>
  <c r="C290" i="1"/>
  <c r="B289" i="10" s="1"/>
  <c r="C289" i="10" s="1"/>
  <c r="B291" i="1"/>
  <c r="J290" i="1"/>
  <c r="L290" i="1" s="1"/>
  <c r="A304" i="1"/>
  <c r="G303" i="1"/>
  <c r="H303" i="1"/>
  <c r="D296" i="1" l="1"/>
  <c r="F292" i="1"/>
  <c r="B292" i="1"/>
  <c r="C291" i="1"/>
  <c r="B290" i="10" s="1"/>
  <c r="C290" i="10" s="1"/>
  <c r="J291" i="1"/>
  <c r="L291" i="1" s="1"/>
  <c r="E296" i="1"/>
  <c r="A305" i="1"/>
  <c r="G304" i="1"/>
  <c r="H304" i="1"/>
  <c r="E297" i="1" l="1"/>
  <c r="B293" i="1"/>
  <c r="J292" i="1"/>
  <c r="L292" i="1" s="1"/>
  <c r="C292" i="1"/>
  <c r="B291" i="10" s="1"/>
  <c r="C291" i="10" s="1"/>
  <c r="F293" i="1"/>
  <c r="D297" i="1"/>
  <c r="A306" i="1"/>
  <c r="G305" i="1"/>
  <c r="H305" i="1"/>
  <c r="E298" i="1" l="1"/>
  <c r="D298" i="1"/>
  <c r="F294" i="1"/>
  <c r="B294" i="1"/>
  <c r="C293" i="1"/>
  <c r="B292" i="10" s="1"/>
  <c r="C292" i="10" s="1"/>
  <c r="J293" i="1"/>
  <c r="L293" i="1" s="1"/>
  <c r="H306" i="1"/>
  <c r="A307" i="1"/>
  <c r="G306" i="1"/>
  <c r="C294" i="1" l="1"/>
  <c r="B293" i="10" s="1"/>
  <c r="C293" i="10" s="1"/>
  <c r="B295" i="1"/>
  <c r="J294" i="1"/>
  <c r="L294" i="1" s="1"/>
  <c r="D299" i="1"/>
  <c r="E299" i="1"/>
  <c r="F295" i="1"/>
  <c r="H307" i="1"/>
  <c r="A308" i="1"/>
  <c r="G307" i="1"/>
  <c r="E300" i="1" l="1"/>
  <c r="D300" i="1"/>
  <c r="F296" i="1"/>
  <c r="J295" i="1"/>
  <c r="L295" i="1" s="1"/>
  <c r="C295" i="1"/>
  <c r="B294" i="10" s="1"/>
  <c r="C294" i="10" s="1"/>
  <c r="B296" i="1"/>
  <c r="G308" i="1"/>
  <c r="H308" i="1"/>
  <c r="A309" i="1"/>
  <c r="E301" i="1" l="1"/>
  <c r="F297" i="1"/>
  <c r="C296" i="1"/>
  <c r="B295" i="10" s="1"/>
  <c r="C295" i="10" s="1"/>
  <c r="B297" i="1"/>
  <c r="J296" i="1"/>
  <c r="L296" i="1" s="1"/>
  <c r="D301" i="1"/>
  <c r="G309" i="1"/>
  <c r="H309" i="1"/>
  <c r="A310" i="1"/>
  <c r="D302" i="1" l="1"/>
  <c r="E302" i="1"/>
  <c r="J297" i="1"/>
  <c r="L297" i="1" s="1"/>
  <c r="B298" i="1"/>
  <c r="C297" i="1"/>
  <c r="B296" i="10" s="1"/>
  <c r="C296" i="10" s="1"/>
  <c r="F298" i="1"/>
  <c r="H310" i="1"/>
  <c r="G310" i="1"/>
  <c r="A311" i="1"/>
  <c r="F299" i="1" l="1"/>
  <c r="D303" i="1"/>
  <c r="J298" i="1"/>
  <c r="L298" i="1" s="1"/>
  <c r="C298" i="1"/>
  <c r="B297" i="10" s="1"/>
  <c r="C297" i="10" s="1"/>
  <c r="B299" i="1"/>
  <c r="E303" i="1"/>
  <c r="G311" i="1"/>
  <c r="H311" i="1"/>
  <c r="A312" i="1"/>
  <c r="E304" i="1" l="1"/>
  <c r="D304" i="1"/>
  <c r="J299" i="1"/>
  <c r="L299" i="1" s="1"/>
  <c r="C299" i="1"/>
  <c r="B298" i="10" s="1"/>
  <c r="C298" i="10" s="1"/>
  <c r="B300" i="1"/>
  <c r="F300" i="1"/>
  <c r="G312" i="1"/>
  <c r="H312" i="1"/>
  <c r="A313" i="1"/>
  <c r="F301" i="1" l="1"/>
  <c r="D305" i="1"/>
  <c r="C300" i="1"/>
  <c r="B299" i="10" s="1"/>
  <c r="C299" i="10" s="1"/>
  <c r="B301" i="1"/>
  <c r="J300" i="1"/>
  <c r="L300" i="1" s="1"/>
  <c r="E305" i="1"/>
  <c r="G313" i="1"/>
  <c r="H313" i="1"/>
  <c r="A314" i="1"/>
  <c r="E306" i="1" l="1"/>
  <c r="J301" i="1"/>
  <c r="L301" i="1" s="1"/>
  <c r="B302" i="1"/>
  <c r="C301" i="1"/>
  <c r="B300" i="10" s="1"/>
  <c r="C300" i="10" s="1"/>
  <c r="D306" i="1"/>
  <c r="F302" i="1"/>
  <c r="H314" i="1"/>
  <c r="A315" i="1"/>
  <c r="G314" i="1"/>
  <c r="E307" i="1" l="1"/>
  <c r="D307" i="1"/>
  <c r="F303" i="1"/>
  <c r="J302" i="1"/>
  <c r="L302" i="1" s="1"/>
  <c r="B303" i="1"/>
  <c r="C302" i="1"/>
  <c r="B301" i="10" s="1"/>
  <c r="C301" i="10" s="1"/>
  <c r="A316" i="1"/>
  <c r="G315" i="1"/>
  <c r="H315" i="1"/>
  <c r="D308" i="1" l="1"/>
  <c r="C303" i="1"/>
  <c r="B302" i="10" s="1"/>
  <c r="C302" i="10" s="1"/>
  <c r="B304" i="1"/>
  <c r="J303" i="1"/>
  <c r="L303" i="1" s="1"/>
  <c r="F304" i="1"/>
  <c r="E308" i="1"/>
  <c r="A317" i="1"/>
  <c r="G316" i="1"/>
  <c r="H316" i="1"/>
  <c r="E309" i="1" l="1"/>
  <c r="C304" i="1"/>
  <c r="B303" i="10" s="1"/>
  <c r="C303" i="10" s="1"/>
  <c r="B305" i="1"/>
  <c r="J304" i="1"/>
  <c r="L304" i="1" s="1"/>
  <c r="F305" i="1"/>
  <c r="D309" i="1"/>
  <c r="H317" i="1"/>
  <c r="A318" i="1"/>
  <c r="G317" i="1"/>
  <c r="D310" i="1" l="1"/>
  <c r="F306" i="1"/>
  <c r="C305" i="1"/>
  <c r="B304" i="10" s="1"/>
  <c r="C304" i="10" s="1"/>
  <c r="B306" i="1"/>
  <c r="J305" i="1"/>
  <c r="L305" i="1" s="1"/>
  <c r="E310" i="1"/>
  <c r="H318" i="1"/>
  <c r="G318" i="1"/>
  <c r="A319" i="1"/>
  <c r="D311" i="1" l="1"/>
  <c r="E311" i="1"/>
  <c r="C306" i="1"/>
  <c r="B305" i="10" s="1"/>
  <c r="C305" i="10" s="1"/>
  <c r="B307" i="1"/>
  <c r="J306" i="1"/>
  <c r="L306" i="1" s="1"/>
  <c r="F307" i="1"/>
  <c r="G319" i="1"/>
  <c r="H319" i="1"/>
  <c r="A320" i="1"/>
  <c r="F308" i="1" l="1"/>
  <c r="E312" i="1"/>
  <c r="B308" i="1"/>
  <c r="J307" i="1"/>
  <c r="L307" i="1" s="1"/>
  <c r="C307" i="1"/>
  <c r="B306" i="10" s="1"/>
  <c r="C306" i="10" s="1"/>
  <c r="D312" i="1"/>
  <c r="D313" i="1" s="1"/>
  <c r="G320" i="1"/>
  <c r="H320" i="1"/>
  <c r="A321" i="1"/>
  <c r="E313" i="1" l="1"/>
  <c r="B309" i="1"/>
  <c r="J308" i="1"/>
  <c r="L308" i="1" s="1"/>
  <c r="C308" i="1"/>
  <c r="B307" i="10" s="1"/>
  <c r="C307" i="10" s="1"/>
  <c r="F309" i="1"/>
  <c r="A322" i="1"/>
  <c r="H321" i="1"/>
  <c r="G321" i="1"/>
  <c r="F310" i="1" l="1"/>
  <c r="B310" i="1"/>
  <c r="C309" i="1"/>
  <c r="B308" i="10" s="1"/>
  <c r="C308" i="10" s="1"/>
  <c r="J309" i="1"/>
  <c r="L309" i="1" s="1"/>
  <c r="E314" i="1"/>
  <c r="D314" i="1"/>
  <c r="H322" i="1"/>
  <c r="A323" i="1"/>
  <c r="G322" i="1"/>
  <c r="E315" i="1" l="1"/>
  <c r="D315" i="1"/>
  <c r="J310" i="1"/>
  <c r="L310" i="1" s="1"/>
  <c r="C310" i="1"/>
  <c r="B309" i="10" s="1"/>
  <c r="C309" i="10" s="1"/>
  <c r="B311" i="1"/>
  <c r="F311" i="1"/>
  <c r="G323" i="1"/>
  <c r="H323" i="1"/>
  <c r="A324" i="1"/>
  <c r="C311" i="1" l="1"/>
  <c r="B310" i="10" s="1"/>
  <c r="C310" i="10" s="1"/>
  <c r="B312" i="1"/>
  <c r="J311" i="1"/>
  <c r="L311" i="1" s="1"/>
  <c r="E316" i="1"/>
  <c r="F312" i="1"/>
  <c r="D316" i="1"/>
  <c r="G324" i="1"/>
  <c r="H324" i="1"/>
  <c r="A325" i="1"/>
  <c r="D317" i="1" l="1"/>
  <c r="F313" i="1"/>
  <c r="E317" i="1"/>
  <c r="B313" i="1"/>
  <c r="C312" i="1"/>
  <c r="B311" i="10" s="1"/>
  <c r="C311" i="10" s="1"/>
  <c r="J312" i="1"/>
  <c r="L312" i="1" s="1"/>
  <c r="A326" i="1"/>
  <c r="G325" i="1"/>
  <c r="H325" i="1"/>
  <c r="C313" i="1" l="1"/>
  <c r="B312" i="10" s="1"/>
  <c r="C312" i="10" s="1"/>
  <c r="B314" i="1"/>
  <c r="J313" i="1"/>
  <c r="L313" i="1" s="1"/>
  <c r="F314" i="1"/>
  <c r="E318" i="1"/>
  <c r="D318" i="1"/>
  <c r="H326" i="1"/>
  <c r="A327" i="1"/>
  <c r="G326" i="1"/>
  <c r="D319" i="1" l="1"/>
  <c r="E319" i="1"/>
  <c r="F315" i="1"/>
  <c r="C314" i="1"/>
  <c r="B313" i="10" s="1"/>
  <c r="C313" i="10" s="1"/>
  <c r="B315" i="1"/>
  <c r="J314" i="1"/>
  <c r="L314" i="1" s="1"/>
  <c r="G327" i="1"/>
  <c r="H327" i="1"/>
  <c r="A328" i="1"/>
  <c r="E320" i="1" l="1"/>
  <c r="J315" i="1"/>
  <c r="L315" i="1" s="1"/>
  <c r="C315" i="1"/>
  <c r="B314" i="10" s="1"/>
  <c r="C314" i="10" s="1"/>
  <c r="B316" i="1"/>
  <c r="F316" i="1"/>
  <c r="D320" i="1"/>
  <c r="H328" i="1"/>
  <c r="G328" i="1"/>
  <c r="A329" i="1"/>
  <c r="D321" i="1" l="1"/>
  <c r="B317" i="1"/>
  <c r="C316" i="1"/>
  <c r="B315" i="10" s="1"/>
  <c r="C315" i="10" s="1"/>
  <c r="J316" i="1"/>
  <c r="L316" i="1" s="1"/>
  <c r="F317" i="1"/>
  <c r="E321" i="1"/>
  <c r="A330" i="1"/>
  <c r="H329" i="1"/>
  <c r="G329" i="1"/>
  <c r="D322" i="1" l="1"/>
  <c r="E322" i="1"/>
  <c r="F318" i="1"/>
  <c r="B318" i="1"/>
  <c r="J317" i="1"/>
  <c r="L317" i="1" s="1"/>
  <c r="C317" i="1"/>
  <c r="B316" i="10" s="1"/>
  <c r="C316" i="10" s="1"/>
  <c r="H330" i="1"/>
  <c r="A331" i="1"/>
  <c r="G330" i="1"/>
  <c r="F319" i="1" l="1"/>
  <c r="B319" i="1"/>
  <c r="J318" i="1"/>
  <c r="L318" i="1" s="1"/>
  <c r="C318" i="1"/>
  <c r="B317" i="10" s="1"/>
  <c r="C317" i="10" s="1"/>
  <c r="D323" i="1"/>
  <c r="D324" i="1" s="1"/>
  <c r="E323" i="1"/>
  <c r="E324" i="1" s="1"/>
  <c r="G331" i="1"/>
  <c r="H331" i="1"/>
  <c r="A332" i="1"/>
  <c r="B320" i="1" l="1"/>
  <c r="J319" i="1"/>
  <c r="L319" i="1" s="1"/>
  <c r="C319" i="1"/>
  <c r="B318" i="10" s="1"/>
  <c r="C318" i="10" s="1"/>
  <c r="F320" i="1"/>
  <c r="D325" i="1" s="1"/>
  <c r="H332" i="1"/>
  <c r="G332" i="1"/>
  <c r="A333" i="1"/>
  <c r="F321" i="1" l="1"/>
  <c r="B321" i="1"/>
  <c r="J320" i="1"/>
  <c r="L320" i="1" s="1"/>
  <c r="C320" i="1"/>
  <c r="B319" i="10" s="1"/>
  <c r="C319" i="10" s="1"/>
  <c r="E325" i="1"/>
  <c r="A334" i="1"/>
  <c r="G333" i="1"/>
  <c r="H333" i="1"/>
  <c r="D326" i="1" l="1"/>
  <c r="E326" i="1"/>
  <c r="J321" i="1"/>
  <c r="L321" i="1" s="1"/>
  <c r="B322" i="1"/>
  <c r="C321" i="1"/>
  <c r="B320" i="10" s="1"/>
  <c r="C320" i="10" s="1"/>
  <c r="F322" i="1"/>
  <c r="H334" i="1"/>
  <c r="A335" i="1"/>
  <c r="G334" i="1"/>
  <c r="D327" i="1" l="1"/>
  <c r="F323" i="1"/>
  <c r="J322" i="1"/>
  <c r="L322" i="1" s="1"/>
  <c r="C322" i="1"/>
  <c r="B321" i="10" s="1"/>
  <c r="C321" i="10" s="1"/>
  <c r="B323" i="1"/>
  <c r="E327" i="1"/>
  <c r="E328" i="1" s="1"/>
  <c r="G335" i="1"/>
  <c r="H335" i="1"/>
  <c r="A336" i="1"/>
  <c r="D328" i="1" l="1"/>
  <c r="B324" i="1"/>
  <c r="J323" i="1"/>
  <c r="L323" i="1" s="1"/>
  <c r="C323" i="1"/>
  <c r="B322" i="10" s="1"/>
  <c r="C322" i="10" s="1"/>
  <c r="F324" i="1"/>
  <c r="G336" i="1"/>
  <c r="H336" i="1"/>
  <c r="A337" i="1"/>
  <c r="B325" i="1" l="1"/>
  <c r="C324" i="1"/>
  <c r="B323" i="10" s="1"/>
  <c r="C323" i="10" s="1"/>
  <c r="J324" i="1"/>
  <c r="L324" i="1" s="1"/>
  <c r="F325" i="1"/>
  <c r="E329" i="1"/>
  <c r="E330" i="1" s="1"/>
  <c r="D329" i="1"/>
  <c r="D330" i="1" s="1"/>
  <c r="A338" i="1"/>
  <c r="G337" i="1"/>
  <c r="H337" i="1"/>
  <c r="F326" i="1" l="1"/>
  <c r="J325" i="1"/>
  <c r="L325" i="1" s="1"/>
  <c r="C325" i="1"/>
  <c r="B324" i="10" s="1"/>
  <c r="C324" i="10" s="1"/>
  <c r="B326" i="1"/>
  <c r="H338" i="1"/>
  <c r="A339" i="1"/>
  <c r="G338" i="1"/>
  <c r="F327" i="1" l="1"/>
  <c r="E331" i="1"/>
  <c r="J326" i="1"/>
  <c r="L326" i="1" s="1"/>
  <c r="C326" i="1"/>
  <c r="B325" i="10" s="1"/>
  <c r="C325" i="10" s="1"/>
  <c r="B327" i="1"/>
  <c r="D331" i="1"/>
  <c r="G339" i="1"/>
  <c r="H339" i="1"/>
  <c r="A340" i="1"/>
  <c r="D332" i="1" l="1"/>
  <c r="E332" i="1"/>
  <c r="J327" i="1"/>
  <c r="L327" i="1" s="1"/>
  <c r="B328" i="1"/>
  <c r="C327" i="1"/>
  <c r="B326" i="10" s="1"/>
  <c r="C326" i="10" s="1"/>
  <c r="F328" i="1"/>
  <c r="G340" i="1"/>
  <c r="H340" i="1"/>
  <c r="A341" i="1"/>
  <c r="J328" i="1" l="1"/>
  <c r="L328" i="1" s="1"/>
  <c r="C328" i="1"/>
  <c r="B327" i="10" s="1"/>
  <c r="C327" i="10" s="1"/>
  <c r="B329" i="1"/>
  <c r="E333" i="1"/>
  <c r="F329" i="1"/>
  <c r="D333" i="1"/>
  <c r="A342" i="1"/>
  <c r="G341" i="1"/>
  <c r="H341" i="1"/>
  <c r="F330" i="1" l="1"/>
  <c r="E334" i="1"/>
  <c r="D334" i="1"/>
  <c r="C329" i="1"/>
  <c r="B328" i="10" s="1"/>
  <c r="C328" i="10" s="1"/>
  <c r="B330" i="1"/>
  <c r="J329" i="1"/>
  <c r="L329" i="1" s="1"/>
  <c r="H342" i="1"/>
  <c r="A343" i="1"/>
  <c r="G342" i="1"/>
  <c r="C330" i="1" l="1"/>
  <c r="B329" i="10" s="1"/>
  <c r="C329" i="10" s="1"/>
  <c r="J330" i="1"/>
  <c r="L330" i="1" s="1"/>
  <c r="B331" i="1"/>
  <c r="E335" i="1"/>
  <c r="D335" i="1"/>
  <c r="F331" i="1"/>
  <c r="G343" i="1"/>
  <c r="H343" i="1"/>
  <c r="A344" i="1"/>
  <c r="D336" i="1" l="1"/>
  <c r="E336" i="1"/>
  <c r="F332" i="1"/>
  <c r="C331" i="1"/>
  <c r="B330" i="10" s="1"/>
  <c r="C330" i="10" s="1"/>
  <c r="B332" i="1"/>
  <c r="J331" i="1"/>
  <c r="L331" i="1" s="1"/>
  <c r="G344" i="1"/>
  <c r="H344" i="1"/>
  <c r="A345" i="1"/>
  <c r="E337" i="1" l="1"/>
  <c r="F333" i="1"/>
  <c r="B333" i="1"/>
  <c r="C332" i="1"/>
  <c r="B331" i="10" s="1"/>
  <c r="C331" i="10" s="1"/>
  <c r="J332" i="1"/>
  <c r="L332" i="1" s="1"/>
  <c r="D337" i="1"/>
  <c r="D338" i="1" s="1"/>
  <c r="A346" i="1"/>
  <c r="G345" i="1"/>
  <c r="H345" i="1"/>
  <c r="J333" i="1" l="1"/>
  <c r="L333" i="1" s="1"/>
  <c r="C333" i="1"/>
  <c r="B332" i="10" s="1"/>
  <c r="C332" i="10" s="1"/>
  <c r="B334" i="1"/>
  <c r="F334" i="1"/>
  <c r="E338" i="1"/>
  <c r="E339" i="1" s="1"/>
  <c r="H346" i="1"/>
  <c r="A347" i="1"/>
  <c r="G346" i="1"/>
  <c r="D339" i="1" l="1"/>
  <c r="F335" i="1"/>
  <c r="J334" i="1"/>
  <c r="L334" i="1" s="1"/>
  <c r="C334" i="1"/>
  <c r="B333" i="10" s="1"/>
  <c r="C333" i="10" s="1"/>
  <c r="B335" i="1"/>
  <c r="G347" i="1"/>
  <c r="H347" i="1"/>
  <c r="A348" i="1"/>
  <c r="J335" i="1" l="1"/>
  <c r="L335" i="1" s="1"/>
  <c r="B336" i="1"/>
  <c r="C335" i="1"/>
  <c r="B334" i="10" s="1"/>
  <c r="C334" i="10" s="1"/>
  <c r="E340" i="1"/>
  <c r="F336" i="1"/>
  <c r="D340" i="1"/>
  <c r="G348" i="1"/>
  <c r="A349" i="1"/>
  <c r="H348" i="1"/>
  <c r="F337" i="1" l="1"/>
  <c r="D341" i="1"/>
  <c r="E341" i="1"/>
  <c r="J336" i="1"/>
  <c r="L336" i="1" s="1"/>
  <c r="B337" i="1"/>
  <c r="C336" i="1"/>
  <c r="B335" i="10" s="1"/>
  <c r="C335" i="10" s="1"/>
  <c r="A350" i="1"/>
  <c r="H349" i="1"/>
  <c r="G349" i="1"/>
  <c r="E342" i="1" l="1"/>
  <c r="J337" i="1"/>
  <c r="L337" i="1" s="1"/>
  <c r="B338" i="1"/>
  <c r="C337" i="1"/>
  <c r="B336" i="10" s="1"/>
  <c r="C336" i="10" s="1"/>
  <c r="F338" i="1"/>
  <c r="D342" i="1"/>
  <c r="H350" i="1"/>
  <c r="A351" i="1"/>
  <c r="G350" i="1"/>
  <c r="E343" i="1" l="1"/>
  <c r="D343" i="1"/>
  <c r="F339" i="1"/>
  <c r="B339" i="1"/>
  <c r="J338" i="1"/>
  <c r="L338" i="1" s="1"/>
  <c r="C338" i="1"/>
  <c r="B337" i="10" s="1"/>
  <c r="C337" i="10" s="1"/>
  <c r="G351" i="1"/>
  <c r="H351" i="1"/>
  <c r="A352" i="1"/>
  <c r="F340" i="1" l="1"/>
  <c r="D344" i="1"/>
  <c r="B340" i="1"/>
  <c r="J339" i="1"/>
  <c r="L339" i="1" s="1"/>
  <c r="C339" i="1"/>
  <c r="B338" i="10" s="1"/>
  <c r="C338" i="10" s="1"/>
  <c r="E344" i="1"/>
  <c r="E345" i="1" s="1"/>
  <c r="G352" i="1"/>
  <c r="H352" i="1"/>
  <c r="A353" i="1"/>
  <c r="B341" i="1" l="1"/>
  <c r="C340" i="1"/>
  <c r="B339" i="10" s="1"/>
  <c r="C339" i="10" s="1"/>
  <c r="J340" i="1"/>
  <c r="L340" i="1" s="1"/>
  <c r="F341" i="1"/>
  <c r="E346" i="1" s="1"/>
  <c r="D345" i="1"/>
  <c r="D346" i="1" s="1"/>
  <c r="A354" i="1"/>
  <c r="G353" i="1"/>
  <c r="H353" i="1"/>
  <c r="F342" i="1" l="1"/>
  <c r="C341" i="1"/>
  <c r="B340" i="10" s="1"/>
  <c r="C340" i="10" s="1"/>
  <c r="B342" i="1"/>
  <c r="J341" i="1"/>
  <c r="L341" i="1" s="1"/>
  <c r="H354" i="1"/>
  <c r="A355" i="1"/>
  <c r="G354" i="1"/>
  <c r="E347" i="1" l="1"/>
  <c r="C342" i="1"/>
  <c r="B341" i="10" s="1"/>
  <c r="C341" i="10" s="1"/>
  <c r="J342" i="1"/>
  <c r="L342" i="1" s="1"/>
  <c r="B343" i="1"/>
  <c r="F343" i="1"/>
  <c r="D347" i="1"/>
  <c r="G355" i="1"/>
  <c r="H355" i="1"/>
  <c r="A356" i="1"/>
  <c r="C343" i="1" l="1"/>
  <c r="B342" i="10" s="1"/>
  <c r="C342" i="10" s="1"/>
  <c r="B344" i="1"/>
  <c r="J343" i="1"/>
  <c r="L343" i="1" s="1"/>
  <c r="F344" i="1"/>
  <c r="D348" i="1"/>
  <c r="E348" i="1"/>
  <c r="G356" i="1"/>
  <c r="A357" i="1"/>
  <c r="H356" i="1"/>
  <c r="D349" i="1" l="1"/>
  <c r="E349" i="1"/>
  <c r="B345" i="1"/>
  <c r="C344" i="1"/>
  <c r="B343" i="10" s="1"/>
  <c r="C343" i="10" s="1"/>
  <c r="J344" i="1"/>
  <c r="L344" i="1" s="1"/>
  <c r="F345" i="1"/>
  <c r="A358" i="1"/>
  <c r="H357" i="1"/>
  <c r="G357" i="1"/>
  <c r="F346" i="1" l="1"/>
  <c r="C345" i="1"/>
  <c r="B344" i="10" s="1"/>
  <c r="C344" i="10" s="1"/>
  <c r="B346" i="1"/>
  <c r="J345" i="1"/>
  <c r="L345" i="1" s="1"/>
  <c r="D350" i="1"/>
  <c r="E350" i="1"/>
  <c r="H358" i="1"/>
  <c r="A359" i="1"/>
  <c r="G358" i="1"/>
  <c r="D351" i="1" l="1"/>
  <c r="E351" i="1"/>
  <c r="J346" i="1"/>
  <c r="L346" i="1" s="1"/>
  <c r="C346" i="1"/>
  <c r="B345" i="10" s="1"/>
  <c r="C345" i="10" s="1"/>
  <c r="B347" i="1"/>
  <c r="F347" i="1"/>
  <c r="G359" i="1"/>
  <c r="H359" i="1"/>
  <c r="A360" i="1"/>
  <c r="D352" i="1" l="1"/>
  <c r="F348" i="1"/>
  <c r="C347" i="1"/>
  <c r="B346" i="10" s="1"/>
  <c r="C346" i="10" s="1"/>
  <c r="B348" i="1"/>
  <c r="J347" i="1"/>
  <c r="L347" i="1" s="1"/>
  <c r="E352" i="1"/>
  <c r="G360" i="1"/>
  <c r="A361" i="1"/>
  <c r="H360" i="1"/>
  <c r="B349" i="1" l="1"/>
  <c r="J348" i="1"/>
  <c r="L348" i="1" s="1"/>
  <c r="C348" i="1"/>
  <c r="B347" i="10" s="1"/>
  <c r="C347" i="10" s="1"/>
  <c r="E353" i="1"/>
  <c r="D353" i="1"/>
  <c r="F349" i="1"/>
  <c r="A362" i="1"/>
  <c r="H361" i="1"/>
  <c r="G361" i="1"/>
  <c r="D354" i="1" l="1"/>
  <c r="E354" i="1"/>
  <c r="F350" i="1"/>
  <c r="J349" i="1"/>
  <c r="L349" i="1" s="1"/>
  <c r="C349" i="1"/>
  <c r="B348" i="10" s="1"/>
  <c r="C348" i="10" s="1"/>
  <c r="B350" i="1"/>
  <c r="H362" i="1"/>
  <c r="A363" i="1"/>
  <c r="G362" i="1"/>
  <c r="J350" i="1" l="1"/>
  <c r="L350" i="1" s="1"/>
  <c r="C350" i="1"/>
  <c r="B349" i="10" s="1"/>
  <c r="C349" i="10" s="1"/>
  <c r="B351" i="1"/>
  <c r="D355" i="1"/>
  <c r="F351" i="1"/>
  <c r="E355" i="1"/>
  <c r="H363" i="1"/>
  <c r="G363" i="1"/>
  <c r="A364" i="1"/>
  <c r="D356" i="1" l="1"/>
  <c r="F352" i="1"/>
  <c r="J351" i="1"/>
  <c r="L351" i="1" s="1"/>
  <c r="B352" i="1"/>
  <c r="C351" i="1"/>
  <c r="B350" i="10" s="1"/>
  <c r="C350" i="10" s="1"/>
  <c r="E356" i="1"/>
  <c r="G364" i="1"/>
  <c r="H364" i="1"/>
  <c r="A365" i="1"/>
  <c r="E357" i="1" l="1"/>
  <c r="C352" i="1"/>
  <c r="B351" i="10" s="1"/>
  <c r="C351" i="10" s="1"/>
  <c r="B353" i="1"/>
  <c r="J352" i="1"/>
  <c r="L352" i="1" s="1"/>
  <c r="F353" i="1"/>
  <c r="D357" i="1"/>
  <c r="A366" i="1"/>
  <c r="H365" i="1"/>
  <c r="G365" i="1"/>
  <c r="D358" i="1" l="1"/>
  <c r="F354" i="1"/>
  <c r="E358" i="1"/>
  <c r="C353" i="1"/>
  <c r="B352" i="10" s="1"/>
  <c r="C352" i="10" s="1"/>
  <c r="J353" i="1"/>
  <c r="L353" i="1" s="1"/>
  <c r="B354" i="1"/>
  <c r="H366" i="1"/>
  <c r="A367" i="1"/>
  <c r="G366" i="1"/>
  <c r="B355" i="1" l="1"/>
  <c r="J354" i="1"/>
  <c r="L354" i="1" s="1"/>
  <c r="C354" i="1"/>
  <c r="B353" i="10" s="1"/>
  <c r="C353" i="10" s="1"/>
  <c r="E359" i="1"/>
  <c r="F355" i="1"/>
  <c r="D359" i="1"/>
  <c r="H367" i="1"/>
  <c r="G367" i="1"/>
  <c r="D360" i="1" l="1"/>
  <c r="E360" i="1"/>
  <c r="F356" i="1"/>
  <c r="B356" i="1"/>
  <c r="C355" i="1"/>
  <c r="B354" i="10" s="1"/>
  <c r="C354" i="10" s="1"/>
  <c r="J355" i="1"/>
  <c r="L355" i="1" s="1"/>
  <c r="B357" i="1" l="1"/>
  <c r="J356" i="1"/>
  <c r="L356" i="1" s="1"/>
  <c r="C356" i="1"/>
  <c r="B355" i="10" s="1"/>
  <c r="C355" i="10" s="1"/>
  <c r="D361" i="1"/>
  <c r="E361" i="1"/>
  <c r="F357" i="1"/>
  <c r="F358" i="1" l="1"/>
  <c r="D362" i="1"/>
  <c r="E362" i="1"/>
  <c r="J357" i="1"/>
  <c r="L357" i="1" s="1"/>
  <c r="C357" i="1"/>
  <c r="B356" i="10" s="1"/>
  <c r="C356" i="10" s="1"/>
  <c r="B358" i="1"/>
  <c r="D363" i="1" l="1"/>
  <c r="J358" i="1"/>
  <c r="L358" i="1" s="1"/>
  <c r="C358" i="1"/>
  <c r="B357" i="10" s="1"/>
  <c r="C357" i="10" s="1"/>
  <c r="B359" i="1"/>
  <c r="E363" i="1"/>
  <c r="F359" i="1"/>
  <c r="F360" i="1" l="1"/>
  <c r="E364" i="1"/>
  <c r="C359" i="1"/>
  <c r="B358" i="10" s="1"/>
  <c r="C358" i="10" s="1"/>
  <c r="J359" i="1"/>
  <c r="L359" i="1" s="1"/>
  <c r="B360" i="1"/>
  <c r="D364" i="1"/>
  <c r="D365" i="1" l="1"/>
  <c r="B361" i="1"/>
  <c r="J360" i="1"/>
  <c r="L360" i="1" s="1"/>
  <c r="C360" i="1"/>
  <c r="B359" i="10" s="1"/>
  <c r="C359" i="10" s="1"/>
  <c r="F361" i="1"/>
  <c r="E365" i="1"/>
  <c r="E366" i="1" l="1"/>
  <c r="F362" i="1"/>
  <c r="J361" i="1"/>
  <c r="L361" i="1" s="1"/>
  <c r="B362" i="1"/>
  <c r="C361" i="1"/>
  <c r="B360" i="10" s="1"/>
  <c r="C360" i="10" s="1"/>
  <c r="D366" i="1"/>
  <c r="D367" i="1" l="1"/>
  <c r="E367" i="1"/>
  <c r="F363" i="1"/>
  <c r="J362" i="1"/>
  <c r="L362" i="1" s="1"/>
  <c r="C362" i="1"/>
  <c r="B361" i="10" s="1"/>
  <c r="C361" i="10" s="1"/>
  <c r="B363" i="1"/>
  <c r="C363" i="1" l="1"/>
  <c r="B362" i="10" s="1"/>
  <c r="C362" i="10" s="1"/>
  <c r="B364" i="1"/>
  <c r="J363" i="1"/>
  <c r="L363" i="1" s="1"/>
  <c r="F364" i="1"/>
  <c r="F365" i="1" l="1"/>
  <c r="B365" i="1"/>
  <c r="C364" i="1"/>
  <c r="B363" i="10" s="1"/>
  <c r="C363" i="10" s="1"/>
  <c r="J364" i="1"/>
  <c r="L364" i="1" s="1"/>
  <c r="B366" i="1" l="1"/>
  <c r="J365" i="1"/>
  <c r="L365" i="1" s="1"/>
  <c r="C365" i="1"/>
  <c r="B364" i="10" s="1"/>
  <c r="C364" i="10" s="1"/>
  <c r="F366" i="1"/>
  <c r="F367" i="1" l="1"/>
  <c r="B367" i="1"/>
  <c r="C366" i="1"/>
  <c r="B365" i="10" s="1"/>
  <c r="C365" i="10" s="1"/>
  <c r="J366" i="1"/>
  <c r="L366" i="1" s="1"/>
  <c r="J367" i="1" l="1"/>
  <c r="L367" i="1" s="1"/>
  <c r="C367" i="1"/>
  <c r="B366" i="10" s="1"/>
  <c r="C366" i="10" s="1"/>
  <c r="D18" i="2" l="1"/>
  <c r="D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C2" authorId="0" shapeId="0" xr:uid="{7097C5BD-EC41-8C4B-8645-62C5B20FD4F5}">
      <text>
        <r>
          <rPr>
            <b/>
            <sz val="10"/>
            <color rgb="FF000000"/>
            <rFont val="Tahoma"/>
            <family val="2"/>
          </rPr>
          <t>Lars Åström: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Dessa dagar har tidigare modell - som ej är den som körts nu - använts.</t>
        </r>
      </text>
    </comment>
  </commentList>
</comments>
</file>

<file path=xl/sharedStrings.xml><?xml version="1.0" encoding="utf-8"?>
<sst xmlns="http://schemas.openxmlformats.org/spreadsheetml/2006/main" count="71" uniqueCount="50">
  <si>
    <t>Parametrar</t>
  </si>
  <si>
    <t>alpha</t>
  </si>
  <si>
    <t>beta</t>
  </si>
  <si>
    <t>gamma</t>
  </si>
  <si>
    <t>K</t>
  </si>
  <si>
    <t>L</t>
  </si>
  <si>
    <t>K*gamma</t>
  </si>
  <si>
    <t>Dag</t>
  </si>
  <si>
    <t>Antal döda</t>
  </si>
  <si>
    <t>Sjuka</t>
  </si>
  <si>
    <t>Inlagda</t>
  </si>
  <si>
    <t>Antal inlagda</t>
  </si>
  <si>
    <t>s(t)</t>
  </si>
  <si>
    <t>a(t)</t>
  </si>
  <si>
    <t>Immuna</t>
  </si>
  <si>
    <t>Döda</t>
  </si>
  <si>
    <t>Ej ännu infekterade</t>
  </si>
  <si>
    <t>i(t)</t>
  </si>
  <si>
    <t>d(t)</t>
  </si>
  <si>
    <t>r(t)</t>
  </si>
  <si>
    <t>population</t>
  </si>
  <si>
    <t>Summa population</t>
  </si>
  <si>
    <t>Inlagda verklig data</t>
  </si>
  <si>
    <t>Döda verklig data</t>
  </si>
  <si>
    <t>a_obs(t)</t>
  </si>
  <si>
    <t>d_obs(t)</t>
  </si>
  <si>
    <t>Vilka kan sättas?</t>
  </si>
  <si>
    <t>x</t>
  </si>
  <si>
    <t>Toppen nås</t>
  </si>
  <si>
    <t xml:space="preserve">Toppen innebär att </t>
  </si>
  <si>
    <t>är inlagda.</t>
  </si>
  <si>
    <t>Resultat</t>
  </si>
  <si>
    <t>Svardag</t>
  </si>
  <si>
    <t>Indag</t>
  </si>
  <si>
    <t>Officiell</t>
  </si>
  <si>
    <t>data att använda (indag/svardag/officiell)</t>
  </si>
  <si>
    <t>Andel immuna</t>
  </si>
  <si>
    <t>Prediktionsdag</t>
  </si>
  <si>
    <t>Observerad</t>
  </si>
  <si>
    <t>Konfiguration</t>
  </si>
  <si>
    <t>Last_col</t>
  </si>
  <si>
    <t>Step_len</t>
  </si>
  <si>
    <t xml:space="preserve">Dag </t>
  </si>
  <si>
    <t>Pred -20</t>
  </si>
  <si>
    <t>Pred -15</t>
  </si>
  <si>
    <t>Pred -10</t>
  </si>
  <si>
    <t>Pred -5</t>
  </si>
  <si>
    <t>Pred 0</t>
  </si>
  <si>
    <t>Prediktion</t>
  </si>
  <si>
    <t>Övre konfidenslinje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</si>
</sst>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personer i olika</a:t>
            </a:r>
            <a:r>
              <a:rPr lang="en-US" baseline="0"/>
              <a:t> grupper över tid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'Prediktion(RÖR EJ!)'!$B$2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EJ!)'!$B$3:$B$367</c:f>
              <c:numCache>
                <c:formatCode>0</c:formatCode>
                <c:ptCount val="365"/>
                <c:pt idx="0">
                  <c:v>7916.666666666667</c:v>
                </c:pt>
                <c:pt idx="1">
                  <c:v>8336.0982638888891</c:v>
                </c:pt>
                <c:pt idx="2">
                  <c:v>8828.6537070119211</c:v>
                </c:pt>
                <c:pt idx="3">
                  <c:v>9407.0832683279077</c:v>
                </c:pt>
                <c:pt idx="4">
                  <c:v>10086.327246628838</c:v>
                </c:pt>
                <c:pt idx="5">
                  <c:v>10883.881678166479</c:v>
                </c:pt>
                <c:pt idx="6">
                  <c:v>11820.221519449819</c:v>
                </c:pt>
                <c:pt idx="7">
                  <c:v>12919.289014047919</c:v>
                </c:pt>
                <c:pt idx="8">
                  <c:v>13789.623877266373</c:v>
                </c:pt>
                <c:pt idx="9">
                  <c:v>14736.301970855333</c:v>
                </c:pt>
                <c:pt idx="10">
                  <c:v>15759.19488879768</c:v>
                </c:pt>
                <c:pt idx="11">
                  <c:v>16855.808308015326</c:v>
                </c:pt>
                <c:pt idx="12">
                  <c:v>18020.486408442004</c:v>
                </c:pt>
                <c:pt idx="13">
                  <c:v>19243.424263443776</c:v>
                </c:pt>
                <c:pt idx="14">
                  <c:v>20509.450662212581</c:v>
                </c:pt>
                <c:pt idx="15">
                  <c:v>21796.538237929621</c:v>
                </c:pt>
                <c:pt idx="16">
                  <c:v>23147.867792061101</c:v>
                </c:pt>
                <c:pt idx="17">
                  <c:v>24560.092498882437</c:v>
                </c:pt>
                <c:pt idx="18">
                  <c:v>26029.227418506322</c:v>
                </c:pt>
                <c:pt idx="19">
                  <c:v>27550.961975136401</c:v>
                </c:pt>
                <c:pt idx="20">
                  <c:v>29121.163874562604</c:v>
                </c:pt>
                <c:pt idx="21">
                  <c:v>30736.636205847462</c:v>
                </c:pt>
                <c:pt idx="22">
                  <c:v>32396.203766657363</c:v>
                </c:pt>
                <c:pt idx="23">
                  <c:v>34102.221344979596</c:v>
                </c:pt>
                <c:pt idx="24">
                  <c:v>35849.840146198112</c:v>
                </c:pt>
                <c:pt idx="25">
                  <c:v>37633.918228208298</c:v>
                </c:pt>
                <c:pt idx="26">
                  <c:v>39449.095934849211</c:v>
                </c:pt>
                <c:pt idx="27">
                  <c:v>41289.83116823723</c:v>
                </c:pt>
                <c:pt idx="28">
                  <c:v>43150.355791080234</c:v>
                </c:pt>
                <c:pt idx="29">
                  <c:v>45024.499036544898</c:v>
                </c:pt>
                <c:pt idx="30">
                  <c:v>46905.30445241867</c:v>
                </c:pt>
                <c:pt idx="31">
                  <c:v>48784.34298304277</c:v>
                </c:pt>
                <c:pt idx="32">
                  <c:v>50652.74051630529</c:v>
                </c:pt>
                <c:pt idx="33">
                  <c:v>52501.195697971962</c:v>
                </c:pt>
                <c:pt idx="34">
                  <c:v>54319.991081017164</c:v>
                </c:pt>
                <c:pt idx="35">
                  <c:v>56099.003230529815</c:v>
                </c:pt>
                <c:pt idx="36">
                  <c:v>57827.72442763568</c:v>
                </c:pt>
                <c:pt idx="37">
                  <c:v>59495.318832928831</c:v>
                </c:pt>
                <c:pt idx="38">
                  <c:v>61090.750218229106</c:v>
                </c:pt>
                <c:pt idx="39">
                  <c:v>62603.037606935875</c:v>
                </c:pt>
                <c:pt idx="40">
                  <c:v>64021.375875406877</c:v>
                </c:pt>
                <c:pt idx="41">
                  <c:v>65335.265899909107</c:v>
                </c:pt>
                <c:pt idx="42">
                  <c:v>66534.654921273352</c:v>
                </c:pt>
                <c:pt idx="43">
                  <c:v>67610.086884426026</c:v>
                </c:pt>
                <c:pt idx="44">
                  <c:v>68552.860445140148</c:v>
                </c:pt>
                <c:pt idx="45">
                  <c:v>69355.188564634111</c:v>
                </c:pt>
                <c:pt idx="46">
                  <c:v>70010.347433944538</c:v>
                </c:pt>
                <c:pt idx="47">
                  <c:v>70512.793024243263</c:v>
                </c:pt>
                <c:pt idx="48">
                  <c:v>70858.261974528155</c:v>
                </c:pt>
                <c:pt idx="49">
                  <c:v>71043.853541383141</c:v>
                </c:pt>
                <c:pt idx="50">
                  <c:v>71068.089345233282</c:v>
                </c:pt>
                <c:pt idx="51">
                  <c:v>70930.947827034557</c:v>
                </c:pt>
                <c:pt idx="52">
                  <c:v>70633.870839183815</c:v>
                </c:pt>
                <c:pt idx="53">
                  <c:v>70179.740877632285</c:v>
                </c:pt>
                <c:pt idx="54">
                  <c:v>69572.829466208495</c:v>
                </c:pt>
                <c:pt idx="55">
                  <c:v>68818.720605918017</c:v>
                </c:pt>
                <c:pt idx="56">
                  <c:v>67924.21127845814</c:v>
                </c:pt>
                <c:pt idx="57">
                  <c:v>66897.191672171786</c:v>
                </c:pt>
                <c:pt idx="58">
                  <c:v>65746.508421329549</c:v>
                </c:pt>
                <c:pt idx="59">
                  <c:v>64481.814690079569</c:v>
                </c:pt>
                <c:pt idx="60">
                  <c:v>63113.411348256152</c:v>
                </c:pt>
                <c:pt idx="61">
                  <c:v>61652.083707025799</c:v>
                </c:pt>
                <c:pt idx="62">
                  <c:v>60108.938194430011</c:v>
                </c:pt>
                <c:pt idx="63">
                  <c:v>58495.24277826192</c:v>
                </c:pt>
                <c:pt idx="64">
                  <c:v>56822.274588368047</c:v>
                </c:pt>
                <c:pt idx="65">
                  <c:v>55101.177740701314</c:v>
                </c:pt>
                <c:pt idx="66">
                  <c:v>53342.833842091306</c:v>
                </c:pt>
                <c:pt idx="67">
                  <c:v>51557.747079263514</c:v>
                </c:pt>
                <c:pt idx="68">
                  <c:v>49755.945191626262</c:v>
                </c:pt>
                <c:pt idx="69">
                  <c:v>47946.897023357102</c:v>
                </c:pt>
                <c:pt idx="70">
                  <c:v>46139.446785530512</c:v>
                </c:pt>
                <c:pt idx="71">
                  <c:v>44341.764691551383</c:v>
                </c:pt>
                <c:pt idx="72">
                  <c:v>42561.313229760322</c:v>
                </c:pt>
                <c:pt idx="73">
                  <c:v>40804.828011583239</c:v>
                </c:pt>
                <c:pt idx="74">
                  <c:v>39078.311884260111</c:v>
                </c:pt>
                <c:pt idx="75">
                  <c:v>37387.040823368327</c:v>
                </c:pt>
                <c:pt idx="76">
                  <c:v>35735.580018977445</c:v>
                </c:pt>
                <c:pt idx="77">
                  <c:v>34127.808534762269</c:v>
                </c:pt>
                <c:pt idx="78">
                  <c:v>32566.950942820258</c:v>
                </c:pt>
                <c:pt idx="79">
                  <c:v>31055.61440390108</c:v>
                </c:pt>
                <c:pt idx="80">
                  <c:v>29595.829763428643</c:v>
                </c:pt>
                <c:pt idx="81">
                  <c:v>28189.095358808234</c:v>
                </c:pt>
                <c:pt idx="82">
                  <c:v>26836.422374609698</c:v>
                </c:pt>
                <c:pt idx="83">
                  <c:v>25538.380731783989</c:v>
                </c:pt>
                <c:pt idx="84">
                  <c:v>24295.144648561709</c:v>
                </c:pt>
                <c:pt idx="85">
                  <c:v>23106.537158570773</c:v>
                </c:pt>
                <c:pt idx="86">
                  <c:v>21972.073011637964</c:v>
                </c:pt>
                <c:pt idx="87">
                  <c:v>20890.999511944046</c:v>
                </c:pt>
                <c:pt idx="88">
                  <c:v>19862.334964895595</c:v>
                </c:pt>
                <c:pt idx="89">
                  <c:v>18884.904507280273</c:v>
                </c:pt>
                <c:pt idx="90">
                  <c:v>17957.373184665579</c:v>
                </c:pt>
                <c:pt idx="91">
                  <c:v>17078.276215785874</c:v>
                </c:pt>
                <c:pt idx="92">
                  <c:v>16246.046446451439</c:v>
                </c:pt>
                <c:pt idx="93">
                  <c:v>15459.039046233745</c:v>
                </c:pt>
                <c:pt idx="94">
                  <c:v>14715.553540978792</c:v>
                </c:pt>
                <c:pt idx="95">
                  <c:v>14013.853304305774</c:v>
                </c:pt>
                <c:pt idx="96">
                  <c:v>13352.182652910531</c:v>
                </c:pt>
                <c:pt idx="97">
                  <c:v>12728.78170493305</c:v>
                </c:pt>
                <c:pt idx="98">
                  <c:v>12141.899169024915</c:v>
                </c:pt>
                <c:pt idx="99">
                  <c:v>11589.803235141051</c:v>
                </c:pt>
                <c:pt idx="100">
                  <c:v>11070.790737456853</c:v>
                </c:pt>
                <c:pt idx="101">
                  <c:v>10583.194756044513</c:v>
                </c:pt>
                <c:pt idx="102">
                  <c:v>10125.390817785115</c:v>
                </c:pt>
                <c:pt idx="103">
                  <c:v>9695.801849091109</c:v>
                </c:pt>
                <c:pt idx="104">
                  <c:v>9292.902023910221</c:v>
                </c:pt>
                <c:pt idx="105">
                  <c:v>8915.2196406270941</c:v>
                </c:pt>
                <c:pt idx="106">
                  <c:v>8561.3391512396684</c:v>
                </c:pt>
                <c:pt idx="107">
                  <c:v>8229.902455856216</c:v>
                </c:pt>
                <c:pt idx="108">
                  <c:v>7919.6095653642869</c:v>
                </c:pt>
                <c:pt idx="109">
                  <c:v>7629.2187252371787</c:v>
                </c:pt>
                <c:pt idx="110">
                  <c:v>7357.5460839933139</c:v>
                </c:pt>
                <c:pt idx="111">
                  <c:v>7103.4649808967333</c:v>
                </c:pt>
                <c:pt idx="112">
                  <c:v>6865.9049191390968</c:v>
                </c:pt>
                <c:pt idx="113">
                  <c:v>6643.8502830062025</c:v>
                </c:pt>
                <c:pt idx="114">
                  <c:v>6436.338850415942</c:v>
                </c:pt>
                <c:pt idx="115">
                  <c:v>6242.4601457153512</c:v>
                </c:pt>
                <c:pt idx="116">
                  <c:v>6061.3536717257521</c:v>
                </c:pt>
                <c:pt idx="117">
                  <c:v>5892.2070547022495</c:v>
                </c:pt>
                <c:pt idx="118">
                  <c:v>5734.2541310964789</c:v>
                </c:pt>
                <c:pt idx="119">
                  <c:v>5586.7730007451428</c:v>
                </c:pt>
                <c:pt idx="120">
                  <c:v>5449.0840673151479</c:v>
                </c:pt>
                <c:pt idx="121">
                  <c:v>5320.548083481608</c:v>
                </c:pt>
                <c:pt idx="122">
                  <c:v>5200.5642153606641</c:v>
                </c:pt>
                <c:pt idx="123">
                  <c:v>5088.5681381286477</c:v>
                </c:pt>
                <c:pt idx="124">
                  <c:v>4984.0301724978945</c:v>
                </c:pt>
                <c:pt idx="125">
                  <c:v>4886.4534697545132</c:v>
                </c:pt>
                <c:pt idx="126">
                  <c:v>4795.3722513638286</c:v>
                </c:pt>
                <c:pt idx="127">
                  <c:v>4710.3501076862603</c:v>
                </c:pt>
                <c:pt idx="128">
                  <c:v>4630.9783590937459</c:v>
                </c:pt>
                <c:pt idx="129">
                  <c:v>4556.8744817101269</c:v>
                </c:pt>
                <c:pt idx="130">
                  <c:v>4487.6805990962439</c:v>
                </c:pt>
                <c:pt idx="131">
                  <c:v>4423.0620404418378</c:v>
                </c:pt>
                <c:pt idx="132">
                  <c:v>4362.7059651937143</c:v>
                </c:pt>
                <c:pt idx="133">
                  <c:v>4306.3200535269298</c:v>
                </c:pt>
                <c:pt idx="134">
                  <c:v>4253.6312616385094</c:v>
                </c:pt>
                <c:pt idx="135">
                  <c:v>4204.384640498648</c:v>
                </c:pt>
                <c:pt idx="136">
                  <c:v>4158.3422164209933</c:v>
                </c:pt>
                <c:pt idx="137">
                  <c:v>4115.2819316015166</c:v>
                </c:pt>
                <c:pt idx="138">
                  <c:v>4074.9966426156266</c:v>
                </c:pt>
                <c:pt idx="139">
                  <c:v>4037.2931747479061</c:v>
                </c:pt>
                <c:pt idx="140">
                  <c:v>4001.9914299512225</c:v>
                </c:pt>
                <c:pt idx="141">
                  <c:v>3968.923546186053</c:v>
                </c:pt>
                <c:pt idx="142">
                  <c:v>3937.9331058714693</c:v>
                </c:pt>
                <c:pt idx="143">
                  <c:v>3908.8743911818015</c:v>
                </c:pt>
                <c:pt idx="144">
                  <c:v>3881.61168394371</c:v>
                </c:pt>
                <c:pt idx="145">
                  <c:v>3856.0186079237337</c:v>
                </c:pt>
                <c:pt idx="146">
                  <c:v>3831.9775113435999</c:v>
                </c:pt>
                <c:pt idx="147">
                  <c:v>3809.378887517063</c:v>
                </c:pt>
                <c:pt idx="148">
                  <c:v>3788.1208315657386</c:v>
                </c:pt>
                <c:pt idx="149">
                  <c:v>3768.1085312404452</c:v>
                </c:pt>
                <c:pt idx="150">
                  <c:v>3749.2537899475046</c:v>
                </c:pt>
                <c:pt idx="151">
                  <c:v>3731.4745801549143</c:v>
                </c:pt>
                <c:pt idx="152">
                  <c:v>3714.6946254302393</c:v>
                </c:pt>
                <c:pt idx="153">
                  <c:v>3698.8430094396263</c:v>
                </c:pt>
                <c:pt idx="154">
                  <c:v>3683.8538103146675</c:v>
                </c:pt>
                <c:pt idx="155">
                  <c:v>3669.6657588704547</c:v>
                </c:pt>
                <c:pt idx="156">
                  <c:v>3656.2219192334524</c:v>
                </c:pt>
                <c:pt idx="157">
                  <c:v>3643.4693905114964</c:v>
                </c:pt>
                <c:pt idx="158">
                  <c:v>3631.3590282098903</c:v>
                </c:pt>
                <c:pt idx="159">
                  <c:v>3619.8451841670517</c:v>
                </c:pt>
                <c:pt idx="160">
                  <c:v>3608.8854638502607</c:v>
                </c:pt>
                <c:pt idx="161">
                  <c:v>3598.4404999166463</c:v>
                </c:pt>
                <c:pt idx="162">
                  <c:v>3588.4737410065336</c:v>
                </c:pt>
                <c:pt idx="163">
                  <c:v>3578.9512547956642</c:v>
                </c:pt>
                <c:pt idx="164">
                  <c:v>3569.8415443894937</c:v>
                </c:pt>
                <c:pt idx="165">
                  <c:v>3561.1153771968739</c:v>
                </c:pt>
                <c:pt idx="166">
                  <c:v>3552.7456254718791</c:v>
                </c:pt>
                <c:pt idx="167">
                  <c:v>3544.7071177614639</c:v>
                </c:pt>
                <c:pt idx="168">
                  <c:v>3536.9765005430304</c:v>
                </c:pt>
                <c:pt idx="169">
                  <c:v>3529.5321093799666</c:v>
                </c:pt>
                <c:pt idx="170">
                  <c:v>3522.353848964824</c:v>
                </c:pt>
                <c:pt idx="171">
                  <c:v>3515.4230814591465</c:v>
                </c:pt>
                <c:pt idx="172">
                  <c:v>3508.7225225761085</c:v>
                </c:pt>
                <c:pt idx="173">
                  <c:v>3502.2361448871638</c:v>
                </c:pt>
                <c:pt idx="174">
                  <c:v>3495.9490878669558</c:v>
                </c:pt>
                <c:pt idx="175">
                  <c:v>3489.8475742218411</c:v>
                </c:pt>
                <c:pt idx="176">
                  <c:v>3483.9188320766721</c:v>
                </c:pt>
                <c:pt idx="177">
                  <c:v>3478.1510226220207</c:v>
                </c:pt>
                <c:pt idx="178">
                  <c:v>3472.5331728499191</c:v>
                </c:pt>
                <c:pt idx="179">
                  <c:v>3467.0551130304934</c:v>
                </c:pt>
                <c:pt idx="180">
                  <c:v>3461.7074186047148</c:v>
                </c:pt>
                <c:pt idx="181">
                  <c:v>3456.4813561898904</c:v>
                </c:pt>
                <c:pt idx="182">
                  <c:v>3451.36883341461</c:v>
                </c:pt>
                <c:pt idx="183">
                  <c:v>3446.3623523186993</c:v>
                </c:pt>
                <c:pt idx="184">
                  <c:v>3441.454966071366</c:v>
                </c:pt>
                <c:pt idx="185">
                  <c:v>3436.6402387772405</c:v>
                </c:pt>
                <c:pt idx="186">
                  <c:v>3431.9122081555038</c:v>
                </c:pt>
                <c:pt idx="187">
                  <c:v>3427.2653508917492</c:v>
                </c:pt>
                <c:pt idx="188">
                  <c:v>3422.6945504757814</c:v>
                </c:pt>
                <c:pt idx="189">
                  <c:v>3418.1950673512224</c:v>
                </c:pt>
                <c:pt idx="190">
                  <c:v>3413.7625112146288</c:v>
                </c:pt>
                <c:pt idx="191">
                  <c:v>3409.3928153129041</c:v>
                </c:pt>
                <c:pt idx="192">
                  <c:v>3405.0822125981181</c:v>
                </c:pt>
                <c:pt idx="193">
                  <c:v>3400.8272136085211</c:v>
                </c:pt>
                <c:pt idx="194">
                  <c:v>3396.6245859535497</c:v>
                </c:pt>
                <c:pt idx="195">
                  <c:v>3392.4713352890462</c:v>
                </c:pt>
                <c:pt idx="196">
                  <c:v>3388.364687676783</c:v>
                </c:pt>
                <c:pt idx="197">
                  <c:v>3384.3020732297045</c:v>
                </c:pt>
                <c:pt idx="198">
                  <c:v>3380.2811109511572</c:v>
                </c:pt>
                <c:pt idx="199">
                  <c:v>3376.299594682755</c:v>
                </c:pt>
                <c:pt idx="200">
                  <c:v>3372.3554800814754</c:v>
                </c:pt>
                <c:pt idx="201">
                  <c:v>3368.4468725521456</c:v>
                </c:pt>
                <c:pt idx="202">
                  <c:v>3364.5720160666319</c:v>
                </c:pt>
                <c:pt idx="203">
                  <c:v>3360.729282805888</c:v>
                </c:pt>
                <c:pt idx="204">
                  <c:v>3356.9171635654893</c:v>
                </c:pt>
                <c:pt idx="205">
                  <c:v>3353.1342588694797</c:v>
                </c:pt>
                <c:pt idx="206">
                  <c:v>3349.3792707412495</c:v>
                </c:pt>
                <c:pt idx="207">
                  <c:v>3345.6509950837931</c:v>
                </c:pt>
                <c:pt idx="208">
                  <c:v>3341.9483146250745</c:v>
                </c:pt>
                <c:pt idx="209">
                  <c:v>3338.2701923873756</c:v>
                </c:pt>
                <c:pt idx="210">
                  <c:v>3334.6156656424264</c:v>
                </c:pt>
                <c:pt idx="211">
                  <c:v>3330.9838403168515</c:v>
                </c:pt>
                <c:pt idx="212">
                  <c:v>3327.3738858149886</c:v>
                </c:pt>
                <c:pt idx="213">
                  <c:v>3323.7850302285028</c:v>
                </c:pt>
                <c:pt idx="214">
                  <c:v>3320.2165559044097</c:v>
                </c:pt>
                <c:pt idx="215">
                  <c:v>3316.6677953451654</c:v>
                </c:pt>
                <c:pt idx="216">
                  <c:v>3313.1381274163723</c:v>
                </c:pt>
                <c:pt idx="217">
                  <c:v>3309.6269738394139</c:v>
                </c:pt>
                <c:pt idx="218">
                  <c:v>3306.1337959479779</c:v>
                </c:pt>
                <c:pt idx="219">
                  <c:v>3302.6580916889397</c:v>
                </c:pt>
                <c:pt idx="220">
                  <c:v>3299.1993928495049</c:v>
                </c:pt>
                <c:pt idx="221">
                  <c:v>3295.7572624938125</c:v>
                </c:pt>
                <c:pt idx="222">
                  <c:v>3292.3312925934406</c:v>
                </c:pt>
                <c:pt idx="223">
                  <c:v>3288.9211018373658</c:v>
                </c:pt>
                <c:pt idx="224">
                  <c:v>3285.5263336080066</c:v>
                </c:pt>
                <c:pt idx="225">
                  <c:v>3282.1466541109435</c:v>
                </c:pt>
                <c:pt idx="226">
                  <c:v>3278.7817506468259</c:v>
                </c:pt>
                <c:pt idx="227">
                  <c:v>3275.4313300148133</c:v>
                </c:pt>
                <c:pt idx="228">
                  <c:v>3272.0951170376829</c:v>
                </c:pt>
                <c:pt idx="229">
                  <c:v>3268.7728531994694</c:v>
                </c:pt>
                <c:pt idx="230">
                  <c:v>3265.4642953871603</c:v>
                </c:pt>
                <c:pt idx="231">
                  <c:v>3262.1692147286167</c:v>
                </c:pt>
                <c:pt idx="232">
                  <c:v>3258.8873955194535</c:v>
                </c:pt>
                <c:pt idx="233">
                  <c:v>3255.6186342321535</c:v>
                </c:pt>
                <c:pt idx="234">
                  <c:v>3252.3627386011985</c:v>
                </c:pt>
                <c:pt idx="235">
                  <c:v>3249.1195267784533</c:v>
                </c:pt>
                <c:pt idx="236">
                  <c:v>3245.8888265534688</c:v>
                </c:pt>
                <c:pt idx="237">
                  <c:v>3242.6704746337746</c:v>
                </c:pt>
                <c:pt idx="238">
                  <c:v>3239.4643159805923</c:v>
                </c:pt>
                <c:pt idx="239">
                  <c:v>3236.2702031957456</c:v>
                </c:pt>
                <c:pt idx="240">
                  <c:v>3233.0879959558615</c:v>
                </c:pt>
                <c:pt idx="241">
                  <c:v>3229.917560490248</c:v>
                </c:pt>
                <c:pt idx="242">
                  <c:v>3226.7587690991063</c:v>
                </c:pt>
                <c:pt idx="243">
                  <c:v>3223.6114997089821</c:v>
                </c:pt>
                <c:pt idx="244">
                  <c:v>3220.4756354626079</c:v>
                </c:pt>
                <c:pt idx="245">
                  <c:v>3217.3510643404838</c:v>
                </c:pt>
                <c:pt idx="246">
                  <c:v>3214.2376788117617</c:v>
                </c:pt>
                <c:pt idx="247">
                  <c:v>3211.1353755121731</c:v>
                </c:pt>
                <c:pt idx="248">
                  <c:v>3208.0440549469149</c:v>
                </c:pt>
                <c:pt idx="249">
                  <c:v>3204.9636212165642</c:v>
                </c:pt>
                <c:pt idx="250">
                  <c:v>3201.8939817642454</c:v>
                </c:pt>
                <c:pt idx="251">
                  <c:v>3198.8350471424005</c:v>
                </c:pt>
                <c:pt idx="252">
                  <c:v>3195.786730797643</c:v>
                </c:pt>
                <c:pt idx="253">
                  <c:v>3192.7489488722954</c:v>
                </c:pt>
                <c:pt idx="254">
                  <c:v>3189.7216200213102</c:v>
                </c:pt>
                <c:pt idx="255">
                  <c:v>3186.7046652433796</c:v>
                </c:pt>
                <c:pt idx="256">
                  <c:v>3183.6980077251305</c:v>
                </c:pt>
                <c:pt idx="257">
                  <c:v>3180.7015726973805</c:v>
                </c:pt>
                <c:pt idx="258">
                  <c:v>3177.7152873025166</c:v>
                </c:pt>
                <c:pt idx="259">
                  <c:v>3174.7390804721281</c:v>
                </c:pt>
                <c:pt idx="260">
                  <c:v>3171.7728828140894</c:v>
                </c:pt>
                <c:pt idx="261">
                  <c:v>3168.8166265083541</c:v>
                </c:pt>
                <c:pt idx="262">
                  <c:v>3165.8702452107786</c:v>
                </c:pt>
                <c:pt idx="263">
                  <c:v>3162.9336739643431</c:v>
                </c:pt>
                <c:pt idx="264">
                  <c:v>3160.0068491171901</c:v>
                </c:pt>
                <c:pt idx="265">
                  <c:v>3157.0897082469482</c:v>
                </c:pt>
                <c:pt idx="266">
                  <c:v>3154.1821900908408</c:v>
                </c:pt>
                <c:pt idx="267">
                  <c:v>3151.2842344811274</c:v>
                </c:pt>
                <c:pt idx="268">
                  <c:v>3148.39578228546</c:v>
                </c:pt>
                <c:pt idx="269">
                  <c:v>3145.5167753517608</c:v>
                </c:pt>
                <c:pt idx="270">
                  <c:v>3142.6471564572716</c:v>
                </c:pt>
                <c:pt idx="271">
                  <c:v>3139.7868692614425</c:v>
                </c:pt>
                <c:pt idx="272">
                  <c:v>3136.9358582623518</c:v>
                </c:pt>
                <c:pt idx="273">
                  <c:v>3134.0940687563902</c:v>
                </c:pt>
                <c:pt idx="274">
                  <c:v>3131.2614468009378</c:v>
                </c:pt>
                <c:pt idx="275">
                  <c:v>3128.4379391798075</c:v>
                </c:pt>
                <c:pt idx="276">
                  <c:v>3125.623493371229</c:v>
                </c:pt>
                <c:pt idx="277">
                  <c:v>3122.8180575181777</c:v>
                </c:pt>
                <c:pt idx="278">
                  <c:v>3120.0215804008594</c:v>
                </c:pt>
                <c:pt idx="279">
                  <c:v>3117.2340114111812</c:v>
                </c:pt>
                <c:pt idx="280">
                  <c:v>3114.4553005290522</c:v>
                </c:pt>
                <c:pt idx="281">
                  <c:v>3111.6853983003703</c:v>
                </c:pt>
                <c:pt idx="282">
                  <c:v>3108.9242558165556</c:v>
                </c:pt>
                <c:pt idx="283">
                  <c:v>3106.1718246955184</c:v>
                </c:pt>
                <c:pt idx="284">
                  <c:v>3103.428057063938</c:v>
                </c:pt>
                <c:pt idx="285">
                  <c:v>3100.6929055407563</c:v>
                </c:pt>
                <c:pt idx="286">
                  <c:v>3097.9663232217863</c:v>
                </c:pt>
                <c:pt idx="287">
                  <c:v>3095.248263665349</c:v>
                </c:pt>
                <c:pt idx="288">
                  <c:v>3092.5386808788571</c:v>
                </c:pt>
                <c:pt idx="289">
                  <c:v>3089.8375293062732</c:v>
                </c:pt>
                <c:pt idx="290">
                  <c:v>3087.144763816369</c:v>
                </c:pt>
                <c:pt idx="291">
                  <c:v>3084.4603396917291</c:v>
                </c:pt>
                <c:pt idx="292">
                  <c:v>3081.7842126184341</c:v>
                </c:pt>
                <c:pt idx="293">
                  <c:v>3079.1163386763769</c:v>
                </c:pt>
                <c:pt idx="294">
                  <c:v>3076.456674330158</c:v>
                </c:pt>
                <c:pt idx="295">
                  <c:v>3073.8051764205143</c:v>
                </c:pt>
                <c:pt idx="296">
                  <c:v>3071.1618021562463</c:v>
                </c:pt>
                <c:pt idx="297">
                  <c:v>3068.5265091065971</c:v>
                </c:pt>
                <c:pt idx="298">
                  <c:v>3065.8992551940537</c:v>
                </c:pt>
                <c:pt idx="299">
                  <c:v>3063.279998687537</c:v>
                </c:pt>
                <c:pt idx="300">
                  <c:v>3060.6686981959488</c:v>
                </c:pt>
                <c:pt idx="301">
                  <c:v>3058.0653126620518</c:v>
                </c:pt>
                <c:pt idx="302">
                  <c:v>3055.4698013566558</c:v>
                </c:pt>
                <c:pt idx="303">
                  <c:v>3052.8821238730852</c:v>
                </c:pt>
                <c:pt idx="304">
                  <c:v>3050.3022401219123</c:v>
                </c:pt>
                <c:pt idx="305">
                  <c:v>3047.7301103259279</c:v>
                </c:pt>
                <c:pt idx="306">
                  <c:v>3045.165695015341</c:v>
                </c:pt>
                <c:pt idx="307">
                  <c:v>3042.6089550231845</c:v>
                </c:pt>
                <c:pt idx="308">
                  <c:v>3040.0598514809135</c:v>
                </c:pt>
                <c:pt idx="309">
                  <c:v>3037.5183458141828</c:v>
                </c:pt>
                <c:pt idx="310">
                  <c:v>3034.984399738792</c:v>
                </c:pt>
                <c:pt idx="311">
                  <c:v>3032.457975256782</c:v>
                </c:pt>
                <c:pt idx="312">
                  <c:v>3029.9390346526779</c:v>
                </c:pt>
                <c:pt idx="313">
                  <c:v>3027.427540489864</c:v>
                </c:pt>
                <c:pt idx="314">
                  <c:v>3024.9234556070828</c:v>
                </c:pt>
                <c:pt idx="315">
                  <c:v>3022.4267431150502</c:v>
                </c:pt>
                <c:pt idx="316">
                  <c:v>3019.9373663931801</c:v>
                </c:pt>
                <c:pt idx="317">
                  <c:v>3017.4552890864079</c:v>
                </c:pt>
                <c:pt idx="318">
                  <c:v>3014.9804751021102</c:v>
                </c:pt>
                <c:pt idx="319">
                  <c:v>3012.5128886071107</c:v>
                </c:pt>
                <c:pt idx="320">
                  <c:v>3010.0524940247733</c:v>
                </c:pt>
                <c:pt idx="321">
                  <c:v>3007.5992560321656</c:v>
                </c:pt>
                <c:pt idx="322">
                  <c:v>3005.1531395573038</c:v>
                </c:pt>
                <c:pt idx="323">
                  <c:v>3002.7141097764588</c:v>
                </c:pt>
                <c:pt idx="324">
                  <c:v>3000.2821321115321</c:v>
                </c:pt>
                <c:pt idx="325">
                  <c:v>2997.8571722274896</c:v>
                </c:pt>
                <c:pt idx="326">
                  <c:v>2995.4391960298544</c:v>
                </c:pt>
                <c:pt idx="327">
                  <c:v>2993.0281696622533</c:v>
                </c:pt>
                <c:pt idx="328">
                  <c:v>2990.624059504014</c:v>
                </c:pt>
                <c:pt idx="329">
                  <c:v>2988.226832167813</c:v>
                </c:pt>
                <c:pt idx="330">
                  <c:v>2985.8364544973679</c:v>
                </c:pt>
                <c:pt idx="331">
                  <c:v>2983.4528935651751</c:v>
                </c:pt>
                <c:pt idx="332">
                  <c:v>2981.0761166702878</c:v>
                </c:pt>
                <c:pt idx="333">
                  <c:v>2978.7060913361352</c:v>
                </c:pt>
                <c:pt idx="334">
                  <c:v>2976.3427853083804</c:v>
                </c:pt>
                <c:pt idx="335">
                  <c:v>2973.9861665528115</c:v>
                </c:pt>
                <c:pt idx="336">
                  <c:v>2971.636203253272</c:v>
                </c:pt>
                <c:pt idx="337">
                  <c:v>2969.2928638096214</c:v>
                </c:pt>
                <c:pt idx="338">
                  <c:v>2966.9561168357291</c:v>
                </c:pt>
                <c:pt idx="339">
                  <c:v>2964.6259311574991</c:v>
                </c:pt>
                <c:pt idx="340">
                  <c:v>2962.3022758109246</c:v>
                </c:pt>
                <c:pt idx="341">
                  <c:v>2959.9851200401695</c:v>
                </c:pt>
                <c:pt idx="342">
                  <c:v>2957.6744332956805</c:v>
                </c:pt>
                <c:pt idx="343">
                  <c:v>2955.3701852323238</c:v>
                </c:pt>
                <c:pt idx="344">
                  <c:v>2953.0723457075478</c:v>
                </c:pt>
                <c:pt idx="345">
                  <c:v>2950.7808847795709</c:v>
                </c:pt>
                <c:pt idx="346">
                  <c:v>2948.4957727055935</c:v>
                </c:pt>
                <c:pt idx="347">
                  <c:v>2946.2169799400358</c:v>
                </c:pt>
                <c:pt idx="348">
                  <c:v>2943.9444771327931</c:v>
                </c:pt>
                <c:pt idx="349">
                  <c:v>2941.6782351275187</c:v>
                </c:pt>
                <c:pt idx="350">
                  <c:v>2939.4182249599253</c:v>
                </c:pt>
                <c:pt idx="351">
                  <c:v>2937.1644178561087</c:v>
                </c:pt>
                <c:pt idx="352">
                  <c:v>2934.9167852308924</c:v>
                </c:pt>
                <c:pt idx="353">
                  <c:v>2932.6752986861902</c:v>
                </c:pt>
                <c:pt idx="354">
                  <c:v>2930.4399300093905</c:v>
                </c:pt>
                <c:pt idx="355">
                  <c:v>2928.2106511717598</c:v>
                </c:pt>
                <c:pt idx="356">
                  <c:v>2925.9874343268616</c:v>
                </c:pt>
                <c:pt idx="357">
                  <c:v>2923.7702518089986</c:v>
                </c:pt>
                <c:pt idx="358">
                  <c:v>2921.5590761316694</c:v>
                </c:pt>
                <c:pt idx="359">
                  <c:v>2919.353879986043</c:v>
                </c:pt>
                <c:pt idx="360">
                  <c:v>2917.154636239452</c:v>
                </c:pt>
                <c:pt idx="361">
                  <c:v>2914.9613179339012</c:v>
                </c:pt>
                <c:pt idx="362">
                  <c:v>2912.773898284594</c:v>
                </c:pt>
                <c:pt idx="363">
                  <c:v>2910.5923506784743</c:v>
                </c:pt>
                <c:pt idx="364">
                  <c:v>2908.416648672785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3-AE42-86FA-87A2AA11853C}"/>
            </c:ext>
          </c:extLst>
        </c:ser>
        <c:ser>
          <c:idx val="1"/>
          <c:order val="1"/>
          <c:tx>
            <c:strRef>
              <c:f>'Prediktion(RÖR EJ!)'!$C$2</c:f>
              <c:strCache>
                <c:ptCount val="1"/>
                <c:pt idx="0">
                  <c:v>a(t)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EJ!)'!$C$3:$C$367</c:f>
              <c:numCache>
                <c:formatCode>0</c:formatCode>
                <c:ptCount val="365"/>
                <c:pt idx="0">
                  <c:v>9.5</c:v>
                </c:pt>
                <c:pt idx="1">
                  <c:v>10.003317916666665</c:v>
                </c:pt>
                <c:pt idx="2">
                  <c:v>10.594384448414305</c:v>
                </c:pt>
                <c:pt idx="3">
                  <c:v>11.288499921993488</c:v>
                </c:pt>
                <c:pt idx="4">
                  <c:v>12.103592695954605</c:v>
                </c:pt>
                <c:pt idx="5">
                  <c:v>13.060658013799774</c:v>
                </c:pt>
                <c:pt idx="6">
                  <c:v>14.18426582333978</c:v>
                </c:pt>
                <c:pt idx="7">
                  <c:v>15.503146816857502</c:v>
                </c:pt>
                <c:pt idx="8">
                  <c:v>16.547548652719644</c:v>
                </c:pt>
                <c:pt idx="9">
                  <c:v>17.683562365026397</c:v>
                </c:pt>
                <c:pt idx="10">
                  <c:v>18.911033866557215</c:v>
                </c:pt>
                <c:pt idx="11">
                  <c:v>20.226969969618391</c:v>
                </c:pt>
                <c:pt idx="12">
                  <c:v>21.624583690130404</c:v>
                </c:pt>
                <c:pt idx="13">
                  <c:v>23.09210911613253</c:v>
                </c:pt>
                <c:pt idx="14">
                  <c:v>24.611340794655096</c:v>
                </c:pt>
                <c:pt idx="15">
                  <c:v>26.155845885515543</c:v>
                </c:pt>
                <c:pt idx="16">
                  <c:v>27.777441350473318</c:v>
                </c:pt>
                <c:pt idx="17">
                  <c:v>29.472110998658923</c:v>
                </c:pt>
                <c:pt idx="18">
                  <c:v>31.235072902207584</c:v>
                </c:pt>
                <c:pt idx="19">
                  <c:v>33.061154370163678</c:v>
                </c:pt>
                <c:pt idx="20">
                  <c:v>34.945396649475121</c:v>
                </c:pt>
                <c:pt idx="21">
                  <c:v>36.883963447016953</c:v>
                </c:pt>
                <c:pt idx="22">
                  <c:v>38.875444519988832</c:v>
                </c:pt>
                <c:pt idx="23">
                  <c:v>40.922665613975511</c:v>
                </c:pt>
                <c:pt idx="24">
                  <c:v>43.019808175437731</c:v>
                </c:pt>
                <c:pt idx="25">
                  <c:v>45.160701873849952</c:v>
                </c:pt>
                <c:pt idx="26">
                  <c:v>47.338915121819049</c:v>
                </c:pt>
                <c:pt idx="27">
                  <c:v>49.547797401884672</c:v>
                </c:pt>
                <c:pt idx="28">
                  <c:v>51.780426949296277</c:v>
                </c:pt>
                <c:pt idx="29">
                  <c:v>54.029398843853869</c:v>
                </c:pt>
                <c:pt idx="30">
                  <c:v>56.2863653429024</c:v>
                </c:pt>
                <c:pt idx="31">
                  <c:v>58.541211579651318</c:v>
                </c:pt>
                <c:pt idx="32">
                  <c:v>60.783288619566342</c:v>
                </c:pt>
                <c:pt idx="33">
                  <c:v>63.00143483756635</c:v>
                </c:pt>
                <c:pt idx="34">
                  <c:v>65.183989297220592</c:v>
                </c:pt>
                <c:pt idx="35">
                  <c:v>67.318803876635769</c:v>
                </c:pt>
                <c:pt idx="36">
                  <c:v>69.393269313162804</c:v>
                </c:pt>
                <c:pt idx="37">
                  <c:v>71.394382599514586</c:v>
                </c:pt>
                <c:pt idx="38">
                  <c:v>73.308900261874925</c:v>
                </c:pt>
                <c:pt idx="39">
                  <c:v>75.123645128323048</c:v>
                </c:pt>
                <c:pt idx="40">
                  <c:v>76.825651050488247</c:v>
                </c:pt>
                <c:pt idx="41">
                  <c:v>78.402319079890916</c:v>
                </c:pt>
                <c:pt idx="42">
                  <c:v>79.841585905528021</c:v>
                </c:pt>
                <c:pt idx="43">
                  <c:v>81.132104261311227</c:v>
                </c:pt>
                <c:pt idx="44">
                  <c:v>82.263432534168174</c:v>
                </c:pt>
                <c:pt idx="45">
                  <c:v>83.226226277560926</c:v>
                </c:pt>
                <c:pt idx="46">
                  <c:v>84.012416920733443</c:v>
                </c:pt>
                <c:pt idx="47">
                  <c:v>84.615351629091904</c:v>
                </c:pt>
                <c:pt idx="48">
                  <c:v>85.029914369433783</c:v>
                </c:pt>
                <c:pt idx="49">
                  <c:v>85.25262424965976</c:v>
                </c:pt>
                <c:pt idx="50">
                  <c:v>85.281707214279933</c:v>
                </c:pt>
                <c:pt idx="51">
                  <c:v>85.117137392441464</c:v>
                </c:pt>
                <c:pt idx="52">
                  <c:v>84.760645007020571</c:v>
                </c:pt>
                <c:pt idx="53">
                  <c:v>84.215689053158741</c:v>
                </c:pt>
                <c:pt idx="54">
                  <c:v>83.48739535945019</c:v>
                </c:pt>
                <c:pt idx="55">
                  <c:v>82.582464727101609</c:v>
                </c:pt>
                <c:pt idx="56">
                  <c:v>81.509053534149757</c:v>
                </c:pt>
                <c:pt idx="57">
                  <c:v>80.27663000660614</c:v>
                </c:pt>
                <c:pt idx="58">
                  <c:v>78.895810105595444</c:v>
                </c:pt>
                <c:pt idx="59">
                  <c:v>77.378177628095472</c:v>
                </c:pt>
                <c:pt idx="60">
                  <c:v>75.736093617907372</c:v>
                </c:pt>
                <c:pt idx="61">
                  <c:v>73.982500448430955</c:v>
                </c:pt>
                <c:pt idx="62">
                  <c:v>72.130725833316006</c:v>
                </c:pt>
                <c:pt idx="63">
                  <c:v>70.194291333914293</c:v>
                </c:pt>
                <c:pt idx="64">
                  <c:v>68.186729506041644</c:v>
                </c:pt>
                <c:pt idx="65">
                  <c:v>66.121413288841566</c:v>
                </c:pt>
                <c:pt idx="66">
                  <c:v>64.011400610509568</c:v>
                </c:pt>
                <c:pt idx="67">
                  <c:v>61.86929649511621</c:v>
                </c:pt>
                <c:pt idx="68">
                  <c:v>59.707134229951507</c:v>
                </c:pt>
                <c:pt idx="69">
                  <c:v>57.536276428028515</c:v>
                </c:pt>
                <c:pt idx="70">
                  <c:v>55.36733614263661</c:v>
                </c:pt>
                <c:pt idx="71">
                  <c:v>53.210117629861656</c:v>
                </c:pt>
                <c:pt idx="72">
                  <c:v>51.073575875712379</c:v>
                </c:pt>
                <c:pt idx="73">
                  <c:v>48.965793613899883</c:v>
                </c:pt>
                <c:pt idx="74">
                  <c:v>46.893974261112128</c:v>
                </c:pt>
                <c:pt idx="75">
                  <c:v>44.864448988041985</c:v>
                </c:pt>
                <c:pt idx="76">
                  <c:v>42.882696022772933</c:v>
                </c:pt>
                <c:pt idx="77">
                  <c:v>40.953370241714723</c:v>
                </c:pt>
                <c:pt idx="78">
                  <c:v>39.080341131384309</c:v>
                </c:pt>
                <c:pt idx="79">
                  <c:v>37.266737284681291</c:v>
                </c:pt>
                <c:pt idx="80">
                  <c:v>35.51499571611437</c:v>
                </c:pt>
                <c:pt idx="81">
                  <c:v>33.826914430569879</c:v>
                </c:pt>
                <c:pt idx="82">
                  <c:v>32.203706849531635</c:v>
                </c:pt>
                <c:pt idx="83">
                  <c:v>30.646056878140783</c:v>
                </c:pt>
                <c:pt idx="84">
                  <c:v>29.154173578274047</c:v>
                </c:pt>
                <c:pt idx="85">
                  <c:v>27.727844590284924</c:v>
                </c:pt>
                <c:pt idx="86">
                  <c:v>26.366487613965553</c:v>
                </c:pt>
                <c:pt idx="87">
                  <c:v>25.069199414332854</c:v>
                </c:pt>
                <c:pt idx="88">
                  <c:v>23.834801957874713</c:v>
                </c:pt>
                <c:pt idx="89">
                  <c:v>22.661885408736325</c:v>
                </c:pt>
                <c:pt idx="90">
                  <c:v>21.548847821598692</c:v>
                </c:pt>
                <c:pt idx="91">
                  <c:v>20.493931458943049</c:v>
                </c:pt>
                <c:pt idx="92">
                  <c:v>19.495255735741726</c:v>
                </c:pt>
                <c:pt idx="93">
                  <c:v>18.550846855480494</c:v>
                </c:pt>
                <c:pt idx="94">
                  <c:v>17.658664249174549</c:v>
                </c:pt>
                <c:pt idx="95">
                  <c:v>16.816623965166926</c:v>
                </c:pt>
                <c:pt idx="96">
                  <c:v>16.022619183492637</c:v>
                </c:pt>
                <c:pt idx="97">
                  <c:v>15.274538045919659</c:v>
                </c:pt>
                <c:pt idx="98">
                  <c:v>14.570279002829897</c:v>
                </c:pt>
                <c:pt idx="99">
                  <c:v>13.90776388216926</c:v>
                </c:pt>
                <c:pt idx="100">
                  <c:v>13.284948884948223</c:v>
                </c:pt>
                <c:pt idx="101">
                  <c:v>12.699833707253415</c:v>
                </c:pt>
                <c:pt idx="102">
                  <c:v>12.150468981342136</c:v>
                </c:pt>
                <c:pt idx="103">
                  <c:v>11.63496221890933</c:v>
                </c:pt>
                <c:pt idx="104">
                  <c:v>11.151482428692264</c:v>
                </c:pt>
                <c:pt idx="105">
                  <c:v>10.698263568752512</c:v>
                </c:pt>
                <c:pt idx="106">
                  <c:v>10.273606981487601</c:v>
                </c:pt>
                <c:pt idx="107">
                  <c:v>9.8758829470274581</c:v>
                </c:pt>
                <c:pt idx="108">
                  <c:v>9.503531478437143</c:v>
                </c:pt>
                <c:pt idx="109">
                  <c:v>9.155062470284614</c:v>
                </c:pt>
                <c:pt idx="110">
                  <c:v>8.8290553007919765</c:v>
                </c:pt>
                <c:pt idx="111">
                  <c:v>8.5241579770760794</c:v>
                </c:pt>
                <c:pt idx="112">
                  <c:v>8.2390859029669148</c:v>
                </c:pt>
                <c:pt idx="113">
                  <c:v>7.9726203396074427</c:v>
                </c:pt>
                <c:pt idx="114">
                  <c:v>7.7236066204991296</c:v>
                </c:pt>
                <c:pt idx="115">
                  <c:v>7.4909521748584211</c:v>
                </c:pt>
                <c:pt idx="116">
                  <c:v>7.2736244060709021</c:v>
                </c:pt>
                <c:pt idx="117">
                  <c:v>7.0706484656426989</c:v>
                </c:pt>
                <c:pt idx="118">
                  <c:v>6.8811049573157739</c:v>
                </c:pt>
                <c:pt idx="119">
                  <c:v>6.7041276008941706</c:v>
                </c:pt>
                <c:pt idx="120">
                  <c:v>6.5389008807781765</c:v>
                </c:pt>
                <c:pt idx="121">
                  <c:v>6.3846577001779288</c:v>
                </c:pt>
                <c:pt idx="122">
                  <c:v>6.2406770584327962</c:v>
                </c:pt>
                <c:pt idx="123">
                  <c:v>6.1062817657543764</c:v>
                </c:pt>
                <c:pt idx="124">
                  <c:v>5.9808362069974725</c:v>
                </c:pt>
                <c:pt idx="125">
                  <c:v>5.8637441637054151</c:v>
                </c:pt>
                <c:pt idx="126">
                  <c:v>5.7544467016365939</c:v>
                </c:pt>
                <c:pt idx="127">
                  <c:v>5.6524201292235121</c:v>
                </c:pt>
                <c:pt idx="128">
                  <c:v>5.5571740309124946</c:v>
                </c:pt>
                <c:pt idx="129">
                  <c:v>5.4682493780521515</c:v>
                </c:pt>
                <c:pt idx="130">
                  <c:v>5.3852167189154923</c:v>
                </c:pt>
                <c:pt idx="131">
                  <c:v>5.3076744485302045</c:v>
                </c:pt>
                <c:pt idx="132">
                  <c:v>5.2352471582324567</c:v>
                </c:pt>
                <c:pt idx="133">
                  <c:v>5.1675840642323152</c:v>
                </c:pt>
                <c:pt idx="134">
                  <c:v>5.1043575139662112</c:v>
                </c:pt>
                <c:pt idx="135">
                  <c:v>5.0452615685983773</c:v>
                </c:pt>
                <c:pt idx="136">
                  <c:v>4.9900106597051916</c:v>
                </c:pt>
                <c:pt idx="137">
                  <c:v>4.9383383179218194</c:v>
                </c:pt>
                <c:pt idx="138">
                  <c:v>4.8899959711387515</c:v>
                </c:pt>
                <c:pt idx="139">
                  <c:v>4.8447518096974864</c:v>
                </c:pt>
                <c:pt idx="140">
                  <c:v>4.8023897159414668</c:v>
                </c:pt>
                <c:pt idx="141">
                  <c:v>4.7627082554232629</c:v>
                </c:pt>
                <c:pt idx="142">
                  <c:v>4.7255197270457625</c:v>
                </c:pt>
                <c:pt idx="143">
                  <c:v>4.6906492694181612</c:v>
                </c:pt>
                <c:pt idx="144">
                  <c:v>4.6579340207324513</c:v>
                </c:pt>
                <c:pt idx="145">
                  <c:v>4.6272223295084798</c:v>
                </c:pt>
                <c:pt idx="146">
                  <c:v>4.5983730136123198</c:v>
                </c:pt>
                <c:pt idx="147">
                  <c:v>4.5712546650204748</c:v>
                </c:pt>
                <c:pt idx="148">
                  <c:v>4.5457449978788862</c:v>
                </c:pt>
                <c:pt idx="149">
                  <c:v>4.5217302374885335</c:v>
                </c:pt>
                <c:pt idx="150">
                  <c:v>4.4991045479370051</c:v>
                </c:pt>
                <c:pt idx="151">
                  <c:v>4.4777694961858971</c:v>
                </c:pt>
                <c:pt idx="152">
                  <c:v>4.4576335505162872</c:v>
                </c:pt>
                <c:pt idx="153">
                  <c:v>4.4386116113275511</c:v>
                </c:pt>
                <c:pt idx="154">
                  <c:v>4.4206245723776005</c:v>
                </c:pt>
                <c:pt idx="155">
                  <c:v>4.4035989106445452</c:v>
                </c:pt>
                <c:pt idx="156">
                  <c:v>4.3874663030801422</c:v>
                </c:pt>
                <c:pt idx="157">
                  <c:v>4.3721632686137957</c:v>
                </c:pt>
                <c:pt idx="158">
                  <c:v>4.3576308338518679</c:v>
                </c:pt>
                <c:pt idx="159">
                  <c:v>4.3438142210004616</c:v>
                </c:pt>
                <c:pt idx="160">
                  <c:v>4.3306625566203127</c:v>
                </c:pt>
                <c:pt idx="161">
                  <c:v>4.3181285998999757</c:v>
                </c:pt>
                <c:pt idx="162">
                  <c:v>4.30616848920784</c:v>
                </c:pt>
                <c:pt idx="163">
                  <c:v>4.2947415057547964</c:v>
                </c:pt>
                <c:pt idx="164">
                  <c:v>4.2838098532673925</c:v>
                </c:pt>
                <c:pt idx="165">
                  <c:v>4.2733384526362483</c:v>
                </c:pt>
                <c:pt idx="166">
                  <c:v>4.2632947505662546</c:v>
                </c:pt>
                <c:pt idx="167">
                  <c:v>4.2536485413137566</c:v>
                </c:pt>
                <c:pt idx="168">
                  <c:v>4.2443718006516358</c:v>
                </c:pt>
                <c:pt idx="169">
                  <c:v>4.2354385312559595</c:v>
                </c:pt>
                <c:pt idx="170">
                  <c:v>4.2268246187577887</c:v>
                </c:pt>
                <c:pt idx="171">
                  <c:v>4.218507697750975</c:v>
                </c:pt>
                <c:pt idx="172">
                  <c:v>4.2104670270913296</c:v>
                </c:pt>
                <c:pt idx="173">
                  <c:v>4.2026833738645966</c:v>
                </c:pt>
                <c:pt idx="174">
                  <c:v>4.1951389054403467</c:v>
                </c:pt>
                <c:pt idx="175">
                  <c:v>4.1878170890662085</c:v>
                </c:pt>
                <c:pt idx="176">
                  <c:v>4.1807025984920063</c:v>
                </c:pt>
                <c:pt idx="177">
                  <c:v>4.1737812271464243</c:v>
                </c:pt>
                <c:pt idx="178">
                  <c:v>4.1670398074199024</c:v>
                </c:pt>
                <c:pt idx="179">
                  <c:v>4.1604661356365922</c:v>
                </c:pt>
                <c:pt idx="180">
                  <c:v>4.1540489023256573</c:v>
                </c:pt>
                <c:pt idx="181">
                  <c:v>4.1477776274278684</c:v>
                </c:pt>
                <c:pt idx="182">
                  <c:v>4.1416426000975317</c:v>
                </c:pt>
                <c:pt idx="183">
                  <c:v>4.1356348227824391</c:v>
                </c:pt>
                <c:pt idx="184">
                  <c:v>4.1297459592856391</c:v>
                </c:pt>
                <c:pt idx="185">
                  <c:v>4.1239682865326879</c:v>
                </c:pt>
                <c:pt idx="186">
                  <c:v>4.1182946497866038</c:v>
                </c:pt>
                <c:pt idx="187">
                  <c:v>4.1127184210700989</c:v>
                </c:pt>
                <c:pt idx="188">
                  <c:v>4.1072334605709377</c:v>
                </c:pt>
                <c:pt idx="189">
                  <c:v>4.1018340808214662</c:v>
                </c:pt>
                <c:pt idx="190">
                  <c:v>4.0965150134575543</c:v>
                </c:pt>
                <c:pt idx="191">
                  <c:v>4.0912713783754846</c:v>
                </c:pt>
                <c:pt idx="192">
                  <c:v>4.0860986551177412</c:v>
                </c:pt>
                <c:pt idx="193">
                  <c:v>4.080992656330225</c:v>
                </c:pt>
                <c:pt idx="194">
                  <c:v>4.0759495031442592</c:v>
                </c:pt>
                <c:pt idx="195">
                  <c:v>4.0709656023468552</c:v>
                </c:pt>
                <c:pt idx="196">
                  <c:v>4.0660376252121395</c:v>
                </c:pt>
                <c:pt idx="197">
                  <c:v>4.0611624878756452</c:v>
                </c:pt>
                <c:pt idx="198">
                  <c:v>4.0563373331413883</c:v>
                </c:pt>
                <c:pt idx="199">
                  <c:v>4.0515595136193054</c:v>
                </c:pt>
                <c:pt idx="200">
                  <c:v>4.0468265760977697</c:v>
                </c:pt>
                <c:pt idx="201">
                  <c:v>4.0421362470625741</c:v>
                </c:pt>
                <c:pt idx="202">
                  <c:v>4.0374864192799578</c:v>
                </c:pt>
                <c:pt idx="203">
                  <c:v>4.0328751393670652</c:v>
                </c:pt>
                <c:pt idx="204">
                  <c:v>4.0283005962785872</c:v>
                </c:pt>
                <c:pt idx="205">
                  <c:v>4.0237611106433757</c:v>
                </c:pt>
                <c:pt idx="206">
                  <c:v>4.019255124889499</c:v>
                </c:pt>
                <c:pt idx="207">
                  <c:v>4.0147811941005509</c:v>
                </c:pt>
                <c:pt idx="208">
                  <c:v>4.0103379775500887</c:v>
                </c:pt>
                <c:pt idx="209">
                  <c:v>4.0059242308648502</c:v>
                </c:pt>
                <c:pt idx="210">
                  <c:v>4.0015387987709117</c:v>
                </c:pt>
                <c:pt idx="211">
                  <c:v>3.9971806083802215</c:v>
                </c:pt>
                <c:pt idx="212">
                  <c:v>3.9928486629779858</c:v>
                </c:pt>
                <c:pt idx="213">
                  <c:v>3.988542036274203</c:v>
                </c:pt>
                <c:pt idx="214">
                  <c:v>3.9842598670852913</c:v>
                </c:pt>
                <c:pt idx="215">
                  <c:v>3.9800013544141981</c:v>
                </c:pt>
                <c:pt idx="216">
                  <c:v>3.9757657528996466</c:v>
                </c:pt>
                <c:pt idx="217">
                  <c:v>3.9715523686072962</c:v>
                </c:pt>
                <c:pt idx="218">
                  <c:v>3.967360555137573</c:v>
                </c:pt>
                <c:pt idx="219">
                  <c:v>3.9631897100267275</c:v>
                </c:pt>
                <c:pt idx="220">
                  <c:v>3.9590392714194054</c:v>
                </c:pt>
                <c:pt idx="221">
                  <c:v>3.9549087149925746</c:v>
                </c:pt>
                <c:pt idx="222">
                  <c:v>3.9507975511121285</c:v>
                </c:pt>
                <c:pt idx="223">
                  <c:v>3.9467053222048385</c:v>
                </c:pt>
                <c:pt idx="224">
                  <c:v>3.9426316003296074</c:v>
                </c:pt>
                <c:pt idx="225">
                  <c:v>3.9385759849331317</c:v>
                </c:pt>
                <c:pt idx="226">
                  <c:v>3.9345381007761908</c:v>
                </c:pt>
                <c:pt idx="227">
                  <c:v>3.9305175960177756</c:v>
                </c:pt>
                <c:pt idx="228">
                  <c:v>3.9265141404452191</c:v>
                </c:pt>
                <c:pt idx="229">
                  <c:v>3.9225274238393628</c:v>
                </c:pt>
                <c:pt idx="230">
                  <c:v>3.9185571544645921</c:v>
                </c:pt>
                <c:pt idx="231">
                  <c:v>3.9146030576743396</c:v>
                </c:pt>
                <c:pt idx="232">
                  <c:v>3.9106648746233441</c:v>
                </c:pt>
                <c:pt idx="233">
                  <c:v>3.9067423610785839</c:v>
                </c:pt>
                <c:pt idx="234">
                  <c:v>3.9028352863214377</c:v>
                </c:pt>
                <c:pt idx="235">
                  <c:v>3.8989434321341436</c:v>
                </c:pt>
                <c:pt idx="236">
                  <c:v>3.895066591864162</c:v>
                </c:pt>
                <c:pt idx="237">
                  <c:v>3.8912045695605291</c:v>
                </c:pt>
                <c:pt idx="238">
                  <c:v>3.8873571791767105</c:v>
                </c:pt>
                <c:pt idx="239">
                  <c:v>3.8835242438348945</c:v>
                </c:pt>
                <c:pt idx="240">
                  <c:v>3.8797055951470334</c:v>
                </c:pt>
                <c:pt idx="241">
                  <c:v>3.8759010725882974</c:v>
                </c:pt>
                <c:pt idx="242">
                  <c:v>3.8721105229189274</c:v>
                </c:pt>
                <c:pt idx="243">
                  <c:v>3.8683337996507783</c:v>
                </c:pt>
                <c:pt idx="244">
                  <c:v>3.8645707625551293</c:v>
                </c:pt>
                <c:pt idx="245">
                  <c:v>3.8608212772085801</c:v>
                </c:pt>
                <c:pt idx="246">
                  <c:v>3.8570852145741137</c:v>
                </c:pt>
                <c:pt idx="247">
                  <c:v>3.8533624506146076</c:v>
                </c:pt>
                <c:pt idx="248">
                  <c:v>3.8496528659362976</c:v>
                </c:pt>
                <c:pt idx="249">
                  <c:v>3.8459563454598769</c:v>
                </c:pt>
                <c:pt idx="250">
                  <c:v>3.8422727781170942</c:v>
                </c:pt>
                <c:pt idx="251">
                  <c:v>3.8386020565708803</c:v>
                </c:pt>
                <c:pt idx="252">
                  <c:v>3.8349440769571714</c:v>
                </c:pt>
                <c:pt idx="253">
                  <c:v>3.8312987386467543</c:v>
                </c:pt>
                <c:pt idx="254">
                  <c:v>3.827665944025572</c:v>
                </c:pt>
                <c:pt idx="255">
                  <c:v>3.8240455982920554</c:v>
                </c:pt>
                <c:pt idx="256">
                  <c:v>3.8204376092701562</c:v>
                </c:pt>
                <c:pt idx="257">
                  <c:v>3.8168418872368561</c:v>
                </c:pt>
                <c:pt idx="258">
                  <c:v>3.8132583447630197</c:v>
                </c:pt>
                <c:pt idx="259">
                  <c:v>3.8096868965665536</c:v>
                </c:pt>
                <c:pt idx="260">
                  <c:v>3.8061274593769068</c:v>
                </c:pt>
                <c:pt idx="261">
                  <c:v>3.8025799518100247</c:v>
                </c:pt>
                <c:pt idx="262">
                  <c:v>3.7990442942529339</c:v>
                </c:pt>
                <c:pt idx="263">
                  <c:v>3.7955204087572114</c:v>
                </c:pt>
                <c:pt idx="264">
                  <c:v>3.7920082189406279</c:v>
                </c:pt>
                <c:pt idx="265">
                  <c:v>3.7885076498963377</c:v>
                </c:pt>
                <c:pt idx="266">
                  <c:v>3.7850186281090088</c:v>
                </c:pt>
                <c:pt idx="267">
                  <c:v>3.7815410813773527</c:v>
                </c:pt>
                <c:pt idx="268">
                  <c:v>3.7780749387425518</c:v>
                </c:pt>
                <c:pt idx="269">
                  <c:v>3.7746201304221128</c:v>
                </c:pt>
                <c:pt idx="270">
                  <c:v>3.7711765877487258</c:v>
                </c:pt>
                <c:pt idx="271">
                  <c:v>3.7677442431137305</c:v>
                </c:pt>
                <c:pt idx="272">
                  <c:v>3.7643230299148218</c:v>
                </c:pt>
                <c:pt idx="273">
                  <c:v>3.7609128825076681</c:v>
                </c:pt>
                <c:pt idx="274">
                  <c:v>3.7575137361611253</c:v>
                </c:pt>
                <c:pt idx="275">
                  <c:v>3.7541255270157685</c:v>
                </c:pt>
                <c:pt idx="276">
                  <c:v>3.7507481920454744</c:v>
                </c:pt>
                <c:pt idx="277">
                  <c:v>3.7473816690218129</c:v>
                </c:pt>
                <c:pt idx="278">
                  <c:v>3.7440258964810309</c:v>
                </c:pt>
                <c:pt idx="279">
                  <c:v>3.7406808136934173</c:v>
                </c:pt>
                <c:pt idx="280">
                  <c:v>3.7373463606348625</c:v>
                </c:pt>
                <c:pt idx="281">
                  <c:v>3.7340224779604441</c:v>
                </c:pt>
                <c:pt idx="282">
                  <c:v>3.7307091069798664</c:v>
                </c:pt>
                <c:pt idx="283">
                  <c:v>3.7274061896346216</c:v>
                </c:pt>
                <c:pt idx="284">
                  <c:v>3.7241136684767251</c:v>
                </c:pt>
                <c:pt idx="285">
                  <c:v>3.7208314866489074</c:v>
                </c:pt>
                <c:pt idx="286">
                  <c:v>3.7175595878661434</c:v>
                </c:pt>
                <c:pt idx="287">
                  <c:v>3.7142979163984187</c:v>
                </c:pt>
                <c:pt idx="288">
                  <c:v>3.7110464170546282</c:v>
                </c:pt>
                <c:pt idx="289">
                  <c:v>3.7078050351675276</c:v>
                </c:pt>
                <c:pt idx="290">
                  <c:v>3.7045737165796426</c:v>
                </c:pt>
                <c:pt idx="291">
                  <c:v>3.7013524076300746</c:v>
                </c:pt>
                <c:pt idx="292">
                  <c:v>3.6981410551421208</c:v>
                </c:pt>
                <c:pt idx="293">
                  <c:v>3.6949396064116522</c:v>
                </c:pt>
                <c:pt idx="294">
                  <c:v>3.6917480091961892</c:v>
                </c:pt>
                <c:pt idx="295">
                  <c:v>3.6885662117046167</c:v>
                </c:pt>
                <c:pt idx="296">
                  <c:v>3.6853941625874951</c:v>
                </c:pt>
                <c:pt idx="297">
                  <c:v>3.6822318109279162</c:v>
                </c:pt>
                <c:pt idx="298">
                  <c:v>3.679079106232864</c:v>
                </c:pt>
                <c:pt idx="299">
                  <c:v>3.6759359984250439</c:v>
                </c:pt>
                <c:pt idx="300">
                  <c:v>3.6728024378351383</c:v>
                </c:pt>
                <c:pt idx="301">
                  <c:v>3.6696783751944619</c:v>
                </c:pt>
                <c:pt idx="302">
                  <c:v>3.6665637616279865</c:v>
                </c:pt>
                <c:pt idx="303">
                  <c:v>3.6634585486477018</c:v>
                </c:pt>
                <c:pt idx="304">
                  <c:v>3.6603626881462943</c:v>
                </c:pt>
                <c:pt idx="305">
                  <c:v>3.6572761323911132</c:v>
                </c:pt>
                <c:pt idx="306">
                  <c:v>3.6541988340184091</c:v>
                </c:pt>
                <c:pt idx="307">
                  <c:v>3.6511307460278211</c:v>
                </c:pt>
                <c:pt idx="308">
                  <c:v>3.648071821777096</c:v>
                </c:pt>
                <c:pt idx="309">
                  <c:v>3.6450220149770192</c:v>
                </c:pt>
                <c:pt idx="310">
                  <c:v>3.6419812796865503</c:v>
                </c:pt>
                <c:pt idx="311">
                  <c:v>3.6389495703081383</c:v>
                </c:pt>
                <c:pt idx="312">
                  <c:v>3.6359268415832133</c:v>
                </c:pt>
                <c:pt idx="313">
                  <c:v>3.6329130485878363</c:v>
                </c:pt>
                <c:pt idx="314">
                  <c:v>3.629908146728499</c:v>
                </c:pt>
                <c:pt idx="315">
                  <c:v>3.6269120917380597</c:v>
                </c:pt>
                <c:pt idx="316">
                  <c:v>3.6239248396718158</c:v>
                </c:pt>
                <c:pt idx="317">
                  <c:v>3.6209463469036893</c:v>
                </c:pt>
                <c:pt idx="318">
                  <c:v>3.6179765701225319</c:v>
                </c:pt>
                <c:pt idx="319">
                  <c:v>3.6150154663285323</c:v>
                </c:pt>
                <c:pt idx="320">
                  <c:v>3.6120629928297276</c:v>
                </c:pt>
                <c:pt idx="321">
                  <c:v>3.6091191072385986</c:v>
                </c:pt>
                <c:pt idx="322">
                  <c:v>3.6061837674687642</c:v>
                </c:pt>
                <c:pt idx="323">
                  <c:v>3.6032569317317504</c:v>
                </c:pt>
                <c:pt idx="324">
                  <c:v>3.6003385585338381</c:v>
                </c:pt>
                <c:pt idx="325">
                  <c:v>3.5974286066729873</c:v>
                </c:pt>
                <c:pt idx="326">
                  <c:v>3.5945270352358252</c:v>
                </c:pt>
                <c:pt idx="327">
                  <c:v>3.5916338035947035</c:v>
                </c:pt>
                <c:pt idx="328">
                  <c:v>3.5887488714048166</c:v>
                </c:pt>
                <c:pt idx="329">
                  <c:v>3.5858721986013751</c:v>
                </c:pt>
                <c:pt idx="330">
                  <c:v>3.5830037453968413</c:v>
                </c:pt>
                <c:pt idx="331">
                  <c:v>3.5801434722782099</c:v>
                </c:pt>
                <c:pt idx="332">
                  <c:v>3.5772913400043449</c:v>
                </c:pt>
                <c:pt idx="333">
                  <c:v>3.5744473096033618</c:v>
                </c:pt>
                <c:pt idx="334">
                  <c:v>3.5716113423700562</c:v>
                </c:pt>
                <c:pt idx="335">
                  <c:v>3.5687833998633733</c:v>
                </c:pt>
                <c:pt idx="336">
                  <c:v>3.5659634439039261</c:v>
                </c:pt>
                <c:pt idx="337">
                  <c:v>3.5631514365715455</c:v>
                </c:pt>
                <c:pt idx="338">
                  <c:v>3.5603473402028745</c:v>
                </c:pt>
                <c:pt idx="339">
                  <c:v>3.5575511173889987</c:v>
                </c:pt>
                <c:pt idx="340">
                  <c:v>3.5547627309731094</c:v>
                </c:pt>
                <c:pt idx="341">
                  <c:v>3.5519821440482029</c:v>
                </c:pt>
                <c:pt idx="342">
                  <c:v>3.5492093199548163</c:v>
                </c:pt>
                <c:pt idx="343">
                  <c:v>3.5464442222787884</c:v>
                </c:pt>
                <c:pt idx="344">
                  <c:v>3.5436868148490572</c:v>
                </c:pt>
                <c:pt idx="345">
                  <c:v>3.5409370617354847</c:v>
                </c:pt>
                <c:pt idx="346">
                  <c:v>3.5381949272467117</c:v>
                </c:pt>
                <c:pt idx="347">
                  <c:v>3.5354603759280425</c:v>
                </c:pt>
                <c:pt idx="348">
                  <c:v>3.5327333725593513</c:v>
                </c:pt>
                <c:pt idx="349">
                  <c:v>3.530013882153022</c:v>
                </c:pt>
                <c:pt idx="350">
                  <c:v>3.5273018699519101</c:v>
                </c:pt>
                <c:pt idx="351">
                  <c:v>3.5245973014273302</c:v>
                </c:pt>
                <c:pt idx="352">
                  <c:v>3.5219001422770706</c:v>
                </c:pt>
                <c:pt idx="353">
                  <c:v>3.519210358423428</c:v>
                </c:pt>
                <c:pt idx="354">
                  <c:v>3.5165279160112681</c:v>
                </c:pt>
                <c:pt idx="355">
                  <c:v>3.5138527814061113</c:v>
                </c:pt>
                <c:pt idx="356">
                  <c:v>3.5111849211922337</c:v>
                </c:pt>
                <c:pt idx="357">
                  <c:v>3.5085243021707981</c:v>
                </c:pt>
                <c:pt idx="358">
                  <c:v>3.5058708913580028</c:v>
                </c:pt>
                <c:pt idx="359">
                  <c:v>3.5032246559832512</c:v>
                </c:pt>
                <c:pt idx="360">
                  <c:v>3.5005855634873422</c:v>
                </c:pt>
                <c:pt idx="361">
                  <c:v>3.4979535815206813</c:v>
                </c:pt>
                <c:pt idx="362">
                  <c:v>3.4953286779415125</c:v>
                </c:pt>
                <c:pt idx="363">
                  <c:v>3.4927108208141688</c:v>
                </c:pt>
                <c:pt idx="364">
                  <c:v>3.4900999784073417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3-AE42-86FA-87A2AA11853C}"/>
            </c:ext>
          </c:extLst>
        </c:ser>
        <c:ser>
          <c:idx val="2"/>
          <c:order val="2"/>
          <c:tx>
            <c:strRef>
              <c:f>'Prediktion(RÖR EJ!)'!$D$2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EJ!)'!$D$3:$D$367</c:f>
              <c:numCache>
                <c:formatCode>0</c:formatCode>
                <c:ptCount val="365"/>
                <c:pt idx="0">
                  <c:v>0</c:v>
                </c:pt>
                <c:pt idx="1">
                  <c:v>989.28645833333337</c:v>
                </c:pt>
                <c:pt idx="2">
                  <c:v>1978.5729166666667</c:v>
                </c:pt>
                <c:pt idx="3">
                  <c:v>2967.859375</c:v>
                </c:pt>
                <c:pt idx="4">
                  <c:v>3957.1458333333335</c:v>
                </c:pt>
                <c:pt idx="5">
                  <c:v>4946.432291666667</c:v>
                </c:pt>
                <c:pt idx="6">
                  <c:v>5935.71875</c:v>
                </c:pt>
                <c:pt idx="7">
                  <c:v>6925.005208333333</c:v>
                </c:pt>
                <c:pt idx="8">
                  <c:v>8333.5974344097212</c:v>
                </c:pt>
                <c:pt idx="9">
                  <c:v>9815.2915692331499</c:v>
                </c:pt>
                <c:pt idx="10">
                  <c:v>11382.834060014075</c:v>
                </c:pt>
                <c:pt idx="11">
                  <c:v>13051.16072345485</c:v>
                </c:pt>
                <c:pt idx="12">
                  <c:v>14837.762346996364</c:v>
                </c:pt>
                <c:pt idx="13">
                  <c:v>16763.10774466065</c:v>
                </c:pt>
                <c:pt idx="14">
                  <c:v>18851.131977343706</c:v>
                </c:pt>
                <c:pt idx="15">
                  <c:v>21129.797966179583</c:v>
                </c:pt>
                <c:pt idx="16">
                  <c:v>23557.886191163896</c:v>
                </c:pt>
                <c:pt idx="17">
                  <c:v>26148.014732011783</c:v>
                </c:pt>
                <c:pt idx="18">
                  <c:v>28912.625830644436</c:v>
                </c:pt>
                <c:pt idx="19">
                  <c:v>31863.5561511825</c:v>
                </c:pt>
                <c:pt idx="20">
                  <c:v>35011.472522492062</c:v>
                </c:pt>
                <c:pt idx="21">
                  <c:v>38365.143346024292</c:v>
                </c:pt>
                <c:pt idx="22">
                  <c:v>41930.510784304497</c:v>
                </c:pt>
                <c:pt idx="23">
                  <c:v>45709.523164554048</c:v>
                </c:pt>
                <c:pt idx="24">
                  <c:v>49711.452744811228</c:v>
                </c:pt>
                <c:pt idx="25">
                  <c:v>53944.758022591879</c:v>
                </c:pt>
                <c:pt idx="26">
                  <c:v>58416.966379393038</c:v>
                </c:pt>
                <c:pt idx="27">
                  <c:v>63134.613589558976</c:v>
                </c:pt>
                <c:pt idx="28">
                  <c:v>68103.272102676681</c:v>
                </c:pt>
                <c:pt idx="29">
                  <c:v>73327.709231498549</c:v>
                </c:pt>
                <c:pt idx="30">
                  <c:v>78812.227384796832</c:v>
                </c:pt>
                <c:pt idx="31">
                  <c:v>84561.251480632171</c:v>
                </c:pt>
                <c:pt idx="32">
                  <c:v>90578.099616998414</c:v>
                </c:pt>
                <c:pt idx="33">
                  <c:v>96864.941127128492</c:v>
                </c:pt>
                <c:pt idx="34">
                  <c:v>103422.77135011242</c:v>
                </c:pt>
                <c:pt idx="35">
                  <c:v>110251.39632868627</c:v>
                </c:pt>
                <c:pt idx="36">
                  <c:v>117349.41445999916</c:v>
                </c:pt>
                <c:pt idx="37">
                  <c:v>124714.17378754645</c:v>
                </c:pt>
                <c:pt idx="38">
                  <c:v>132341.6727024467</c:v>
                </c:pt>
                <c:pt idx="39">
                  <c:v>140226.35785281548</c:v>
                </c:pt>
                <c:pt idx="40">
                  <c:v>148361.10000805772</c:v>
                </c:pt>
                <c:pt idx="41">
                  <c:v>156737.17997547195</c:v>
                </c:pt>
                <c:pt idx="42">
                  <c:v>165344.28339991361</c:v>
                </c:pt>
                <c:pt idx="43">
                  <c:v>174170.50411197322</c:v>
                </c:pt>
                <c:pt idx="44">
                  <c:v>183202.35756649208</c:v>
                </c:pt>
                <c:pt idx="45">
                  <c:v>192424.80923727699</c:v>
                </c:pt>
                <c:pt idx="46">
                  <c:v>201821.32809013594</c:v>
                </c:pt>
                <c:pt idx="47">
                  <c:v>211373.98301236864</c:v>
                </c:pt>
                <c:pt idx="48">
                  <c:v>221063.55883727776</c:v>
                </c:pt>
                <c:pt idx="49">
                  <c:v>230869.69146637723</c:v>
                </c:pt>
                <c:pt idx="50">
                  <c:v>240771.02151200056</c:v>
                </c:pt>
                <c:pt idx="51">
                  <c:v>250745.36569516532</c:v>
                </c:pt>
                <c:pt idx="52">
                  <c:v>260769.90478700836</c:v>
                </c:pt>
                <c:pt idx="53">
                  <c:v>270821.38596151693</c:v>
                </c:pt>
                <c:pt idx="54">
                  <c:v>280876.33574037126</c:v>
                </c:pt>
                <c:pt idx="55">
                  <c:v>290911.27687488019</c:v>
                </c:pt>
                <c:pt idx="56">
                  <c:v>300902.94539336464</c:v>
                </c:pt>
                <c:pt idx="57">
                  <c:v>310828.50397209695</c:v>
                </c:pt>
                <c:pt idx="58">
                  <c:v>320665.74777951848</c:v>
                </c:pt>
                <c:pt idx="59">
                  <c:v>330393.29900660715</c:v>
                </c:pt>
                <c:pt idx="60">
                  <c:v>339990.78645855264</c:v>
                </c:pt>
                <c:pt idx="61">
                  <c:v>349439.00689940661</c:v>
                </c:pt>
                <c:pt idx="62">
                  <c:v>358720.06540628313</c:v>
                </c:pt>
                <c:pt idx="63">
                  <c:v>367817.49295010592</c:v>
                </c:pt>
                <c:pt idx="64">
                  <c:v>376716.34002843377</c:v>
                </c:pt>
                <c:pt idx="65">
                  <c:v>385403.24578998826</c:v>
                </c:pt>
                <c:pt idx="66">
                  <c:v>393866.48269394628</c:v>
                </c:pt>
                <c:pt idx="67">
                  <c:v>402095.97732507094</c:v>
                </c:pt>
                <c:pt idx="68">
                  <c:v>410083.30852298695</c:v>
                </c:pt>
                <c:pt idx="69">
                  <c:v>417821.68446092145</c:v>
                </c:pt>
                <c:pt idx="70">
                  <c:v>425305.90069720097</c:v>
                </c:pt>
                <c:pt idx="71">
                  <c:v>432532.28147609194</c:v>
                </c:pt>
                <c:pt idx="72">
                  <c:v>439498.60671903403</c:v>
                </c:pt>
                <c:pt idx="73">
                  <c:v>446204.02722755162</c:v>
                </c:pt>
                <c:pt idx="74">
                  <c:v>452648.97062187729</c:v>
                </c:pt>
                <c:pt idx="75">
                  <c:v>458835.04047272232</c:v>
                </c:pt>
                <c:pt idx="76">
                  <c:v>464764.91095683817</c:v>
                </c:pt>
                <c:pt idx="77">
                  <c:v>470442.21919036249</c:v>
                </c:pt>
                <c:pt idx="78">
                  <c:v>475871.45717990253</c:v>
                </c:pt>
                <c:pt idx="79">
                  <c:v>481057.86509649205</c:v>
                </c:pt>
                <c:pt idx="80">
                  <c:v>486007.32733239804</c:v>
                </c:pt>
                <c:pt idx="81">
                  <c:v>490726.27255423879</c:v>
                </c:pt>
                <c:pt idx="82">
                  <c:v>495221.57872551034</c:v>
                </c:pt>
                <c:pt idx="83">
                  <c:v>499500.48384347663</c:v>
                </c:pt>
                <c:pt idx="84">
                  <c:v>503570.502924231</c:v>
                </c:pt>
                <c:pt idx="85">
                  <c:v>507439.35157910659</c:v>
                </c:pt>
                <c:pt idx="86">
                  <c:v>511114.87635773863</c:v>
                </c:pt>
                <c:pt idx="87">
                  <c:v>514604.99188856431</c:v>
                </c:pt>
                <c:pt idx="88">
                  <c:v>517917.62472610606</c:v>
                </c:pt>
                <c:pt idx="89">
                  <c:v>521060.6637150743</c:v>
                </c:pt>
                <c:pt idx="90">
                  <c:v>524041.9166027077</c:v>
                </c:pt>
                <c:pt idx="91">
                  <c:v>526869.07257106481</c:v>
                </c:pt>
                <c:pt idx="92">
                  <c:v>529549.67031819641</c:v>
                </c:pt>
                <c:pt idx="93">
                  <c:v>532091.07128913968</c:v>
                </c:pt>
                <c:pt idx="94">
                  <c:v>534500.43764232134</c:v>
                </c:pt>
                <c:pt idx="95">
                  <c:v>536784.71453217871</c:v>
                </c:pt>
                <c:pt idx="96">
                  <c:v>538950.61629266897</c:v>
                </c:pt>
                <c:pt idx="97">
                  <c:v>541004.61611708452</c:v>
                </c:pt>
                <c:pt idx="98">
                  <c:v>542952.9388456525</c:v>
                </c:pt>
                <c:pt idx="99">
                  <c:v>544801.55649238057</c:v>
                </c:pt>
                <c:pt idx="100">
                  <c:v>546556.18616532627</c:v>
                </c:pt>
                <c:pt idx="101">
                  <c:v>548222.29005890456</c:v>
                </c:pt>
                <c:pt idx="102">
                  <c:v>549805.07722215995</c:v>
                </c:pt>
                <c:pt idx="103">
                  <c:v>551309.50683245028</c:v>
                </c:pt>
                <c:pt idx="104">
                  <c:v>552740.29272917274</c:v>
                </c:pt>
                <c:pt idx="105">
                  <c:v>554101.90898659336</c:v>
                </c:pt>
                <c:pt idx="106">
                  <c:v>555398.59632821765</c:v>
                </c:pt>
                <c:pt idx="107">
                  <c:v>556634.36920722842</c:v>
                </c:pt>
                <c:pt idx="108">
                  <c:v>557813.02339818876</c:v>
                </c:pt>
                <c:pt idx="109">
                  <c:v>558938.14396436617</c:v>
                </c:pt>
                <c:pt idx="110">
                  <c:v>560013.11348265316</c:v>
                </c:pt>
                <c:pt idx="111">
                  <c:v>561041.12042414222</c:v>
                </c:pt>
                <c:pt idx="112">
                  <c:v>562025.16760299471</c:v>
                </c:pt>
                <c:pt idx="113">
                  <c:v>562968.08061937836</c:v>
                </c:pt>
                <c:pt idx="114">
                  <c:v>563872.5162340143</c:v>
                </c:pt>
                <c:pt idx="115">
                  <c:v>564740.97062234988</c:v>
                </c:pt>
                <c:pt idx="116">
                  <c:v>565575.78746565222</c:v>
                </c:pt>
                <c:pt idx="117">
                  <c:v>566379.16584448772</c:v>
                </c:pt>
                <c:pt idx="118">
                  <c:v>567153.16790721111</c:v>
                </c:pt>
                <c:pt idx="119">
                  <c:v>567899.72629232449</c:v>
                </c:pt>
                <c:pt idx="120">
                  <c:v>568620.65128896618</c:v>
                </c:pt>
                <c:pt idx="121">
                  <c:v>569317.63772444171</c:v>
                </c:pt>
                <c:pt idx="122">
                  <c:v>569992.27157168812</c:v>
                </c:pt>
                <c:pt idx="123">
                  <c:v>570646.03627294314</c:v>
                </c:pt>
                <c:pt idx="124">
                  <c:v>571280.31877874024</c:v>
                </c:pt>
                <c:pt idx="125">
                  <c:v>571896.41530373495</c:v>
                </c:pt>
                <c:pt idx="126">
                  <c:v>572495.53680283611</c:v>
                </c:pt>
                <c:pt idx="127">
                  <c:v>573078.81417272775</c:v>
                </c:pt>
                <c:pt idx="128">
                  <c:v>573647.30318516481</c:v>
                </c:pt>
                <c:pt idx="129">
                  <c:v>574201.98915945075</c:v>
                </c:pt>
                <c:pt idx="130">
                  <c:v>574743.79138229694</c:v>
                </c:pt>
                <c:pt idx="131">
                  <c:v>575273.56728385296</c:v>
                </c:pt>
                <c:pt idx="132">
                  <c:v>575792.11637911515</c:v>
                </c:pt>
                <c:pt idx="133">
                  <c:v>576300.18398419116</c:v>
                </c:pt>
                <c:pt idx="134">
                  <c:v>576798.46471704834</c:v>
                </c:pt>
                <c:pt idx="135">
                  <c:v>577287.60579241742</c:v>
                </c:pt>
                <c:pt idx="136">
                  <c:v>577768.21012048295</c:v>
                </c:pt>
                <c:pt idx="137">
                  <c:v>578240.83921888005</c:v>
                </c:pt>
                <c:pt idx="138">
                  <c:v>578706.01594734925</c:v>
                </c:pt>
                <c:pt idx="139">
                  <c:v>579164.22707418585</c:v>
                </c:pt>
                <c:pt idx="140">
                  <c:v>579615.92568336858</c:v>
                </c:pt>
                <c:pt idx="141">
                  <c:v>580061.53343097493</c:v>
                </c:pt>
                <c:pt idx="142">
                  <c:v>580501.44265919051</c:v>
                </c:pt>
                <c:pt idx="143">
                  <c:v>580936.01837590558</c:v>
                </c:pt>
                <c:pt idx="144">
                  <c:v>581365.60010756855</c:v>
                </c:pt>
                <c:pt idx="145">
                  <c:v>581790.5036326386</c:v>
                </c:pt>
                <c:pt idx="146">
                  <c:v>582211.02260264789</c:v>
                </c:pt>
                <c:pt idx="147">
                  <c:v>582627.43005755742</c:v>
                </c:pt>
                <c:pt idx="148">
                  <c:v>583039.97984176374</c:v>
                </c:pt>
                <c:pt idx="149">
                  <c:v>583448.90792679682</c:v>
                </c:pt>
                <c:pt idx="150">
                  <c:v>583854.43364643666</c:v>
                </c:pt>
                <c:pt idx="151">
                  <c:v>584256.76084967377</c:v>
                </c:pt>
                <c:pt idx="152">
                  <c:v>584656.07897664665</c:v>
                </c:pt>
                <c:pt idx="153">
                  <c:v>585052.5640624048</c:v>
                </c:pt>
                <c:pt idx="154">
                  <c:v>585446.37967307493</c:v>
                </c:pt>
                <c:pt idx="155">
                  <c:v>585837.6777787467</c:v>
                </c:pt>
                <c:pt idx="156">
                  <c:v>586226.59956714464</c:v>
                </c:pt>
                <c:pt idx="157">
                  <c:v>586613.27620191395</c:v>
                </c:pt>
                <c:pt idx="158">
                  <c:v>586997.8295291214</c:v>
                </c:pt>
                <c:pt idx="159">
                  <c:v>587380.37273535598</c:v>
                </c:pt>
                <c:pt idx="160">
                  <c:v>587761.01096060826</c:v>
                </c:pt>
                <c:pt idx="161">
                  <c:v>588139.84186891315</c:v>
                </c:pt>
                <c:pt idx="162">
                  <c:v>588516.9561795562</c:v>
                </c:pt>
                <c:pt idx="163">
                  <c:v>588892.43816146906</c:v>
                </c:pt>
                <c:pt idx="164">
                  <c:v>589266.36609327502</c:v>
                </c:pt>
                <c:pt idx="165">
                  <c:v>589638.81269128958</c:v>
                </c:pt>
                <c:pt idx="166">
                  <c:v>590009.84550763457</c:v>
                </c:pt>
                <c:pt idx="167">
                  <c:v>590379.52730048622</c:v>
                </c:pt>
                <c:pt idx="168">
                  <c:v>590747.91637834674</c:v>
                </c:pt>
                <c:pt idx="169">
                  <c:v>591115.06692010735</c:v>
                </c:pt>
                <c:pt idx="170">
                  <c:v>591481.02927255514</c:v>
                </c:pt>
                <c:pt idx="171">
                  <c:v>591845.85022686806</c:v>
                </c:pt>
                <c:pt idx="172">
                  <c:v>592209.57327554014</c:v>
                </c:pt>
                <c:pt idx="173">
                  <c:v>592572.23885108565</c:v>
                </c:pt>
                <c:pt idx="174">
                  <c:v>592933.8845477791</c:v>
                </c:pt>
                <c:pt idx="175">
                  <c:v>593294.54532760626</c:v>
                </c:pt>
                <c:pt idx="176">
                  <c:v>593654.25371152116</c:v>
                </c:pt>
                <c:pt idx="177">
                  <c:v>594013.03995703196</c:v>
                </c:pt>
                <c:pt idx="178">
                  <c:v>594370.93222306937</c:v>
                </c:pt>
                <c:pt idx="179">
                  <c:v>594727.956723026</c:v>
                </c:pt>
                <c:pt idx="180">
                  <c:v>595084.13786679588</c:v>
                </c:pt>
                <c:pt idx="181">
                  <c:v>595439.49839258625</c:v>
                </c:pt>
                <c:pt idx="182">
                  <c:v>595794.05948922236</c:v>
                </c:pt>
                <c:pt idx="183">
                  <c:v>596147.84090961469</c:v>
                </c:pt>
                <c:pt idx="184">
                  <c:v>596500.86107601365</c:v>
                </c:pt>
                <c:pt idx="185">
                  <c:v>596853.13717763394</c:v>
                </c:pt>
                <c:pt idx="186">
                  <c:v>597204.68526118912</c:v>
                </c:pt>
                <c:pt idx="187">
                  <c:v>597555.52031484153</c:v>
                </c:pt>
                <c:pt idx="188">
                  <c:v>597905.65634603589</c:v>
                </c:pt>
                <c:pt idx="189">
                  <c:v>598255.10645365366</c:v>
                </c:pt>
                <c:pt idx="190">
                  <c:v>598603.88289489446</c:v>
                </c:pt>
                <c:pt idx="191">
                  <c:v>598951.99714726198</c:v>
                </c:pt>
                <c:pt idx="192">
                  <c:v>599299.45996600634</c:v>
                </c:pt>
                <c:pt idx="193">
                  <c:v>599646.28143734904</c:v>
                </c:pt>
                <c:pt idx="194">
                  <c:v>599992.47102779488</c:v>
                </c:pt>
                <c:pt idx="195">
                  <c:v>600338.03762981331</c:v>
                </c:pt>
                <c:pt idx="196">
                  <c:v>600682.98960415146</c:v>
                </c:pt>
                <c:pt idx="197">
                  <c:v>601027.33481902245</c:v>
                </c:pt>
                <c:pt idx="198">
                  <c:v>601371.08068639704</c:v>
                </c:pt>
                <c:pt idx="199">
                  <c:v>601714.23419560737</c:v>
                </c:pt>
                <c:pt idx="200">
                  <c:v>602056.80194446014</c:v>
                </c:pt>
                <c:pt idx="201">
                  <c:v>602398.79016803927</c:v>
                </c:pt>
                <c:pt idx="202">
                  <c:v>602740.20476536837</c:v>
                </c:pt>
                <c:pt idx="203">
                  <c:v>603081.05132408848</c:v>
                </c:pt>
                <c:pt idx="204">
                  <c:v>603421.33514329675</c:v>
                </c:pt>
                <c:pt idx="205">
                  <c:v>603761.06125468144</c:v>
                </c:pt>
                <c:pt idx="206">
                  <c:v>604100.23444207828</c:v>
                </c:pt>
                <c:pt idx="207">
                  <c:v>604438.85925956408</c:v>
                </c:pt>
                <c:pt idx="208">
                  <c:v>604776.94004819612</c:v>
                </c:pt>
                <c:pt idx="209">
                  <c:v>605114.48095149675</c:v>
                </c:pt>
                <c:pt idx="210">
                  <c:v>605451.4859297761</c:v>
                </c:pt>
                <c:pt idx="211">
                  <c:v>605787.95877337968</c:v>
                </c:pt>
                <c:pt idx="212">
                  <c:v>606123.90311493981</c:v>
                </c:pt>
                <c:pt idx="213">
                  <c:v>606459.32244070491</c:v>
                </c:pt>
                <c:pt idx="214">
                  <c:v>606794.22010101599</c:v>
                </c:pt>
                <c:pt idx="215">
                  <c:v>607128.59931999352</c:v>
                </c:pt>
                <c:pt idx="216">
                  <c:v>607462.46320449305</c:v>
                </c:pt>
                <c:pt idx="217">
                  <c:v>607795.81475238549</c:v>
                </c:pt>
                <c:pt idx="218">
                  <c:v>608128.65686021117</c:v>
                </c:pt>
                <c:pt idx="219">
                  <c:v>608460.9923302558</c:v>
                </c:pt>
                <c:pt idx="220">
                  <c:v>608792.82387709105</c:v>
                </c:pt>
                <c:pt idx="221">
                  <c:v>609124.15413362032</c:v>
                </c:pt>
                <c:pt idx="222">
                  <c:v>609454.9856566668</c:v>
                </c:pt>
                <c:pt idx="223">
                  <c:v>609785.3209321379</c:v>
                </c:pt>
                <c:pt idx="224">
                  <c:v>610115.16237979941</c:v>
                </c:pt>
                <c:pt idx="225">
                  <c:v>610444.512357687</c:v>
                </c:pt>
                <c:pt idx="226">
                  <c:v>610773.37316618382</c:v>
                </c:pt>
                <c:pt idx="227">
                  <c:v>611101.74705178931</c:v>
                </c:pt>
                <c:pt idx="228">
                  <c:v>611429.63621060201</c:v>
                </c:pt>
                <c:pt idx="229">
                  <c:v>611757.04279153899</c:v>
                </c:pt>
                <c:pt idx="230">
                  <c:v>612083.96889931126</c:v>
                </c:pt>
                <c:pt idx="231">
                  <c:v>612410.4165971739</c:v>
                </c:pt>
                <c:pt idx="232">
                  <c:v>612736.38790946826</c:v>
                </c:pt>
                <c:pt idx="233">
                  <c:v>613061.88482397201</c:v>
                </c:pt>
                <c:pt idx="234">
                  <c:v>613386.90929407161</c:v>
                </c:pt>
                <c:pt idx="235">
                  <c:v>613711.46324077109</c:v>
                </c:pt>
                <c:pt idx="236">
                  <c:v>614035.54855454911</c:v>
                </c:pt>
                <c:pt idx="237">
                  <c:v>614359.16709707642</c:v>
                </c:pt>
                <c:pt idx="238">
                  <c:v>614682.32070280472</c:v>
                </c:pt>
                <c:pt idx="239">
                  <c:v>615005.01118043566</c:v>
                </c:pt>
                <c:pt idx="240">
                  <c:v>615327.2403142805</c:v>
                </c:pt>
                <c:pt idx="241">
                  <c:v>615649.00986551784</c:v>
                </c:pt>
                <c:pt idx="242">
                  <c:v>615970.32157335815</c:v>
                </c:pt>
                <c:pt idx="243">
                  <c:v>616291.17715612124</c:v>
                </c:pt>
                <c:pt idx="244">
                  <c:v>616611.57831223449</c:v>
                </c:pt>
                <c:pt idx="245">
                  <c:v>616931.52672115725</c:v>
                </c:pt>
                <c:pt idx="246">
                  <c:v>617251.02404423722</c:v>
                </c:pt>
                <c:pt idx="247">
                  <c:v>617570.07192550437</c:v>
                </c:pt>
                <c:pt idx="248">
                  <c:v>617888.67199240683</c:v>
                </c:pt>
                <c:pt idx="249">
                  <c:v>618206.82585649344</c:v>
                </c:pt>
                <c:pt idx="250">
                  <c:v>618524.53511404723</c:v>
                </c:pt>
                <c:pt idx="251">
                  <c:v>618841.8013466734</c:v>
                </c:pt>
                <c:pt idx="252">
                  <c:v>619158.62612184533</c:v>
                </c:pt>
                <c:pt idx="253">
                  <c:v>619475.01099341223</c:v>
                </c:pt>
                <c:pt idx="254">
                  <c:v>619790.95750207081</c:v>
                </c:pt>
                <c:pt idx="255">
                  <c:v>620106.46717580408</c:v>
                </c:pt>
                <c:pt idx="256">
                  <c:v>620421.54153029039</c:v>
                </c:pt>
                <c:pt idx="257">
                  <c:v>620736.18206928368</c:v>
                </c:pt>
                <c:pt idx="258">
                  <c:v>621050.39028496831</c:v>
                </c:pt>
                <c:pt idx="259">
                  <c:v>621364.16765829036</c:v>
                </c:pt>
                <c:pt idx="260">
                  <c:v>621677.5156592665</c:v>
                </c:pt>
                <c:pt idx="261">
                  <c:v>621990.43574727268</c:v>
                </c:pt>
                <c:pt idx="262">
                  <c:v>622302.92937131447</c:v>
                </c:pt>
                <c:pt idx="263">
                  <c:v>622614.99797027977</c:v>
                </c:pt>
                <c:pt idx="264">
                  <c:v>622926.64297317574</c:v>
                </c:pt>
                <c:pt idx="265">
                  <c:v>623237.86579935113</c:v>
                </c:pt>
                <c:pt idx="266">
                  <c:v>623548.66785870481</c:v>
                </c:pt>
                <c:pt idx="267">
                  <c:v>623859.05055188225</c:v>
                </c:pt>
                <c:pt idx="268">
                  <c:v>624169.01527045958</c:v>
                </c:pt>
                <c:pt idx="269">
                  <c:v>624478.56339711824</c:v>
                </c:pt>
                <c:pt idx="270">
                  <c:v>624787.69630580849</c:v>
                </c:pt>
                <c:pt idx="271">
                  <c:v>625096.41536190477</c:v>
                </c:pt>
                <c:pt idx="272">
                  <c:v>625404.72192235221</c:v>
                </c:pt>
                <c:pt idx="273">
                  <c:v>625712.61733580532</c:v>
                </c:pt>
                <c:pt idx="274">
                  <c:v>626020.10294275964</c:v>
                </c:pt>
                <c:pt idx="275">
                  <c:v>626327.180075677</c:v>
                </c:pt>
                <c:pt idx="276">
                  <c:v>626633.85005910404</c:v>
                </c:pt>
                <c:pt idx="277">
                  <c:v>626940.11420978548</c:v>
                </c:pt>
                <c:pt idx="278">
                  <c:v>627245.97383677214</c:v>
                </c:pt>
                <c:pt idx="279">
                  <c:v>627551.43024152378</c:v>
                </c:pt>
                <c:pt idx="280">
                  <c:v>627856.48471800773</c:v>
                </c:pt>
                <c:pt idx="281">
                  <c:v>628161.13855279319</c:v>
                </c:pt>
                <c:pt idx="282">
                  <c:v>628465.39302514168</c:v>
                </c:pt>
                <c:pt idx="283">
                  <c:v>628769.24940709386</c:v>
                </c:pt>
                <c:pt idx="284">
                  <c:v>629072.70896355296</c:v>
                </c:pt>
                <c:pt idx="285">
                  <c:v>629375.77295236546</c:v>
                </c:pt>
                <c:pt idx="286">
                  <c:v>629678.44262439816</c:v>
                </c:pt>
                <c:pt idx="287">
                  <c:v>629980.71922361327</c:v>
                </c:pt>
                <c:pt idx="288">
                  <c:v>630282.6039871407</c:v>
                </c:pt>
                <c:pt idx="289">
                  <c:v>630584.09814534814</c:v>
                </c:pt>
                <c:pt idx="290">
                  <c:v>630885.20292190858</c:v>
                </c:pt>
                <c:pt idx="291">
                  <c:v>631185.91953386646</c:v>
                </c:pt>
                <c:pt idx="292">
                  <c:v>631486.24919170118</c:v>
                </c:pt>
                <c:pt idx="293">
                  <c:v>631786.19309938955</c:v>
                </c:pt>
                <c:pt idx="294">
                  <c:v>632085.75245446607</c:v>
                </c:pt>
                <c:pt idx="295">
                  <c:v>632384.92844808183</c:v>
                </c:pt>
                <c:pt idx="296">
                  <c:v>632683.72226506216</c:v>
                </c:pt>
                <c:pt idx="297">
                  <c:v>632982.13508396235</c:v>
                </c:pt>
                <c:pt idx="298">
                  <c:v>633280.16807712277</c:v>
                </c:pt>
                <c:pt idx="299">
                  <c:v>633577.82241072238</c:v>
                </c:pt>
                <c:pt idx="300">
                  <c:v>633875.0992448309</c:v>
                </c:pt>
                <c:pt idx="301">
                  <c:v>634171.99973346049</c:v>
                </c:pt>
                <c:pt idx="302">
                  <c:v>634468.52502461604</c:v>
                </c:pt>
                <c:pt idx="303">
                  <c:v>634764.67626034433</c:v>
                </c:pt>
                <c:pt idx="304">
                  <c:v>635060.45457678288</c:v>
                </c:pt>
                <c:pt idx="305">
                  <c:v>635355.861104207</c:v>
                </c:pt>
                <c:pt idx="306">
                  <c:v>635650.89696707705</c:v>
                </c:pt>
                <c:pt idx="307">
                  <c:v>635945.56328408408</c:v>
                </c:pt>
                <c:pt idx="308">
                  <c:v>636239.86116819549</c:v>
                </c:pt>
                <c:pt idx="309">
                  <c:v>636533.79172669898</c:v>
                </c:pt>
                <c:pt idx="310">
                  <c:v>636827.35606124694</c:v>
                </c:pt>
                <c:pt idx="311">
                  <c:v>637120.55526789941</c:v>
                </c:pt>
                <c:pt idx="312">
                  <c:v>637413.39043716644</c:v>
                </c:pt>
                <c:pt idx="313">
                  <c:v>637705.86265405046</c:v>
                </c:pt>
                <c:pt idx="314">
                  <c:v>637997.97299808741</c:v>
                </c:pt>
                <c:pt idx="315">
                  <c:v>638289.72254338756</c:v>
                </c:pt>
                <c:pt idx="316">
                  <c:v>638581.11235867604</c:v>
                </c:pt>
                <c:pt idx="317">
                  <c:v>638872.14350733242</c:v>
                </c:pt>
                <c:pt idx="318">
                  <c:v>639162.8170474302</c:v>
                </c:pt>
                <c:pt idx="319">
                  <c:v>639453.13403177529</c:v>
                </c:pt>
                <c:pt idx="320">
                  <c:v>639743.0955079447</c:v>
                </c:pt>
                <c:pt idx="321">
                  <c:v>640032.70251832425</c:v>
                </c:pt>
                <c:pt idx="322">
                  <c:v>640321.95610014617</c:v>
                </c:pt>
                <c:pt idx="323">
                  <c:v>640610.85728552588</c:v>
                </c:pt>
                <c:pt idx="324">
                  <c:v>640899.4071014988</c:v>
                </c:pt>
                <c:pt idx="325">
                  <c:v>641187.60657005652</c:v>
                </c:pt>
                <c:pt idx="326">
                  <c:v>641475.45670818258</c:v>
                </c:pt>
                <c:pt idx="327">
                  <c:v>641762.95852788805</c:v>
                </c:pt>
                <c:pt idx="328">
                  <c:v>642050.11303624639</c:v>
                </c:pt>
                <c:pt idx="329">
                  <c:v>642336.92123542831</c:v>
                </c:pt>
                <c:pt idx="330">
                  <c:v>642623.38412273605</c:v>
                </c:pt>
                <c:pt idx="331">
                  <c:v>642909.50269063725</c:v>
                </c:pt>
                <c:pt idx="332">
                  <c:v>643195.27792679879</c:v>
                </c:pt>
                <c:pt idx="333">
                  <c:v>643480.71081412013</c:v>
                </c:pt>
                <c:pt idx="334">
                  <c:v>643765.80233076587</c:v>
                </c:pt>
                <c:pt idx="335">
                  <c:v>644050.55345019908</c:v>
                </c:pt>
                <c:pt idx="336">
                  <c:v>644334.96514121303</c:v>
                </c:pt>
                <c:pt idx="337">
                  <c:v>644619.03836796363</c:v>
                </c:pt>
                <c:pt idx="338">
                  <c:v>644902.77409000101</c:v>
                </c:pt>
                <c:pt idx="339">
                  <c:v>645186.17326230078</c:v>
                </c:pt>
                <c:pt idx="340">
                  <c:v>645469.23683529557</c:v>
                </c:pt>
                <c:pt idx="341">
                  <c:v>645751.96575490537</c:v>
                </c:pt>
                <c:pt idx="342">
                  <c:v>646034.36096256867</c:v>
                </c:pt>
                <c:pt idx="343">
                  <c:v>646316.42339527211</c:v>
                </c:pt>
                <c:pt idx="344">
                  <c:v>646598.1539855809</c:v>
                </c:pt>
                <c:pt idx="345">
                  <c:v>646879.55366166844</c:v>
                </c:pt>
                <c:pt idx="346">
                  <c:v>647160.62334734574</c:v>
                </c:pt>
                <c:pt idx="347">
                  <c:v>647441.36396209046</c:v>
                </c:pt>
                <c:pt idx="348">
                  <c:v>647721.77642107627</c:v>
                </c:pt>
                <c:pt idx="349">
                  <c:v>648001.86163520103</c:v>
                </c:pt>
                <c:pt idx="350">
                  <c:v>648281.62051111553</c:v>
                </c:pt>
                <c:pt idx="351">
                  <c:v>648561.05395125144</c:v>
                </c:pt>
                <c:pt idx="352">
                  <c:v>648840.16285384924</c:v>
                </c:pt>
                <c:pt idx="353">
                  <c:v>649118.94811298617</c:v>
                </c:pt>
                <c:pt idx="354">
                  <c:v>649397.41061860323</c:v>
                </c:pt>
                <c:pt idx="355">
                  <c:v>649675.55125653266</c:v>
                </c:pt>
                <c:pt idx="356">
                  <c:v>649953.37090852472</c:v>
                </c:pt>
                <c:pt idx="357">
                  <c:v>650230.87045227468</c:v>
                </c:pt>
                <c:pt idx="358">
                  <c:v>650508.05076144892</c:v>
                </c:pt>
                <c:pt idx="359">
                  <c:v>650784.91270571132</c:v>
                </c:pt>
                <c:pt idx="360">
                  <c:v>651061.45715074951</c:v>
                </c:pt>
                <c:pt idx="361">
                  <c:v>651337.68495830032</c:v>
                </c:pt>
                <c:pt idx="362">
                  <c:v>651613.59698617575</c:v>
                </c:pt>
                <c:pt idx="363">
                  <c:v>651889.194088288</c:v>
                </c:pt>
                <c:pt idx="364">
                  <c:v>652164.47711467487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3-AE42-86FA-87A2AA11853C}"/>
            </c:ext>
          </c:extLst>
        </c:ser>
        <c:ser>
          <c:idx val="3"/>
          <c:order val="3"/>
          <c:tx>
            <c:strRef>
              <c:f>'Prediktion(RÖR EJ!)'!$E$2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EJ!)'!$E$3:$E$367</c:f>
              <c:numCache>
                <c:formatCode>0</c:formatCode>
                <c:ptCount val="365"/>
                <c:pt idx="0">
                  <c:v>0</c:v>
                </c:pt>
                <c:pt idx="1">
                  <c:v>0.296875</c:v>
                </c:pt>
                <c:pt idx="2">
                  <c:v>0.59375</c:v>
                </c:pt>
                <c:pt idx="3">
                  <c:v>0.890625</c:v>
                </c:pt>
                <c:pt idx="4">
                  <c:v>1.1875</c:v>
                </c:pt>
                <c:pt idx="5">
                  <c:v>1.484375</c:v>
                </c:pt>
                <c:pt idx="6">
                  <c:v>1.78125</c:v>
                </c:pt>
                <c:pt idx="7">
                  <c:v>2.078125</c:v>
                </c:pt>
                <c:pt idx="8">
                  <c:v>2.5008294791666668</c:v>
                </c:pt>
                <c:pt idx="9">
                  <c:v>2.9454711121035766</c:v>
                </c:pt>
                <c:pt idx="10">
                  <c:v>3.4158749804983728</c:v>
                </c:pt>
                <c:pt idx="11">
                  <c:v>3.9165231739886521</c:v>
                </c:pt>
                <c:pt idx="12">
                  <c:v>4.4526645034499444</c:v>
                </c:pt>
                <c:pt idx="13">
                  <c:v>5.0304414558349464</c:v>
                </c:pt>
                <c:pt idx="14">
                  <c:v>5.6570367042143763</c:v>
                </c:pt>
                <c:pt idx="15">
                  <c:v>6.3408416423465788</c:v>
                </c:pt>
                <c:pt idx="16">
                  <c:v>7.0694867033601767</c:v>
                </c:pt>
                <c:pt idx="17">
                  <c:v>7.8467584471376766</c:v>
                </c:pt>
                <c:pt idx="18">
                  <c:v>8.6763906663932495</c:v>
                </c:pt>
                <c:pt idx="19">
                  <c:v>9.5619354259825453</c:v>
                </c:pt>
                <c:pt idx="20">
                  <c:v>10.506593734868078</c:v>
                </c:pt>
                <c:pt idx="21">
                  <c:v>11.51299690287815</c:v>
                </c:pt>
                <c:pt idx="22">
                  <c:v>12.582928113725465</c:v>
                </c:pt>
                <c:pt idx="23">
                  <c:v>13.716972040978508</c:v>
                </c:pt>
                <c:pt idx="24">
                  <c:v>14.917911196802409</c:v>
                </c:pt>
                <c:pt idx="25">
                  <c:v>16.188283891945147</c:v>
                </c:pt>
                <c:pt idx="26">
                  <c:v>17.530349018523466</c:v>
                </c:pt>
                <c:pt idx="27">
                  <c:v>18.946067897236862</c:v>
                </c:pt>
                <c:pt idx="28">
                  <c:v>20.437112764632388</c:v>
                </c:pt>
                <c:pt idx="29">
                  <c:v>22.004914243722673</c:v>
                </c:pt>
                <c:pt idx="30">
                  <c:v>23.650763444472386</c:v>
                </c:pt>
                <c:pt idx="31">
                  <c:v>25.37598824066184</c:v>
                </c:pt>
                <c:pt idx="32">
                  <c:v>27.181584360407637</c:v>
                </c:pt>
                <c:pt idx="33">
                  <c:v>29.068202798978231</c:v>
                </c:pt>
                <c:pt idx="34">
                  <c:v>31.036142247708032</c:v>
                </c:pt>
                <c:pt idx="35">
                  <c:v>33.085344501956463</c:v>
                </c:pt>
                <c:pt idx="36">
                  <c:v>35.215388954686148</c:v>
                </c:pt>
                <c:pt idx="37">
                  <c:v>37.425479780197989</c:v>
                </c:pt>
                <c:pt idx="38">
                  <c:v>39.714416135574673</c:v>
                </c:pt>
                <c:pt idx="39">
                  <c:v>42.080531515299228</c:v>
                </c:pt>
                <c:pt idx="40">
                  <c:v>44.521686508369825</c:v>
                </c:pt>
                <c:pt idx="41">
                  <c:v>47.035264572013183</c:v>
                </c:pt>
                <c:pt idx="42">
                  <c:v>49.618170471115405</c:v>
                </c:pt>
                <c:pt idx="43">
                  <c:v>52.266831282976845</c:v>
                </c:pt>
                <c:pt idx="44">
                  <c:v>54.977200430076628</c:v>
                </c:pt>
                <c:pt idx="45">
                  <c:v>57.744766201043397</c:v>
                </c:pt>
                <c:pt idx="46">
                  <c:v>60.564567797379979</c:v>
                </c:pt>
                <c:pt idx="47">
                  <c:v>63.431224270991876</c:v>
                </c:pt>
                <c:pt idx="48">
                  <c:v>66.338969341985901</c:v>
                </c:pt>
                <c:pt idx="49">
                  <c:v>69.281691947497407</c:v>
                </c:pt>
                <c:pt idx="50">
                  <c:v>72.252982348304656</c:v>
                </c:pt>
                <c:pt idx="51">
                  <c:v>75.246183563618672</c:v>
                </c:pt>
                <c:pt idx="52">
                  <c:v>78.254447770433629</c:v>
                </c:pt>
                <c:pt idx="53">
                  <c:v>81.270797027563333</c:v>
                </c:pt>
                <c:pt idx="54">
                  <c:v>84.288187178264849</c:v>
                </c:pt>
                <c:pt idx="55">
                  <c:v>87.299572934344354</c:v>
                </c:pt>
                <c:pt idx="56">
                  <c:v>90.297973009912354</c:v>
                </c:pt>
                <c:pt idx="57">
                  <c:v>93.276534151874642</c:v>
                </c:pt>
                <c:pt idx="58">
                  <c:v>96.228592911729052</c:v>
                </c:pt>
                <c:pt idx="59">
                  <c:v>99.147734022188786</c:v>
                </c:pt>
                <c:pt idx="60">
                  <c:v>102.02784429085304</c:v>
                </c:pt>
                <c:pt idx="61">
                  <c:v>104.86316101812741</c:v>
                </c:pt>
                <c:pt idx="62">
                  <c:v>107.64831411611976</c:v>
                </c:pt>
                <c:pt idx="63">
                  <c:v>110.37836139344979</c:v>
                </c:pt>
                <c:pt idx="64">
                  <c:v>113.04881665352617</c:v>
                </c:pt>
                <c:pt idx="65">
                  <c:v>115.65567043812791</c:v>
                </c:pt>
                <c:pt idx="66">
                  <c:v>118.19540342921265</c:v>
                </c:pt>
                <c:pt idx="67">
                  <c:v>120.66499269532987</c:v>
                </c:pt>
                <c:pt idx="68">
                  <c:v>123.06191113023515</c:v>
                </c:pt>
                <c:pt idx="69">
                  <c:v>125.38412057444877</c:v>
                </c:pt>
                <c:pt idx="70">
                  <c:v>127.63005922692838</c:v>
                </c:pt>
                <c:pt idx="71">
                  <c:v>129.79862403003659</c:v>
                </c:pt>
                <c:pt idx="72">
                  <c:v>131.88914876033832</c:v>
                </c:pt>
                <c:pt idx="73">
                  <c:v>133.90137858184005</c:v>
                </c:pt>
                <c:pt idx="74">
                  <c:v>135.83544181910895</c:v>
                </c:pt>
                <c:pt idx="75">
                  <c:v>137.69181968772304</c:v>
                </c:pt>
                <c:pt idx="76">
                  <c:v>139.47131468145591</c:v>
                </c:pt>
                <c:pt idx="77">
                  <c:v>141.17501826258754</c:v>
                </c:pt>
                <c:pt idx="78">
                  <c:v>142.80427843750203</c:v>
                </c:pt>
                <c:pt idx="79">
                  <c:v>144.36066772926642</c:v>
                </c:pt>
                <c:pt idx="80">
                  <c:v>145.84595198531503</c:v>
                </c:pt>
                <c:pt idx="81">
                  <c:v>147.26206038438698</c:v>
                </c:pt>
                <c:pt idx="82">
                  <c:v>148.61105693473354</c:v>
                </c:pt>
                <c:pt idx="83">
                  <c:v>149.89511368714915</c:v>
                </c:pt>
                <c:pt idx="84">
                  <c:v>151.11648582301623</c:v>
                </c:pt>
                <c:pt idx="85">
                  <c:v>152.27748872034812</c:v>
                </c:pt>
                <c:pt idx="86">
                  <c:v>153.38047705043675</c:v>
                </c:pt>
                <c:pt idx="87">
                  <c:v>154.42782591434363</c:v>
                </c:pt>
                <c:pt idx="88">
                  <c:v>155.42191399202946</c:v>
                </c:pt>
                <c:pt idx="89">
                  <c:v>156.36510864711647</c:v>
                </c:pt>
                <c:pt idx="90">
                  <c:v>157.25975290668435</c:v>
                </c:pt>
                <c:pt idx="91">
                  <c:v>158.10815421758474</c:v>
                </c:pt>
                <c:pt idx="92">
                  <c:v>158.91257486791935</c:v>
                </c:pt>
                <c:pt idx="93">
                  <c:v>159.67522395392814</c:v>
                </c:pt>
                <c:pt idx="94">
                  <c:v>160.39825076792684</c:v>
                </c:pt>
                <c:pt idx="95">
                  <c:v>161.08373948149813</c:v>
                </c:pt>
                <c:pt idx="96">
                  <c:v>161.73370499930053</c:v>
                </c:pt>
                <c:pt idx="97">
                  <c:v>162.35008986208402</c:v>
                </c:pt>
                <c:pt idx="98">
                  <c:v>162.9347620823205</c:v>
                </c:pt>
                <c:pt idx="99">
                  <c:v>163.48951380185477</c:v>
                </c:pt>
                <c:pt idx="100">
                  <c:v>164.01606066779826</c:v>
                </c:pt>
                <c:pt idx="101">
                  <c:v>164.51604183022047</c:v>
                </c:pt>
                <c:pt idx="102">
                  <c:v>164.99102047278987</c:v>
                </c:pt>
                <c:pt idx="103">
                  <c:v>165.4424847951737</c:v>
                </c:pt>
                <c:pt idx="104">
                  <c:v>165.87184937356395</c:v>
                </c:pt>
                <c:pt idx="105">
                  <c:v>166.28045683302798</c:v>
                </c:pt>
                <c:pt idx="106">
                  <c:v>166.6695797723971</c:v>
                </c:pt>
                <c:pt idx="107">
                  <c:v>167.04042288903534</c:v>
                </c:pt>
                <c:pt idx="108">
                  <c:v>167.39412525703386</c:v>
                </c:pt>
                <c:pt idx="109">
                  <c:v>167.73176271812542</c:v>
                </c:pt>
                <c:pt idx="110">
                  <c:v>168.05435034990106</c:v>
                </c:pt>
                <c:pt idx="111">
                  <c:v>168.36284498073704</c:v>
                </c:pt>
                <c:pt idx="112">
                  <c:v>168.65814772521614</c:v>
                </c:pt>
                <c:pt idx="113">
                  <c:v>168.94110651776901</c:v>
                </c:pt>
                <c:pt idx="114">
                  <c:v>169.2125186257922</c:v>
                </c:pt>
                <c:pt idx="115">
                  <c:v>169.47313312664315</c:v>
                </c:pt>
                <c:pt idx="116">
                  <c:v>169.72365333569658</c:v>
                </c:pt>
                <c:pt idx="117">
                  <c:v>169.96473917509906</c:v>
                </c:pt>
                <c:pt idx="118">
                  <c:v>170.19700947500607</c:v>
                </c:pt>
                <c:pt idx="119">
                  <c:v>170.42104420095788</c:v>
                </c:pt>
                <c:pt idx="120">
                  <c:v>170.63738660267089</c:v>
                </c:pt>
                <c:pt idx="121">
                  <c:v>170.84654528091701</c:v>
                </c:pt>
                <c:pt idx="122">
                  <c:v>171.04899617035778</c:v>
                </c:pt>
                <c:pt idx="123">
                  <c:v>171.24518443721433</c:v>
                </c:pt>
                <c:pt idx="124">
                  <c:v>171.43552629150975</c:v>
                </c:pt>
                <c:pt idx="125">
                  <c:v>171.62041071433501</c:v>
                </c:pt>
                <c:pt idx="126">
                  <c:v>171.80020110118141</c:v>
                </c:pt>
                <c:pt idx="127">
                  <c:v>171.97523682286544</c:v>
                </c:pt>
                <c:pt idx="128">
                  <c:v>172.14583470596151</c:v>
                </c:pt>
                <c:pt idx="129">
                  <c:v>172.31229043496597</c:v>
                </c:pt>
                <c:pt idx="130">
                  <c:v>172.47487987865293</c:v>
                </c:pt>
                <c:pt idx="131">
                  <c:v>172.63386034325913</c:v>
                </c:pt>
                <c:pt idx="132">
                  <c:v>172.78947175526139</c:v>
                </c:pt>
                <c:pt idx="133">
                  <c:v>172.94193777659061</c:v>
                </c:pt>
                <c:pt idx="134">
                  <c:v>173.09146685517135</c:v>
                </c:pt>
                <c:pt idx="135">
                  <c:v>173.23825321368966</c:v>
                </c:pt>
                <c:pt idx="136">
                  <c:v>173.38247777947905</c:v>
                </c:pt>
                <c:pt idx="137">
                  <c:v>173.52430905838182</c:v>
                </c:pt>
                <c:pt idx="138">
                  <c:v>173.66390395539167</c:v>
                </c:pt>
                <c:pt idx="139">
                  <c:v>173.80140854481951</c:v>
                </c:pt>
                <c:pt idx="140">
                  <c:v>173.93695879264868</c:v>
                </c:pt>
                <c:pt idx="141">
                  <c:v>174.0706812336629</c:v>
                </c:pt>
                <c:pt idx="142">
                  <c:v>174.20269360583924</c:v>
                </c:pt>
                <c:pt idx="143">
                  <c:v>174.33310544440533</c:v>
                </c:pt>
                <c:pt idx="144">
                  <c:v>174.46201863786229</c:v>
                </c:pt>
                <c:pt idx="145">
                  <c:v>174.5895279481764</c:v>
                </c:pt>
                <c:pt idx="146">
                  <c:v>174.71572149724389</c:v>
                </c:pt>
                <c:pt idx="147">
                  <c:v>174.84068122163407</c:v>
                </c:pt>
                <c:pt idx="148">
                  <c:v>174.96448329751874</c:v>
                </c:pt>
                <c:pt idx="149">
                  <c:v>175.0871985376007</c:v>
                </c:pt>
                <c:pt idx="150">
                  <c:v>175.2088927617599</c:v>
                </c:pt>
                <c:pt idx="151">
                  <c:v>175.3296271430454</c:v>
                </c:pt>
                <c:pt idx="152">
                  <c:v>175.4494585305535</c:v>
                </c:pt>
                <c:pt idx="153">
                  <c:v>175.56843975064697</c:v>
                </c:pt>
                <c:pt idx="154">
                  <c:v>175.68661988788918</c:v>
                </c:pt>
                <c:pt idx="155">
                  <c:v>175.80404454698845</c:v>
                </c:pt>
                <c:pt idx="156">
                  <c:v>175.92075609697284</c:v>
                </c:pt>
                <c:pt idx="157">
                  <c:v>176.03679389874415</c:v>
                </c:pt>
                <c:pt idx="158">
                  <c:v>176.15219451709189</c:v>
                </c:pt>
                <c:pt idx="159">
                  <c:v>176.26699191818258</c:v>
                </c:pt>
                <c:pt idx="160">
                  <c:v>176.38121765347887</c:v>
                </c:pt>
                <c:pt idx="161">
                  <c:v>176.49490103098358</c:v>
                </c:pt>
                <c:pt idx="162">
                  <c:v>176.60806927464958</c:v>
                </c:pt>
                <c:pt idx="163">
                  <c:v>176.72074767274285</c:v>
                </c:pt>
                <c:pt idx="164">
                  <c:v>176.83295971589757</c:v>
                </c:pt>
                <c:pt idx="165">
                  <c:v>176.94472722555483</c:v>
                </c:pt>
                <c:pt idx="166">
                  <c:v>177.0560704734327</c:v>
                </c:pt>
                <c:pt idx="167">
                  <c:v>177.16700829263394</c:v>
                </c:pt>
                <c:pt idx="168">
                  <c:v>177.27755818095858</c:v>
                </c:pt>
                <c:pt idx="169">
                  <c:v>177.38773639695154</c:v>
                </c:pt>
                <c:pt idx="170">
                  <c:v>177.49755804918155</c:v>
                </c:pt>
                <c:pt idx="171">
                  <c:v>177.60703717921442</c:v>
                </c:pt>
                <c:pt idx="172">
                  <c:v>177.7161868387139</c:v>
                </c:pt>
                <c:pt idx="173">
                  <c:v>177.82501916107427</c:v>
                </c:pt>
                <c:pt idx="174">
                  <c:v>177.93354542796237</c:v>
                </c:pt>
                <c:pt idx="175">
                  <c:v>178.04177613112148</c:v>
                </c:pt>
                <c:pt idx="176">
                  <c:v>178.14972102976554</c:v>
                </c:pt>
                <c:pt idx="177">
                  <c:v>178.25738920387101</c:v>
                </c:pt>
                <c:pt idx="178">
                  <c:v>178.36478910365219</c:v>
                </c:pt>
                <c:pt idx="179">
                  <c:v>178.47192859548673</c:v>
                </c:pt>
                <c:pt idx="180">
                  <c:v>178.57881500454042</c:v>
                </c:pt>
                <c:pt idx="181">
                  <c:v>178.68545515432248</c:v>
                </c:pt>
                <c:pt idx="182">
                  <c:v>178.79185540338804</c:v>
                </c:pt>
                <c:pt idx="183">
                  <c:v>178.89802167938853</c:v>
                </c:pt>
                <c:pt idx="184">
                  <c:v>179.00395951065761</c:v>
                </c:pt>
                <c:pt idx="185">
                  <c:v>179.10967405550716</c:v>
                </c:pt>
                <c:pt idx="186">
                  <c:v>179.21517012939589</c:v>
                </c:pt>
                <c:pt idx="187">
                  <c:v>179.32045223012182</c:v>
                </c:pt>
                <c:pt idx="188">
                  <c:v>179.42552456117943</c:v>
                </c:pt>
                <c:pt idx="189">
                  <c:v>179.53039105341242</c:v>
                </c:pt>
                <c:pt idx="190">
                  <c:v>179.63505538508414</c:v>
                </c:pt>
                <c:pt idx="191">
                  <c:v>179.73952100047902</c:v>
                </c:pt>
                <c:pt idx="192">
                  <c:v>179.84379112714032</c:v>
                </c:pt>
                <c:pt idx="193">
                  <c:v>179.94786879184252</c:v>
                </c:pt>
                <c:pt idx="194">
                  <c:v>180.05175683538934</c:v>
                </c:pt>
                <c:pt idx="195">
                  <c:v>180.15545792632216</c:v>
                </c:pt>
                <c:pt idx="196">
                  <c:v>180.25897457361776</c:v>
                </c:pt>
                <c:pt idx="197">
                  <c:v>180.36230913844852</c:v>
                </c:pt>
                <c:pt idx="198">
                  <c:v>180.46546384507289</c:v>
                </c:pt>
                <c:pt idx="199">
                  <c:v>180.56844079091977</c:v>
                </c:pt>
                <c:pt idx="200">
                  <c:v>180.6712419559251</c:v>
                </c:pt>
                <c:pt idx="201">
                  <c:v>180.77386921117542</c:v>
                </c:pt>
                <c:pt idx="202">
                  <c:v>180.8763243269089</c:v>
                </c:pt>
                <c:pt idx="203">
                  <c:v>180.97860897992084</c:v>
                </c:pt>
                <c:pt idx="204">
                  <c:v>181.08072476041747</c:v>
                </c:pt>
                <c:pt idx="205">
                  <c:v>181.18267317835827</c:v>
                </c:pt>
                <c:pt idx="206">
                  <c:v>181.28445566932461</c:v>
                </c:pt>
                <c:pt idx="207">
                  <c:v>181.38607359994955</c:v>
                </c:pt>
                <c:pt idx="208">
                  <c:v>181.48752827294109</c:v>
                </c:pt>
                <c:pt idx="209">
                  <c:v>181.58882093172892</c:v>
                </c:pt>
                <c:pt idx="210">
                  <c:v>181.68995276476264</c:v>
                </c:pt>
                <c:pt idx="211">
                  <c:v>181.79092490948713</c:v>
                </c:pt>
                <c:pt idx="212">
                  <c:v>181.89173845601911</c:v>
                </c:pt>
                <c:pt idx="213">
                  <c:v>181.99239445054698</c:v>
                </c:pt>
                <c:pt idx="214">
                  <c:v>182.0928938984747</c:v>
                </c:pt>
                <c:pt idx="215">
                  <c:v>182.19323776732861</c:v>
                </c:pt>
                <c:pt idx="216">
                  <c:v>182.29342698944512</c:v>
                </c:pt>
                <c:pt idx="217">
                  <c:v>182.39346246445535</c:v>
                </c:pt>
                <c:pt idx="218">
                  <c:v>182.49334506158218</c:v>
                </c:pt>
                <c:pt idx="219">
                  <c:v>182.5930756217636</c:v>
                </c:pt>
                <c:pt idx="220">
                  <c:v>182.69265495961554</c:v>
                </c:pt>
                <c:pt idx="221">
                  <c:v>182.79208386524601</c:v>
                </c:pt>
                <c:pt idx="222">
                  <c:v>182.89136310593216</c:v>
                </c:pt>
                <c:pt idx="223">
                  <c:v>182.99049342767003</c:v>
                </c:pt>
                <c:pt idx="224">
                  <c:v>183.08947555660717</c:v>
                </c:pt>
                <c:pt idx="225">
                  <c:v>183.18831020036657</c:v>
                </c:pt>
                <c:pt idx="226">
                  <c:v>183.2869980492703</c:v>
                </c:pt>
                <c:pt idx="227">
                  <c:v>183.3855397774704</c:v>
                </c:pt>
                <c:pt idx="228">
                  <c:v>183.48393604399416</c:v>
                </c:pt>
                <c:pt idx="229">
                  <c:v>183.58218749371019</c:v>
                </c:pt>
                <c:pt idx="230">
                  <c:v>183.68029475822124</c:v>
                </c:pt>
                <c:pt idx="231">
                  <c:v>183.77825845668957</c:v>
                </c:pt>
                <c:pt idx="232">
                  <c:v>183.87607919659985</c:v>
                </c:pt>
                <c:pt idx="233">
                  <c:v>183.97375757446434</c:v>
                </c:pt>
                <c:pt idx="234">
                  <c:v>184.07129417647485</c:v>
                </c:pt>
                <c:pt idx="235">
                  <c:v>184.16868957910549</c:v>
                </c:pt>
                <c:pt idx="236">
                  <c:v>184.26594434967004</c:v>
                </c:pt>
                <c:pt idx="237">
                  <c:v>184.36305904683738</c:v>
                </c:pt>
                <c:pt idx="238">
                  <c:v>184.46003422110815</c:v>
                </c:pt>
                <c:pt idx="239">
                  <c:v>184.55687041525567</c:v>
                </c:pt>
                <c:pt idx="240">
                  <c:v>184.65356816473397</c:v>
                </c:pt>
                <c:pt idx="241">
                  <c:v>184.75012799805518</c:v>
                </c:pt>
                <c:pt idx="242">
                  <c:v>184.84655043713897</c:v>
                </c:pt>
                <c:pt idx="243">
                  <c:v>184.94283599763602</c:v>
                </c:pt>
                <c:pt idx="244">
                  <c:v>185.03898518922747</c:v>
                </c:pt>
                <c:pt idx="245">
                  <c:v>185.13499851590228</c:v>
                </c:pt>
                <c:pt idx="246">
                  <c:v>185.23087647621438</c:v>
                </c:pt>
                <c:pt idx="247">
                  <c:v>185.32661956352072</c:v>
                </c:pt>
                <c:pt idx="248">
                  <c:v>185.42222826620224</c:v>
                </c:pt>
                <c:pt idx="249">
                  <c:v>185.51770306786869</c:v>
                </c:pt>
                <c:pt idx="250">
                  <c:v>185.61304444754873</c:v>
                </c:pt>
                <c:pt idx="251">
                  <c:v>185.70825287986625</c:v>
                </c:pt>
                <c:pt idx="252">
                  <c:v>185.80332883520444</c:v>
                </c:pt>
                <c:pt idx="253">
                  <c:v>185.8982727798579</c:v>
                </c:pt>
                <c:pt idx="254">
                  <c:v>185.99308517617436</c:v>
                </c:pt>
                <c:pt idx="255">
                  <c:v>186.08776648268631</c:v>
                </c:pt>
                <c:pt idx="256">
                  <c:v>186.18231715423366</c:v>
                </c:pt>
                <c:pt idx="257">
                  <c:v>186.27673764207799</c:v>
                </c:pt>
                <c:pt idx="258">
                  <c:v>186.37102839400896</c:v>
                </c:pt>
                <c:pt idx="259">
                  <c:v>186.46518985444371</c:v>
                </c:pt>
                <c:pt idx="260">
                  <c:v>186.55922246451956</c:v>
                </c:pt>
                <c:pt idx="261">
                  <c:v>186.65312666218071</c:v>
                </c:pt>
                <c:pt idx="262">
                  <c:v>186.74690288225929</c:v>
                </c:pt>
                <c:pt idx="263">
                  <c:v>186.84055155655119</c:v>
                </c:pt>
                <c:pt idx="264">
                  <c:v>186.93407311388719</c:v>
                </c:pt>
                <c:pt idx="265">
                  <c:v>187.0274679801997</c:v>
                </c:pt>
                <c:pt idx="266">
                  <c:v>187.12073657858534</c:v>
                </c:pt>
                <c:pt idx="267">
                  <c:v>187.21387932936378</c:v>
                </c:pt>
                <c:pt idx="268">
                  <c:v>187.30689665013321</c:v>
                </c:pt>
                <c:pt idx="269">
                  <c:v>187.39978895582252</c:v>
                </c:pt>
                <c:pt idx="270">
                  <c:v>187.49255665874048</c:v>
                </c:pt>
                <c:pt idx="271">
                  <c:v>187.58520016862235</c:v>
                </c:pt>
                <c:pt idx="272">
                  <c:v>187.67771989267379</c:v>
                </c:pt>
                <c:pt idx="273">
                  <c:v>187.77011623561259</c:v>
                </c:pt>
                <c:pt idx="274">
                  <c:v>187.86238959970814</c:v>
                </c:pt>
                <c:pt idx="275">
                  <c:v>187.95454038481887</c:v>
                </c:pt>
                <c:pt idx="276">
                  <c:v>188.04656898842805</c:v>
                </c:pt>
                <c:pt idx="277">
                  <c:v>188.13847580567767</c:v>
                </c:pt>
                <c:pt idx="278">
                  <c:v>188.23026122940078</c:v>
                </c:pt>
                <c:pt idx="279">
                  <c:v>188.32192565015251</c:v>
                </c:pt>
                <c:pt idx="280">
                  <c:v>188.41346945623951</c:v>
                </c:pt>
                <c:pt idx="281">
                  <c:v>188.5048930337484</c:v>
                </c:pt>
                <c:pt idx="282">
                  <c:v>188.5961967665728</c:v>
                </c:pt>
                <c:pt idx="283">
                  <c:v>188.6873810364394</c:v>
                </c:pt>
                <c:pt idx="284">
                  <c:v>188.7784462229331</c:v>
                </c:pt>
                <c:pt idx="285">
                  <c:v>188.86939270352102</c:v>
                </c:pt>
                <c:pt idx="286">
                  <c:v>188.96022085357583</c:v>
                </c:pt>
                <c:pt idx="287">
                  <c:v>189.0509310463982</c:v>
                </c:pt>
                <c:pt idx="288">
                  <c:v>189.14152365323849</c:v>
                </c:pt>
                <c:pt idx="289">
                  <c:v>189.23199904331776</c:v>
                </c:pt>
                <c:pt idx="290">
                  <c:v>189.32235758384806</c:v>
                </c:pt>
                <c:pt idx="291">
                  <c:v>189.41259964005229</c:v>
                </c:pt>
                <c:pt idx="292">
                  <c:v>189.50272557518326</c:v>
                </c:pt>
                <c:pt idx="293">
                  <c:v>189.59273575054237</c:v>
                </c:pt>
                <c:pt idx="294">
                  <c:v>189.68263052549781</c:v>
                </c:pt>
                <c:pt idx="295">
                  <c:v>189.77241025750217</c:v>
                </c:pt>
                <c:pt idx="296">
                  <c:v>189.86207530210964</c:v>
                </c:pt>
                <c:pt idx="297">
                  <c:v>189.95162601299299</c:v>
                </c:pt>
                <c:pt idx="298">
                  <c:v>190.04106274195982</c:v>
                </c:pt>
                <c:pt idx="299">
                  <c:v>190.13038583896881</c:v>
                </c:pt>
                <c:pt idx="300">
                  <c:v>190.2195956521453</c:v>
                </c:pt>
                <c:pt idx="301">
                  <c:v>190.30869252779689</c:v>
                </c:pt>
                <c:pt idx="302">
                  <c:v>190.39767681042835</c:v>
                </c:pt>
                <c:pt idx="303">
                  <c:v>190.48654884275655</c:v>
                </c:pt>
                <c:pt idx="304">
                  <c:v>190.57530896572499</c:v>
                </c:pt>
                <c:pt idx="305">
                  <c:v>190.66395751851806</c:v>
                </c:pt>
                <c:pt idx="306">
                  <c:v>190.75249483857507</c:v>
                </c:pt>
                <c:pt idx="307">
                  <c:v>190.84092126160411</c:v>
                </c:pt>
                <c:pt idx="308">
                  <c:v>190.92923712159552</c:v>
                </c:pt>
                <c:pt idx="309">
                  <c:v>191.01744275083536</c:v>
                </c:pt>
                <c:pt idx="310">
                  <c:v>191.10553847991849</c:v>
                </c:pt>
                <c:pt idx="311">
                  <c:v>191.19352463776158</c:v>
                </c:pt>
                <c:pt idx="312">
                  <c:v>191.28140155161586</c:v>
                </c:pt>
                <c:pt idx="313">
                  <c:v>191.36916954707971</c:v>
                </c:pt>
                <c:pt idx="314">
                  <c:v>191.45682894811108</c:v>
                </c:pt>
                <c:pt idx="315">
                  <c:v>191.54438007703982</c:v>
                </c:pt>
                <c:pt idx="316">
                  <c:v>191.63182325457964</c:v>
                </c:pt>
                <c:pt idx="317">
                  <c:v>191.71915879984016</c:v>
                </c:pt>
                <c:pt idx="318">
                  <c:v>191.80638703033864</c:v>
                </c:pt>
                <c:pt idx="319">
                  <c:v>191.89350826201169</c:v>
                </c:pt>
                <c:pt idx="320">
                  <c:v>191.9805228092267</c:v>
                </c:pt>
                <c:pt idx="321">
                  <c:v>192.06743098479325</c:v>
                </c:pt>
                <c:pt idx="322">
                  <c:v>192.15423309997436</c:v>
                </c:pt>
                <c:pt idx="323">
                  <c:v>192.24092946449761</c:v>
                </c:pt>
                <c:pt idx="324">
                  <c:v>192.32752038656608</c:v>
                </c:pt>
                <c:pt idx="325">
                  <c:v>192.41400617286928</c:v>
                </c:pt>
                <c:pt idx="326">
                  <c:v>192.50038712859381</c:v>
                </c:pt>
                <c:pt idx="327">
                  <c:v>192.58666355743412</c:v>
                </c:pt>
                <c:pt idx="328">
                  <c:v>192.6728357616029</c:v>
                </c:pt>
                <c:pt idx="329">
                  <c:v>192.75890404184156</c:v>
                </c:pt>
                <c:pt idx="330">
                  <c:v>192.84486869743057</c:v>
                </c:pt>
                <c:pt idx="331">
                  <c:v>192.93073002619957</c:v>
                </c:pt>
                <c:pt idx="332">
                  <c:v>193.01648832453756</c:v>
                </c:pt>
                <c:pt idx="333">
                  <c:v>193.1021438874028</c:v>
                </c:pt>
                <c:pt idx="334">
                  <c:v>193.18769700833283</c:v>
                </c:pt>
                <c:pt idx="335">
                  <c:v>193.27314797945414</c:v>
                </c:pt>
                <c:pt idx="336">
                  <c:v>193.35849709149193</c:v>
                </c:pt>
                <c:pt idx="337">
                  <c:v>193.4437446337798</c:v>
                </c:pt>
                <c:pt idx="338">
                  <c:v>193.52889089426915</c:v>
                </c:pt>
                <c:pt idx="339">
                  <c:v>193.61393615953867</c:v>
                </c:pt>
                <c:pt idx="340">
                  <c:v>193.69888071480366</c:v>
                </c:pt>
                <c:pt idx="341">
                  <c:v>193.78372484392534</c:v>
                </c:pt>
                <c:pt idx="342">
                  <c:v>193.86846882941995</c:v>
                </c:pt>
                <c:pt idx="343">
                  <c:v>193.9531129524679</c:v>
                </c:pt>
                <c:pt idx="344">
                  <c:v>194.03765749292268</c:v>
                </c:pt>
                <c:pt idx="345">
                  <c:v>194.12210272931986</c:v>
                </c:pt>
                <c:pt idx="346">
                  <c:v>194.2064489388859</c:v>
                </c:pt>
                <c:pt idx="347">
                  <c:v>194.29069639754692</c:v>
                </c:pt>
                <c:pt idx="348">
                  <c:v>194.3748453799374</c:v>
                </c:pt>
                <c:pt idx="349">
                  <c:v>194.45889615940868</c:v>
                </c:pt>
                <c:pt idx="350">
                  <c:v>194.54284900803762</c:v>
                </c:pt>
                <c:pt idx="351">
                  <c:v>194.62670419663496</c:v>
                </c:pt>
                <c:pt idx="352">
                  <c:v>194.71046199475376</c:v>
                </c:pt>
                <c:pt idx="353">
                  <c:v>194.79412267069762</c:v>
                </c:pt>
                <c:pt idx="354">
                  <c:v>194.87768649152898</c:v>
                </c:pt>
                <c:pt idx="355">
                  <c:v>194.96115372307727</c:v>
                </c:pt>
                <c:pt idx="356">
                  <c:v>195.04452462994698</c:v>
                </c:pt>
                <c:pt idx="357">
                  <c:v>195.12779947552562</c:v>
                </c:pt>
                <c:pt idx="358">
                  <c:v>195.21097852199182</c:v>
                </c:pt>
                <c:pt idx="359">
                  <c:v>195.29406203032303</c:v>
                </c:pt>
                <c:pt idx="360">
                  <c:v>195.37705026030346</c:v>
                </c:pt>
                <c:pt idx="361">
                  <c:v>195.45994347053178</c:v>
                </c:pt>
                <c:pt idx="362">
                  <c:v>195.54274191842879</c:v>
                </c:pt>
                <c:pt idx="363">
                  <c:v>195.62544586024501</c:v>
                </c:pt>
                <c:pt idx="364">
                  <c:v>195.7080555510683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3-AE42-86FA-87A2AA11853C}"/>
            </c:ext>
          </c:extLst>
        </c:ser>
        <c:ser>
          <c:idx val="4"/>
          <c:order val="4"/>
          <c:tx>
            <c:strRef>
              <c:f>'Prediktion(RÖR EJ!)'!$F$2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EJ!)'!$F$3:$F$367</c:f>
              <c:numCache>
                <c:formatCode>0</c:formatCode>
                <c:ptCount val="365"/>
                <c:pt idx="0">
                  <c:v>1369083.3333333333</c:v>
                </c:pt>
                <c:pt idx="1">
                  <c:v>1367674.3184027777</c:v>
                </c:pt>
                <c:pt idx="2">
                  <c:v>1366192.1796263212</c:v>
                </c:pt>
                <c:pt idx="3">
                  <c:v>1364624.1667316719</c:v>
                </c:pt>
                <c:pt idx="4">
                  <c:v>1362955.3394200376</c:v>
                </c:pt>
                <c:pt idx="5">
                  <c:v>1361168.2016551667</c:v>
                </c:pt>
                <c:pt idx="6">
                  <c:v>1359242.27848055</c:v>
                </c:pt>
                <c:pt idx="7">
                  <c:v>1357153.6276526186</c:v>
                </c:pt>
                <c:pt idx="8">
                  <c:v>1354874.2778588445</c:v>
                </c:pt>
                <c:pt idx="9">
                  <c:v>1352445.4609887991</c:v>
                </c:pt>
                <c:pt idx="10">
                  <c:v>1349854.5551762073</c:v>
                </c:pt>
                <c:pt idx="11">
                  <c:v>1347089.1144453555</c:v>
                </c:pt>
                <c:pt idx="12">
                  <c:v>1344137.2985800579</c:v>
                </c:pt>
                <c:pt idx="13">
                  <c:v>1340988.4375504395</c:v>
                </c:pt>
                <c:pt idx="14">
                  <c:v>1337633.7603237391</c:v>
                </c:pt>
                <c:pt idx="15">
                  <c:v>1334067.3229542482</c:v>
                </c:pt>
                <c:pt idx="16">
                  <c:v>1330287.1765300713</c:v>
                </c:pt>
                <c:pt idx="17">
                  <c:v>1326284.0460106584</c:v>
                </c:pt>
                <c:pt idx="18">
                  <c:v>1322049.4703601827</c:v>
                </c:pt>
                <c:pt idx="19">
                  <c:v>1317575.9199382549</c:v>
                </c:pt>
                <c:pt idx="20">
                  <c:v>1312856.8570092102</c:v>
                </c:pt>
                <c:pt idx="21">
                  <c:v>1307886.707451225</c:v>
                </c:pt>
                <c:pt idx="22">
                  <c:v>1302660.7025209242</c:v>
                </c:pt>
                <c:pt idx="23">
                  <c:v>1297174.5385184251</c:v>
                </c:pt>
                <c:pt idx="24">
                  <c:v>1291423.7891977935</c:v>
                </c:pt>
                <c:pt idx="25">
                  <c:v>1285405.1354653074</c:v>
                </c:pt>
                <c:pt idx="26">
                  <c:v>1279116.4073367387</c:v>
                </c:pt>
                <c:pt idx="27">
                  <c:v>1272556.609174306</c:v>
                </c:pt>
                <c:pt idx="28">
                  <c:v>1265725.934993478</c:v>
                </c:pt>
                <c:pt idx="29">
                  <c:v>1258625.7868177125</c:v>
                </c:pt>
                <c:pt idx="30">
                  <c:v>1251258.8173993398</c:v>
                </c:pt>
                <c:pt idx="31">
                  <c:v>1243629.0295480841</c:v>
                </c:pt>
                <c:pt idx="32">
                  <c:v>1235741.9782823357</c:v>
                </c:pt>
                <c:pt idx="33">
                  <c:v>1227604.7949721003</c:v>
                </c:pt>
                <c:pt idx="34">
                  <c:v>1219226.2014266225</c:v>
                </c:pt>
                <c:pt idx="35">
                  <c:v>1210616.5150962817</c:v>
                </c:pt>
                <c:pt idx="36">
                  <c:v>1201787.6457234102</c:v>
                </c:pt>
                <c:pt idx="37">
                  <c:v>1192753.0818997442</c:v>
                </c:pt>
                <c:pt idx="38">
                  <c:v>1183527.8626631883</c:v>
                </c:pt>
                <c:pt idx="39">
                  <c:v>1174128.524008733</c:v>
                </c:pt>
                <c:pt idx="40">
                  <c:v>1164573.0024300267</c:v>
                </c:pt>
                <c:pt idx="41">
                  <c:v>1154880.5188600465</c:v>
                </c:pt>
                <c:pt idx="42">
                  <c:v>1145071.4435083414</c:v>
                </c:pt>
                <c:pt idx="43">
                  <c:v>1135167.1421723173</c:v>
                </c:pt>
                <c:pt idx="44">
                  <c:v>1125189.8047879371</c:v>
                </c:pt>
                <c:pt idx="45">
                  <c:v>1115162.2574318873</c:v>
                </c:pt>
                <c:pt idx="46">
                  <c:v>1105107.7599081215</c:v>
                </c:pt>
                <c:pt idx="47">
                  <c:v>1095049.7927391166</c:v>
                </c:pt>
                <c:pt idx="48">
                  <c:v>1085011.8402188516</c:v>
                </c:pt>
                <c:pt idx="49">
                  <c:v>1075017.1733002916</c:v>
                </c:pt>
                <c:pt idx="50">
                  <c:v>1065088.6361604175</c:v>
                </c:pt>
                <c:pt idx="51">
                  <c:v>1055248.4402942362</c:v>
                </c:pt>
                <c:pt idx="52">
                  <c:v>1045517.9699260371</c:v>
                </c:pt>
                <c:pt idx="53">
                  <c:v>1035917.602363823</c:v>
                </c:pt>
                <c:pt idx="54">
                  <c:v>1026466.5466062417</c:v>
                </c:pt>
                <c:pt idx="55">
                  <c:v>1017182.7029462672</c:v>
                </c:pt>
                <c:pt idx="56">
                  <c:v>1008082.5453551671</c:v>
                </c:pt>
                <c:pt idx="57">
                  <c:v>999181.02782157925</c:v>
                </c:pt>
                <c:pt idx="58">
                  <c:v>990491.51520624012</c:v>
                </c:pt>
                <c:pt idx="59">
                  <c:v>982025.73856929096</c:v>
                </c:pt>
                <c:pt idx="60">
                  <c:v>973793.77434890019</c:v>
                </c:pt>
                <c:pt idx="61">
                  <c:v>965804.04623254924</c:v>
                </c:pt>
                <c:pt idx="62">
                  <c:v>958063.3480851705</c:v>
                </c:pt>
                <c:pt idx="63">
                  <c:v>950576.88591023849</c:v>
                </c:pt>
                <c:pt idx="64">
                  <c:v>943348.33656654437</c:v>
                </c:pt>
                <c:pt idx="65">
                  <c:v>936379.92079887202</c:v>
                </c:pt>
                <c:pt idx="66">
                  <c:v>929672.48806053295</c:v>
                </c:pt>
                <c:pt idx="67">
                  <c:v>923225.61060297</c:v>
                </c:pt>
                <c:pt idx="68">
                  <c:v>917037.68437425629</c:v>
                </c:pt>
                <c:pt idx="69">
                  <c:v>911106.03439514677</c:v>
                </c:pt>
                <c:pt idx="70">
                  <c:v>905427.02245804132</c:v>
                </c:pt>
                <c:pt idx="71">
                  <c:v>899996.15520832641</c:v>
                </c:pt>
                <c:pt idx="72">
                  <c:v>894808.19090244512</c:v>
                </c:pt>
                <c:pt idx="73">
                  <c:v>889857.24338228302</c:v>
                </c:pt>
                <c:pt idx="74">
                  <c:v>885136.88205204322</c:v>
                </c:pt>
                <c:pt idx="75">
                  <c:v>880640.22688422131</c:v>
                </c:pt>
                <c:pt idx="76">
                  <c:v>876360.03770950262</c:v>
                </c:pt>
                <c:pt idx="77">
                  <c:v>872288.79725661234</c:v>
                </c:pt>
                <c:pt idx="78">
                  <c:v>868418.78759883938</c:v>
                </c:pt>
                <c:pt idx="79">
                  <c:v>864742.15983187722</c:v>
                </c:pt>
                <c:pt idx="80">
                  <c:v>861250.99695218762</c:v>
                </c:pt>
                <c:pt idx="81">
                  <c:v>857937.37002656818</c:v>
                </c:pt>
                <c:pt idx="82">
                  <c:v>854793.38784294482</c:v>
                </c:pt>
                <c:pt idx="83">
                  <c:v>851811.24031105184</c:v>
                </c:pt>
                <c:pt idx="84">
                  <c:v>848983.23594138387</c:v>
                </c:pt>
                <c:pt idx="85">
                  <c:v>846301.83377360192</c:v>
                </c:pt>
                <c:pt idx="86">
                  <c:v>843759.67015357257</c:v>
                </c:pt>
                <c:pt idx="87">
                  <c:v>841349.58077357686</c:v>
                </c:pt>
                <c:pt idx="88">
                  <c:v>839064.61839500593</c:v>
                </c:pt>
                <c:pt idx="89">
                  <c:v>836898.06666899798</c:v>
                </c:pt>
                <c:pt idx="90">
                  <c:v>834843.45045971964</c:v>
                </c:pt>
                <c:pt idx="91">
                  <c:v>832894.54305893136</c:v>
                </c:pt>
                <c:pt idx="92">
                  <c:v>831045.37066048384</c:v>
                </c:pt>
                <c:pt idx="93">
                  <c:v>829290.21444067219</c:v>
                </c:pt>
                <c:pt idx="94">
                  <c:v>827623.61056593142</c:v>
                </c:pt>
                <c:pt idx="95">
                  <c:v>826040.34842403349</c:v>
                </c:pt>
                <c:pt idx="96">
                  <c:v>824535.46734942077</c:v>
                </c:pt>
                <c:pt idx="97">
                  <c:v>823104.25208811997</c:v>
                </c:pt>
                <c:pt idx="98">
                  <c:v>821742.22722323984</c:v>
                </c:pt>
                <c:pt idx="99">
                  <c:v>820445.15075867611</c:v>
                </c:pt>
                <c:pt idx="100">
                  <c:v>819209.00703654869</c:v>
                </c:pt>
                <c:pt idx="101">
                  <c:v>818029.99914322025</c:v>
                </c:pt>
                <c:pt idx="102">
                  <c:v>816904.5409395817</c:v>
                </c:pt>
                <c:pt idx="103">
                  <c:v>815829.24883366295</c:v>
                </c:pt>
                <c:pt idx="104">
                  <c:v>814800.93339754303</c:v>
                </c:pt>
                <c:pt idx="105">
                  <c:v>813816.59091594606</c:v>
                </c:pt>
                <c:pt idx="106">
                  <c:v>812873.39494076977</c:v>
                </c:pt>
                <c:pt idx="107">
                  <c:v>811968.68791402574</c:v>
                </c:pt>
                <c:pt idx="108">
                  <c:v>811099.97291118931</c:v>
                </c:pt>
                <c:pt idx="109">
                  <c:v>810264.90554767789</c:v>
                </c:pt>
                <c:pt idx="110">
                  <c:v>809461.28608300304</c:v>
                </c:pt>
                <c:pt idx="111">
                  <c:v>808687.05174997973</c:v>
                </c:pt>
                <c:pt idx="112">
                  <c:v>807940.26933014032</c:v>
                </c:pt>
                <c:pt idx="113">
                  <c:v>807219.12799109693</c:v>
                </c:pt>
                <c:pt idx="114">
                  <c:v>806521.93239694322</c:v>
                </c:pt>
                <c:pt idx="115">
                  <c:v>805847.09609880729</c:v>
                </c:pt>
                <c:pt idx="116">
                  <c:v>805193.13520928542</c:v>
                </c:pt>
                <c:pt idx="117">
                  <c:v>804558.66236163408</c:v>
                </c:pt>
                <c:pt idx="118">
                  <c:v>803942.38095221645</c:v>
                </c:pt>
                <c:pt idx="119">
                  <c:v>803343.07966272836</c:v>
                </c:pt>
                <c:pt idx="120">
                  <c:v>802759.62725711497</c:v>
                </c:pt>
                <c:pt idx="121">
                  <c:v>802190.96764679474</c:v>
                </c:pt>
                <c:pt idx="122">
                  <c:v>801636.11521677987</c:v>
                </c:pt>
                <c:pt idx="123">
                  <c:v>801094.15040449006</c:v>
                </c:pt>
                <c:pt idx="124">
                  <c:v>800564.21552246937</c:v>
                </c:pt>
                <c:pt idx="125">
                  <c:v>800045.51081579516</c:v>
                </c:pt>
                <c:pt idx="126">
                  <c:v>799537.29074469779</c:v>
                </c:pt>
                <c:pt idx="127">
                  <c:v>799038.86048276199</c:v>
                </c:pt>
                <c:pt idx="128">
                  <c:v>798549.57262103434</c:v>
                </c:pt>
                <c:pt idx="129">
                  <c:v>798068.82406840299</c:v>
                </c:pt>
                <c:pt idx="130">
                  <c:v>797596.05313872709</c:v>
                </c:pt>
                <c:pt idx="131">
                  <c:v>797130.73681536084</c:v>
                </c:pt>
                <c:pt idx="132">
                  <c:v>796672.38818393473</c:v>
                </c:pt>
                <c:pt idx="133">
                  <c:v>796220.55402450415</c:v>
                </c:pt>
                <c:pt idx="134">
                  <c:v>795774.81255445676</c:v>
                </c:pt>
                <c:pt idx="135">
                  <c:v>795334.77131386893</c:v>
                </c:pt>
                <c:pt idx="136">
                  <c:v>794900.06518531532</c:v>
                </c:pt>
                <c:pt idx="137">
                  <c:v>794470.35454045888</c:v>
                </c:pt>
                <c:pt idx="138">
                  <c:v>794045.32350607857</c:v>
                </c:pt>
                <c:pt idx="139">
                  <c:v>793624.67834252026</c:v>
                </c:pt>
                <c:pt idx="140">
                  <c:v>793208.14592788636</c:v>
                </c:pt>
                <c:pt idx="141">
                  <c:v>792795.47234160418</c:v>
                </c:pt>
                <c:pt idx="142">
                  <c:v>792386.42154133099</c:v>
                </c:pt>
                <c:pt idx="143">
                  <c:v>791980.77412746695</c:v>
                </c:pt>
                <c:pt idx="144">
                  <c:v>791578.32618984859</c:v>
                </c:pt>
                <c:pt idx="145">
                  <c:v>791178.88823148818</c:v>
                </c:pt>
                <c:pt idx="146">
                  <c:v>790782.28416450997</c:v>
                </c:pt>
                <c:pt idx="147">
                  <c:v>790388.35037370259</c:v>
                </c:pt>
                <c:pt idx="148">
                  <c:v>789996.93484337174</c:v>
                </c:pt>
                <c:pt idx="149">
                  <c:v>789607.89634342387</c:v>
                </c:pt>
                <c:pt idx="150">
                  <c:v>789221.10367085284</c:v>
                </c:pt>
                <c:pt idx="151">
                  <c:v>788836.4349430271</c:v>
                </c:pt>
                <c:pt idx="152">
                  <c:v>788453.77693939139</c:v>
                </c:pt>
                <c:pt idx="153">
                  <c:v>788073.02448840381</c:v>
                </c:pt>
                <c:pt idx="154">
                  <c:v>787694.07989672141</c:v>
                </c:pt>
                <c:pt idx="155">
                  <c:v>787316.85241783469</c:v>
                </c:pt>
                <c:pt idx="156">
                  <c:v>786941.2577575238</c:v>
                </c:pt>
                <c:pt idx="157">
                  <c:v>786567.2176136747</c:v>
                </c:pt>
                <c:pt idx="158">
                  <c:v>786194.65924815054</c:v>
                </c:pt>
                <c:pt idx="159">
                  <c:v>785823.51508855773</c:v>
                </c:pt>
                <c:pt idx="160">
                  <c:v>785453.72235788696</c:v>
                </c:pt>
                <c:pt idx="161">
                  <c:v>785085.22273013822</c:v>
                </c:pt>
                <c:pt idx="162">
                  <c:v>784717.9620101616</c:v>
                </c:pt>
                <c:pt idx="163">
                  <c:v>784351.88983606151</c:v>
                </c:pt>
                <c:pt idx="164">
                  <c:v>783986.95940261858</c:v>
                </c:pt>
                <c:pt idx="165">
                  <c:v>783623.12720428698</c:v>
                </c:pt>
                <c:pt idx="166">
                  <c:v>783260.35279641917</c:v>
                </c:pt>
                <c:pt idx="167">
                  <c:v>782898.59857345873</c:v>
                </c:pt>
                <c:pt idx="168">
                  <c:v>782537.82956292841</c:v>
                </c:pt>
                <c:pt idx="169">
                  <c:v>782178.01323411486</c:v>
                </c:pt>
                <c:pt idx="170">
                  <c:v>781819.11932042998</c:v>
                </c:pt>
                <c:pt idx="171">
                  <c:v>781461.11965449271</c:v>
                </c:pt>
                <c:pt idx="172">
                  <c:v>781103.98801504413</c:v>
                </c:pt>
                <c:pt idx="173">
                  <c:v>780747.69998486526</c:v>
                </c:pt>
                <c:pt idx="174">
                  <c:v>780392.23281892505</c:v>
                </c:pt>
                <c:pt idx="175">
                  <c:v>780037.56532203988</c:v>
                </c:pt>
                <c:pt idx="176">
                  <c:v>779683.67773537152</c:v>
                </c:pt>
                <c:pt idx="177">
                  <c:v>779330.55163114122</c:v>
                </c:pt>
                <c:pt idx="178">
                  <c:v>778978.16981497605</c:v>
                </c:pt>
                <c:pt idx="179">
                  <c:v>778626.51623534691</c:v>
                </c:pt>
                <c:pt idx="180">
                  <c:v>778275.57589959376</c:v>
                </c:pt>
                <c:pt idx="181">
                  <c:v>777925.33479606837</c:v>
                </c:pt>
                <c:pt idx="182">
                  <c:v>777575.77982195839</c:v>
                </c:pt>
                <c:pt idx="183">
                  <c:v>777226.89871638594</c:v>
                </c:pt>
                <c:pt idx="184">
                  <c:v>776878.67999840307</c:v>
                </c:pt>
                <c:pt idx="185">
                  <c:v>776531.11290953204</c:v>
                </c:pt>
                <c:pt idx="186">
                  <c:v>776184.18736052467</c:v>
                </c:pt>
                <c:pt idx="187">
                  <c:v>775837.89388203528</c:v>
                </c:pt>
                <c:pt idx="188">
                  <c:v>775492.22357892583</c:v>
                </c:pt>
                <c:pt idx="189">
                  <c:v>775147.16808794043</c:v>
                </c:pt>
                <c:pt idx="190">
                  <c:v>774802.71953850461</c:v>
                </c:pt>
                <c:pt idx="191">
                  <c:v>774458.87051642337</c:v>
                </c:pt>
                <c:pt idx="192">
                  <c:v>774115.61403026711</c:v>
                </c:pt>
                <c:pt idx="193">
                  <c:v>773772.94348024938</c:v>
                </c:pt>
                <c:pt idx="194">
                  <c:v>773430.85262941499</c:v>
                </c:pt>
                <c:pt idx="195">
                  <c:v>773089.33557697013</c:v>
                </c:pt>
                <c:pt idx="196">
                  <c:v>772748.38673359703</c:v>
                </c:pt>
                <c:pt idx="197">
                  <c:v>772408.00079860829</c:v>
                </c:pt>
                <c:pt idx="198">
                  <c:v>772068.17273880565</c:v>
                </c:pt>
                <c:pt idx="199">
                  <c:v>771728.89776891784</c:v>
                </c:pt>
                <c:pt idx="200">
                  <c:v>771390.17133350135</c:v>
                </c:pt>
                <c:pt idx="201">
                  <c:v>771051.98909019632</c:v>
                </c:pt>
                <c:pt idx="202">
                  <c:v>770714.34689423698</c:v>
                </c:pt>
                <c:pt idx="203">
                  <c:v>770377.24078412459</c:v>
                </c:pt>
                <c:pt idx="204">
                  <c:v>770040.66696837626</c:v>
                </c:pt>
                <c:pt idx="205">
                  <c:v>769704.62181326956</c:v>
                </c:pt>
                <c:pt idx="206">
                  <c:v>769369.10183150996</c:v>
                </c:pt>
                <c:pt idx="207">
                  <c:v>769034.10367175099</c:v>
                </c:pt>
                <c:pt idx="208">
                  <c:v>768699.62410890462</c:v>
                </c:pt>
                <c:pt idx="209">
                  <c:v>768365.66003518295</c:v>
                </c:pt>
                <c:pt idx="210">
                  <c:v>768032.20845181553</c:v>
                </c:pt>
                <c:pt idx="211">
                  <c:v>767699.26646139275</c:v>
                </c:pt>
                <c:pt idx="212">
                  <c:v>767366.83126078802</c:v>
                </c:pt>
                <c:pt idx="213">
                  <c:v>767034.9001346149</c:v>
                </c:pt>
                <c:pt idx="214">
                  <c:v>766703.47044917999</c:v>
                </c:pt>
                <c:pt idx="215">
                  <c:v>766372.53964689292</c:v>
                </c:pt>
                <c:pt idx="216">
                  <c:v>766042.10524110007</c:v>
                </c:pt>
                <c:pt idx="217">
                  <c:v>765712.16481130954</c:v>
                </c:pt>
                <c:pt idx="218">
                  <c:v>765382.71599877824</c:v>
                </c:pt>
                <c:pt idx="219">
                  <c:v>765053.75650243252</c:v>
                </c:pt>
                <c:pt idx="220">
                  <c:v>764725.28407509881</c:v>
                </c:pt>
                <c:pt idx="221">
                  <c:v>764397.29652001953</c:v>
                </c:pt>
                <c:pt idx="222">
                  <c:v>764069.79168763279</c:v>
                </c:pt>
                <c:pt idx="223">
                  <c:v>763742.76747259602</c:v>
                </c:pt>
                <c:pt idx="224">
                  <c:v>763416.22181103495</c:v>
                </c:pt>
                <c:pt idx="225">
                  <c:v>763090.15267800062</c:v>
                </c:pt>
                <c:pt idx="226">
                  <c:v>762764.558085119</c:v>
                </c:pt>
                <c:pt idx="227">
                  <c:v>762439.43607841735</c:v>
                </c:pt>
                <c:pt idx="228">
                  <c:v>762114.78473631525</c:v>
                </c:pt>
                <c:pt idx="229">
                  <c:v>761790.60216776677</c:v>
                </c:pt>
                <c:pt idx="230">
                  <c:v>761466.88651054224</c:v>
                </c:pt>
                <c:pt idx="231">
                  <c:v>761143.63592963968</c:v>
                </c:pt>
                <c:pt idx="232">
                  <c:v>760820.84861581458</c:v>
                </c:pt>
                <c:pt idx="233">
                  <c:v>760498.52278422029</c:v>
                </c:pt>
                <c:pt idx="234">
                  <c:v>760176.65667314955</c:v>
                </c:pt>
                <c:pt idx="235">
                  <c:v>759855.24854287016</c:v>
                </c:pt>
                <c:pt idx="236">
                  <c:v>759534.29667454667</c:v>
                </c:pt>
                <c:pt idx="237">
                  <c:v>759213.79936924181</c:v>
                </c:pt>
                <c:pt idx="238">
                  <c:v>758893.75494699238</c:v>
                </c:pt>
                <c:pt idx="239">
                  <c:v>758574.16174595209</c:v>
                </c:pt>
                <c:pt idx="240">
                  <c:v>758255.01812159771</c:v>
                </c:pt>
                <c:pt idx="241">
                  <c:v>757936.32244599261</c:v>
                </c:pt>
                <c:pt idx="242">
                  <c:v>757618.0731071044</c:v>
                </c:pt>
                <c:pt idx="243">
                  <c:v>757300.26850817096</c:v>
                </c:pt>
                <c:pt idx="244">
                  <c:v>756982.90706711251</c:v>
                </c:pt>
                <c:pt idx="245">
                  <c:v>756665.98721598519</c:v>
                </c:pt>
                <c:pt idx="246">
                  <c:v>756349.5074004737</c:v>
                </c:pt>
                <c:pt idx="247">
                  <c:v>756033.4660794189</c:v>
                </c:pt>
                <c:pt idx="248">
                  <c:v>755717.86172437912</c:v>
                </c:pt>
                <c:pt idx="249">
                  <c:v>755402.69281922129</c:v>
                </c:pt>
                <c:pt idx="250">
                  <c:v>755087.95785974024</c:v>
                </c:pt>
                <c:pt idx="251">
                  <c:v>754773.65535330365</c:v>
                </c:pt>
                <c:pt idx="252">
                  <c:v>754459.78381852119</c:v>
                </c:pt>
                <c:pt idx="253">
                  <c:v>754146.34178493498</c:v>
                </c:pt>
                <c:pt idx="254">
                  <c:v>753833.32779273111</c:v>
                </c:pt>
                <c:pt idx="255">
                  <c:v>753520.74039246922</c:v>
                </c:pt>
                <c:pt idx="256">
                  <c:v>753208.5781448296</c:v>
                </c:pt>
                <c:pt idx="257">
                  <c:v>752896.83962037624</c:v>
                </c:pt>
                <c:pt idx="258">
                  <c:v>752585.52339933452</c:v>
                </c:pt>
                <c:pt idx="259">
                  <c:v>752274.62807138241</c:v>
                </c:pt>
                <c:pt idx="260">
                  <c:v>751964.1522354543</c:v>
                </c:pt>
                <c:pt idx="261">
                  <c:v>751654.09449955611</c:v>
                </c:pt>
                <c:pt idx="262">
                  <c:v>751344.45348059176</c:v>
                </c:pt>
                <c:pt idx="263">
                  <c:v>751035.22780419863</c:v>
                </c:pt>
                <c:pt idx="264">
                  <c:v>750726.41610459238</c:v>
                </c:pt>
                <c:pt idx="265">
                  <c:v>750418.0170244209</c:v>
                </c:pt>
                <c:pt idx="266">
                  <c:v>750110.0292146249</c:v>
                </c:pt>
                <c:pt idx="267">
                  <c:v>749802.4513343065</c:v>
                </c:pt>
                <c:pt idx="268">
                  <c:v>749495.282050604</c:v>
                </c:pt>
                <c:pt idx="269">
                  <c:v>749188.52003857342</c:v>
                </c:pt>
                <c:pt idx="270">
                  <c:v>748882.1639810747</c:v>
                </c:pt>
                <c:pt idx="271">
                  <c:v>748576.21256866434</c:v>
                </c:pt>
                <c:pt idx="272">
                  <c:v>748270.66449949192</c:v>
                </c:pt>
                <c:pt idx="273">
                  <c:v>747965.51847920183</c:v>
                </c:pt>
                <c:pt idx="274">
                  <c:v>747660.77322083886</c:v>
                </c:pt>
                <c:pt idx="275">
                  <c:v>747356.42744475754</c:v>
                </c:pt>
                <c:pt idx="276">
                  <c:v>747052.47987853549</c:v>
                </c:pt>
                <c:pt idx="277">
                  <c:v>746748.92925688985</c:v>
                </c:pt>
                <c:pt idx="278">
                  <c:v>746445.77432159684</c:v>
                </c:pt>
                <c:pt idx="279">
                  <c:v>746143.01382141409</c:v>
                </c:pt>
                <c:pt idx="280">
                  <c:v>745840.64651200618</c:v>
                </c:pt>
                <c:pt idx="281">
                  <c:v>745538.67115587182</c:v>
                </c:pt>
                <c:pt idx="282">
                  <c:v>745237.0865222743</c:v>
                </c:pt>
                <c:pt idx="283">
                  <c:v>744935.89138717332</c:v>
                </c:pt>
                <c:pt idx="284">
                  <c:v>744635.08453315927</c:v>
                </c:pt>
                <c:pt idx="285">
                  <c:v>744334.6647493894</c:v>
                </c:pt>
                <c:pt idx="286">
                  <c:v>744034.63083152566</c:v>
                </c:pt>
                <c:pt idx="287">
                  <c:v>743734.98158167419</c:v>
                </c:pt>
                <c:pt idx="288">
                  <c:v>743435.71580832638</c:v>
                </c:pt>
                <c:pt idx="289">
                  <c:v>743136.83232630149</c:v>
                </c:pt>
                <c:pt idx="290">
                  <c:v>742838.32995669043</c:v>
                </c:pt>
                <c:pt idx="291">
                  <c:v>742540.20752680104</c:v>
                </c:pt>
                <c:pt idx="292">
                  <c:v>742242.46387010452</c:v>
                </c:pt>
                <c:pt idx="293">
                  <c:v>741945.09782618284</c:v>
                </c:pt>
                <c:pt idx="294">
                  <c:v>741648.10824067763</c:v>
                </c:pt>
                <c:pt idx="295">
                  <c:v>741351.4939652395</c:v>
                </c:pt>
                <c:pt idx="296">
                  <c:v>741055.25385747885</c:v>
                </c:pt>
                <c:pt idx="297">
                  <c:v>740759.38678091741</c:v>
                </c:pt>
                <c:pt idx="298">
                  <c:v>740463.89160494052</c:v>
                </c:pt>
                <c:pt idx="299">
                  <c:v>740168.76720475045</c:v>
                </c:pt>
                <c:pt idx="300">
                  <c:v>739874.01246132038</c:v>
                </c:pt>
                <c:pt idx="301">
                  <c:v>739579.62626134895</c:v>
                </c:pt>
                <c:pt idx="302">
                  <c:v>739285.6074972162</c:v>
                </c:pt>
                <c:pt idx="303">
                  <c:v>738991.95506693912</c:v>
                </c:pt>
                <c:pt idx="304">
                  <c:v>738698.66787412879</c:v>
                </c:pt>
                <c:pt idx="305">
                  <c:v>738405.74482794793</c:v>
                </c:pt>
                <c:pt idx="306">
                  <c:v>738113.18484306848</c:v>
                </c:pt>
                <c:pt idx="307">
                  <c:v>737820.98683963052</c:v>
                </c:pt>
                <c:pt idx="308">
                  <c:v>737529.14974320144</c:v>
                </c:pt>
                <c:pt idx="309">
                  <c:v>737237.67248473538</c:v>
                </c:pt>
                <c:pt idx="310">
                  <c:v>736946.55400053365</c:v>
                </c:pt>
                <c:pt idx="311">
                  <c:v>736655.79323220532</c:v>
                </c:pt>
                <c:pt idx="312">
                  <c:v>736365.38912662852</c:v>
                </c:pt>
                <c:pt idx="313">
                  <c:v>736075.34063591191</c:v>
                </c:pt>
                <c:pt idx="314">
                  <c:v>735785.64671735675</c:v>
                </c:pt>
                <c:pt idx="315">
                  <c:v>735496.30633341963</c:v>
                </c:pt>
                <c:pt idx="316">
                  <c:v>735207.31845167547</c:v>
                </c:pt>
                <c:pt idx="317">
                  <c:v>734918.68204478058</c:v>
                </c:pt>
                <c:pt idx="318">
                  <c:v>734630.39609043661</c:v>
                </c:pt>
                <c:pt idx="319">
                  <c:v>734342.45957135479</c:v>
                </c:pt>
                <c:pt idx="320">
                  <c:v>734054.87147522043</c:v>
                </c:pt>
                <c:pt idx="321">
                  <c:v>733767.63079465786</c:v>
                </c:pt>
                <c:pt idx="322">
                  <c:v>733480.73652719567</c:v>
                </c:pt>
                <c:pt idx="323">
                  <c:v>733194.1876752323</c:v>
                </c:pt>
                <c:pt idx="324">
                  <c:v>732907.98324600235</c:v>
                </c:pt>
                <c:pt idx="325">
                  <c:v>732622.1222515424</c:v>
                </c:pt>
                <c:pt idx="326">
                  <c:v>732336.60370865825</c:v>
                </c:pt>
                <c:pt idx="327">
                  <c:v>732051.42663889157</c:v>
                </c:pt>
                <c:pt idx="328">
                  <c:v>731766.59006848722</c:v>
                </c:pt>
                <c:pt idx="329">
                  <c:v>731482.09302836121</c:v>
                </c:pt>
                <c:pt idx="330">
                  <c:v>731197.93455406837</c:v>
                </c:pt>
                <c:pt idx="331">
                  <c:v>730914.11368577054</c:v>
                </c:pt>
                <c:pt idx="332">
                  <c:v>730630.6294682055</c:v>
                </c:pt>
                <c:pt idx="333">
                  <c:v>730347.48095065553</c:v>
                </c:pt>
                <c:pt idx="334">
                  <c:v>730064.66718691657</c:v>
                </c:pt>
                <c:pt idx="335">
                  <c:v>729782.18723526783</c:v>
                </c:pt>
                <c:pt idx="336">
                  <c:v>729500.04015844141</c:v>
                </c:pt>
                <c:pt idx="337">
                  <c:v>729218.22502359212</c:v>
                </c:pt>
                <c:pt idx="338">
                  <c:v>728936.74090226821</c:v>
                </c:pt>
                <c:pt idx="339">
                  <c:v>728655.58687038138</c:v>
                </c:pt>
                <c:pt idx="340">
                  <c:v>728374.76200817793</c:v>
                </c:pt>
                <c:pt idx="341">
                  <c:v>728094.2654002097</c:v>
                </c:pt>
                <c:pt idx="342">
                  <c:v>727814.09613530547</c:v>
                </c:pt>
                <c:pt idx="343">
                  <c:v>727534.25330654241</c:v>
                </c:pt>
                <c:pt idx="344">
                  <c:v>727254.73601121793</c:v>
                </c:pt>
                <c:pt idx="345">
                  <c:v>726975.54335082194</c:v>
                </c:pt>
                <c:pt idx="346">
                  <c:v>726696.6744310091</c:v>
                </c:pt>
                <c:pt idx="347">
                  <c:v>726418.12836157123</c:v>
                </c:pt>
                <c:pt idx="348">
                  <c:v>726139.90425641031</c:v>
                </c:pt>
                <c:pt idx="349">
                  <c:v>725862.00123351137</c:v>
                </c:pt>
                <c:pt idx="350">
                  <c:v>725584.41841491591</c:v>
                </c:pt>
                <c:pt idx="351">
                  <c:v>725307.15492669528</c:v>
                </c:pt>
                <c:pt idx="352">
                  <c:v>725030.20989892457</c:v>
                </c:pt>
                <c:pt idx="353">
                  <c:v>724753.58246565645</c:v>
                </c:pt>
                <c:pt idx="354">
                  <c:v>724477.27176489541</c:v>
                </c:pt>
                <c:pt idx="355">
                  <c:v>724201.27693857206</c:v>
                </c:pt>
                <c:pt idx="356">
                  <c:v>723925.59713251796</c:v>
                </c:pt>
                <c:pt idx="357">
                  <c:v>723650.23149644025</c:v>
                </c:pt>
                <c:pt idx="358">
                  <c:v>723375.17918389698</c:v>
                </c:pt>
                <c:pt idx="359">
                  <c:v>723100.43935227185</c:v>
                </c:pt>
                <c:pt idx="360">
                  <c:v>722826.01116275031</c:v>
                </c:pt>
                <c:pt idx="361">
                  <c:v>722551.89378029481</c:v>
                </c:pt>
                <c:pt idx="362">
                  <c:v>722278.08637362078</c:v>
                </c:pt>
                <c:pt idx="363">
                  <c:v>722004.58811517281</c:v>
                </c:pt>
                <c:pt idx="364">
                  <c:v>721731.39818110084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83-AE42-86FA-87A2AA11853C}"/>
            </c:ext>
          </c:extLst>
        </c:ser>
        <c:ser>
          <c:idx val="5"/>
          <c:order val="5"/>
          <c:tx>
            <c:strRef>
              <c:f>'Prediktion(RÖR EJ!)'!$G$2</c:f>
              <c:strCache>
                <c:ptCount val="1"/>
                <c:pt idx="0">
                  <c:v>a_obs(t)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EJ!)'!$G$3:$G$367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83-AE42-86FA-87A2AA11853C}"/>
            </c:ext>
          </c:extLst>
        </c:ser>
        <c:ser>
          <c:idx val="6"/>
          <c:order val="6"/>
          <c:tx>
            <c:strRef>
              <c:f>'Prediktion(RÖR EJ!)'!$H$2</c:f>
              <c:strCache>
                <c:ptCount val="1"/>
                <c:pt idx="0">
                  <c:v>d_obs(t)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EJ!)'!$H$3:$H$367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24</c:v>
                </c:pt>
                <c:pt idx="31">
                  <c:v>25</c:v>
                </c:pt>
                <c:pt idx="32">
                  <c:v>30</c:v>
                </c:pt>
                <c:pt idx="33">
                  <c:v>37</c:v>
                </c:pt>
                <c:pt idx="34">
                  <c:v>40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50</c:v>
                </c:pt>
                <c:pt idx="39">
                  <c:v>57</c:v>
                </c:pt>
                <c:pt idx="40">
                  <c:v>58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65</c:v>
                </c:pt>
                <c:pt idx="47">
                  <c:v>65</c:v>
                </c:pt>
                <c:pt idx="48">
                  <c:v>66</c:v>
                </c:pt>
                <c:pt idx="49">
                  <c:v>66</c:v>
                </c:pt>
                <c:pt idx="50">
                  <c:v>68</c:v>
                </c:pt>
                <c:pt idx="51">
                  <c:v>71</c:v>
                </c:pt>
                <c:pt idx="52">
                  <c:v>71</c:v>
                </c:pt>
                <c:pt idx="53">
                  <c:v>74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3-AE42-86FA-87A2AA11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07088"/>
        <c:axId val="277196416"/>
      </c:lineChart>
      <c:dateAx>
        <c:axId val="281907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7196416"/>
        <c:crosses val="autoZero"/>
        <c:auto val="1"/>
        <c:lblOffset val="100"/>
        <c:baseTimeUnit val="days"/>
      </c:dateAx>
      <c:valAx>
        <c:axId val="277196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819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EJ!)'!$C$3:$C$367</c:f>
              <c:numCache>
                <c:formatCode>0</c:formatCode>
                <c:ptCount val="365"/>
                <c:pt idx="0">
                  <c:v>9.5</c:v>
                </c:pt>
                <c:pt idx="1">
                  <c:v>10.003317916666665</c:v>
                </c:pt>
                <c:pt idx="2">
                  <c:v>10.594384448414305</c:v>
                </c:pt>
                <c:pt idx="3">
                  <c:v>11.288499921993488</c:v>
                </c:pt>
                <c:pt idx="4">
                  <c:v>12.103592695954605</c:v>
                </c:pt>
                <c:pt idx="5">
                  <c:v>13.060658013799774</c:v>
                </c:pt>
                <c:pt idx="6">
                  <c:v>14.18426582333978</c:v>
                </c:pt>
                <c:pt idx="7">
                  <c:v>15.503146816857502</c:v>
                </c:pt>
                <c:pt idx="8">
                  <c:v>16.547548652719644</c:v>
                </c:pt>
                <c:pt idx="9">
                  <c:v>17.683562365026397</c:v>
                </c:pt>
                <c:pt idx="10">
                  <c:v>18.911033866557215</c:v>
                </c:pt>
                <c:pt idx="11">
                  <c:v>20.226969969618391</c:v>
                </c:pt>
                <c:pt idx="12">
                  <c:v>21.624583690130404</c:v>
                </c:pt>
                <c:pt idx="13">
                  <c:v>23.09210911613253</c:v>
                </c:pt>
                <c:pt idx="14">
                  <c:v>24.611340794655096</c:v>
                </c:pt>
                <c:pt idx="15">
                  <c:v>26.155845885515543</c:v>
                </c:pt>
                <c:pt idx="16">
                  <c:v>27.777441350473318</c:v>
                </c:pt>
                <c:pt idx="17">
                  <c:v>29.472110998658923</c:v>
                </c:pt>
                <c:pt idx="18">
                  <c:v>31.235072902207584</c:v>
                </c:pt>
                <c:pt idx="19">
                  <c:v>33.061154370163678</c:v>
                </c:pt>
                <c:pt idx="20">
                  <c:v>34.945396649475121</c:v>
                </c:pt>
                <c:pt idx="21">
                  <c:v>36.883963447016953</c:v>
                </c:pt>
                <c:pt idx="22">
                  <c:v>38.875444519988832</c:v>
                </c:pt>
                <c:pt idx="23">
                  <c:v>40.922665613975511</c:v>
                </c:pt>
                <c:pt idx="24">
                  <c:v>43.019808175437731</c:v>
                </c:pt>
                <c:pt idx="25">
                  <c:v>45.160701873849952</c:v>
                </c:pt>
                <c:pt idx="26">
                  <c:v>47.338915121819049</c:v>
                </c:pt>
                <c:pt idx="27">
                  <c:v>49.547797401884672</c:v>
                </c:pt>
                <c:pt idx="28">
                  <c:v>51.780426949296277</c:v>
                </c:pt>
                <c:pt idx="29">
                  <c:v>54.029398843853869</c:v>
                </c:pt>
                <c:pt idx="30">
                  <c:v>56.2863653429024</c:v>
                </c:pt>
                <c:pt idx="31">
                  <c:v>58.541211579651318</c:v>
                </c:pt>
                <c:pt idx="32">
                  <c:v>60.783288619566342</c:v>
                </c:pt>
                <c:pt idx="33">
                  <c:v>63.00143483756635</c:v>
                </c:pt>
                <c:pt idx="34">
                  <c:v>65.183989297220592</c:v>
                </c:pt>
                <c:pt idx="35">
                  <c:v>67.318803876635769</c:v>
                </c:pt>
                <c:pt idx="36">
                  <c:v>69.393269313162804</c:v>
                </c:pt>
                <c:pt idx="37">
                  <c:v>71.394382599514586</c:v>
                </c:pt>
                <c:pt idx="38">
                  <c:v>73.308900261874925</c:v>
                </c:pt>
                <c:pt idx="39">
                  <c:v>75.123645128323048</c:v>
                </c:pt>
                <c:pt idx="40">
                  <c:v>76.825651050488247</c:v>
                </c:pt>
                <c:pt idx="41">
                  <c:v>78.402319079890916</c:v>
                </c:pt>
                <c:pt idx="42">
                  <c:v>79.841585905528021</c:v>
                </c:pt>
                <c:pt idx="43">
                  <c:v>81.132104261311227</c:v>
                </c:pt>
                <c:pt idx="44">
                  <c:v>82.263432534168174</c:v>
                </c:pt>
                <c:pt idx="45">
                  <c:v>83.226226277560926</c:v>
                </c:pt>
                <c:pt idx="46">
                  <c:v>84.012416920733443</c:v>
                </c:pt>
                <c:pt idx="47">
                  <c:v>84.615351629091904</c:v>
                </c:pt>
                <c:pt idx="48">
                  <c:v>85.029914369433783</c:v>
                </c:pt>
                <c:pt idx="49">
                  <c:v>85.25262424965976</c:v>
                </c:pt>
                <c:pt idx="50">
                  <c:v>85.281707214279933</c:v>
                </c:pt>
                <c:pt idx="51">
                  <c:v>85.117137392441464</c:v>
                </c:pt>
                <c:pt idx="52">
                  <c:v>84.760645007020571</c:v>
                </c:pt>
                <c:pt idx="53">
                  <c:v>84.215689053158741</c:v>
                </c:pt>
                <c:pt idx="54">
                  <c:v>83.48739535945019</c:v>
                </c:pt>
                <c:pt idx="55">
                  <c:v>82.582464727101609</c:v>
                </c:pt>
                <c:pt idx="56">
                  <c:v>81.509053534149757</c:v>
                </c:pt>
                <c:pt idx="57">
                  <c:v>80.27663000660614</c:v>
                </c:pt>
                <c:pt idx="58">
                  <c:v>78.895810105595444</c:v>
                </c:pt>
                <c:pt idx="59">
                  <c:v>77.378177628095472</c:v>
                </c:pt>
                <c:pt idx="60">
                  <c:v>75.736093617907372</c:v>
                </c:pt>
                <c:pt idx="61">
                  <c:v>73.982500448430955</c:v>
                </c:pt>
                <c:pt idx="62">
                  <c:v>72.130725833316006</c:v>
                </c:pt>
                <c:pt idx="63">
                  <c:v>70.194291333914293</c:v>
                </c:pt>
                <c:pt idx="64">
                  <c:v>68.186729506041644</c:v>
                </c:pt>
                <c:pt idx="65">
                  <c:v>66.121413288841566</c:v>
                </c:pt>
                <c:pt idx="66">
                  <c:v>64.011400610509568</c:v>
                </c:pt>
                <c:pt idx="67">
                  <c:v>61.86929649511621</c:v>
                </c:pt>
                <c:pt idx="68">
                  <c:v>59.707134229951507</c:v>
                </c:pt>
                <c:pt idx="69">
                  <c:v>57.536276428028515</c:v>
                </c:pt>
                <c:pt idx="70">
                  <c:v>55.36733614263661</c:v>
                </c:pt>
                <c:pt idx="71">
                  <c:v>53.210117629861656</c:v>
                </c:pt>
                <c:pt idx="72">
                  <c:v>51.073575875712379</c:v>
                </c:pt>
                <c:pt idx="73">
                  <c:v>48.965793613899883</c:v>
                </c:pt>
                <c:pt idx="74">
                  <c:v>46.893974261112128</c:v>
                </c:pt>
                <c:pt idx="75">
                  <c:v>44.864448988041985</c:v>
                </c:pt>
                <c:pt idx="76">
                  <c:v>42.882696022772933</c:v>
                </c:pt>
                <c:pt idx="77">
                  <c:v>40.953370241714723</c:v>
                </c:pt>
                <c:pt idx="78">
                  <c:v>39.080341131384309</c:v>
                </c:pt>
                <c:pt idx="79">
                  <c:v>37.266737284681291</c:v>
                </c:pt>
                <c:pt idx="80">
                  <c:v>35.51499571611437</c:v>
                </c:pt>
                <c:pt idx="81">
                  <c:v>33.826914430569879</c:v>
                </c:pt>
                <c:pt idx="82">
                  <c:v>32.203706849531635</c:v>
                </c:pt>
                <c:pt idx="83">
                  <c:v>30.646056878140783</c:v>
                </c:pt>
                <c:pt idx="84">
                  <c:v>29.154173578274047</c:v>
                </c:pt>
                <c:pt idx="85">
                  <c:v>27.727844590284924</c:v>
                </c:pt>
                <c:pt idx="86">
                  <c:v>26.366487613965553</c:v>
                </c:pt>
                <c:pt idx="87">
                  <c:v>25.069199414332854</c:v>
                </c:pt>
                <c:pt idx="88">
                  <c:v>23.834801957874713</c:v>
                </c:pt>
                <c:pt idx="89">
                  <c:v>22.661885408736325</c:v>
                </c:pt>
                <c:pt idx="90">
                  <c:v>21.548847821598692</c:v>
                </c:pt>
                <c:pt idx="91">
                  <c:v>20.493931458943049</c:v>
                </c:pt>
                <c:pt idx="92">
                  <c:v>19.495255735741726</c:v>
                </c:pt>
                <c:pt idx="93">
                  <c:v>18.550846855480494</c:v>
                </c:pt>
                <c:pt idx="94">
                  <c:v>17.658664249174549</c:v>
                </c:pt>
                <c:pt idx="95">
                  <c:v>16.816623965166926</c:v>
                </c:pt>
                <c:pt idx="96">
                  <c:v>16.022619183492637</c:v>
                </c:pt>
                <c:pt idx="97">
                  <c:v>15.274538045919659</c:v>
                </c:pt>
                <c:pt idx="98">
                  <c:v>14.570279002829897</c:v>
                </c:pt>
                <c:pt idx="99">
                  <c:v>13.90776388216926</c:v>
                </c:pt>
                <c:pt idx="100">
                  <c:v>13.284948884948223</c:v>
                </c:pt>
                <c:pt idx="101">
                  <c:v>12.699833707253415</c:v>
                </c:pt>
                <c:pt idx="102">
                  <c:v>12.150468981342136</c:v>
                </c:pt>
                <c:pt idx="103">
                  <c:v>11.63496221890933</c:v>
                </c:pt>
                <c:pt idx="104">
                  <c:v>11.151482428692264</c:v>
                </c:pt>
                <c:pt idx="105">
                  <c:v>10.698263568752512</c:v>
                </c:pt>
                <c:pt idx="106">
                  <c:v>10.273606981487601</c:v>
                </c:pt>
                <c:pt idx="107">
                  <c:v>9.8758829470274581</c:v>
                </c:pt>
                <c:pt idx="108">
                  <c:v>9.503531478437143</c:v>
                </c:pt>
                <c:pt idx="109">
                  <c:v>9.155062470284614</c:v>
                </c:pt>
                <c:pt idx="110">
                  <c:v>8.8290553007919765</c:v>
                </c:pt>
                <c:pt idx="111">
                  <c:v>8.5241579770760794</c:v>
                </c:pt>
                <c:pt idx="112">
                  <c:v>8.2390859029669148</c:v>
                </c:pt>
                <c:pt idx="113">
                  <c:v>7.9726203396074427</c:v>
                </c:pt>
                <c:pt idx="114">
                  <c:v>7.7236066204991296</c:v>
                </c:pt>
                <c:pt idx="115">
                  <c:v>7.4909521748584211</c:v>
                </c:pt>
                <c:pt idx="116">
                  <c:v>7.2736244060709021</c:v>
                </c:pt>
                <c:pt idx="117">
                  <c:v>7.0706484656426989</c:v>
                </c:pt>
                <c:pt idx="118">
                  <c:v>6.8811049573157739</c:v>
                </c:pt>
                <c:pt idx="119">
                  <c:v>6.7041276008941706</c:v>
                </c:pt>
                <c:pt idx="120">
                  <c:v>6.5389008807781765</c:v>
                </c:pt>
                <c:pt idx="121">
                  <c:v>6.3846577001779288</c:v>
                </c:pt>
                <c:pt idx="122">
                  <c:v>6.2406770584327962</c:v>
                </c:pt>
                <c:pt idx="123">
                  <c:v>6.1062817657543764</c:v>
                </c:pt>
                <c:pt idx="124">
                  <c:v>5.9808362069974725</c:v>
                </c:pt>
                <c:pt idx="125">
                  <c:v>5.8637441637054151</c:v>
                </c:pt>
                <c:pt idx="126">
                  <c:v>5.7544467016365939</c:v>
                </c:pt>
                <c:pt idx="127">
                  <c:v>5.6524201292235121</c:v>
                </c:pt>
                <c:pt idx="128">
                  <c:v>5.5571740309124946</c:v>
                </c:pt>
                <c:pt idx="129">
                  <c:v>5.4682493780521515</c:v>
                </c:pt>
                <c:pt idx="130">
                  <c:v>5.3852167189154923</c:v>
                </c:pt>
                <c:pt idx="131">
                  <c:v>5.3076744485302045</c:v>
                </c:pt>
                <c:pt idx="132">
                  <c:v>5.2352471582324567</c:v>
                </c:pt>
                <c:pt idx="133">
                  <c:v>5.1675840642323152</c:v>
                </c:pt>
                <c:pt idx="134">
                  <c:v>5.1043575139662112</c:v>
                </c:pt>
                <c:pt idx="135">
                  <c:v>5.0452615685983773</c:v>
                </c:pt>
                <c:pt idx="136">
                  <c:v>4.9900106597051916</c:v>
                </c:pt>
                <c:pt idx="137">
                  <c:v>4.9383383179218194</c:v>
                </c:pt>
                <c:pt idx="138">
                  <c:v>4.8899959711387515</c:v>
                </c:pt>
                <c:pt idx="139">
                  <c:v>4.8447518096974864</c:v>
                </c:pt>
                <c:pt idx="140">
                  <c:v>4.8023897159414668</c:v>
                </c:pt>
                <c:pt idx="141">
                  <c:v>4.7627082554232629</c:v>
                </c:pt>
                <c:pt idx="142">
                  <c:v>4.7255197270457625</c:v>
                </c:pt>
                <c:pt idx="143">
                  <c:v>4.6906492694181612</c:v>
                </c:pt>
                <c:pt idx="144">
                  <c:v>4.6579340207324513</c:v>
                </c:pt>
                <c:pt idx="145">
                  <c:v>4.6272223295084798</c:v>
                </c:pt>
                <c:pt idx="146">
                  <c:v>4.5983730136123198</c:v>
                </c:pt>
                <c:pt idx="147">
                  <c:v>4.5712546650204748</c:v>
                </c:pt>
                <c:pt idx="148">
                  <c:v>4.5457449978788862</c:v>
                </c:pt>
                <c:pt idx="149">
                  <c:v>4.5217302374885335</c:v>
                </c:pt>
                <c:pt idx="150">
                  <c:v>4.4991045479370051</c:v>
                </c:pt>
                <c:pt idx="151">
                  <c:v>4.4777694961858971</c:v>
                </c:pt>
                <c:pt idx="152">
                  <c:v>4.4576335505162872</c:v>
                </c:pt>
                <c:pt idx="153">
                  <c:v>4.4386116113275511</c:v>
                </c:pt>
                <c:pt idx="154">
                  <c:v>4.4206245723776005</c:v>
                </c:pt>
                <c:pt idx="155">
                  <c:v>4.4035989106445452</c:v>
                </c:pt>
                <c:pt idx="156">
                  <c:v>4.3874663030801422</c:v>
                </c:pt>
                <c:pt idx="157">
                  <c:v>4.3721632686137957</c:v>
                </c:pt>
                <c:pt idx="158">
                  <c:v>4.3576308338518679</c:v>
                </c:pt>
                <c:pt idx="159">
                  <c:v>4.3438142210004616</c:v>
                </c:pt>
                <c:pt idx="160">
                  <c:v>4.3306625566203127</c:v>
                </c:pt>
                <c:pt idx="161">
                  <c:v>4.3181285998999757</c:v>
                </c:pt>
                <c:pt idx="162">
                  <c:v>4.30616848920784</c:v>
                </c:pt>
                <c:pt idx="163">
                  <c:v>4.2947415057547964</c:v>
                </c:pt>
                <c:pt idx="164">
                  <c:v>4.2838098532673925</c:v>
                </c:pt>
                <c:pt idx="165">
                  <c:v>4.2733384526362483</c:v>
                </c:pt>
                <c:pt idx="166">
                  <c:v>4.2632947505662546</c:v>
                </c:pt>
                <c:pt idx="167">
                  <c:v>4.2536485413137566</c:v>
                </c:pt>
                <c:pt idx="168">
                  <c:v>4.2443718006516358</c:v>
                </c:pt>
                <c:pt idx="169">
                  <c:v>4.2354385312559595</c:v>
                </c:pt>
                <c:pt idx="170">
                  <c:v>4.2268246187577887</c:v>
                </c:pt>
                <c:pt idx="171">
                  <c:v>4.218507697750975</c:v>
                </c:pt>
                <c:pt idx="172">
                  <c:v>4.2104670270913296</c:v>
                </c:pt>
                <c:pt idx="173">
                  <c:v>4.2026833738645966</c:v>
                </c:pt>
                <c:pt idx="174">
                  <c:v>4.1951389054403467</c:v>
                </c:pt>
                <c:pt idx="175">
                  <c:v>4.1878170890662085</c:v>
                </c:pt>
                <c:pt idx="176">
                  <c:v>4.1807025984920063</c:v>
                </c:pt>
                <c:pt idx="177">
                  <c:v>4.1737812271464243</c:v>
                </c:pt>
                <c:pt idx="178">
                  <c:v>4.1670398074199024</c:v>
                </c:pt>
                <c:pt idx="179">
                  <c:v>4.1604661356365922</c:v>
                </c:pt>
                <c:pt idx="180">
                  <c:v>4.1540489023256573</c:v>
                </c:pt>
                <c:pt idx="181">
                  <c:v>4.1477776274278684</c:v>
                </c:pt>
                <c:pt idx="182">
                  <c:v>4.1416426000975317</c:v>
                </c:pt>
                <c:pt idx="183">
                  <c:v>4.1356348227824391</c:v>
                </c:pt>
                <c:pt idx="184">
                  <c:v>4.1297459592856391</c:v>
                </c:pt>
                <c:pt idx="185">
                  <c:v>4.1239682865326879</c:v>
                </c:pt>
                <c:pt idx="186">
                  <c:v>4.1182946497866038</c:v>
                </c:pt>
                <c:pt idx="187">
                  <c:v>4.1127184210700989</c:v>
                </c:pt>
                <c:pt idx="188">
                  <c:v>4.1072334605709377</c:v>
                </c:pt>
                <c:pt idx="189">
                  <c:v>4.1018340808214662</c:v>
                </c:pt>
                <c:pt idx="190">
                  <c:v>4.0965150134575543</c:v>
                </c:pt>
                <c:pt idx="191">
                  <c:v>4.0912713783754846</c:v>
                </c:pt>
                <c:pt idx="192">
                  <c:v>4.0860986551177412</c:v>
                </c:pt>
                <c:pt idx="193">
                  <c:v>4.080992656330225</c:v>
                </c:pt>
                <c:pt idx="194">
                  <c:v>4.0759495031442592</c:v>
                </c:pt>
                <c:pt idx="195">
                  <c:v>4.0709656023468552</c:v>
                </c:pt>
                <c:pt idx="196">
                  <c:v>4.0660376252121395</c:v>
                </c:pt>
                <c:pt idx="197">
                  <c:v>4.0611624878756452</c:v>
                </c:pt>
                <c:pt idx="198">
                  <c:v>4.0563373331413883</c:v>
                </c:pt>
                <c:pt idx="199">
                  <c:v>4.0515595136193054</c:v>
                </c:pt>
                <c:pt idx="200">
                  <c:v>4.0468265760977697</c:v>
                </c:pt>
                <c:pt idx="201">
                  <c:v>4.0421362470625741</c:v>
                </c:pt>
                <c:pt idx="202">
                  <c:v>4.0374864192799578</c:v>
                </c:pt>
                <c:pt idx="203">
                  <c:v>4.0328751393670652</c:v>
                </c:pt>
                <c:pt idx="204">
                  <c:v>4.0283005962785872</c:v>
                </c:pt>
                <c:pt idx="205">
                  <c:v>4.0237611106433757</c:v>
                </c:pt>
                <c:pt idx="206">
                  <c:v>4.019255124889499</c:v>
                </c:pt>
                <c:pt idx="207">
                  <c:v>4.0147811941005509</c:v>
                </c:pt>
                <c:pt idx="208">
                  <c:v>4.0103379775500887</c:v>
                </c:pt>
                <c:pt idx="209">
                  <c:v>4.0059242308648502</c:v>
                </c:pt>
                <c:pt idx="210">
                  <c:v>4.0015387987709117</c:v>
                </c:pt>
                <c:pt idx="211">
                  <c:v>3.9971806083802215</c:v>
                </c:pt>
                <c:pt idx="212">
                  <c:v>3.9928486629779858</c:v>
                </c:pt>
                <c:pt idx="213">
                  <c:v>3.988542036274203</c:v>
                </c:pt>
                <c:pt idx="214">
                  <c:v>3.9842598670852913</c:v>
                </c:pt>
                <c:pt idx="215">
                  <c:v>3.9800013544141981</c:v>
                </c:pt>
                <c:pt idx="216">
                  <c:v>3.9757657528996466</c:v>
                </c:pt>
                <c:pt idx="217">
                  <c:v>3.9715523686072962</c:v>
                </c:pt>
                <c:pt idx="218">
                  <c:v>3.967360555137573</c:v>
                </c:pt>
                <c:pt idx="219">
                  <c:v>3.9631897100267275</c:v>
                </c:pt>
                <c:pt idx="220">
                  <c:v>3.9590392714194054</c:v>
                </c:pt>
                <c:pt idx="221">
                  <c:v>3.9549087149925746</c:v>
                </c:pt>
                <c:pt idx="222">
                  <c:v>3.9507975511121285</c:v>
                </c:pt>
                <c:pt idx="223">
                  <c:v>3.9467053222048385</c:v>
                </c:pt>
                <c:pt idx="224">
                  <c:v>3.9426316003296074</c:v>
                </c:pt>
                <c:pt idx="225">
                  <c:v>3.9385759849331317</c:v>
                </c:pt>
                <c:pt idx="226">
                  <c:v>3.9345381007761908</c:v>
                </c:pt>
                <c:pt idx="227">
                  <c:v>3.9305175960177756</c:v>
                </c:pt>
                <c:pt idx="228">
                  <c:v>3.9265141404452191</c:v>
                </c:pt>
                <c:pt idx="229">
                  <c:v>3.9225274238393628</c:v>
                </c:pt>
                <c:pt idx="230">
                  <c:v>3.9185571544645921</c:v>
                </c:pt>
                <c:pt idx="231">
                  <c:v>3.9146030576743396</c:v>
                </c:pt>
                <c:pt idx="232">
                  <c:v>3.9106648746233441</c:v>
                </c:pt>
                <c:pt idx="233">
                  <c:v>3.9067423610785839</c:v>
                </c:pt>
                <c:pt idx="234">
                  <c:v>3.9028352863214377</c:v>
                </c:pt>
                <c:pt idx="235">
                  <c:v>3.8989434321341436</c:v>
                </c:pt>
                <c:pt idx="236">
                  <c:v>3.895066591864162</c:v>
                </c:pt>
                <c:pt idx="237">
                  <c:v>3.8912045695605291</c:v>
                </c:pt>
                <c:pt idx="238">
                  <c:v>3.8873571791767105</c:v>
                </c:pt>
                <c:pt idx="239">
                  <c:v>3.8835242438348945</c:v>
                </c:pt>
                <c:pt idx="240">
                  <c:v>3.8797055951470334</c:v>
                </c:pt>
                <c:pt idx="241">
                  <c:v>3.8759010725882974</c:v>
                </c:pt>
                <c:pt idx="242">
                  <c:v>3.8721105229189274</c:v>
                </c:pt>
                <c:pt idx="243">
                  <c:v>3.8683337996507783</c:v>
                </c:pt>
                <c:pt idx="244">
                  <c:v>3.8645707625551293</c:v>
                </c:pt>
                <c:pt idx="245">
                  <c:v>3.8608212772085801</c:v>
                </c:pt>
                <c:pt idx="246">
                  <c:v>3.8570852145741137</c:v>
                </c:pt>
                <c:pt idx="247">
                  <c:v>3.8533624506146076</c:v>
                </c:pt>
                <c:pt idx="248">
                  <c:v>3.8496528659362976</c:v>
                </c:pt>
                <c:pt idx="249">
                  <c:v>3.8459563454598769</c:v>
                </c:pt>
                <c:pt idx="250">
                  <c:v>3.8422727781170942</c:v>
                </c:pt>
                <c:pt idx="251">
                  <c:v>3.8386020565708803</c:v>
                </c:pt>
                <c:pt idx="252">
                  <c:v>3.8349440769571714</c:v>
                </c:pt>
                <c:pt idx="253">
                  <c:v>3.8312987386467543</c:v>
                </c:pt>
                <c:pt idx="254">
                  <c:v>3.827665944025572</c:v>
                </c:pt>
                <c:pt idx="255">
                  <c:v>3.8240455982920554</c:v>
                </c:pt>
                <c:pt idx="256">
                  <c:v>3.8204376092701562</c:v>
                </c:pt>
                <c:pt idx="257">
                  <c:v>3.8168418872368561</c:v>
                </c:pt>
                <c:pt idx="258">
                  <c:v>3.8132583447630197</c:v>
                </c:pt>
                <c:pt idx="259">
                  <c:v>3.8096868965665536</c:v>
                </c:pt>
                <c:pt idx="260">
                  <c:v>3.8061274593769068</c:v>
                </c:pt>
                <c:pt idx="261">
                  <c:v>3.8025799518100247</c:v>
                </c:pt>
                <c:pt idx="262">
                  <c:v>3.7990442942529339</c:v>
                </c:pt>
                <c:pt idx="263">
                  <c:v>3.7955204087572114</c:v>
                </c:pt>
                <c:pt idx="264">
                  <c:v>3.7920082189406279</c:v>
                </c:pt>
                <c:pt idx="265">
                  <c:v>3.7885076498963377</c:v>
                </c:pt>
                <c:pt idx="266">
                  <c:v>3.7850186281090088</c:v>
                </c:pt>
                <c:pt idx="267">
                  <c:v>3.7815410813773527</c:v>
                </c:pt>
                <c:pt idx="268">
                  <c:v>3.7780749387425518</c:v>
                </c:pt>
                <c:pt idx="269">
                  <c:v>3.7746201304221128</c:v>
                </c:pt>
                <c:pt idx="270">
                  <c:v>3.7711765877487258</c:v>
                </c:pt>
                <c:pt idx="271">
                  <c:v>3.7677442431137305</c:v>
                </c:pt>
                <c:pt idx="272">
                  <c:v>3.7643230299148218</c:v>
                </c:pt>
                <c:pt idx="273">
                  <c:v>3.7609128825076681</c:v>
                </c:pt>
                <c:pt idx="274">
                  <c:v>3.7575137361611253</c:v>
                </c:pt>
                <c:pt idx="275">
                  <c:v>3.7541255270157685</c:v>
                </c:pt>
                <c:pt idx="276">
                  <c:v>3.7507481920454744</c:v>
                </c:pt>
                <c:pt idx="277">
                  <c:v>3.7473816690218129</c:v>
                </c:pt>
                <c:pt idx="278">
                  <c:v>3.7440258964810309</c:v>
                </c:pt>
                <c:pt idx="279">
                  <c:v>3.7406808136934173</c:v>
                </c:pt>
                <c:pt idx="280">
                  <c:v>3.7373463606348625</c:v>
                </c:pt>
                <c:pt idx="281">
                  <c:v>3.7340224779604441</c:v>
                </c:pt>
                <c:pt idx="282">
                  <c:v>3.7307091069798664</c:v>
                </c:pt>
                <c:pt idx="283">
                  <c:v>3.7274061896346216</c:v>
                </c:pt>
                <c:pt idx="284">
                  <c:v>3.7241136684767251</c:v>
                </c:pt>
                <c:pt idx="285">
                  <c:v>3.7208314866489074</c:v>
                </c:pt>
                <c:pt idx="286">
                  <c:v>3.7175595878661434</c:v>
                </c:pt>
                <c:pt idx="287">
                  <c:v>3.7142979163984187</c:v>
                </c:pt>
                <c:pt idx="288">
                  <c:v>3.7110464170546282</c:v>
                </c:pt>
                <c:pt idx="289">
                  <c:v>3.7078050351675276</c:v>
                </c:pt>
                <c:pt idx="290">
                  <c:v>3.7045737165796426</c:v>
                </c:pt>
                <c:pt idx="291">
                  <c:v>3.7013524076300746</c:v>
                </c:pt>
                <c:pt idx="292">
                  <c:v>3.6981410551421208</c:v>
                </c:pt>
                <c:pt idx="293">
                  <c:v>3.6949396064116522</c:v>
                </c:pt>
                <c:pt idx="294">
                  <c:v>3.6917480091961892</c:v>
                </c:pt>
                <c:pt idx="295">
                  <c:v>3.6885662117046167</c:v>
                </c:pt>
                <c:pt idx="296">
                  <c:v>3.6853941625874951</c:v>
                </c:pt>
                <c:pt idx="297">
                  <c:v>3.6822318109279162</c:v>
                </c:pt>
                <c:pt idx="298">
                  <c:v>3.679079106232864</c:v>
                </c:pt>
                <c:pt idx="299">
                  <c:v>3.6759359984250439</c:v>
                </c:pt>
                <c:pt idx="300">
                  <c:v>3.6728024378351383</c:v>
                </c:pt>
                <c:pt idx="301">
                  <c:v>3.6696783751944619</c:v>
                </c:pt>
                <c:pt idx="302">
                  <c:v>3.6665637616279865</c:v>
                </c:pt>
                <c:pt idx="303">
                  <c:v>3.6634585486477018</c:v>
                </c:pt>
                <c:pt idx="304">
                  <c:v>3.6603626881462943</c:v>
                </c:pt>
                <c:pt idx="305">
                  <c:v>3.6572761323911132</c:v>
                </c:pt>
                <c:pt idx="306">
                  <c:v>3.6541988340184091</c:v>
                </c:pt>
                <c:pt idx="307">
                  <c:v>3.6511307460278211</c:v>
                </c:pt>
                <c:pt idx="308">
                  <c:v>3.648071821777096</c:v>
                </c:pt>
                <c:pt idx="309">
                  <c:v>3.6450220149770192</c:v>
                </c:pt>
                <c:pt idx="310">
                  <c:v>3.6419812796865503</c:v>
                </c:pt>
                <c:pt idx="311">
                  <c:v>3.6389495703081383</c:v>
                </c:pt>
                <c:pt idx="312">
                  <c:v>3.6359268415832133</c:v>
                </c:pt>
                <c:pt idx="313">
                  <c:v>3.6329130485878363</c:v>
                </c:pt>
                <c:pt idx="314">
                  <c:v>3.629908146728499</c:v>
                </c:pt>
                <c:pt idx="315">
                  <c:v>3.6269120917380597</c:v>
                </c:pt>
                <c:pt idx="316">
                  <c:v>3.6239248396718158</c:v>
                </c:pt>
                <c:pt idx="317">
                  <c:v>3.6209463469036893</c:v>
                </c:pt>
                <c:pt idx="318">
                  <c:v>3.6179765701225319</c:v>
                </c:pt>
                <c:pt idx="319">
                  <c:v>3.6150154663285323</c:v>
                </c:pt>
                <c:pt idx="320">
                  <c:v>3.6120629928297276</c:v>
                </c:pt>
                <c:pt idx="321">
                  <c:v>3.6091191072385986</c:v>
                </c:pt>
                <c:pt idx="322">
                  <c:v>3.6061837674687642</c:v>
                </c:pt>
                <c:pt idx="323">
                  <c:v>3.6032569317317504</c:v>
                </c:pt>
                <c:pt idx="324">
                  <c:v>3.6003385585338381</c:v>
                </c:pt>
                <c:pt idx="325">
                  <c:v>3.5974286066729873</c:v>
                </c:pt>
                <c:pt idx="326">
                  <c:v>3.5945270352358252</c:v>
                </c:pt>
                <c:pt idx="327">
                  <c:v>3.5916338035947035</c:v>
                </c:pt>
                <c:pt idx="328">
                  <c:v>3.5887488714048166</c:v>
                </c:pt>
                <c:pt idx="329">
                  <c:v>3.5858721986013751</c:v>
                </c:pt>
                <c:pt idx="330">
                  <c:v>3.5830037453968413</c:v>
                </c:pt>
                <c:pt idx="331">
                  <c:v>3.5801434722782099</c:v>
                </c:pt>
                <c:pt idx="332">
                  <c:v>3.5772913400043449</c:v>
                </c:pt>
                <c:pt idx="333">
                  <c:v>3.5744473096033618</c:v>
                </c:pt>
                <c:pt idx="334">
                  <c:v>3.5716113423700562</c:v>
                </c:pt>
                <c:pt idx="335">
                  <c:v>3.5687833998633733</c:v>
                </c:pt>
                <c:pt idx="336">
                  <c:v>3.5659634439039261</c:v>
                </c:pt>
                <c:pt idx="337">
                  <c:v>3.5631514365715455</c:v>
                </c:pt>
                <c:pt idx="338">
                  <c:v>3.5603473402028745</c:v>
                </c:pt>
                <c:pt idx="339">
                  <c:v>3.5575511173889987</c:v>
                </c:pt>
                <c:pt idx="340">
                  <c:v>3.5547627309731094</c:v>
                </c:pt>
                <c:pt idx="341">
                  <c:v>3.5519821440482029</c:v>
                </c:pt>
                <c:pt idx="342">
                  <c:v>3.5492093199548163</c:v>
                </c:pt>
                <c:pt idx="343">
                  <c:v>3.5464442222787884</c:v>
                </c:pt>
                <c:pt idx="344">
                  <c:v>3.5436868148490572</c:v>
                </c:pt>
                <c:pt idx="345">
                  <c:v>3.5409370617354847</c:v>
                </c:pt>
                <c:pt idx="346">
                  <c:v>3.5381949272467117</c:v>
                </c:pt>
                <c:pt idx="347">
                  <c:v>3.5354603759280425</c:v>
                </c:pt>
                <c:pt idx="348">
                  <c:v>3.5327333725593513</c:v>
                </c:pt>
                <c:pt idx="349">
                  <c:v>3.530013882153022</c:v>
                </c:pt>
                <c:pt idx="350">
                  <c:v>3.5273018699519101</c:v>
                </c:pt>
                <c:pt idx="351">
                  <c:v>3.5245973014273302</c:v>
                </c:pt>
                <c:pt idx="352">
                  <c:v>3.5219001422770706</c:v>
                </c:pt>
                <c:pt idx="353">
                  <c:v>3.519210358423428</c:v>
                </c:pt>
                <c:pt idx="354">
                  <c:v>3.5165279160112681</c:v>
                </c:pt>
                <c:pt idx="355">
                  <c:v>3.5138527814061113</c:v>
                </c:pt>
                <c:pt idx="356">
                  <c:v>3.5111849211922337</c:v>
                </c:pt>
                <c:pt idx="357">
                  <c:v>3.5085243021707981</c:v>
                </c:pt>
                <c:pt idx="358">
                  <c:v>3.5058708913580028</c:v>
                </c:pt>
                <c:pt idx="359">
                  <c:v>3.5032246559832512</c:v>
                </c:pt>
                <c:pt idx="360">
                  <c:v>3.5005855634873422</c:v>
                </c:pt>
                <c:pt idx="361">
                  <c:v>3.4979535815206813</c:v>
                </c:pt>
                <c:pt idx="362">
                  <c:v>3.4953286779415125</c:v>
                </c:pt>
                <c:pt idx="363">
                  <c:v>3.4927108208141688</c:v>
                </c:pt>
                <c:pt idx="364">
                  <c:v>3.4900999784073417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2-2948-BF1B-2E2BECC16C9A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EJ!)'!$G$3:$G$367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2-2948-BF1B-2E2BECC1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</a:t>
            </a:r>
            <a:r>
              <a:rPr lang="en-US" baseline="0"/>
              <a:t> döda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EJ!)'!$E$3:$E$367</c:f>
              <c:numCache>
                <c:formatCode>0</c:formatCode>
                <c:ptCount val="365"/>
                <c:pt idx="0">
                  <c:v>0</c:v>
                </c:pt>
                <c:pt idx="1">
                  <c:v>0.296875</c:v>
                </c:pt>
                <c:pt idx="2">
                  <c:v>0.59375</c:v>
                </c:pt>
                <c:pt idx="3">
                  <c:v>0.890625</c:v>
                </c:pt>
                <c:pt idx="4">
                  <c:v>1.1875</c:v>
                </c:pt>
                <c:pt idx="5">
                  <c:v>1.484375</c:v>
                </c:pt>
                <c:pt idx="6">
                  <c:v>1.78125</c:v>
                </c:pt>
                <c:pt idx="7">
                  <c:v>2.078125</c:v>
                </c:pt>
                <c:pt idx="8">
                  <c:v>2.5008294791666668</c:v>
                </c:pt>
                <c:pt idx="9">
                  <c:v>2.9454711121035766</c:v>
                </c:pt>
                <c:pt idx="10">
                  <c:v>3.4158749804983728</c:v>
                </c:pt>
                <c:pt idx="11">
                  <c:v>3.9165231739886521</c:v>
                </c:pt>
                <c:pt idx="12">
                  <c:v>4.4526645034499444</c:v>
                </c:pt>
                <c:pt idx="13">
                  <c:v>5.0304414558349464</c:v>
                </c:pt>
                <c:pt idx="14">
                  <c:v>5.6570367042143763</c:v>
                </c:pt>
                <c:pt idx="15">
                  <c:v>6.3408416423465788</c:v>
                </c:pt>
                <c:pt idx="16">
                  <c:v>7.0694867033601767</c:v>
                </c:pt>
                <c:pt idx="17">
                  <c:v>7.8467584471376766</c:v>
                </c:pt>
                <c:pt idx="18">
                  <c:v>8.6763906663932495</c:v>
                </c:pt>
                <c:pt idx="19">
                  <c:v>9.5619354259825453</c:v>
                </c:pt>
                <c:pt idx="20">
                  <c:v>10.506593734868078</c:v>
                </c:pt>
                <c:pt idx="21">
                  <c:v>11.51299690287815</c:v>
                </c:pt>
                <c:pt idx="22">
                  <c:v>12.582928113725465</c:v>
                </c:pt>
                <c:pt idx="23">
                  <c:v>13.716972040978508</c:v>
                </c:pt>
                <c:pt idx="24">
                  <c:v>14.917911196802409</c:v>
                </c:pt>
                <c:pt idx="25">
                  <c:v>16.188283891945147</c:v>
                </c:pt>
                <c:pt idx="26">
                  <c:v>17.530349018523466</c:v>
                </c:pt>
                <c:pt idx="27">
                  <c:v>18.946067897236862</c:v>
                </c:pt>
                <c:pt idx="28">
                  <c:v>20.437112764632388</c:v>
                </c:pt>
                <c:pt idx="29">
                  <c:v>22.004914243722673</c:v>
                </c:pt>
                <c:pt idx="30">
                  <c:v>23.650763444472386</c:v>
                </c:pt>
                <c:pt idx="31">
                  <c:v>25.37598824066184</c:v>
                </c:pt>
                <c:pt idx="32">
                  <c:v>27.181584360407637</c:v>
                </c:pt>
                <c:pt idx="33">
                  <c:v>29.068202798978231</c:v>
                </c:pt>
                <c:pt idx="34">
                  <c:v>31.036142247708032</c:v>
                </c:pt>
                <c:pt idx="35">
                  <c:v>33.085344501956463</c:v>
                </c:pt>
                <c:pt idx="36">
                  <c:v>35.215388954686148</c:v>
                </c:pt>
                <c:pt idx="37">
                  <c:v>37.425479780197989</c:v>
                </c:pt>
                <c:pt idx="38">
                  <c:v>39.714416135574673</c:v>
                </c:pt>
                <c:pt idx="39">
                  <c:v>42.080531515299228</c:v>
                </c:pt>
                <c:pt idx="40">
                  <c:v>44.521686508369825</c:v>
                </c:pt>
                <c:pt idx="41">
                  <c:v>47.035264572013183</c:v>
                </c:pt>
                <c:pt idx="42">
                  <c:v>49.618170471115405</c:v>
                </c:pt>
                <c:pt idx="43">
                  <c:v>52.266831282976845</c:v>
                </c:pt>
                <c:pt idx="44">
                  <c:v>54.977200430076628</c:v>
                </c:pt>
                <c:pt idx="45">
                  <c:v>57.744766201043397</c:v>
                </c:pt>
                <c:pt idx="46">
                  <c:v>60.564567797379979</c:v>
                </c:pt>
                <c:pt idx="47">
                  <c:v>63.431224270991876</c:v>
                </c:pt>
                <c:pt idx="48">
                  <c:v>66.338969341985901</c:v>
                </c:pt>
                <c:pt idx="49">
                  <c:v>69.281691947497407</c:v>
                </c:pt>
                <c:pt idx="50">
                  <c:v>72.252982348304656</c:v>
                </c:pt>
                <c:pt idx="51">
                  <c:v>75.246183563618672</c:v>
                </c:pt>
                <c:pt idx="52">
                  <c:v>78.254447770433629</c:v>
                </c:pt>
                <c:pt idx="53">
                  <c:v>81.270797027563333</c:v>
                </c:pt>
                <c:pt idx="54">
                  <c:v>84.288187178264849</c:v>
                </c:pt>
                <c:pt idx="55">
                  <c:v>87.299572934344354</c:v>
                </c:pt>
                <c:pt idx="56">
                  <c:v>90.297973009912354</c:v>
                </c:pt>
                <c:pt idx="57">
                  <c:v>93.276534151874642</c:v>
                </c:pt>
                <c:pt idx="58">
                  <c:v>96.228592911729052</c:v>
                </c:pt>
                <c:pt idx="59">
                  <c:v>99.147734022188786</c:v>
                </c:pt>
                <c:pt idx="60">
                  <c:v>102.02784429085304</c:v>
                </c:pt>
                <c:pt idx="61">
                  <c:v>104.86316101812741</c:v>
                </c:pt>
                <c:pt idx="62">
                  <c:v>107.64831411611976</c:v>
                </c:pt>
                <c:pt idx="63">
                  <c:v>110.37836139344979</c:v>
                </c:pt>
                <c:pt idx="64">
                  <c:v>113.04881665352617</c:v>
                </c:pt>
                <c:pt idx="65">
                  <c:v>115.65567043812791</c:v>
                </c:pt>
                <c:pt idx="66">
                  <c:v>118.19540342921265</c:v>
                </c:pt>
                <c:pt idx="67">
                  <c:v>120.66499269532987</c:v>
                </c:pt>
                <c:pt idx="68">
                  <c:v>123.06191113023515</c:v>
                </c:pt>
                <c:pt idx="69">
                  <c:v>125.38412057444877</c:v>
                </c:pt>
                <c:pt idx="70">
                  <c:v>127.63005922692838</c:v>
                </c:pt>
                <c:pt idx="71">
                  <c:v>129.79862403003659</c:v>
                </c:pt>
                <c:pt idx="72">
                  <c:v>131.88914876033832</c:v>
                </c:pt>
                <c:pt idx="73">
                  <c:v>133.90137858184005</c:v>
                </c:pt>
                <c:pt idx="74">
                  <c:v>135.83544181910895</c:v>
                </c:pt>
                <c:pt idx="75">
                  <c:v>137.69181968772304</c:v>
                </c:pt>
                <c:pt idx="76">
                  <c:v>139.47131468145591</c:v>
                </c:pt>
                <c:pt idx="77">
                  <c:v>141.17501826258754</c:v>
                </c:pt>
                <c:pt idx="78">
                  <c:v>142.80427843750203</c:v>
                </c:pt>
                <c:pt idx="79">
                  <c:v>144.36066772926642</c:v>
                </c:pt>
                <c:pt idx="80">
                  <c:v>145.84595198531503</c:v>
                </c:pt>
                <c:pt idx="81">
                  <c:v>147.26206038438698</c:v>
                </c:pt>
                <c:pt idx="82">
                  <c:v>148.61105693473354</c:v>
                </c:pt>
                <c:pt idx="83">
                  <c:v>149.89511368714915</c:v>
                </c:pt>
                <c:pt idx="84">
                  <c:v>151.11648582301623</c:v>
                </c:pt>
                <c:pt idx="85">
                  <c:v>152.27748872034812</c:v>
                </c:pt>
                <c:pt idx="86">
                  <c:v>153.38047705043675</c:v>
                </c:pt>
                <c:pt idx="87">
                  <c:v>154.42782591434363</c:v>
                </c:pt>
                <c:pt idx="88">
                  <c:v>155.42191399202946</c:v>
                </c:pt>
                <c:pt idx="89">
                  <c:v>156.36510864711647</c:v>
                </c:pt>
                <c:pt idx="90">
                  <c:v>157.25975290668435</c:v>
                </c:pt>
                <c:pt idx="91">
                  <c:v>158.10815421758474</c:v>
                </c:pt>
                <c:pt idx="92">
                  <c:v>158.91257486791935</c:v>
                </c:pt>
                <c:pt idx="93">
                  <c:v>159.67522395392814</c:v>
                </c:pt>
                <c:pt idx="94">
                  <c:v>160.39825076792684</c:v>
                </c:pt>
                <c:pt idx="95">
                  <c:v>161.08373948149813</c:v>
                </c:pt>
                <c:pt idx="96">
                  <c:v>161.73370499930053</c:v>
                </c:pt>
                <c:pt idx="97">
                  <c:v>162.35008986208402</c:v>
                </c:pt>
                <c:pt idx="98">
                  <c:v>162.9347620823205</c:v>
                </c:pt>
                <c:pt idx="99">
                  <c:v>163.48951380185477</c:v>
                </c:pt>
                <c:pt idx="100">
                  <c:v>164.01606066779826</c:v>
                </c:pt>
                <c:pt idx="101">
                  <c:v>164.51604183022047</c:v>
                </c:pt>
                <c:pt idx="102">
                  <c:v>164.99102047278987</c:v>
                </c:pt>
                <c:pt idx="103">
                  <c:v>165.4424847951737</c:v>
                </c:pt>
                <c:pt idx="104">
                  <c:v>165.87184937356395</c:v>
                </c:pt>
                <c:pt idx="105">
                  <c:v>166.28045683302798</c:v>
                </c:pt>
                <c:pt idx="106">
                  <c:v>166.6695797723971</c:v>
                </c:pt>
                <c:pt idx="107">
                  <c:v>167.04042288903534</c:v>
                </c:pt>
                <c:pt idx="108">
                  <c:v>167.39412525703386</c:v>
                </c:pt>
                <c:pt idx="109">
                  <c:v>167.73176271812542</c:v>
                </c:pt>
                <c:pt idx="110">
                  <c:v>168.05435034990106</c:v>
                </c:pt>
                <c:pt idx="111">
                  <c:v>168.36284498073704</c:v>
                </c:pt>
                <c:pt idx="112">
                  <c:v>168.65814772521614</c:v>
                </c:pt>
                <c:pt idx="113">
                  <c:v>168.94110651776901</c:v>
                </c:pt>
                <c:pt idx="114">
                  <c:v>169.2125186257922</c:v>
                </c:pt>
                <c:pt idx="115">
                  <c:v>169.47313312664315</c:v>
                </c:pt>
                <c:pt idx="116">
                  <c:v>169.72365333569658</c:v>
                </c:pt>
                <c:pt idx="117">
                  <c:v>169.96473917509906</c:v>
                </c:pt>
                <c:pt idx="118">
                  <c:v>170.19700947500607</c:v>
                </c:pt>
                <c:pt idx="119">
                  <c:v>170.42104420095788</c:v>
                </c:pt>
                <c:pt idx="120">
                  <c:v>170.63738660267089</c:v>
                </c:pt>
                <c:pt idx="121">
                  <c:v>170.84654528091701</c:v>
                </c:pt>
                <c:pt idx="122">
                  <c:v>171.04899617035778</c:v>
                </c:pt>
                <c:pt idx="123">
                  <c:v>171.24518443721433</c:v>
                </c:pt>
                <c:pt idx="124">
                  <c:v>171.43552629150975</c:v>
                </c:pt>
                <c:pt idx="125">
                  <c:v>171.62041071433501</c:v>
                </c:pt>
                <c:pt idx="126">
                  <c:v>171.80020110118141</c:v>
                </c:pt>
                <c:pt idx="127">
                  <c:v>171.97523682286544</c:v>
                </c:pt>
                <c:pt idx="128">
                  <c:v>172.14583470596151</c:v>
                </c:pt>
                <c:pt idx="129">
                  <c:v>172.31229043496597</c:v>
                </c:pt>
                <c:pt idx="130">
                  <c:v>172.47487987865293</c:v>
                </c:pt>
                <c:pt idx="131">
                  <c:v>172.63386034325913</c:v>
                </c:pt>
                <c:pt idx="132">
                  <c:v>172.78947175526139</c:v>
                </c:pt>
                <c:pt idx="133">
                  <c:v>172.94193777659061</c:v>
                </c:pt>
                <c:pt idx="134">
                  <c:v>173.09146685517135</c:v>
                </c:pt>
                <c:pt idx="135">
                  <c:v>173.23825321368966</c:v>
                </c:pt>
                <c:pt idx="136">
                  <c:v>173.38247777947905</c:v>
                </c:pt>
                <c:pt idx="137">
                  <c:v>173.52430905838182</c:v>
                </c:pt>
                <c:pt idx="138">
                  <c:v>173.66390395539167</c:v>
                </c:pt>
                <c:pt idx="139">
                  <c:v>173.80140854481951</c:v>
                </c:pt>
                <c:pt idx="140">
                  <c:v>173.93695879264868</c:v>
                </c:pt>
                <c:pt idx="141">
                  <c:v>174.0706812336629</c:v>
                </c:pt>
                <c:pt idx="142">
                  <c:v>174.20269360583924</c:v>
                </c:pt>
                <c:pt idx="143">
                  <c:v>174.33310544440533</c:v>
                </c:pt>
                <c:pt idx="144">
                  <c:v>174.46201863786229</c:v>
                </c:pt>
                <c:pt idx="145">
                  <c:v>174.5895279481764</c:v>
                </c:pt>
                <c:pt idx="146">
                  <c:v>174.71572149724389</c:v>
                </c:pt>
                <c:pt idx="147">
                  <c:v>174.84068122163407</c:v>
                </c:pt>
                <c:pt idx="148">
                  <c:v>174.96448329751874</c:v>
                </c:pt>
                <c:pt idx="149">
                  <c:v>175.0871985376007</c:v>
                </c:pt>
                <c:pt idx="150">
                  <c:v>175.2088927617599</c:v>
                </c:pt>
                <c:pt idx="151">
                  <c:v>175.3296271430454</c:v>
                </c:pt>
                <c:pt idx="152">
                  <c:v>175.4494585305535</c:v>
                </c:pt>
                <c:pt idx="153">
                  <c:v>175.56843975064697</c:v>
                </c:pt>
                <c:pt idx="154">
                  <c:v>175.68661988788918</c:v>
                </c:pt>
                <c:pt idx="155">
                  <c:v>175.80404454698845</c:v>
                </c:pt>
                <c:pt idx="156">
                  <c:v>175.92075609697284</c:v>
                </c:pt>
                <c:pt idx="157">
                  <c:v>176.03679389874415</c:v>
                </c:pt>
                <c:pt idx="158">
                  <c:v>176.15219451709189</c:v>
                </c:pt>
                <c:pt idx="159">
                  <c:v>176.26699191818258</c:v>
                </c:pt>
                <c:pt idx="160">
                  <c:v>176.38121765347887</c:v>
                </c:pt>
                <c:pt idx="161">
                  <c:v>176.49490103098358</c:v>
                </c:pt>
                <c:pt idx="162">
                  <c:v>176.60806927464958</c:v>
                </c:pt>
                <c:pt idx="163">
                  <c:v>176.72074767274285</c:v>
                </c:pt>
                <c:pt idx="164">
                  <c:v>176.83295971589757</c:v>
                </c:pt>
                <c:pt idx="165">
                  <c:v>176.94472722555483</c:v>
                </c:pt>
                <c:pt idx="166">
                  <c:v>177.0560704734327</c:v>
                </c:pt>
                <c:pt idx="167">
                  <c:v>177.16700829263394</c:v>
                </c:pt>
                <c:pt idx="168">
                  <c:v>177.27755818095858</c:v>
                </c:pt>
                <c:pt idx="169">
                  <c:v>177.38773639695154</c:v>
                </c:pt>
                <c:pt idx="170">
                  <c:v>177.49755804918155</c:v>
                </c:pt>
                <c:pt idx="171">
                  <c:v>177.60703717921442</c:v>
                </c:pt>
                <c:pt idx="172">
                  <c:v>177.7161868387139</c:v>
                </c:pt>
                <c:pt idx="173">
                  <c:v>177.82501916107427</c:v>
                </c:pt>
                <c:pt idx="174">
                  <c:v>177.93354542796237</c:v>
                </c:pt>
                <c:pt idx="175">
                  <c:v>178.04177613112148</c:v>
                </c:pt>
                <c:pt idx="176">
                  <c:v>178.14972102976554</c:v>
                </c:pt>
                <c:pt idx="177">
                  <c:v>178.25738920387101</c:v>
                </c:pt>
                <c:pt idx="178">
                  <c:v>178.36478910365219</c:v>
                </c:pt>
                <c:pt idx="179">
                  <c:v>178.47192859548673</c:v>
                </c:pt>
                <c:pt idx="180">
                  <c:v>178.57881500454042</c:v>
                </c:pt>
                <c:pt idx="181">
                  <c:v>178.68545515432248</c:v>
                </c:pt>
                <c:pt idx="182">
                  <c:v>178.79185540338804</c:v>
                </c:pt>
                <c:pt idx="183">
                  <c:v>178.89802167938853</c:v>
                </c:pt>
                <c:pt idx="184">
                  <c:v>179.00395951065761</c:v>
                </c:pt>
                <c:pt idx="185">
                  <c:v>179.10967405550716</c:v>
                </c:pt>
                <c:pt idx="186">
                  <c:v>179.21517012939589</c:v>
                </c:pt>
                <c:pt idx="187">
                  <c:v>179.32045223012182</c:v>
                </c:pt>
                <c:pt idx="188">
                  <c:v>179.42552456117943</c:v>
                </c:pt>
                <c:pt idx="189">
                  <c:v>179.53039105341242</c:v>
                </c:pt>
                <c:pt idx="190">
                  <c:v>179.63505538508414</c:v>
                </c:pt>
                <c:pt idx="191">
                  <c:v>179.73952100047902</c:v>
                </c:pt>
                <c:pt idx="192">
                  <c:v>179.84379112714032</c:v>
                </c:pt>
                <c:pt idx="193">
                  <c:v>179.94786879184252</c:v>
                </c:pt>
                <c:pt idx="194">
                  <c:v>180.05175683538934</c:v>
                </c:pt>
                <c:pt idx="195">
                  <c:v>180.15545792632216</c:v>
                </c:pt>
                <c:pt idx="196">
                  <c:v>180.25897457361776</c:v>
                </c:pt>
                <c:pt idx="197">
                  <c:v>180.36230913844852</c:v>
                </c:pt>
                <c:pt idx="198">
                  <c:v>180.46546384507289</c:v>
                </c:pt>
                <c:pt idx="199">
                  <c:v>180.56844079091977</c:v>
                </c:pt>
                <c:pt idx="200">
                  <c:v>180.6712419559251</c:v>
                </c:pt>
                <c:pt idx="201">
                  <c:v>180.77386921117542</c:v>
                </c:pt>
                <c:pt idx="202">
                  <c:v>180.8763243269089</c:v>
                </c:pt>
                <c:pt idx="203">
                  <c:v>180.97860897992084</c:v>
                </c:pt>
                <c:pt idx="204">
                  <c:v>181.08072476041747</c:v>
                </c:pt>
                <c:pt idx="205">
                  <c:v>181.18267317835827</c:v>
                </c:pt>
                <c:pt idx="206">
                  <c:v>181.28445566932461</c:v>
                </c:pt>
                <c:pt idx="207">
                  <c:v>181.38607359994955</c:v>
                </c:pt>
                <c:pt idx="208">
                  <c:v>181.48752827294109</c:v>
                </c:pt>
                <c:pt idx="209">
                  <c:v>181.58882093172892</c:v>
                </c:pt>
                <c:pt idx="210">
                  <c:v>181.68995276476264</c:v>
                </c:pt>
                <c:pt idx="211">
                  <c:v>181.79092490948713</c:v>
                </c:pt>
                <c:pt idx="212">
                  <c:v>181.89173845601911</c:v>
                </c:pt>
                <c:pt idx="213">
                  <c:v>181.99239445054698</c:v>
                </c:pt>
                <c:pt idx="214">
                  <c:v>182.0928938984747</c:v>
                </c:pt>
                <c:pt idx="215">
                  <c:v>182.19323776732861</c:v>
                </c:pt>
                <c:pt idx="216">
                  <c:v>182.29342698944512</c:v>
                </c:pt>
                <c:pt idx="217">
                  <c:v>182.39346246445535</c:v>
                </c:pt>
                <c:pt idx="218">
                  <c:v>182.49334506158218</c:v>
                </c:pt>
                <c:pt idx="219">
                  <c:v>182.5930756217636</c:v>
                </c:pt>
                <c:pt idx="220">
                  <c:v>182.69265495961554</c:v>
                </c:pt>
                <c:pt idx="221">
                  <c:v>182.79208386524601</c:v>
                </c:pt>
                <c:pt idx="222">
                  <c:v>182.89136310593216</c:v>
                </c:pt>
                <c:pt idx="223">
                  <c:v>182.99049342767003</c:v>
                </c:pt>
                <c:pt idx="224">
                  <c:v>183.08947555660717</c:v>
                </c:pt>
                <c:pt idx="225">
                  <c:v>183.18831020036657</c:v>
                </c:pt>
                <c:pt idx="226">
                  <c:v>183.2869980492703</c:v>
                </c:pt>
                <c:pt idx="227">
                  <c:v>183.3855397774704</c:v>
                </c:pt>
                <c:pt idx="228">
                  <c:v>183.48393604399416</c:v>
                </c:pt>
                <c:pt idx="229">
                  <c:v>183.58218749371019</c:v>
                </c:pt>
                <c:pt idx="230">
                  <c:v>183.68029475822124</c:v>
                </c:pt>
                <c:pt idx="231">
                  <c:v>183.77825845668957</c:v>
                </c:pt>
                <c:pt idx="232">
                  <c:v>183.87607919659985</c:v>
                </c:pt>
                <c:pt idx="233">
                  <c:v>183.97375757446434</c:v>
                </c:pt>
                <c:pt idx="234">
                  <c:v>184.07129417647485</c:v>
                </c:pt>
                <c:pt idx="235">
                  <c:v>184.16868957910549</c:v>
                </c:pt>
                <c:pt idx="236">
                  <c:v>184.26594434967004</c:v>
                </c:pt>
                <c:pt idx="237">
                  <c:v>184.36305904683738</c:v>
                </c:pt>
                <c:pt idx="238">
                  <c:v>184.46003422110815</c:v>
                </c:pt>
                <c:pt idx="239">
                  <c:v>184.55687041525567</c:v>
                </c:pt>
                <c:pt idx="240">
                  <c:v>184.65356816473397</c:v>
                </c:pt>
                <c:pt idx="241">
                  <c:v>184.75012799805518</c:v>
                </c:pt>
                <c:pt idx="242">
                  <c:v>184.84655043713897</c:v>
                </c:pt>
                <c:pt idx="243">
                  <c:v>184.94283599763602</c:v>
                </c:pt>
                <c:pt idx="244">
                  <c:v>185.03898518922747</c:v>
                </c:pt>
                <c:pt idx="245">
                  <c:v>185.13499851590228</c:v>
                </c:pt>
                <c:pt idx="246">
                  <c:v>185.23087647621438</c:v>
                </c:pt>
                <c:pt idx="247">
                  <c:v>185.32661956352072</c:v>
                </c:pt>
                <c:pt idx="248">
                  <c:v>185.42222826620224</c:v>
                </c:pt>
                <c:pt idx="249">
                  <c:v>185.51770306786869</c:v>
                </c:pt>
                <c:pt idx="250">
                  <c:v>185.61304444754873</c:v>
                </c:pt>
                <c:pt idx="251">
                  <c:v>185.70825287986625</c:v>
                </c:pt>
                <c:pt idx="252">
                  <c:v>185.80332883520444</c:v>
                </c:pt>
                <c:pt idx="253">
                  <c:v>185.8982727798579</c:v>
                </c:pt>
                <c:pt idx="254">
                  <c:v>185.99308517617436</c:v>
                </c:pt>
                <c:pt idx="255">
                  <c:v>186.08776648268631</c:v>
                </c:pt>
                <c:pt idx="256">
                  <c:v>186.18231715423366</c:v>
                </c:pt>
                <c:pt idx="257">
                  <c:v>186.27673764207799</c:v>
                </c:pt>
                <c:pt idx="258">
                  <c:v>186.37102839400896</c:v>
                </c:pt>
                <c:pt idx="259">
                  <c:v>186.46518985444371</c:v>
                </c:pt>
                <c:pt idx="260">
                  <c:v>186.55922246451956</c:v>
                </c:pt>
                <c:pt idx="261">
                  <c:v>186.65312666218071</c:v>
                </c:pt>
                <c:pt idx="262">
                  <c:v>186.74690288225929</c:v>
                </c:pt>
                <c:pt idx="263">
                  <c:v>186.84055155655119</c:v>
                </c:pt>
                <c:pt idx="264">
                  <c:v>186.93407311388719</c:v>
                </c:pt>
                <c:pt idx="265">
                  <c:v>187.0274679801997</c:v>
                </c:pt>
                <c:pt idx="266">
                  <c:v>187.12073657858534</c:v>
                </c:pt>
                <c:pt idx="267">
                  <c:v>187.21387932936378</c:v>
                </c:pt>
                <c:pt idx="268">
                  <c:v>187.30689665013321</c:v>
                </c:pt>
                <c:pt idx="269">
                  <c:v>187.39978895582252</c:v>
                </c:pt>
                <c:pt idx="270">
                  <c:v>187.49255665874048</c:v>
                </c:pt>
                <c:pt idx="271">
                  <c:v>187.58520016862235</c:v>
                </c:pt>
                <c:pt idx="272">
                  <c:v>187.67771989267379</c:v>
                </c:pt>
                <c:pt idx="273">
                  <c:v>187.77011623561259</c:v>
                </c:pt>
                <c:pt idx="274">
                  <c:v>187.86238959970814</c:v>
                </c:pt>
                <c:pt idx="275">
                  <c:v>187.95454038481887</c:v>
                </c:pt>
                <c:pt idx="276">
                  <c:v>188.04656898842805</c:v>
                </c:pt>
                <c:pt idx="277">
                  <c:v>188.13847580567767</c:v>
                </c:pt>
                <c:pt idx="278">
                  <c:v>188.23026122940078</c:v>
                </c:pt>
                <c:pt idx="279">
                  <c:v>188.32192565015251</c:v>
                </c:pt>
                <c:pt idx="280">
                  <c:v>188.41346945623951</c:v>
                </c:pt>
                <c:pt idx="281">
                  <c:v>188.5048930337484</c:v>
                </c:pt>
                <c:pt idx="282">
                  <c:v>188.5961967665728</c:v>
                </c:pt>
                <c:pt idx="283">
                  <c:v>188.6873810364394</c:v>
                </c:pt>
                <c:pt idx="284">
                  <c:v>188.7784462229331</c:v>
                </c:pt>
                <c:pt idx="285">
                  <c:v>188.86939270352102</c:v>
                </c:pt>
                <c:pt idx="286">
                  <c:v>188.96022085357583</c:v>
                </c:pt>
                <c:pt idx="287">
                  <c:v>189.0509310463982</c:v>
                </c:pt>
                <c:pt idx="288">
                  <c:v>189.14152365323849</c:v>
                </c:pt>
                <c:pt idx="289">
                  <c:v>189.23199904331776</c:v>
                </c:pt>
                <c:pt idx="290">
                  <c:v>189.32235758384806</c:v>
                </c:pt>
                <c:pt idx="291">
                  <c:v>189.41259964005229</c:v>
                </c:pt>
                <c:pt idx="292">
                  <c:v>189.50272557518326</c:v>
                </c:pt>
                <c:pt idx="293">
                  <c:v>189.59273575054237</c:v>
                </c:pt>
                <c:pt idx="294">
                  <c:v>189.68263052549781</c:v>
                </c:pt>
                <c:pt idx="295">
                  <c:v>189.77241025750217</c:v>
                </c:pt>
                <c:pt idx="296">
                  <c:v>189.86207530210964</c:v>
                </c:pt>
                <c:pt idx="297">
                  <c:v>189.95162601299299</c:v>
                </c:pt>
                <c:pt idx="298">
                  <c:v>190.04106274195982</c:v>
                </c:pt>
                <c:pt idx="299">
                  <c:v>190.13038583896881</c:v>
                </c:pt>
                <c:pt idx="300">
                  <c:v>190.2195956521453</c:v>
                </c:pt>
                <c:pt idx="301">
                  <c:v>190.30869252779689</c:v>
                </c:pt>
                <c:pt idx="302">
                  <c:v>190.39767681042835</c:v>
                </c:pt>
                <c:pt idx="303">
                  <c:v>190.48654884275655</c:v>
                </c:pt>
                <c:pt idx="304">
                  <c:v>190.57530896572499</c:v>
                </c:pt>
                <c:pt idx="305">
                  <c:v>190.66395751851806</c:v>
                </c:pt>
                <c:pt idx="306">
                  <c:v>190.75249483857507</c:v>
                </c:pt>
                <c:pt idx="307">
                  <c:v>190.84092126160411</c:v>
                </c:pt>
                <c:pt idx="308">
                  <c:v>190.92923712159552</c:v>
                </c:pt>
                <c:pt idx="309">
                  <c:v>191.01744275083536</c:v>
                </c:pt>
                <c:pt idx="310">
                  <c:v>191.10553847991849</c:v>
                </c:pt>
                <c:pt idx="311">
                  <c:v>191.19352463776158</c:v>
                </c:pt>
                <c:pt idx="312">
                  <c:v>191.28140155161586</c:v>
                </c:pt>
                <c:pt idx="313">
                  <c:v>191.36916954707971</c:v>
                </c:pt>
                <c:pt idx="314">
                  <c:v>191.45682894811108</c:v>
                </c:pt>
                <c:pt idx="315">
                  <c:v>191.54438007703982</c:v>
                </c:pt>
                <c:pt idx="316">
                  <c:v>191.63182325457964</c:v>
                </c:pt>
                <c:pt idx="317">
                  <c:v>191.71915879984016</c:v>
                </c:pt>
                <c:pt idx="318">
                  <c:v>191.80638703033864</c:v>
                </c:pt>
                <c:pt idx="319">
                  <c:v>191.89350826201169</c:v>
                </c:pt>
                <c:pt idx="320">
                  <c:v>191.9805228092267</c:v>
                </c:pt>
                <c:pt idx="321">
                  <c:v>192.06743098479325</c:v>
                </c:pt>
                <c:pt idx="322">
                  <c:v>192.15423309997436</c:v>
                </c:pt>
                <c:pt idx="323">
                  <c:v>192.24092946449761</c:v>
                </c:pt>
                <c:pt idx="324">
                  <c:v>192.32752038656608</c:v>
                </c:pt>
                <c:pt idx="325">
                  <c:v>192.41400617286928</c:v>
                </c:pt>
                <c:pt idx="326">
                  <c:v>192.50038712859381</c:v>
                </c:pt>
                <c:pt idx="327">
                  <c:v>192.58666355743412</c:v>
                </c:pt>
                <c:pt idx="328">
                  <c:v>192.6728357616029</c:v>
                </c:pt>
                <c:pt idx="329">
                  <c:v>192.75890404184156</c:v>
                </c:pt>
                <c:pt idx="330">
                  <c:v>192.84486869743057</c:v>
                </c:pt>
                <c:pt idx="331">
                  <c:v>192.93073002619957</c:v>
                </c:pt>
                <c:pt idx="332">
                  <c:v>193.01648832453756</c:v>
                </c:pt>
                <c:pt idx="333">
                  <c:v>193.1021438874028</c:v>
                </c:pt>
                <c:pt idx="334">
                  <c:v>193.18769700833283</c:v>
                </c:pt>
                <c:pt idx="335">
                  <c:v>193.27314797945414</c:v>
                </c:pt>
                <c:pt idx="336">
                  <c:v>193.35849709149193</c:v>
                </c:pt>
                <c:pt idx="337">
                  <c:v>193.4437446337798</c:v>
                </c:pt>
                <c:pt idx="338">
                  <c:v>193.52889089426915</c:v>
                </c:pt>
                <c:pt idx="339">
                  <c:v>193.61393615953867</c:v>
                </c:pt>
                <c:pt idx="340">
                  <c:v>193.69888071480366</c:v>
                </c:pt>
                <c:pt idx="341">
                  <c:v>193.78372484392534</c:v>
                </c:pt>
                <c:pt idx="342">
                  <c:v>193.86846882941995</c:v>
                </c:pt>
                <c:pt idx="343">
                  <c:v>193.9531129524679</c:v>
                </c:pt>
                <c:pt idx="344">
                  <c:v>194.03765749292268</c:v>
                </c:pt>
                <c:pt idx="345">
                  <c:v>194.12210272931986</c:v>
                </c:pt>
                <c:pt idx="346">
                  <c:v>194.2064489388859</c:v>
                </c:pt>
                <c:pt idx="347">
                  <c:v>194.29069639754692</c:v>
                </c:pt>
                <c:pt idx="348">
                  <c:v>194.3748453799374</c:v>
                </c:pt>
                <c:pt idx="349">
                  <c:v>194.45889615940868</c:v>
                </c:pt>
                <c:pt idx="350">
                  <c:v>194.54284900803762</c:v>
                </c:pt>
                <c:pt idx="351">
                  <c:v>194.62670419663496</c:v>
                </c:pt>
                <c:pt idx="352">
                  <c:v>194.71046199475376</c:v>
                </c:pt>
                <c:pt idx="353">
                  <c:v>194.79412267069762</c:v>
                </c:pt>
                <c:pt idx="354">
                  <c:v>194.87768649152898</c:v>
                </c:pt>
                <c:pt idx="355">
                  <c:v>194.96115372307727</c:v>
                </c:pt>
                <c:pt idx="356">
                  <c:v>195.04452462994698</c:v>
                </c:pt>
                <c:pt idx="357">
                  <c:v>195.12779947552562</c:v>
                </c:pt>
                <c:pt idx="358">
                  <c:v>195.21097852199182</c:v>
                </c:pt>
                <c:pt idx="359">
                  <c:v>195.29406203032303</c:v>
                </c:pt>
                <c:pt idx="360">
                  <c:v>195.37705026030346</c:v>
                </c:pt>
                <c:pt idx="361">
                  <c:v>195.45994347053178</c:v>
                </c:pt>
                <c:pt idx="362">
                  <c:v>195.54274191842879</c:v>
                </c:pt>
                <c:pt idx="363">
                  <c:v>195.62544586024501</c:v>
                </c:pt>
                <c:pt idx="364">
                  <c:v>195.7080555510683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C-5E4E-A447-E159676852C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EJ!)'!$H$3:$H$367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24</c:v>
                </c:pt>
                <c:pt idx="31">
                  <c:v>25</c:v>
                </c:pt>
                <c:pt idx="32">
                  <c:v>30</c:v>
                </c:pt>
                <c:pt idx="33">
                  <c:v>37</c:v>
                </c:pt>
                <c:pt idx="34">
                  <c:v>40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50</c:v>
                </c:pt>
                <c:pt idx="39">
                  <c:v>57</c:v>
                </c:pt>
                <c:pt idx="40">
                  <c:v>58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65</c:v>
                </c:pt>
                <c:pt idx="47">
                  <c:v>65</c:v>
                </c:pt>
                <c:pt idx="48">
                  <c:v>66</c:v>
                </c:pt>
                <c:pt idx="49">
                  <c:v>66</c:v>
                </c:pt>
                <c:pt idx="50">
                  <c:v>68</c:v>
                </c:pt>
                <c:pt idx="51">
                  <c:v>71</c:v>
                </c:pt>
                <c:pt idx="52">
                  <c:v>71</c:v>
                </c:pt>
                <c:pt idx="53">
                  <c:v>74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C-5E4E-A447-E1596768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EJ!)'!$A$3:$A$130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'Prediktion(RÖR EJ!)'!$C$3:$C$130</c:f>
              <c:numCache>
                <c:formatCode>0</c:formatCode>
                <c:ptCount val="128"/>
                <c:pt idx="0">
                  <c:v>9.5</c:v>
                </c:pt>
                <c:pt idx="1">
                  <c:v>10.003317916666665</c:v>
                </c:pt>
                <c:pt idx="2">
                  <c:v>10.594384448414305</c:v>
                </c:pt>
                <c:pt idx="3">
                  <c:v>11.288499921993488</c:v>
                </c:pt>
                <c:pt idx="4">
                  <c:v>12.103592695954605</c:v>
                </c:pt>
                <c:pt idx="5">
                  <c:v>13.060658013799774</c:v>
                </c:pt>
                <c:pt idx="6">
                  <c:v>14.18426582333978</c:v>
                </c:pt>
                <c:pt idx="7">
                  <c:v>15.503146816857502</c:v>
                </c:pt>
                <c:pt idx="8">
                  <c:v>16.547548652719644</c:v>
                </c:pt>
                <c:pt idx="9">
                  <c:v>17.683562365026397</c:v>
                </c:pt>
                <c:pt idx="10">
                  <c:v>18.911033866557215</c:v>
                </c:pt>
                <c:pt idx="11">
                  <c:v>20.226969969618391</c:v>
                </c:pt>
                <c:pt idx="12">
                  <c:v>21.624583690130404</c:v>
                </c:pt>
                <c:pt idx="13">
                  <c:v>23.09210911613253</c:v>
                </c:pt>
                <c:pt idx="14">
                  <c:v>24.611340794655096</c:v>
                </c:pt>
                <c:pt idx="15">
                  <c:v>26.155845885515543</c:v>
                </c:pt>
                <c:pt idx="16">
                  <c:v>27.777441350473318</c:v>
                </c:pt>
                <c:pt idx="17">
                  <c:v>29.472110998658923</c:v>
                </c:pt>
                <c:pt idx="18">
                  <c:v>31.235072902207584</c:v>
                </c:pt>
                <c:pt idx="19">
                  <c:v>33.061154370163678</c:v>
                </c:pt>
                <c:pt idx="20">
                  <c:v>34.945396649475121</c:v>
                </c:pt>
                <c:pt idx="21">
                  <c:v>36.883963447016953</c:v>
                </c:pt>
                <c:pt idx="22">
                  <c:v>38.875444519988832</c:v>
                </c:pt>
                <c:pt idx="23">
                  <c:v>40.922665613975511</c:v>
                </c:pt>
                <c:pt idx="24">
                  <c:v>43.019808175437731</c:v>
                </c:pt>
                <c:pt idx="25">
                  <c:v>45.160701873849952</c:v>
                </c:pt>
                <c:pt idx="26">
                  <c:v>47.338915121819049</c:v>
                </c:pt>
                <c:pt idx="27">
                  <c:v>49.547797401884672</c:v>
                </c:pt>
                <c:pt idx="28">
                  <c:v>51.780426949296277</c:v>
                </c:pt>
                <c:pt idx="29">
                  <c:v>54.029398843853869</c:v>
                </c:pt>
                <c:pt idx="30">
                  <c:v>56.2863653429024</c:v>
                </c:pt>
                <c:pt idx="31">
                  <c:v>58.541211579651318</c:v>
                </c:pt>
                <c:pt idx="32">
                  <c:v>60.783288619566342</c:v>
                </c:pt>
                <c:pt idx="33">
                  <c:v>63.00143483756635</c:v>
                </c:pt>
                <c:pt idx="34">
                  <c:v>65.183989297220592</c:v>
                </c:pt>
                <c:pt idx="35">
                  <c:v>67.318803876635769</c:v>
                </c:pt>
                <c:pt idx="36">
                  <c:v>69.393269313162804</c:v>
                </c:pt>
                <c:pt idx="37">
                  <c:v>71.394382599514586</c:v>
                </c:pt>
                <c:pt idx="38">
                  <c:v>73.308900261874925</c:v>
                </c:pt>
                <c:pt idx="39">
                  <c:v>75.123645128323048</c:v>
                </c:pt>
                <c:pt idx="40">
                  <c:v>76.825651050488247</c:v>
                </c:pt>
                <c:pt idx="41">
                  <c:v>78.402319079890916</c:v>
                </c:pt>
                <c:pt idx="42">
                  <c:v>79.841585905528021</c:v>
                </c:pt>
                <c:pt idx="43">
                  <c:v>81.132104261311227</c:v>
                </c:pt>
                <c:pt idx="44">
                  <c:v>82.263432534168174</c:v>
                </c:pt>
                <c:pt idx="45">
                  <c:v>83.226226277560926</c:v>
                </c:pt>
                <c:pt idx="46">
                  <c:v>84.012416920733443</c:v>
                </c:pt>
                <c:pt idx="47">
                  <c:v>84.615351629091904</c:v>
                </c:pt>
                <c:pt idx="48">
                  <c:v>85.029914369433783</c:v>
                </c:pt>
                <c:pt idx="49">
                  <c:v>85.25262424965976</c:v>
                </c:pt>
                <c:pt idx="50">
                  <c:v>85.281707214279933</c:v>
                </c:pt>
                <c:pt idx="51">
                  <c:v>85.117137392441464</c:v>
                </c:pt>
                <c:pt idx="52">
                  <c:v>84.760645007020571</c:v>
                </c:pt>
                <c:pt idx="53">
                  <c:v>84.215689053158741</c:v>
                </c:pt>
                <c:pt idx="54">
                  <c:v>83.48739535945019</c:v>
                </c:pt>
                <c:pt idx="55">
                  <c:v>82.582464727101609</c:v>
                </c:pt>
                <c:pt idx="56">
                  <c:v>81.509053534149757</c:v>
                </c:pt>
                <c:pt idx="57">
                  <c:v>80.27663000660614</c:v>
                </c:pt>
                <c:pt idx="58">
                  <c:v>78.895810105595444</c:v>
                </c:pt>
                <c:pt idx="59">
                  <c:v>77.378177628095472</c:v>
                </c:pt>
                <c:pt idx="60">
                  <c:v>75.736093617907372</c:v>
                </c:pt>
                <c:pt idx="61">
                  <c:v>73.982500448430955</c:v>
                </c:pt>
                <c:pt idx="62">
                  <c:v>72.130725833316006</c:v>
                </c:pt>
                <c:pt idx="63">
                  <c:v>70.194291333914293</c:v>
                </c:pt>
                <c:pt idx="64">
                  <c:v>68.186729506041644</c:v>
                </c:pt>
                <c:pt idx="65">
                  <c:v>66.121413288841566</c:v>
                </c:pt>
                <c:pt idx="66">
                  <c:v>64.011400610509568</c:v>
                </c:pt>
                <c:pt idx="67">
                  <c:v>61.86929649511621</c:v>
                </c:pt>
                <c:pt idx="68">
                  <c:v>59.707134229951507</c:v>
                </c:pt>
                <c:pt idx="69">
                  <c:v>57.536276428028515</c:v>
                </c:pt>
                <c:pt idx="70">
                  <c:v>55.36733614263661</c:v>
                </c:pt>
                <c:pt idx="71">
                  <c:v>53.210117629861656</c:v>
                </c:pt>
                <c:pt idx="72">
                  <c:v>51.073575875712379</c:v>
                </c:pt>
                <c:pt idx="73">
                  <c:v>48.965793613899883</c:v>
                </c:pt>
                <c:pt idx="74">
                  <c:v>46.893974261112128</c:v>
                </c:pt>
                <c:pt idx="75">
                  <c:v>44.864448988041985</c:v>
                </c:pt>
                <c:pt idx="76">
                  <c:v>42.882696022772933</c:v>
                </c:pt>
                <c:pt idx="77">
                  <c:v>40.953370241714723</c:v>
                </c:pt>
                <c:pt idx="78">
                  <c:v>39.080341131384309</c:v>
                </c:pt>
                <c:pt idx="79">
                  <c:v>37.266737284681291</c:v>
                </c:pt>
                <c:pt idx="80">
                  <c:v>35.51499571611437</c:v>
                </c:pt>
                <c:pt idx="81">
                  <c:v>33.826914430569879</c:v>
                </c:pt>
                <c:pt idx="82">
                  <c:v>32.203706849531635</c:v>
                </c:pt>
                <c:pt idx="83">
                  <c:v>30.646056878140783</c:v>
                </c:pt>
                <c:pt idx="84">
                  <c:v>29.154173578274047</c:v>
                </c:pt>
                <c:pt idx="85">
                  <c:v>27.727844590284924</c:v>
                </c:pt>
                <c:pt idx="86">
                  <c:v>26.366487613965553</c:v>
                </c:pt>
                <c:pt idx="87">
                  <c:v>25.069199414332854</c:v>
                </c:pt>
                <c:pt idx="88">
                  <c:v>23.834801957874713</c:v>
                </c:pt>
                <c:pt idx="89">
                  <c:v>22.661885408736325</c:v>
                </c:pt>
                <c:pt idx="90">
                  <c:v>21.548847821598692</c:v>
                </c:pt>
                <c:pt idx="91">
                  <c:v>20.493931458943049</c:v>
                </c:pt>
                <c:pt idx="92">
                  <c:v>19.495255735741726</c:v>
                </c:pt>
                <c:pt idx="93">
                  <c:v>18.550846855480494</c:v>
                </c:pt>
                <c:pt idx="94">
                  <c:v>17.658664249174549</c:v>
                </c:pt>
                <c:pt idx="95">
                  <c:v>16.816623965166926</c:v>
                </c:pt>
                <c:pt idx="96">
                  <c:v>16.022619183492637</c:v>
                </c:pt>
                <c:pt idx="97">
                  <c:v>15.274538045919659</c:v>
                </c:pt>
                <c:pt idx="98">
                  <c:v>14.570279002829897</c:v>
                </c:pt>
                <c:pt idx="99">
                  <c:v>13.90776388216926</c:v>
                </c:pt>
                <c:pt idx="100">
                  <c:v>13.284948884948223</c:v>
                </c:pt>
                <c:pt idx="101">
                  <c:v>12.699833707253415</c:v>
                </c:pt>
                <c:pt idx="102">
                  <c:v>12.150468981342136</c:v>
                </c:pt>
                <c:pt idx="103">
                  <c:v>11.63496221890933</c:v>
                </c:pt>
                <c:pt idx="104">
                  <c:v>11.151482428692264</c:v>
                </c:pt>
                <c:pt idx="105">
                  <c:v>10.698263568752512</c:v>
                </c:pt>
                <c:pt idx="106">
                  <c:v>10.273606981487601</c:v>
                </c:pt>
                <c:pt idx="107">
                  <c:v>9.8758829470274581</c:v>
                </c:pt>
                <c:pt idx="108">
                  <c:v>9.503531478437143</c:v>
                </c:pt>
                <c:pt idx="109">
                  <c:v>9.155062470284614</c:v>
                </c:pt>
                <c:pt idx="110">
                  <c:v>8.8290553007919765</c:v>
                </c:pt>
                <c:pt idx="111">
                  <c:v>8.5241579770760794</c:v>
                </c:pt>
                <c:pt idx="112">
                  <c:v>8.2390859029669148</c:v>
                </c:pt>
                <c:pt idx="113">
                  <c:v>7.9726203396074427</c:v>
                </c:pt>
                <c:pt idx="114">
                  <c:v>7.7236066204991296</c:v>
                </c:pt>
                <c:pt idx="115">
                  <c:v>7.4909521748584211</c:v>
                </c:pt>
                <c:pt idx="116">
                  <c:v>7.2736244060709021</c:v>
                </c:pt>
                <c:pt idx="117">
                  <c:v>7.0706484656426989</c:v>
                </c:pt>
                <c:pt idx="118">
                  <c:v>6.8811049573157739</c:v>
                </c:pt>
                <c:pt idx="119">
                  <c:v>6.7041276008941706</c:v>
                </c:pt>
                <c:pt idx="120">
                  <c:v>6.5389008807781765</c:v>
                </c:pt>
                <c:pt idx="121">
                  <c:v>6.3846577001779288</c:v>
                </c:pt>
                <c:pt idx="122">
                  <c:v>6.2406770584327962</c:v>
                </c:pt>
                <c:pt idx="123">
                  <c:v>6.1062817657543764</c:v>
                </c:pt>
                <c:pt idx="124">
                  <c:v>5.9808362069974725</c:v>
                </c:pt>
                <c:pt idx="125">
                  <c:v>5.8637441637054151</c:v>
                </c:pt>
                <c:pt idx="126">
                  <c:v>5.7544467016365939</c:v>
                </c:pt>
                <c:pt idx="127">
                  <c:v>5.6524201292235121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1-9E49-90AA-3A4743CE8A0D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'Prediktion(RÖR EJ!)'!$G$3:$G$130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1-9E49-90AA-3A4743CE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75232"/>
        <c:axId val="240279296"/>
      </c:lineChart>
      <c:dateAx>
        <c:axId val="2410752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279296"/>
        <c:crosses val="autoZero"/>
        <c:auto val="1"/>
        <c:lblOffset val="100"/>
        <c:baseTimeUnit val="days"/>
      </c:dateAx>
      <c:valAx>
        <c:axId val="2402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10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EJ!)'!$A$3:$A$130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'Prediktion(RÖR EJ!)'!$E$3:$E$130</c:f>
              <c:numCache>
                <c:formatCode>0</c:formatCode>
                <c:ptCount val="128"/>
                <c:pt idx="0">
                  <c:v>0</c:v>
                </c:pt>
                <c:pt idx="1">
                  <c:v>0.296875</c:v>
                </c:pt>
                <c:pt idx="2">
                  <c:v>0.59375</c:v>
                </c:pt>
                <c:pt idx="3">
                  <c:v>0.890625</c:v>
                </c:pt>
                <c:pt idx="4">
                  <c:v>1.1875</c:v>
                </c:pt>
                <c:pt idx="5">
                  <c:v>1.484375</c:v>
                </c:pt>
                <c:pt idx="6">
                  <c:v>1.78125</c:v>
                </c:pt>
                <c:pt idx="7">
                  <c:v>2.078125</c:v>
                </c:pt>
                <c:pt idx="8">
                  <c:v>2.5008294791666668</c:v>
                </c:pt>
                <c:pt idx="9">
                  <c:v>2.9454711121035766</c:v>
                </c:pt>
                <c:pt idx="10">
                  <c:v>3.4158749804983728</c:v>
                </c:pt>
                <c:pt idx="11">
                  <c:v>3.9165231739886521</c:v>
                </c:pt>
                <c:pt idx="12">
                  <c:v>4.4526645034499444</c:v>
                </c:pt>
                <c:pt idx="13">
                  <c:v>5.0304414558349464</c:v>
                </c:pt>
                <c:pt idx="14">
                  <c:v>5.6570367042143763</c:v>
                </c:pt>
                <c:pt idx="15">
                  <c:v>6.3408416423465788</c:v>
                </c:pt>
                <c:pt idx="16">
                  <c:v>7.0694867033601767</c:v>
                </c:pt>
                <c:pt idx="17">
                  <c:v>7.8467584471376766</c:v>
                </c:pt>
                <c:pt idx="18">
                  <c:v>8.6763906663932495</c:v>
                </c:pt>
                <c:pt idx="19">
                  <c:v>9.5619354259825453</c:v>
                </c:pt>
                <c:pt idx="20">
                  <c:v>10.506593734868078</c:v>
                </c:pt>
                <c:pt idx="21">
                  <c:v>11.51299690287815</c:v>
                </c:pt>
                <c:pt idx="22">
                  <c:v>12.582928113725465</c:v>
                </c:pt>
                <c:pt idx="23">
                  <c:v>13.716972040978508</c:v>
                </c:pt>
                <c:pt idx="24">
                  <c:v>14.917911196802409</c:v>
                </c:pt>
                <c:pt idx="25">
                  <c:v>16.188283891945147</c:v>
                </c:pt>
                <c:pt idx="26">
                  <c:v>17.530349018523466</c:v>
                </c:pt>
                <c:pt idx="27">
                  <c:v>18.946067897236862</c:v>
                </c:pt>
                <c:pt idx="28">
                  <c:v>20.437112764632388</c:v>
                </c:pt>
                <c:pt idx="29">
                  <c:v>22.004914243722673</c:v>
                </c:pt>
                <c:pt idx="30">
                  <c:v>23.650763444472386</c:v>
                </c:pt>
                <c:pt idx="31">
                  <c:v>25.37598824066184</c:v>
                </c:pt>
                <c:pt idx="32">
                  <c:v>27.181584360407637</c:v>
                </c:pt>
                <c:pt idx="33">
                  <c:v>29.068202798978231</c:v>
                </c:pt>
                <c:pt idx="34">
                  <c:v>31.036142247708032</c:v>
                </c:pt>
                <c:pt idx="35">
                  <c:v>33.085344501956463</c:v>
                </c:pt>
                <c:pt idx="36">
                  <c:v>35.215388954686148</c:v>
                </c:pt>
                <c:pt idx="37">
                  <c:v>37.425479780197989</c:v>
                </c:pt>
                <c:pt idx="38">
                  <c:v>39.714416135574673</c:v>
                </c:pt>
                <c:pt idx="39">
                  <c:v>42.080531515299228</c:v>
                </c:pt>
                <c:pt idx="40">
                  <c:v>44.521686508369825</c:v>
                </c:pt>
                <c:pt idx="41">
                  <c:v>47.035264572013183</c:v>
                </c:pt>
                <c:pt idx="42">
                  <c:v>49.618170471115405</c:v>
                </c:pt>
                <c:pt idx="43">
                  <c:v>52.266831282976845</c:v>
                </c:pt>
                <c:pt idx="44">
                  <c:v>54.977200430076628</c:v>
                </c:pt>
                <c:pt idx="45">
                  <c:v>57.744766201043397</c:v>
                </c:pt>
                <c:pt idx="46">
                  <c:v>60.564567797379979</c:v>
                </c:pt>
                <c:pt idx="47">
                  <c:v>63.431224270991876</c:v>
                </c:pt>
                <c:pt idx="48">
                  <c:v>66.338969341985901</c:v>
                </c:pt>
                <c:pt idx="49">
                  <c:v>69.281691947497407</c:v>
                </c:pt>
                <c:pt idx="50">
                  <c:v>72.252982348304656</c:v>
                </c:pt>
                <c:pt idx="51">
                  <c:v>75.246183563618672</c:v>
                </c:pt>
                <c:pt idx="52">
                  <c:v>78.254447770433629</c:v>
                </c:pt>
                <c:pt idx="53">
                  <c:v>81.270797027563333</c:v>
                </c:pt>
                <c:pt idx="54">
                  <c:v>84.288187178264849</c:v>
                </c:pt>
                <c:pt idx="55">
                  <c:v>87.299572934344354</c:v>
                </c:pt>
                <c:pt idx="56">
                  <c:v>90.297973009912354</c:v>
                </c:pt>
                <c:pt idx="57">
                  <c:v>93.276534151874642</c:v>
                </c:pt>
                <c:pt idx="58">
                  <c:v>96.228592911729052</c:v>
                </c:pt>
                <c:pt idx="59">
                  <c:v>99.147734022188786</c:v>
                </c:pt>
                <c:pt idx="60">
                  <c:v>102.02784429085304</c:v>
                </c:pt>
                <c:pt idx="61">
                  <c:v>104.86316101812741</c:v>
                </c:pt>
                <c:pt idx="62">
                  <c:v>107.64831411611976</c:v>
                </c:pt>
                <c:pt idx="63">
                  <c:v>110.37836139344979</c:v>
                </c:pt>
                <c:pt idx="64">
                  <c:v>113.04881665352617</c:v>
                </c:pt>
                <c:pt idx="65">
                  <c:v>115.65567043812791</c:v>
                </c:pt>
                <c:pt idx="66">
                  <c:v>118.19540342921265</c:v>
                </c:pt>
                <c:pt idx="67">
                  <c:v>120.66499269532987</c:v>
                </c:pt>
                <c:pt idx="68">
                  <c:v>123.06191113023515</c:v>
                </c:pt>
                <c:pt idx="69">
                  <c:v>125.38412057444877</c:v>
                </c:pt>
                <c:pt idx="70">
                  <c:v>127.63005922692838</c:v>
                </c:pt>
                <c:pt idx="71">
                  <c:v>129.79862403003659</c:v>
                </c:pt>
                <c:pt idx="72">
                  <c:v>131.88914876033832</c:v>
                </c:pt>
                <c:pt idx="73">
                  <c:v>133.90137858184005</c:v>
                </c:pt>
                <c:pt idx="74">
                  <c:v>135.83544181910895</c:v>
                </c:pt>
                <c:pt idx="75">
                  <c:v>137.69181968772304</c:v>
                </c:pt>
                <c:pt idx="76">
                  <c:v>139.47131468145591</c:v>
                </c:pt>
                <c:pt idx="77">
                  <c:v>141.17501826258754</c:v>
                </c:pt>
                <c:pt idx="78">
                  <c:v>142.80427843750203</c:v>
                </c:pt>
                <c:pt idx="79">
                  <c:v>144.36066772926642</c:v>
                </c:pt>
                <c:pt idx="80">
                  <c:v>145.84595198531503</c:v>
                </c:pt>
                <c:pt idx="81">
                  <c:v>147.26206038438698</c:v>
                </c:pt>
                <c:pt idx="82">
                  <c:v>148.61105693473354</c:v>
                </c:pt>
                <c:pt idx="83">
                  <c:v>149.89511368714915</c:v>
                </c:pt>
                <c:pt idx="84">
                  <c:v>151.11648582301623</c:v>
                </c:pt>
                <c:pt idx="85">
                  <c:v>152.27748872034812</c:v>
                </c:pt>
                <c:pt idx="86">
                  <c:v>153.38047705043675</c:v>
                </c:pt>
                <c:pt idx="87">
                  <c:v>154.42782591434363</c:v>
                </c:pt>
                <c:pt idx="88">
                  <c:v>155.42191399202946</c:v>
                </c:pt>
                <c:pt idx="89">
                  <c:v>156.36510864711647</c:v>
                </c:pt>
                <c:pt idx="90">
                  <c:v>157.25975290668435</c:v>
                </c:pt>
                <c:pt idx="91">
                  <c:v>158.10815421758474</c:v>
                </c:pt>
                <c:pt idx="92">
                  <c:v>158.91257486791935</c:v>
                </c:pt>
                <c:pt idx="93">
                  <c:v>159.67522395392814</c:v>
                </c:pt>
                <c:pt idx="94">
                  <c:v>160.39825076792684</c:v>
                </c:pt>
                <c:pt idx="95">
                  <c:v>161.08373948149813</c:v>
                </c:pt>
                <c:pt idx="96">
                  <c:v>161.73370499930053</c:v>
                </c:pt>
                <c:pt idx="97">
                  <c:v>162.35008986208402</c:v>
                </c:pt>
                <c:pt idx="98">
                  <c:v>162.9347620823205</c:v>
                </c:pt>
                <c:pt idx="99">
                  <c:v>163.48951380185477</c:v>
                </c:pt>
                <c:pt idx="100">
                  <c:v>164.01606066779826</c:v>
                </c:pt>
                <c:pt idx="101">
                  <c:v>164.51604183022047</c:v>
                </c:pt>
                <c:pt idx="102">
                  <c:v>164.99102047278987</c:v>
                </c:pt>
                <c:pt idx="103">
                  <c:v>165.4424847951737</c:v>
                </c:pt>
                <c:pt idx="104">
                  <c:v>165.87184937356395</c:v>
                </c:pt>
                <c:pt idx="105">
                  <c:v>166.28045683302798</c:v>
                </c:pt>
                <c:pt idx="106">
                  <c:v>166.6695797723971</c:v>
                </c:pt>
                <c:pt idx="107">
                  <c:v>167.04042288903534</c:v>
                </c:pt>
                <c:pt idx="108">
                  <c:v>167.39412525703386</c:v>
                </c:pt>
                <c:pt idx="109">
                  <c:v>167.73176271812542</c:v>
                </c:pt>
                <c:pt idx="110">
                  <c:v>168.05435034990106</c:v>
                </c:pt>
                <c:pt idx="111">
                  <c:v>168.36284498073704</c:v>
                </c:pt>
                <c:pt idx="112">
                  <c:v>168.65814772521614</c:v>
                </c:pt>
                <c:pt idx="113">
                  <c:v>168.94110651776901</c:v>
                </c:pt>
                <c:pt idx="114">
                  <c:v>169.2125186257922</c:v>
                </c:pt>
                <c:pt idx="115">
                  <c:v>169.47313312664315</c:v>
                </c:pt>
                <c:pt idx="116">
                  <c:v>169.72365333569658</c:v>
                </c:pt>
                <c:pt idx="117">
                  <c:v>169.96473917509906</c:v>
                </c:pt>
                <c:pt idx="118">
                  <c:v>170.19700947500607</c:v>
                </c:pt>
                <c:pt idx="119">
                  <c:v>170.42104420095788</c:v>
                </c:pt>
                <c:pt idx="120">
                  <c:v>170.63738660267089</c:v>
                </c:pt>
                <c:pt idx="121">
                  <c:v>170.84654528091701</c:v>
                </c:pt>
                <c:pt idx="122">
                  <c:v>171.04899617035778</c:v>
                </c:pt>
                <c:pt idx="123">
                  <c:v>171.24518443721433</c:v>
                </c:pt>
                <c:pt idx="124">
                  <c:v>171.43552629150975</c:v>
                </c:pt>
                <c:pt idx="125">
                  <c:v>171.62041071433501</c:v>
                </c:pt>
                <c:pt idx="126">
                  <c:v>171.80020110118141</c:v>
                </c:pt>
                <c:pt idx="127">
                  <c:v>171.97523682286544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0-784D-9BC5-7C4D67F0A26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'Prediktion(RÖR EJ!)'!$H$3:$H$130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24</c:v>
                </c:pt>
                <c:pt idx="31">
                  <c:v>25</c:v>
                </c:pt>
                <c:pt idx="32">
                  <c:v>30</c:v>
                </c:pt>
                <c:pt idx="33">
                  <c:v>37</c:v>
                </c:pt>
                <c:pt idx="34">
                  <c:v>40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50</c:v>
                </c:pt>
                <c:pt idx="39">
                  <c:v>57</c:v>
                </c:pt>
                <c:pt idx="40">
                  <c:v>58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65</c:v>
                </c:pt>
                <c:pt idx="47">
                  <c:v>65</c:v>
                </c:pt>
                <c:pt idx="48">
                  <c:v>66</c:v>
                </c:pt>
                <c:pt idx="49">
                  <c:v>66</c:v>
                </c:pt>
                <c:pt idx="50">
                  <c:v>68</c:v>
                </c:pt>
                <c:pt idx="51">
                  <c:v>71</c:v>
                </c:pt>
                <c:pt idx="52">
                  <c:v>71</c:v>
                </c:pt>
                <c:pt idx="53">
                  <c:v>74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0-784D-9BC5-7C4D67F0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664256"/>
        <c:axId val="270246880"/>
      </c:lineChart>
      <c:dateAx>
        <c:axId val="2696642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0246880"/>
        <c:crosses val="autoZero"/>
        <c:auto val="1"/>
        <c:lblOffset val="100"/>
        <c:baseTimeUnit val="days"/>
      </c:dateAx>
      <c:valAx>
        <c:axId val="2702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9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 med</a:t>
            </a:r>
            <a:r>
              <a:rPr lang="en-US" baseline="0"/>
              <a:t>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tid'!$B$8:$B$135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3A49-AFBA-3883810CE16E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tid'!$C$8:$C$135</c:f>
              <c:numCache>
                <c:formatCode>0</c:formatCode>
                <c:ptCount val="128"/>
                <c:pt idx="0">
                  <c:v>2</c:v>
                </c:pt>
                <c:pt idx="1">
                  <c:v>2.49512</c:v>
                </c:pt>
                <c:pt idx="2">
                  <c:v>3.1126265996278399</c:v>
                </c:pt>
                <c:pt idx="3">
                  <c:v>3.8826689619592898</c:v>
                </c:pt>
                <c:pt idx="4">
                  <c:v>4.8427660231302943</c:v>
                </c:pt>
                <c:pt idx="5">
                  <c:v>6.0395761522101514</c:v>
                </c:pt>
                <c:pt idx="6">
                  <c:v>7.0359540252822077</c:v>
                </c:pt>
                <c:pt idx="7">
                  <c:v>8.154430746770382</c:v>
                </c:pt>
                <c:pt idx="8">
                  <c:v>9.3942104527298067</c:v>
                </c:pt>
                <c:pt idx="9">
                  <c:v>10.746671787601665</c:v>
                </c:pt>
                <c:pt idx="10">
                  <c:v>12.191625543607259</c:v>
                </c:pt>
                <c:pt idx="11">
                  <c:v>13.692261267793974</c:v>
                </c:pt>
                <c:pt idx="12">
                  <c:v>15.310560185122693</c:v>
                </c:pt>
                <c:pt idx="13">
                  <c:v>17.043762168508373</c:v>
                </c:pt>
                <c:pt idx="14">
                  <c:v>18.888380250262014</c:v>
                </c:pt>
                <c:pt idx="15">
                  <c:v>20.841938801496347</c:v>
                </c:pt>
                <c:pt idx="16">
                  <c:v>22.906039318403266</c:v>
                </c:pt>
                <c:pt idx="17">
                  <c:v>25.091367230516941</c:v>
                </c:pt>
                <c:pt idx="18">
                  <c:v>27.395604870439939</c:v>
                </c:pt>
                <c:pt idx="19">
                  <c:v>29.816183337846759</c:v>
                </c:pt>
                <c:pt idx="20">
                  <c:v>32.350384408664986</c:v>
                </c:pt>
                <c:pt idx="21">
                  <c:v>34.995045147019255</c:v>
                </c:pt>
                <c:pt idx="22">
                  <c:v>37.745458030981297</c:v>
                </c:pt>
                <c:pt idx="23">
                  <c:v>40.592831751906829</c:v>
                </c:pt>
                <c:pt idx="24">
                  <c:v>43.526530902141019</c:v>
                </c:pt>
                <c:pt idx="25">
                  <c:v>46.533767121827651</c:v>
                </c:pt>
                <c:pt idx="26">
                  <c:v>49.599222735038587</c:v>
                </c:pt>
                <c:pt idx="27">
                  <c:v>52.704693222611468</c:v>
                </c:pt>
                <c:pt idx="28">
                  <c:v>55.828948292361822</c:v>
                </c:pt>
                <c:pt idx="29">
                  <c:v>58.948196156421908</c:v>
                </c:pt>
                <c:pt idx="30">
                  <c:v>62.036151265483014</c:v>
                </c:pt>
                <c:pt idx="31">
                  <c:v>65.064220408072316</c:v>
                </c:pt>
                <c:pt idx="32">
                  <c:v>68.001842453299943</c:v>
                </c:pt>
                <c:pt idx="33">
                  <c:v>70.816999906818751</c:v>
                </c:pt>
                <c:pt idx="34">
                  <c:v>73.476874131466261</c:v>
                </c:pt>
                <c:pt idx="35">
                  <c:v>75.948521305933269</c:v>
                </c:pt>
                <c:pt idx="36">
                  <c:v>78.199647464135396</c:v>
                </c:pt>
                <c:pt idx="37">
                  <c:v>80.199456768923099</c:v>
                </c:pt>
                <c:pt idx="38">
                  <c:v>81.919533867839888</c:v>
                </c:pt>
                <c:pt idx="39">
                  <c:v>83.334711229286015</c:v>
                </c:pt>
                <c:pt idx="40">
                  <c:v>84.423872836077905</c:v>
                </c:pt>
                <c:pt idx="41">
                  <c:v>85.170667997054167</c:v>
                </c:pt>
                <c:pt idx="42">
                  <c:v>85.564093202723541</c:v>
                </c:pt>
                <c:pt idx="43">
                  <c:v>85.59890530918338</c:v>
                </c:pt>
                <c:pt idx="44">
                  <c:v>85.275838953763525</c:v>
                </c:pt>
                <c:pt idx="45">
                  <c:v>84.601614077332684</c:v>
                </c:pt>
                <c:pt idx="46">
                  <c:v>83.588733239582481</c:v>
                </c:pt>
                <c:pt idx="47">
                  <c:v>82.255078139327125</c:v>
                </c:pt>
                <c:pt idx="48">
                  <c:v>80.623327006053444</c:v>
                </c:pt>
                <c:pt idx="49">
                  <c:v>78.720225018370627</c:v>
                </c:pt>
                <c:pt idx="50">
                  <c:v>76.575747532265694</c:v>
                </c:pt>
                <c:pt idx="51">
                  <c:v>74.222199936213755</c:v>
                </c:pt>
                <c:pt idx="52">
                  <c:v>71.69329832106996</c:v>
                </c:pt>
                <c:pt idx="53">
                  <c:v>69.02327285328866</c:v>
                </c:pt>
                <c:pt idx="54">
                  <c:v>66.246030699348651</c:v>
                </c:pt>
                <c:pt idx="55">
                  <c:v>63.394408264759576</c:v>
                </c:pt>
                <c:pt idx="56">
                  <c:v>60.499534230075</c:v>
                </c:pt>
                <c:pt idx="57">
                  <c:v>57.590316269700203</c:v>
                </c:pt>
                <c:pt idx="58">
                  <c:v>54.693056200174418</c:v>
                </c:pt>
                <c:pt idx="59">
                  <c:v>51.831191106422615</c:v>
                </c:pt>
                <c:pt idx="60">
                  <c:v>49.025152124948455</c:v>
                </c:pt>
                <c:pt idx="61">
                  <c:v>46.292328221588441</c:v>
                </c:pt>
                <c:pt idx="62">
                  <c:v>43.647119513218733</c:v>
                </c:pt>
                <c:pt idx="63">
                  <c:v>41.101063328260963</c:v>
                </c:pt>
                <c:pt idx="64">
                  <c:v>38.663016060824468</c:v>
                </c:pt>
                <c:pt idx="65">
                  <c:v>36.339374692023988</c:v>
                </c:pt>
                <c:pt idx="66">
                  <c:v>34.134323359170921</c:v>
                </c:pt>
                <c:pt idx="67">
                  <c:v>32.050092292010874</c:v>
                </c:pt>
                <c:pt idx="68">
                  <c:v>30.08721858017579</c:v>
                </c:pt>
                <c:pt idx="69">
                  <c:v>28.244800406491002</c:v>
                </c:pt>
                <c:pt idx="70">
                  <c:v>26.520738443411439</c:v>
                </c:pt>
                <c:pt idx="71">
                  <c:v>24.911959974733652</c:v>
                </c:pt>
                <c:pt idx="72">
                  <c:v>23.414622919753061</c:v>
                </c:pt>
                <c:pt idx="73">
                  <c:v>22.024298280860492</c:v>
                </c:pt>
                <c:pt idx="74">
                  <c:v>20.736130610072284</c:v>
                </c:pt>
                <c:pt idx="75">
                  <c:v>19.544976913061987</c:v>
                </c:pt>
                <c:pt idx="76">
                  <c:v>18.445525008475517</c:v>
                </c:pt>
                <c:pt idx="77">
                  <c:v>17.432392768053656</c:v>
                </c:pt>
                <c:pt idx="78">
                  <c:v>16.500209912940413</c:v>
                </c:pt>
                <c:pt idx="79">
                  <c:v>15.643684165777909</c:v>
                </c:pt>
                <c:pt idx="80">
                  <c:v>14.857653586096294</c:v>
                </c:pt>
                <c:pt idx="81">
                  <c:v>14.137126873619149</c:v>
                </c:pt>
                <c:pt idx="82">
                  <c:v>13.47731333185248</c:v>
                </c:pt>
                <c:pt idx="83">
                  <c:v>12.873644060130294</c:v>
                </c:pt>
                <c:pt idx="84">
                  <c:v>12.321785799873313</c:v>
                </c:pt>
                <c:pt idx="85">
                  <c:v>11.817648710635979</c:v>
                </c:pt>
                <c:pt idx="86">
                  <c:v>11.35738920125312</c:v>
                </c:pt>
                <c:pt idx="87">
                  <c:v>10.937408796450855</c:v>
                </c:pt>
                <c:pt idx="88">
                  <c:v>10.554349883232016</c:v>
                </c:pt>
                <c:pt idx="89">
                  <c:v>10.205089056339</c:v>
                </c:pt>
                <c:pt idx="90">
                  <c:v>9.8867286692201102</c:v>
                </c:pt>
                <c:pt idx="91">
                  <c:v>9.5965870964769522</c:v>
                </c:pt>
                <c:pt idx="92">
                  <c:v>9.332188125498126</c:v>
                </c:pt>
                <c:pt idx="93">
                  <c:v>9.0912498182664336</c:v>
                </c:pt>
                <c:pt idx="94">
                  <c:v>8.8716731183143533</c:v>
                </c:pt>
                <c:pt idx="95">
                  <c:v>8.6715304215230482</c:v>
                </c:pt>
                <c:pt idx="96">
                  <c:v>8.4890542818953225</c:v>
                </c:pt>
                <c:pt idx="97">
                  <c:v>8.3226263835706344</c:v>
                </c:pt>
                <c:pt idx="98">
                  <c:v>8.1707668772221265</c:v>
                </c:pt>
                <c:pt idx="99">
                  <c:v>8.0321241516777118</c:v>
                </c:pt>
                <c:pt idx="100">
                  <c:v>7.9054650893140872</c:v>
                </c:pt>
                <c:pt idx="101">
                  <c:v>7.7896658357416664</c:v>
                </c:pt>
                <c:pt idx="102">
                  <c:v>7.6837030998709261</c:v>
                </c:pt>
                <c:pt idx="103">
                  <c:v>7.5866459890484448</c:v>
                </c:pt>
                <c:pt idx="104">
                  <c:v>7.497648375071293</c:v>
                </c:pt>
                <c:pt idx="105">
                  <c:v>7.4159417800982403</c:v>
                </c:pt>
                <c:pt idx="106">
                  <c:v>7.3408287664046163</c:v>
                </c:pt>
                <c:pt idx="107">
                  <c:v>7.2716768102595886</c:v>
                </c:pt>
                <c:pt idx="108">
                  <c:v>7.2079126376737737</c:v>
                </c:pt>
                <c:pt idx="109">
                  <c:v>7.1490169981480785</c:v>
                </c:pt>
                <c:pt idx="110">
                  <c:v>7.0945198516645505</c:v>
                </c:pt>
                <c:pt idx="111">
                  <c:v>7.0439959438420408</c:v>
                </c:pt>
                <c:pt idx="112">
                  <c:v>6.9970607443052213</c:v>
                </c:pt>
                <c:pt idx="113">
                  <c:v>6.9533667237799683</c:v>
                </c:pt>
                <c:pt idx="114">
                  <c:v>6.9125999461453143</c:v>
                </c:pt>
                <c:pt idx="115">
                  <c:v>6.8744769525723166</c:v>
                </c:pt>
                <c:pt idx="116">
                  <c:v>6.8387419159071481</c:v>
                </c:pt>
                <c:pt idx="117">
                  <c:v>6.8051640445644912</c:v>
                </c:pt>
                <c:pt idx="118">
                  <c:v>6.7735352163523155</c:v>
                </c:pt>
                <c:pt idx="119">
                  <c:v>6.7436678238223813</c:v>
                </c:pt>
                <c:pt idx="120">
                  <c:v>6.7153928139106647</c:v>
                </c:pt>
                <c:pt idx="121">
                  <c:v>6.6885579057819387</c:v>
                </c:pt>
                <c:pt idx="122">
                  <c:v>6.6630259719105567</c:v>
                </c:pt>
                <c:pt idx="123">
                  <c:v>6.6386735685062552</c:v>
                </c:pt>
                <c:pt idx="124">
                  <c:v>6.6153896024232148</c:v>
                </c:pt>
                <c:pt idx="125">
                  <c:v>6.5930741226687388</c:v>
                </c:pt>
                <c:pt idx="126">
                  <c:v>6.5716372255523465</c:v>
                </c:pt>
                <c:pt idx="127">
                  <c:v>6.5509980633858689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3A49-AFBA-3883810CE16E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tid'!$D$8:$D$135</c:f>
              <c:numCache>
                <c:formatCode>0</c:formatCode>
                <c:ptCount val="128"/>
                <c:pt idx="0">
                  <c:v>2</c:v>
                </c:pt>
                <c:pt idx="1">
                  <c:v>2.49512</c:v>
                </c:pt>
                <c:pt idx="2">
                  <c:v>3.1126265996278399</c:v>
                </c:pt>
                <c:pt idx="3">
                  <c:v>3.8826689619592898</c:v>
                </c:pt>
                <c:pt idx="4">
                  <c:v>4.8427660231302943</c:v>
                </c:pt>
                <c:pt idx="5">
                  <c:v>6.0395761522101514</c:v>
                </c:pt>
                <c:pt idx="6">
                  <c:v>7.0359540252822077</c:v>
                </c:pt>
                <c:pt idx="7">
                  <c:v>8.154430746770382</c:v>
                </c:pt>
                <c:pt idx="8">
                  <c:v>9.3942104527298067</c:v>
                </c:pt>
                <c:pt idx="9">
                  <c:v>10.746671787601665</c:v>
                </c:pt>
                <c:pt idx="10">
                  <c:v>12.191625543607259</c:v>
                </c:pt>
                <c:pt idx="11">
                  <c:v>13.692261267793974</c:v>
                </c:pt>
                <c:pt idx="12">
                  <c:v>15.310560185122693</c:v>
                </c:pt>
                <c:pt idx="13">
                  <c:v>17.043762168508373</c:v>
                </c:pt>
                <c:pt idx="14">
                  <c:v>18.888380250262014</c:v>
                </c:pt>
                <c:pt idx="15">
                  <c:v>20.841938801496347</c:v>
                </c:pt>
                <c:pt idx="16">
                  <c:v>22.906039318403266</c:v>
                </c:pt>
                <c:pt idx="17">
                  <c:v>25.091367230516941</c:v>
                </c:pt>
                <c:pt idx="18">
                  <c:v>27.395604870439939</c:v>
                </c:pt>
                <c:pt idx="19">
                  <c:v>29.816183337846759</c:v>
                </c:pt>
                <c:pt idx="20">
                  <c:v>32.350384408664986</c:v>
                </c:pt>
                <c:pt idx="21">
                  <c:v>34.995045147019255</c:v>
                </c:pt>
                <c:pt idx="22">
                  <c:v>37.745458030981297</c:v>
                </c:pt>
                <c:pt idx="23">
                  <c:v>40.592831751906829</c:v>
                </c:pt>
                <c:pt idx="24">
                  <c:v>43.526530902141019</c:v>
                </c:pt>
                <c:pt idx="25">
                  <c:v>46.533767121827651</c:v>
                </c:pt>
                <c:pt idx="26">
                  <c:v>49.599222735038587</c:v>
                </c:pt>
                <c:pt idx="27">
                  <c:v>52.704693222611468</c:v>
                </c:pt>
                <c:pt idx="28">
                  <c:v>55.828948292361822</c:v>
                </c:pt>
                <c:pt idx="29">
                  <c:v>58.948196156421908</c:v>
                </c:pt>
                <c:pt idx="30">
                  <c:v>62.036151265483014</c:v>
                </c:pt>
                <c:pt idx="31">
                  <c:v>65.064220408072316</c:v>
                </c:pt>
                <c:pt idx="32">
                  <c:v>68.001842453299943</c:v>
                </c:pt>
                <c:pt idx="33">
                  <c:v>70.816999906818751</c:v>
                </c:pt>
                <c:pt idx="34">
                  <c:v>73.476874131466261</c:v>
                </c:pt>
                <c:pt idx="35">
                  <c:v>75.948521305933269</c:v>
                </c:pt>
                <c:pt idx="36">
                  <c:v>78.199647464135396</c:v>
                </c:pt>
                <c:pt idx="37">
                  <c:v>80.199456768923099</c:v>
                </c:pt>
                <c:pt idx="38">
                  <c:v>81.919533867839888</c:v>
                </c:pt>
                <c:pt idx="39">
                  <c:v>83.334711229286015</c:v>
                </c:pt>
                <c:pt idx="40">
                  <c:v>84.423872836077905</c:v>
                </c:pt>
                <c:pt idx="41">
                  <c:v>85.170667997054167</c:v>
                </c:pt>
                <c:pt idx="42">
                  <c:v>85.564093202723541</c:v>
                </c:pt>
                <c:pt idx="43">
                  <c:v>85.59890530918338</c:v>
                </c:pt>
                <c:pt idx="44">
                  <c:v>85.275838953763525</c:v>
                </c:pt>
                <c:pt idx="45">
                  <c:v>84.601614077332684</c:v>
                </c:pt>
                <c:pt idx="46">
                  <c:v>83.588733239582481</c:v>
                </c:pt>
                <c:pt idx="47">
                  <c:v>82.255078139327125</c:v>
                </c:pt>
                <c:pt idx="48">
                  <c:v>80.623327006053444</c:v>
                </c:pt>
                <c:pt idx="49">
                  <c:v>78.720225018370627</c:v>
                </c:pt>
                <c:pt idx="50">
                  <c:v>76.575747532265694</c:v>
                </c:pt>
                <c:pt idx="51">
                  <c:v>74.222199936213755</c:v>
                </c:pt>
                <c:pt idx="52">
                  <c:v>71.69329832106996</c:v>
                </c:pt>
                <c:pt idx="53">
                  <c:v>69.02327285328866</c:v>
                </c:pt>
                <c:pt idx="54">
                  <c:v>66.246030699348651</c:v>
                </c:pt>
                <c:pt idx="55">
                  <c:v>63.394408264759576</c:v>
                </c:pt>
                <c:pt idx="56">
                  <c:v>60.499534230075</c:v>
                </c:pt>
                <c:pt idx="57">
                  <c:v>57.590316269700203</c:v>
                </c:pt>
                <c:pt idx="58">
                  <c:v>54.693056200174418</c:v>
                </c:pt>
                <c:pt idx="59">
                  <c:v>51.831191106422615</c:v>
                </c:pt>
                <c:pt idx="60">
                  <c:v>49.025152124948455</c:v>
                </c:pt>
                <c:pt idx="61">
                  <c:v>46.292328221588441</c:v>
                </c:pt>
                <c:pt idx="62">
                  <c:v>43.647119513218733</c:v>
                </c:pt>
                <c:pt idx="63">
                  <c:v>41.101063328260963</c:v>
                </c:pt>
                <c:pt idx="64">
                  <c:v>38.663016060824468</c:v>
                </c:pt>
                <c:pt idx="65">
                  <c:v>36.339374692023988</c:v>
                </c:pt>
                <c:pt idx="66">
                  <c:v>34.134323359170921</c:v>
                </c:pt>
                <c:pt idx="67">
                  <c:v>32.050092292010874</c:v>
                </c:pt>
                <c:pt idx="68">
                  <c:v>30.08721858017579</c:v>
                </c:pt>
                <c:pt idx="69">
                  <c:v>28.244800406491002</c:v>
                </c:pt>
                <c:pt idx="70">
                  <c:v>26.520738443411439</c:v>
                </c:pt>
                <c:pt idx="71">
                  <c:v>24.911959974733652</c:v>
                </c:pt>
                <c:pt idx="72">
                  <c:v>23.414622919753061</c:v>
                </c:pt>
                <c:pt idx="73">
                  <c:v>22.024298280860492</c:v>
                </c:pt>
                <c:pt idx="74">
                  <c:v>20.736130610072284</c:v>
                </c:pt>
                <c:pt idx="75">
                  <c:v>19.544976913061987</c:v>
                </c:pt>
                <c:pt idx="76">
                  <c:v>18.445525008475517</c:v>
                </c:pt>
                <c:pt idx="77">
                  <c:v>17.432392768053656</c:v>
                </c:pt>
                <c:pt idx="78">
                  <c:v>16.500209912940413</c:v>
                </c:pt>
                <c:pt idx="79">
                  <c:v>15.643684165777909</c:v>
                </c:pt>
                <c:pt idx="80">
                  <c:v>14.857653586096294</c:v>
                </c:pt>
                <c:pt idx="81">
                  <c:v>14.137126873619149</c:v>
                </c:pt>
                <c:pt idx="82">
                  <c:v>13.47731333185248</c:v>
                </c:pt>
                <c:pt idx="83">
                  <c:v>12.873644060130294</c:v>
                </c:pt>
                <c:pt idx="84">
                  <c:v>12.321785799873313</c:v>
                </c:pt>
                <c:pt idx="85">
                  <c:v>11.817648710635979</c:v>
                </c:pt>
                <c:pt idx="86">
                  <c:v>11.35738920125312</c:v>
                </c:pt>
                <c:pt idx="87">
                  <c:v>10.937408796450855</c:v>
                </c:pt>
                <c:pt idx="88">
                  <c:v>10.554349883232016</c:v>
                </c:pt>
                <c:pt idx="89">
                  <c:v>10.205089056339</c:v>
                </c:pt>
                <c:pt idx="90">
                  <c:v>9.8867286692201102</c:v>
                </c:pt>
                <c:pt idx="91">
                  <c:v>9.5965870964769522</c:v>
                </c:pt>
                <c:pt idx="92">
                  <c:v>9.332188125498126</c:v>
                </c:pt>
                <c:pt idx="93">
                  <c:v>9.0912498182664336</c:v>
                </c:pt>
                <c:pt idx="94">
                  <c:v>8.8716731183143533</c:v>
                </c:pt>
                <c:pt idx="95">
                  <c:v>8.6715304215230482</c:v>
                </c:pt>
                <c:pt idx="96">
                  <c:v>8.4890542818953225</c:v>
                </c:pt>
                <c:pt idx="97">
                  <c:v>8.3226263835706344</c:v>
                </c:pt>
                <c:pt idx="98">
                  <c:v>8.1707668772221265</c:v>
                </c:pt>
                <c:pt idx="99">
                  <c:v>8.0321241516777118</c:v>
                </c:pt>
                <c:pt idx="100">
                  <c:v>7.9054650893140872</c:v>
                </c:pt>
                <c:pt idx="101">
                  <c:v>7.7896658357416664</c:v>
                </c:pt>
                <c:pt idx="102">
                  <c:v>7.6837030998709261</c:v>
                </c:pt>
                <c:pt idx="103">
                  <c:v>7.5866459890484448</c:v>
                </c:pt>
                <c:pt idx="104">
                  <c:v>7.497648375071293</c:v>
                </c:pt>
                <c:pt idx="105">
                  <c:v>7.4159417800982403</c:v>
                </c:pt>
                <c:pt idx="106">
                  <c:v>7.3408287664046163</c:v>
                </c:pt>
                <c:pt idx="107">
                  <c:v>7.2716768102595886</c:v>
                </c:pt>
                <c:pt idx="108">
                  <c:v>7.2079126376737737</c:v>
                </c:pt>
                <c:pt idx="109">
                  <c:v>7.1490169981480785</c:v>
                </c:pt>
                <c:pt idx="110">
                  <c:v>7.0945198516645505</c:v>
                </c:pt>
                <c:pt idx="111">
                  <c:v>7.0439959438420408</c:v>
                </c:pt>
                <c:pt idx="112">
                  <c:v>6.9970607443052213</c:v>
                </c:pt>
                <c:pt idx="113">
                  <c:v>6.9533667237799683</c:v>
                </c:pt>
                <c:pt idx="114">
                  <c:v>6.9125999461453143</c:v>
                </c:pt>
                <c:pt idx="115">
                  <c:v>6.8744769525723166</c:v>
                </c:pt>
                <c:pt idx="116">
                  <c:v>6.8387419159071481</c:v>
                </c:pt>
                <c:pt idx="117">
                  <c:v>6.8051640445644912</c:v>
                </c:pt>
                <c:pt idx="118">
                  <c:v>6.7735352163523155</c:v>
                </c:pt>
                <c:pt idx="119">
                  <c:v>6.7436678238223813</c:v>
                </c:pt>
                <c:pt idx="120">
                  <c:v>6.7153928139106647</c:v>
                </c:pt>
                <c:pt idx="121">
                  <c:v>6.6885579057819387</c:v>
                </c:pt>
                <c:pt idx="122">
                  <c:v>6.6630259719105567</c:v>
                </c:pt>
                <c:pt idx="123">
                  <c:v>6.6386735685062552</c:v>
                </c:pt>
                <c:pt idx="124">
                  <c:v>6.6153896024232148</c:v>
                </c:pt>
                <c:pt idx="125">
                  <c:v>6.5930741226687388</c:v>
                </c:pt>
                <c:pt idx="126">
                  <c:v>6.5716372255523465</c:v>
                </c:pt>
                <c:pt idx="127">
                  <c:v>6.5509980633858689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D-3A49-AFBA-3883810CE16E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tid'!$E$8:$E$135</c:f>
              <c:numCache>
                <c:formatCode>0</c:formatCode>
                <c:ptCount val="128"/>
                <c:pt idx="0">
                  <c:v>3</c:v>
                </c:pt>
                <c:pt idx="1">
                  <c:v>3.61815</c:v>
                </c:pt>
                <c:pt idx="2">
                  <c:v>4.3632970475962507</c:v>
                </c:pt>
                <c:pt idx="3">
                  <c:v>5.2613629925896621</c:v>
                </c:pt>
                <c:pt idx="4">
                  <c:v>6.343483861952425</c:v>
                </c:pt>
                <c:pt idx="5">
                  <c:v>7.6470238223875562</c:v>
                </c:pt>
                <c:pt idx="6">
                  <c:v>9.2167704306783449</c:v>
                </c:pt>
                <c:pt idx="7">
                  <c:v>10.488186220272985</c:v>
                </c:pt>
                <c:pt idx="8">
                  <c:v>11.889959816056921</c:v>
                </c:pt>
                <c:pt idx="9">
                  <c:v>13.421501622479946</c:v>
                </c:pt>
                <c:pt idx="10">
                  <c:v>15.076510647761035</c:v>
                </c:pt>
                <c:pt idx="11">
                  <c:v>16.840739087728046</c:v>
                </c:pt>
                <c:pt idx="12">
                  <c:v>18.689135503216114</c:v>
                </c:pt>
                <c:pt idx="13">
                  <c:v>20.582232343339278</c:v>
                </c:pt>
                <c:pt idx="14">
                  <c:v>22.58815932651347</c:v>
                </c:pt>
                <c:pt idx="15">
                  <c:v>24.700498027086422</c:v>
                </c:pt>
                <c:pt idx="16">
                  <c:v>26.911358054072533</c:v>
                </c:pt>
                <c:pt idx="17">
                  <c:v>29.212264962112869</c:v>
                </c:pt>
                <c:pt idx="18">
                  <c:v>31.595677624107807</c:v>
                </c:pt>
                <c:pt idx="19">
                  <c:v>34.057365743236488</c:v>
                </c:pt>
                <c:pt idx="20">
                  <c:v>36.599935488220979</c:v>
                </c:pt>
                <c:pt idx="21">
                  <c:v>39.212414180460435</c:v>
                </c:pt>
                <c:pt idx="22">
                  <c:v>41.882770394021051</c:v>
                </c:pt>
                <c:pt idx="23">
                  <c:v>44.598069233031346</c:v>
                </c:pt>
                <c:pt idx="24">
                  <c:v>47.34449096116046</c:v>
                </c:pt>
                <c:pt idx="25">
                  <c:v>50.107066055232082</c:v>
                </c:pt>
                <c:pt idx="26">
                  <c:v>52.868914786177641</c:v>
                </c:pt>
                <c:pt idx="27">
                  <c:v>55.609697729955009</c:v>
                </c:pt>
                <c:pt idx="28">
                  <c:v>58.307826612264293</c:v>
                </c:pt>
                <c:pt idx="29">
                  <c:v>60.940617690858048</c:v>
                </c:pt>
                <c:pt idx="30">
                  <c:v>63.484455156387959</c:v>
                </c:pt>
                <c:pt idx="31">
                  <c:v>65.914988957509337</c:v>
                </c:pt>
                <c:pt idx="32">
                  <c:v>68.207421300641897</c:v>
                </c:pt>
                <c:pt idx="33">
                  <c:v>70.336980515129966</c:v>
                </c:pt>
                <c:pt idx="34">
                  <c:v>72.279743507872311</c:v>
                </c:pt>
                <c:pt idx="35">
                  <c:v>74.013143705183552</c:v>
                </c:pt>
                <c:pt idx="36">
                  <c:v>75.516492630193028</c:v>
                </c:pt>
                <c:pt idx="37">
                  <c:v>76.771504962477636</c:v>
                </c:pt>
                <c:pt idx="38">
                  <c:v>77.762811951221209</c:v>
                </c:pt>
                <c:pt idx="39">
                  <c:v>78.478438072882724</c:v>
                </c:pt>
                <c:pt idx="40">
                  <c:v>78.91019819615363</c:v>
                </c:pt>
                <c:pt idx="41">
                  <c:v>79.053944014436013</c:v>
                </c:pt>
                <c:pt idx="42">
                  <c:v>78.909699940308343</c:v>
                </c:pt>
                <c:pt idx="43">
                  <c:v>78.481679668803537</c:v>
                </c:pt>
                <c:pt idx="44">
                  <c:v>77.778178906438015</c:v>
                </c:pt>
                <c:pt idx="45">
                  <c:v>76.811344812997262</c:v>
                </c:pt>
                <c:pt idx="46">
                  <c:v>75.596829076864736</c:v>
                </c:pt>
                <c:pt idx="47">
                  <c:v>74.153340252248611</c:v>
                </c:pt>
                <c:pt idx="48">
                  <c:v>72.502123590707683</c:v>
                </c:pt>
                <c:pt idx="49">
                  <c:v>70.66639128972345</c:v>
                </c:pt>
                <c:pt idx="50">
                  <c:v>68.670727273260397</c:v>
                </c:pt>
                <c:pt idx="51">
                  <c:v>66.540490521908012</c:v>
                </c:pt>
                <c:pt idx="52">
                  <c:v>64.301239660579995</c:v>
                </c:pt>
                <c:pt idx="53">
                  <c:v>61.978199021444397</c:v>
                </c:pt>
                <c:pt idx="54">
                  <c:v>59.595782620290358</c:v>
                </c:pt>
                <c:pt idx="55">
                  <c:v>57.177187059390796</c:v>
                </c:pt>
                <c:pt idx="56">
                  <c:v>54.744059989284601</c:v>
                </c:pt>
                <c:pt idx="57">
                  <c:v>52.316246614036437</c:v>
                </c:pt>
                <c:pt idx="58">
                  <c:v>49.911613016099572</c:v>
                </c:pt>
                <c:pt idx="59">
                  <c:v>47.54594194592763</c:v>
                </c:pt>
                <c:pt idx="60">
                  <c:v>45.232894256890688</c:v>
                </c:pt>
                <c:pt idx="61">
                  <c:v>42.984027443101333</c:v>
                </c:pt>
                <c:pt idx="62">
                  <c:v>40.808861868638346</c:v>
                </c:pt>
                <c:pt idx="63">
                  <c:v>38.714985026411931</c:v>
                </c:pt>
                <c:pt idx="64">
                  <c:v>36.708184419200265</c:v>
                </c:pt>
                <c:pt idx="65">
                  <c:v>34.792600294827317</c:v>
                </c:pt>
                <c:pt idx="66">
                  <c:v>32.970890378749345</c:v>
                </c:pt>
                <c:pt idx="67">
                  <c:v>31.244399828509856</c:v>
                </c:pt>
                <c:pt idx="68">
                  <c:v>29.613330793375368</c:v>
                </c:pt>
                <c:pt idx="69">
                  <c:v>28.076907107017121</c:v>
                </c:pt>
                <c:pt idx="70">
                  <c:v>26.633530717139042</c:v>
                </c:pt>
                <c:pt idx="71">
                  <c:v>25.280927427749194</c:v>
                </c:pt>
                <c:pt idx="72">
                  <c:v>24.01628037693639</c:v>
                </c:pt>
                <c:pt idx="73">
                  <c:v>22.836350386956383</c:v>
                </c:pt>
                <c:pt idx="74">
                  <c:v>21.737582904196959</c:v>
                </c:pt>
                <c:pt idx="75">
                  <c:v>20.716201700748726</c:v>
                </c:pt>
                <c:pt idx="76">
                  <c:v>19.768289849717046</c:v>
                </c:pt>
                <c:pt idx="77">
                  <c:v>18.889858728108113</c:v>
                </c:pt>
                <c:pt idx="78">
                  <c:v>18.076905959740465</c:v>
                </c:pt>
                <c:pt idx="79">
                  <c:v>17.32546330132358</c:v>
                </c:pt>
                <c:pt idx="80">
                  <c:v>16.631635511645605</c:v>
                </c:pt>
                <c:pt idx="81">
                  <c:v>15.991631239335161</c:v>
                </c:pt>
                <c:pt idx="82">
                  <c:v>15.40178692993582</c:v>
                </c:pt>
                <c:pt idx="83">
                  <c:v>14.858584697254722</c:v>
                </c:pt>
                <c:pt idx="84">
                  <c:v>14.35866503458565</c:v>
                </c:pt>
                <c:pt idx="85">
                  <c:v>13.898835164368185</c:v>
                </c:pt>
                <c:pt idx="86">
                  <c:v>13.476073744682155</c:v>
                </c:pt>
                <c:pt idx="87">
                  <c:v>13.087532571095062</c:v>
                </c:pt>
                <c:pt idx="88">
                  <c:v>12.730535835225623</c:v>
                </c:pt>
                <c:pt idx="89">
                  <c:v>12.402577428611869</c:v>
                </c:pt>
                <c:pt idx="90">
                  <c:v>12.101316713109219</c:v>
                </c:pt>
                <c:pt idx="91">
                  <c:v>11.824573117647352</c:v>
                </c:pt>
                <c:pt idx="92">
                  <c:v>11.570319865944468</c:v>
                </c:pt>
                <c:pt idx="93">
                  <c:v>11.336677090654966</c:v>
                </c:pt>
                <c:pt idx="94">
                  <c:v>11.12190454617269</c:v>
                </c:pt>
                <c:pt idx="95">
                  <c:v>10.924394094567221</c:v>
                </c:pt>
                <c:pt idx="96">
                  <c:v>10.742662106466135</c:v>
                </c:pt>
                <c:pt idx="97">
                  <c:v>10.575341890646676</c:v>
                </c:pt>
                <c:pt idx="98">
                  <c:v>10.421176242193175</c:v>
                </c:pt>
                <c:pt idx="99">
                  <c:v>10.279010178848464</c:v>
                </c:pt>
                <c:pt idx="100">
                  <c:v>10.147783918196824</c:v>
                </c:pt>
                <c:pt idx="101">
                  <c:v>10.026526134151409</c:v>
                </c:pt>
                <c:pt idx="102">
                  <c:v>9.9143475195031421</c:v>
                </c:pt>
                <c:pt idx="103">
                  <c:v>9.8104346716796123</c:v>
                </c:pt>
                <c:pt idx="104">
                  <c:v>9.714044311056627</c:v>
                </c:pt>
                <c:pt idx="105">
                  <c:v>9.6244978348914536</c:v>
                </c:pt>
                <c:pt idx="106">
                  <c:v>9.5411762049682096</c:v>
                </c:pt>
                <c:pt idx="107">
                  <c:v>9.4635151631554901</c:v>
                </c:pt>
                <c:pt idx="108">
                  <c:v>9.3910007660947663</c:v>
                </c:pt>
                <c:pt idx="109">
                  <c:v>9.3231652280111792</c:v>
                </c:pt>
                <c:pt idx="110">
                  <c:v>9.2595830590338242</c:v>
                </c:pt>
                <c:pt idx="111">
                  <c:v>9.199867485317812</c:v>
                </c:pt>
                <c:pt idx="112">
                  <c:v>9.1436671365798734</c:v>
                </c:pt>
                <c:pt idx="113">
                  <c:v>9.0906629863123047</c:v>
                </c:pt>
                <c:pt idx="114">
                  <c:v>9.0405655298590197</c:v>
                </c:pt>
                <c:pt idx="115">
                  <c:v>8.993112185665602</c:v>
                </c:pt>
                <c:pt idx="116">
                  <c:v>8.9480649053055288</c:v>
                </c:pt>
                <c:pt idx="117">
                  <c:v>8.9052079782980424</c:v>
                </c:pt>
                <c:pt idx="118">
                  <c:v>8.8643460182372973</c:v>
                </c:pt>
                <c:pt idx="119">
                  <c:v>8.8253021173212129</c:v>
                </c:pt>
                <c:pt idx="120">
                  <c:v>8.7879161569803017</c:v>
                </c:pt>
                <c:pt idx="121">
                  <c:v>8.7520432629444489</c:v>
                </c:pt>
                <c:pt idx="122">
                  <c:v>8.7175523937353638</c:v>
                </c:pt>
                <c:pt idx="123">
                  <c:v>8.6843250522230413</c:v>
                </c:pt>
                <c:pt idx="124">
                  <c:v>8.6522541105278243</c:v>
                </c:pt>
                <c:pt idx="125">
                  <c:v>8.6212427391784541</c:v>
                </c:pt>
                <c:pt idx="126">
                  <c:v>8.5912034320464556</c:v>
                </c:pt>
                <c:pt idx="127">
                  <c:v>8.5620571191640682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D-3A49-AFBA-3883810CE16E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tid'!$F$8:$F$135</c:f>
              <c:numCache>
                <c:formatCode>0</c:formatCode>
                <c:ptCount val="128"/>
                <c:pt idx="0">
                  <c:v>3</c:v>
                </c:pt>
                <c:pt idx="1">
                  <c:v>3.61815</c:v>
                </c:pt>
                <c:pt idx="2">
                  <c:v>4.3632970475962507</c:v>
                </c:pt>
                <c:pt idx="3">
                  <c:v>5.2613629925896621</c:v>
                </c:pt>
                <c:pt idx="4">
                  <c:v>6.343483861952425</c:v>
                </c:pt>
                <c:pt idx="5">
                  <c:v>7.6470238223875562</c:v>
                </c:pt>
                <c:pt idx="6">
                  <c:v>9.2167704306783449</c:v>
                </c:pt>
                <c:pt idx="7">
                  <c:v>10.488186220272985</c:v>
                </c:pt>
                <c:pt idx="8">
                  <c:v>11.889959816056921</c:v>
                </c:pt>
                <c:pt idx="9">
                  <c:v>13.421501622479946</c:v>
                </c:pt>
                <c:pt idx="10">
                  <c:v>15.076510647761035</c:v>
                </c:pt>
                <c:pt idx="11">
                  <c:v>16.840739087728046</c:v>
                </c:pt>
                <c:pt idx="12">
                  <c:v>18.689135503216114</c:v>
                </c:pt>
                <c:pt idx="13">
                  <c:v>20.582232343339278</c:v>
                </c:pt>
                <c:pt idx="14">
                  <c:v>22.58815932651347</c:v>
                </c:pt>
                <c:pt idx="15">
                  <c:v>24.700498027086422</c:v>
                </c:pt>
                <c:pt idx="16">
                  <c:v>26.911358054072533</c:v>
                </c:pt>
                <c:pt idx="17">
                  <c:v>29.212264962112869</c:v>
                </c:pt>
                <c:pt idx="18">
                  <c:v>31.595677624107807</c:v>
                </c:pt>
                <c:pt idx="19">
                  <c:v>34.057365743236488</c:v>
                </c:pt>
                <c:pt idx="20">
                  <c:v>36.599935488220979</c:v>
                </c:pt>
                <c:pt idx="21">
                  <c:v>39.212414180460435</c:v>
                </c:pt>
                <c:pt idx="22">
                  <c:v>41.882770394021051</c:v>
                </c:pt>
                <c:pt idx="23">
                  <c:v>44.598069233031346</c:v>
                </c:pt>
                <c:pt idx="24">
                  <c:v>47.34449096116046</c:v>
                </c:pt>
                <c:pt idx="25">
                  <c:v>50.107066055232082</c:v>
                </c:pt>
                <c:pt idx="26">
                  <c:v>52.868914786177641</c:v>
                </c:pt>
                <c:pt idx="27">
                  <c:v>55.609697729955009</c:v>
                </c:pt>
                <c:pt idx="28">
                  <c:v>58.307826612264293</c:v>
                </c:pt>
                <c:pt idx="29">
                  <c:v>60.940617690858048</c:v>
                </c:pt>
                <c:pt idx="30">
                  <c:v>63.484455156387959</c:v>
                </c:pt>
                <c:pt idx="31">
                  <c:v>65.914988957509337</c:v>
                </c:pt>
                <c:pt idx="32">
                  <c:v>68.207421300641897</c:v>
                </c:pt>
                <c:pt idx="33">
                  <c:v>70.336980515129966</c:v>
                </c:pt>
                <c:pt idx="34">
                  <c:v>72.279743507872311</c:v>
                </c:pt>
                <c:pt idx="35">
                  <c:v>74.013143705183552</c:v>
                </c:pt>
                <c:pt idx="36">
                  <c:v>75.516492630193028</c:v>
                </c:pt>
                <c:pt idx="37">
                  <c:v>76.771504962477636</c:v>
                </c:pt>
                <c:pt idx="38">
                  <c:v>77.762811951221209</c:v>
                </c:pt>
                <c:pt idx="39">
                  <c:v>78.478438072882724</c:v>
                </c:pt>
                <c:pt idx="40">
                  <c:v>78.91019819615363</c:v>
                </c:pt>
                <c:pt idx="41">
                  <c:v>79.053944014436013</c:v>
                </c:pt>
                <c:pt idx="42">
                  <c:v>78.909699940308343</c:v>
                </c:pt>
                <c:pt idx="43">
                  <c:v>78.481679668803537</c:v>
                </c:pt>
                <c:pt idx="44">
                  <c:v>77.778178906438015</c:v>
                </c:pt>
                <c:pt idx="45">
                  <c:v>76.811344812997262</c:v>
                </c:pt>
                <c:pt idx="46">
                  <c:v>75.596829076864736</c:v>
                </c:pt>
                <c:pt idx="47">
                  <c:v>74.153340252248611</c:v>
                </c:pt>
                <c:pt idx="48">
                  <c:v>72.502123590707683</c:v>
                </c:pt>
                <c:pt idx="49">
                  <c:v>70.66639128972345</c:v>
                </c:pt>
                <c:pt idx="50">
                  <c:v>68.670727273260397</c:v>
                </c:pt>
                <c:pt idx="51">
                  <c:v>66.540490521908012</c:v>
                </c:pt>
                <c:pt idx="52">
                  <c:v>64.301239660579995</c:v>
                </c:pt>
                <c:pt idx="53">
                  <c:v>61.978199021444397</c:v>
                </c:pt>
                <c:pt idx="54">
                  <c:v>59.595782620290358</c:v>
                </c:pt>
                <c:pt idx="55">
                  <c:v>57.177187059390796</c:v>
                </c:pt>
                <c:pt idx="56">
                  <c:v>54.744059989284601</c:v>
                </c:pt>
                <c:pt idx="57">
                  <c:v>52.316246614036437</c:v>
                </c:pt>
                <c:pt idx="58">
                  <c:v>49.911613016099572</c:v>
                </c:pt>
                <c:pt idx="59">
                  <c:v>47.54594194592763</c:v>
                </c:pt>
                <c:pt idx="60">
                  <c:v>45.232894256890688</c:v>
                </c:pt>
                <c:pt idx="61">
                  <c:v>42.984027443101333</c:v>
                </c:pt>
                <c:pt idx="62">
                  <c:v>40.808861868638346</c:v>
                </c:pt>
                <c:pt idx="63">
                  <c:v>38.714985026411931</c:v>
                </c:pt>
                <c:pt idx="64">
                  <c:v>36.708184419200265</c:v>
                </c:pt>
                <c:pt idx="65">
                  <c:v>34.792600294827317</c:v>
                </c:pt>
                <c:pt idx="66">
                  <c:v>32.970890378749345</c:v>
                </c:pt>
                <c:pt idx="67">
                  <c:v>31.244399828509856</c:v>
                </c:pt>
                <c:pt idx="68">
                  <c:v>29.613330793375368</c:v>
                </c:pt>
                <c:pt idx="69">
                  <c:v>28.076907107017121</c:v>
                </c:pt>
                <c:pt idx="70">
                  <c:v>26.633530717139042</c:v>
                </c:pt>
                <c:pt idx="71">
                  <c:v>25.280927427749194</c:v>
                </c:pt>
                <c:pt idx="72">
                  <c:v>24.01628037693639</c:v>
                </c:pt>
                <c:pt idx="73">
                  <c:v>22.836350386956383</c:v>
                </c:pt>
                <c:pt idx="74">
                  <c:v>21.737582904196959</c:v>
                </c:pt>
                <c:pt idx="75">
                  <c:v>20.716201700748726</c:v>
                </c:pt>
                <c:pt idx="76">
                  <c:v>19.768289849717046</c:v>
                </c:pt>
                <c:pt idx="77">
                  <c:v>18.889858728108113</c:v>
                </c:pt>
                <c:pt idx="78">
                  <c:v>18.076905959740465</c:v>
                </c:pt>
                <c:pt idx="79">
                  <c:v>17.32546330132358</c:v>
                </c:pt>
                <c:pt idx="80">
                  <c:v>16.631635511645605</c:v>
                </c:pt>
                <c:pt idx="81">
                  <c:v>15.991631239335161</c:v>
                </c:pt>
                <c:pt idx="82">
                  <c:v>15.40178692993582</c:v>
                </c:pt>
                <c:pt idx="83">
                  <c:v>14.858584697254722</c:v>
                </c:pt>
                <c:pt idx="84">
                  <c:v>14.35866503458565</c:v>
                </c:pt>
                <c:pt idx="85">
                  <c:v>13.898835164368185</c:v>
                </c:pt>
                <c:pt idx="86">
                  <c:v>13.476073744682155</c:v>
                </c:pt>
                <c:pt idx="87">
                  <c:v>13.087532571095062</c:v>
                </c:pt>
                <c:pt idx="88">
                  <c:v>12.730535835225623</c:v>
                </c:pt>
                <c:pt idx="89">
                  <c:v>12.402577428611869</c:v>
                </c:pt>
                <c:pt idx="90">
                  <c:v>12.101316713109219</c:v>
                </c:pt>
                <c:pt idx="91">
                  <c:v>11.824573117647352</c:v>
                </c:pt>
                <c:pt idx="92">
                  <c:v>11.570319865944468</c:v>
                </c:pt>
                <c:pt idx="93">
                  <c:v>11.336677090654966</c:v>
                </c:pt>
                <c:pt idx="94">
                  <c:v>11.12190454617269</c:v>
                </c:pt>
                <c:pt idx="95">
                  <c:v>10.924394094567221</c:v>
                </c:pt>
                <c:pt idx="96">
                  <c:v>10.742662106466135</c:v>
                </c:pt>
                <c:pt idx="97">
                  <c:v>10.575341890646676</c:v>
                </c:pt>
                <c:pt idx="98">
                  <c:v>10.421176242193175</c:v>
                </c:pt>
                <c:pt idx="99">
                  <c:v>10.279010178848464</c:v>
                </c:pt>
                <c:pt idx="100">
                  <c:v>10.147783918196824</c:v>
                </c:pt>
                <c:pt idx="101">
                  <c:v>10.026526134151409</c:v>
                </c:pt>
                <c:pt idx="102">
                  <c:v>9.9143475195031421</c:v>
                </c:pt>
                <c:pt idx="103">
                  <c:v>9.8104346716796123</c:v>
                </c:pt>
                <c:pt idx="104">
                  <c:v>9.714044311056627</c:v>
                </c:pt>
                <c:pt idx="105">
                  <c:v>9.6244978348914536</c:v>
                </c:pt>
                <c:pt idx="106">
                  <c:v>9.5411762049682096</c:v>
                </c:pt>
                <c:pt idx="107">
                  <c:v>9.4635151631554901</c:v>
                </c:pt>
                <c:pt idx="108">
                  <c:v>9.3910007660947663</c:v>
                </c:pt>
                <c:pt idx="109">
                  <c:v>9.3231652280111792</c:v>
                </c:pt>
                <c:pt idx="110">
                  <c:v>9.2595830590338242</c:v>
                </c:pt>
                <c:pt idx="111">
                  <c:v>9.199867485317812</c:v>
                </c:pt>
                <c:pt idx="112">
                  <c:v>9.1436671365798734</c:v>
                </c:pt>
                <c:pt idx="113">
                  <c:v>9.0906629863123047</c:v>
                </c:pt>
                <c:pt idx="114">
                  <c:v>9.0405655298590197</c:v>
                </c:pt>
                <c:pt idx="115">
                  <c:v>8.993112185665602</c:v>
                </c:pt>
                <c:pt idx="116">
                  <c:v>8.9480649053055288</c:v>
                </c:pt>
                <c:pt idx="117">
                  <c:v>8.9052079782980424</c:v>
                </c:pt>
                <c:pt idx="118">
                  <c:v>8.8643460182372973</c:v>
                </c:pt>
                <c:pt idx="119">
                  <c:v>8.8253021173212129</c:v>
                </c:pt>
                <c:pt idx="120">
                  <c:v>8.7879161569803017</c:v>
                </c:pt>
                <c:pt idx="121">
                  <c:v>8.7520432629444489</c:v>
                </c:pt>
                <c:pt idx="122">
                  <c:v>8.7175523937353638</c:v>
                </c:pt>
                <c:pt idx="123">
                  <c:v>8.6843250522230413</c:v>
                </c:pt>
                <c:pt idx="124">
                  <c:v>8.6522541105278243</c:v>
                </c:pt>
                <c:pt idx="125">
                  <c:v>8.6212427391784541</c:v>
                </c:pt>
                <c:pt idx="126">
                  <c:v>8.5912034320464556</c:v>
                </c:pt>
                <c:pt idx="127">
                  <c:v>8.5620571191640682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D-3A49-AFBA-3883810CE16E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tid'!$G$8:$G$135</c:f>
              <c:numCache>
                <c:formatCode>0</c:formatCode>
                <c:ptCount val="128"/>
                <c:pt idx="0">
                  <c:v>7.5</c:v>
                </c:pt>
                <c:pt idx="1">
                  <c:v>7.9712060439560437</c:v>
                </c:pt>
                <c:pt idx="2">
                  <c:v>8.5379130766335809</c:v>
                </c:pt>
                <c:pt idx="3">
                  <c:v>9.2194683564461162</c:v>
                </c:pt>
                <c:pt idx="4">
                  <c:v>10.039094135325305</c:v>
                </c:pt>
                <c:pt idx="5">
                  <c:v>11.024647215216334</c:v>
                </c:pt>
                <c:pt idx="6">
                  <c:v>12.209520665748215</c:v>
                </c:pt>
                <c:pt idx="7">
                  <c:v>13.162505370343618</c:v>
                </c:pt>
                <c:pt idx="8">
                  <c:v>14.210988413175906</c:v>
                </c:pt>
                <c:pt idx="9">
                  <c:v>15.354225322388016</c:v>
                </c:pt>
                <c:pt idx="10">
                  <c:v>16.587254065363357</c:v>
                </c:pt>
                <c:pt idx="11">
                  <c:v>17.899257336296191</c:v>
                </c:pt>
                <c:pt idx="12">
                  <c:v>19.271459127116042</c:v>
                </c:pt>
                <c:pt idx="13">
                  <c:v>20.674445338883849</c:v>
                </c:pt>
                <c:pt idx="14">
                  <c:v>22.160955385144373</c:v>
                </c:pt>
                <c:pt idx="15">
                  <c:v>23.727243959351288</c:v>
                </c:pt>
                <c:pt idx="16">
                  <c:v>25.368853469959973</c:v>
                </c:pt>
                <c:pt idx="17">
                  <c:v>27.081333637944553</c:v>
                </c:pt>
                <c:pt idx="18">
                  <c:v>28.861431939845062</c:v>
                </c:pt>
                <c:pt idx="19">
                  <c:v>30.708932837524497</c:v>
                </c:pt>
                <c:pt idx="20">
                  <c:v>32.629374501408563</c:v>
                </c:pt>
                <c:pt idx="21">
                  <c:v>34.618566711357971</c:v>
                </c:pt>
                <c:pt idx="22">
                  <c:v>36.67212124712055</c:v>
                </c:pt>
                <c:pt idx="23">
                  <c:v>38.785562372571242</c:v>
                </c:pt>
                <c:pt idx="24">
                  <c:v>40.954315116685677</c:v>
                </c:pt>
                <c:pt idx="25">
                  <c:v>43.173455904414055</c:v>
                </c:pt>
                <c:pt idx="26">
                  <c:v>45.437056459548401</c:v>
                </c:pt>
                <c:pt idx="27">
                  <c:v>47.736880994435367</c:v>
                </c:pt>
                <c:pt idx="28">
                  <c:v>50.06391950955237</c:v>
                </c:pt>
                <c:pt idx="29">
                  <c:v>52.408320127677143</c:v>
                </c:pt>
                <c:pt idx="30">
                  <c:v>54.759294897655458</c:v>
                </c:pt>
                <c:pt idx="31">
                  <c:v>57.105019380655456</c:v>
                </c:pt>
                <c:pt idx="32">
                  <c:v>59.432571957999791</c:v>
                </c:pt>
                <c:pt idx="33">
                  <c:v>61.72799810660463</c:v>
                </c:pt>
                <c:pt idx="34">
                  <c:v>63.976642548169266</c:v>
                </c:pt>
                <c:pt idx="35">
                  <c:v>66.163246983137824</c:v>
                </c:pt>
                <c:pt idx="36">
                  <c:v>68.272080592280005</c:v>
                </c:pt>
                <c:pt idx="37">
                  <c:v>70.287111568482715</c:v>
                </c:pt>
                <c:pt idx="38">
                  <c:v>72.192224692400998</c:v>
                </c:pt>
                <c:pt idx="39">
                  <c:v>73.971481461113171</c:v>
                </c:pt>
                <c:pt idx="40">
                  <c:v>75.6094025012721</c:v>
                </c:pt>
                <c:pt idx="41">
                  <c:v>77.091222896396985</c:v>
                </c:pt>
                <c:pt idx="42">
                  <c:v>78.403156583945758</c:v>
                </c:pt>
                <c:pt idx="43">
                  <c:v>79.532662096591793</c:v>
                </c:pt>
                <c:pt idx="44">
                  <c:v>80.46869968822196</c:v>
                </c:pt>
                <c:pt idx="45">
                  <c:v>81.201968206136129</c:v>
                </c:pt>
                <c:pt idx="46">
                  <c:v>81.72510994729646</c:v>
                </c:pt>
                <c:pt idx="47">
                  <c:v>82.03287474356992</c:v>
                </c:pt>
                <c:pt idx="48">
                  <c:v>82.12224300164894</c:v>
                </c:pt>
                <c:pt idx="49">
                  <c:v>81.992502025295224</c:v>
                </c:pt>
                <c:pt idx="50">
                  <c:v>81.645271564831347</c:v>
                </c:pt>
                <c:pt idx="51">
                  <c:v>81.084476649788655</c:v>
                </c:pt>
                <c:pt idx="52">
                  <c:v>80.316268243467874</c:v>
                </c:pt>
                <c:pt idx="53">
                  <c:v>79.348894819334191</c:v>
                </c:pt>
                <c:pt idx="54">
                  <c:v>78.192530039833485</c:v>
                </c:pt>
                <c:pt idx="55">
                  <c:v>76.859062367366235</c:v>
                </c:pt>
                <c:pt idx="56">
                  <c:v>75.36185379040252</c:v>
                </c:pt>
                <c:pt idx="57">
                  <c:v>73.715475836565076</c:v>
                </c:pt>
                <c:pt idx="58">
                  <c:v>71.935431591095139</c:v>
                </c:pt>
                <c:pt idx="59">
                  <c:v>70.037872495842549</c:v>
                </c:pt>
                <c:pt idx="60">
                  <c:v>68.039318277151168</c:v>
                </c:pt>
                <c:pt idx="61">
                  <c:v>65.9563875384179</c:v>
                </c:pt>
                <c:pt idx="62">
                  <c:v>63.805545600884379</c:v>
                </c:pt>
                <c:pt idx="63">
                  <c:v>61.602875014708189</c:v>
                </c:pt>
                <c:pt idx="64">
                  <c:v>59.363872870049981</c:v>
                </c:pt>
                <c:pt idx="65">
                  <c:v>57.103277697467895</c:v>
                </c:pt>
                <c:pt idx="66">
                  <c:v>54.834927439775925</c:v>
                </c:pt>
                <c:pt idx="67">
                  <c:v>52.571648776363347</c:v>
                </c:pt>
                <c:pt idx="68">
                  <c:v>50.325177037707327</c:v>
                </c:pt>
                <c:pt idx="69">
                  <c:v>48.106105073910747</c:v>
                </c:pt>
                <c:pt idx="70">
                  <c:v>45.923858753508064</c:v>
                </c:pt>
                <c:pt idx="71">
                  <c:v>43.786696271872536</c:v>
                </c:pt>
                <c:pt idx="72">
                  <c:v>41.70172813547957</c:v>
                </c:pt>
                <c:pt idx="73">
                  <c:v>39.674954542661418</c:v>
                </c:pt>
                <c:pt idx="74">
                  <c:v>37.711316879655932</c:v>
                </c:pt>
                <c:pt idx="75">
                  <c:v>35.814760165044774</c:v>
                </c:pt>
                <c:pt idx="76">
                  <c:v>33.988303480013641</c:v>
                </c:pt>
                <c:pt idx="77">
                  <c:v>32.234115690885432</c:v>
                </c:pt>
                <c:pt idx="78">
                  <c:v>30.553594080627882</c:v>
                </c:pt>
                <c:pt idx="79">
                  <c:v>28.947443836865524</c:v>
                </c:pt>
                <c:pt idx="80">
                  <c:v>27.415756678046908</c:v>
                </c:pt>
                <c:pt idx="81">
                  <c:v>25.958087223259287</c:v>
                </c:pt>
                <c:pt idx="82">
                  <c:v>24.573526014865564</c:v>
                </c:pt>
                <c:pt idx="83">
                  <c:v>23.260768379859055</c:v>
                </c:pt>
                <c:pt idx="84">
                  <c:v>22.01817856146646</c:v>
                </c:pt>
                <c:pt idx="85">
                  <c:v>20.843848765191414</c:v>
                </c:pt>
                <c:pt idx="86">
                  <c:v>19.735652943095179</c:v>
                </c:pt>
                <c:pt idx="87">
                  <c:v>18.691295287936292</c:v>
                </c:pt>
                <c:pt idx="88">
                  <c:v>17.708353527074401</c:v>
                </c:pt>
                <c:pt idx="89">
                  <c:v>16.784317197606423</c:v>
                </c:pt>
                <c:pt idx="90">
                  <c:v>15.916621152183165</c:v>
                </c:pt>
                <c:pt idx="91">
                  <c:v>15.102674592591601</c:v>
                </c:pt>
                <c:pt idx="92">
                  <c:v>14.339885958663778</c:v>
                </c:pt>
                <c:pt idx="93">
                  <c:v>13.625684016395223</c:v>
                </c:pt>
                <c:pt idx="94">
                  <c:v>12.957535494078613</c:v>
                </c:pt>
                <c:pt idx="95">
                  <c:v>12.332959611240156</c:v>
                </c:pt>
                <c:pt idx="96">
                  <c:v>11.749539834352435</c:v>
                </c:pt>
                <c:pt idx="97">
                  <c:v>11.204933177523191</c:v>
                </c:pt>
                <c:pt idx="98">
                  <c:v>10.696877347163809</c:v>
                </c:pt>
                <c:pt idx="99">
                  <c:v>10.223196008288546</c:v>
                </c:pt>
                <c:pt idx="100">
                  <c:v>9.7818024276046192</c:v>
                </c:pt>
                <c:pt idx="101">
                  <c:v>9.3707017257249365</c:v>
                </c:pt>
                <c:pt idx="102">
                  <c:v>8.9879919482848862</c:v>
                </c:pt>
                <c:pt idx="103">
                  <c:v>8.63186414392848</c:v>
                </c:pt>
                <c:pt idx="104">
                  <c:v>8.3006016163734593</c:v>
                </c:pt>
                <c:pt idx="105">
                  <c:v>7.9925784982876751</c:v>
                </c:pt>
                <c:pt idx="106">
                  <c:v>7.7062577766425804</c:v>
                </c:pt>
                <c:pt idx="107">
                  <c:v>7.4401888826186946</c:v>
                </c:pt>
                <c:pt idx="108">
                  <c:v>7.1930049440348478</c:v>
                </c:pt>
                <c:pt idx="109">
                  <c:v>6.9634197846314807</c:v>
                </c:pt>
                <c:pt idx="110">
                  <c:v>6.7502247423036446</c:v>
                </c:pt>
                <c:pt idx="111">
                  <c:v>6.5522853674772996</c:v>
                </c:pt>
                <c:pt idx="112">
                  <c:v>6.3685380531663327</c:v>
                </c:pt>
                <c:pt idx="113">
                  <c:v>6.1979866397435126</c:v>
                </c:pt>
                <c:pt idx="114">
                  <c:v>6.0396990300095856</c:v>
                </c:pt>
                <c:pt idx="115">
                  <c:v>5.8928038436544634</c:v>
                </c:pt>
                <c:pt idx="116">
                  <c:v>5.7564871345788715</c:v>
                </c:pt>
                <c:pt idx="117">
                  <c:v>5.6299891896943741</c:v>
                </c:pt>
                <c:pt idx="118">
                  <c:v>5.5126014236596852</c:v>
                </c:pt>
                <c:pt idx="119">
                  <c:v>5.4036633804631524</c:v>
                </c:pt>
                <c:pt idx="120">
                  <c:v>5.302559849752976</c:v>
                </c:pt>
                <c:pt idx="121">
                  <c:v>5.2087181032819174</c:v>
                </c:pt>
                <c:pt idx="122">
                  <c:v>5.1216052547123514</c:v>
                </c:pt>
                <c:pt idx="123">
                  <c:v>5.0407257442665969</c:v>
                </c:pt>
                <c:pt idx="124">
                  <c:v>4.9656189482584043</c:v>
                </c:pt>
                <c:pt idx="125">
                  <c:v>4.8958569123614275</c:v>
                </c:pt>
                <c:pt idx="126">
                  <c:v>4.8310422065215555</c:v>
                </c:pt>
                <c:pt idx="127">
                  <c:v>4.7708058986685904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CD-3A49-AFBA-3883810C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50960"/>
        <c:axId val="196821264"/>
      </c:lineChart>
      <c:dateAx>
        <c:axId val="1706509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821264"/>
        <c:crosses val="autoZero"/>
        <c:auto val="1"/>
        <c:lblOffset val="100"/>
        <c:baseTimeUnit val="days"/>
      </c:dateAx>
      <c:valAx>
        <c:axId val="1968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06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  <a:r>
              <a:rPr lang="en-US" baseline="0"/>
              <a:t> med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tid'!$I$8:$I$135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24</c:v>
                </c:pt>
                <c:pt idx="31">
                  <c:v>25</c:v>
                </c:pt>
                <c:pt idx="32">
                  <c:v>30</c:v>
                </c:pt>
                <c:pt idx="33">
                  <c:v>37</c:v>
                </c:pt>
                <c:pt idx="34">
                  <c:v>40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50</c:v>
                </c:pt>
                <c:pt idx="39">
                  <c:v>57</c:v>
                </c:pt>
                <c:pt idx="40">
                  <c:v>58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65</c:v>
                </c:pt>
                <c:pt idx="47">
                  <c:v>65</c:v>
                </c:pt>
                <c:pt idx="48">
                  <c:v>66</c:v>
                </c:pt>
                <c:pt idx="49">
                  <c:v>66</c:v>
                </c:pt>
                <c:pt idx="50">
                  <c:v>68</c:v>
                </c:pt>
                <c:pt idx="51">
                  <c:v>71</c:v>
                </c:pt>
                <c:pt idx="52">
                  <c:v>71</c:v>
                </c:pt>
                <c:pt idx="53">
                  <c:v>74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B-2F41-ACBA-51C155A2E8E3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tid'!$J$8:$J$135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8.2519999999999996E-2</c:v>
                </c:pt>
                <c:pt idx="7">
                  <c:v>0.18543776660464001</c:v>
                </c:pt>
                <c:pt idx="8">
                  <c:v>0.31377816032654837</c:v>
                </c:pt>
                <c:pt idx="9">
                  <c:v>0.4737943371883826</c:v>
                </c:pt>
                <c:pt idx="10">
                  <c:v>0.67326269203502542</c:v>
                </c:pt>
                <c:pt idx="11">
                  <c:v>0.92184567088036817</c:v>
                </c:pt>
                <c:pt idx="12">
                  <c:v>1.2111762243997042</c:v>
                </c:pt>
                <c:pt idx="13">
                  <c:v>1.5461465691148497</c:v>
                </c:pt>
                <c:pt idx="14">
                  <c:v>1.9315729684553269</c:v>
                </c:pt>
                <c:pt idx="15">
                  <c:v>2.3718669493029028</c:v>
                </c:pt>
                <c:pt idx="16">
                  <c:v>2.8705558821793646</c:v>
                </c:pt>
                <c:pt idx="17">
                  <c:v>3.4296029219201536</c:v>
                </c:pt>
                <c:pt idx="18">
                  <c:v>4.0534402638662463</c:v>
                </c:pt>
                <c:pt idx="19">
                  <c:v>4.7463030101656631</c:v>
                </c:pt>
                <c:pt idx="20">
                  <c:v>5.5121900828856276</c:v>
                </c:pt>
                <c:pt idx="21">
                  <c:v>6.354895768579909</c:v>
                </c:pt>
                <c:pt idx="22">
                  <c:v>7.2781641270063107</c:v>
                </c:pt>
                <c:pt idx="23">
                  <c:v>8.2860410756062368</c:v>
                </c:pt>
                <c:pt idx="24">
                  <c:v>9.3823335664734575</c:v>
                </c:pt>
                <c:pt idx="25">
                  <c:v>10.570587484329794</c:v>
                </c:pt>
                <c:pt idx="26">
                  <c:v>11.854069959749786</c:v>
                </c:pt>
                <c:pt idx="27">
                  <c:v>13.235740465503195</c:v>
                </c:pt>
                <c:pt idx="28">
                  <c:v>14.718179700924042</c:v>
                </c:pt>
                <c:pt idx="29">
                  <c:v>16.303422050163626</c:v>
                </c:pt>
                <c:pt idx="30">
                  <c:v>17.992882004634399</c:v>
                </c:pt>
                <c:pt idx="31">
                  <c:v>19.787273748922882</c:v>
                </c:pt>
                <c:pt idx="32">
                  <c:v>21.686522669271774</c:v>
                </c:pt>
                <c:pt idx="33">
                  <c:v>23.689671082984347</c:v>
                </c:pt>
                <c:pt idx="34">
                  <c:v>25.794788076233946</c:v>
                </c:pt>
                <c:pt idx="35">
                  <c:v>27.99890721554824</c:v>
                </c:pt>
                <c:pt idx="36">
                  <c:v>30.297977150268274</c:v>
                </c:pt>
                <c:pt idx="37">
                  <c:v>32.686829744821765</c:v>
                </c:pt>
                <c:pt idx="38">
                  <c:v>35.159171067454139</c:v>
                </c:pt>
                <c:pt idx="39">
                  <c:v>37.707600431478319</c:v>
                </c:pt>
                <c:pt idx="40">
                  <c:v>40.323660766537117</c:v>
                </c:pt>
                <c:pt idx="41">
                  <c:v>42.997918394290835</c:v>
                </c:pt>
                <c:pt idx="42">
                  <c:v>45.720072539642281</c:v>
                </c:pt>
                <c:pt idx="43">
                  <c:v>48.479093378760787</c:v>
                </c:pt>
                <c:pt idx="44">
                  <c:v>51.263385636359324</c:v>
                </c:pt>
                <c:pt idx="45">
                  <c:v>54.060972905883432</c:v>
                </c:pt>
                <c:pt idx="46">
                  <c:v>56.859696393799865</c:v>
                </c:pt>
                <c:pt idx="47">
                  <c:v>59.647421406762874</c:v>
                </c:pt>
                <c:pt idx="48">
                  <c:v>62.412244263624686</c:v>
                </c:pt>
                <c:pt idx="49">
                  <c:v>65.142692128653252</c:v>
                </c:pt>
                <c:pt idx="50">
                  <c:v>67.827908585438891</c:v>
                </c:pt>
                <c:pt idx="51">
                  <c:v>70.457818600396948</c:v>
                </c:pt>
                <c:pt idx="52">
                  <c:v>73.023267763317406</c:v>
                </c:pt>
                <c:pt idx="53">
                  <c:v>75.516132097966945</c:v>
                </c:pt>
                <c:pt idx="54">
                  <c:v>77.929396298381704</c:v>
                </c:pt>
                <c:pt idx="55">
                  <c:v>80.257199840816511</c:v>
                </c:pt>
                <c:pt idx="56">
                  <c:v>82.494851923099247</c:v>
                </c:pt>
                <c:pt idx="57">
                  <c:v>84.638817483495728</c:v>
                </c:pt>
                <c:pt idx="58">
                  <c:v>86.686677573515041</c:v>
                </c:pt>
                <c:pt idx="59">
                  <c:v>88.637068081606458</c:v>
                </c:pt>
                <c:pt idx="60">
                  <c:v>90.489601218276434</c:v>
                </c:pt>
                <c:pt idx="61">
                  <c:v>92.244774294778409</c:v>
                </c:pt>
                <c:pt idx="62">
                  <c:v>93.903870195112432</c:v>
                </c:pt>
                <c:pt idx="63">
                  <c:v>95.468853606877445</c:v>
                </c:pt>
                <c:pt idx="64">
                  <c:v>96.942266599343569</c:v>
                </c:pt>
                <c:pt idx="65">
                  <c:v>98.327126572434508</c:v>
                </c:pt>
                <c:pt idx="66">
                  <c:v>99.626828998376482</c:v>
                </c:pt>
                <c:pt idx="67">
                  <c:v>100.84505678064889</c:v>
                </c:pt>
                <c:pt idx="68">
                  <c:v>101.98569749492094</c:v>
                </c:pt>
                <c:pt idx="69">
                  <c:v>103.05276927614764</c:v>
                </c:pt>
                <c:pt idx="70">
                  <c:v>104.05035568777184</c:v>
                </c:pt>
                <c:pt idx="71">
                  <c:v>104.9825495582383</c:v>
                </c:pt>
                <c:pt idx="72">
                  <c:v>105.85340549598403</c:v>
                </c:pt>
                <c:pt idx="73">
                  <c:v>106.66690059161691</c:v>
                </c:pt>
                <c:pt idx="74">
                  <c:v>107.42690267722948</c:v>
                </c:pt>
                <c:pt idx="75">
                  <c:v>108.13714542834042</c:v>
                </c:pt>
                <c:pt idx="76">
                  <c:v>108.80120955402725</c:v>
                </c:pt>
                <c:pt idx="77">
                  <c:v>109.42250931594288</c:v>
                </c:pt>
                <c:pt idx="78">
                  <c:v>110.004283638427</c:v>
                </c:pt>
                <c:pt idx="79">
                  <c:v>110.54959111224154</c:v>
                </c:pt>
                <c:pt idx="80">
                  <c:v>111.0613082471841</c:v>
                </c:pt>
                <c:pt idx="81">
                  <c:v>111.54213038877319</c:v>
                </c:pt>
                <c:pt idx="82">
                  <c:v>111.99457477728518</c:v>
                </c:pt>
                <c:pt idx="83">
                  <c:v>112.42098529058376</c:v>
                </c:pt>
                <c:pt idx="84">
                  <c:v>112.82353847320455</c:v>
                </c:pt>
                <c:pt idx="85">
                  <c:v>113.2042505115335</c:v>
                </c:pt>
                <c:pt idx="86">
                  <c:v>113.56498486770973</c:v>
                </c:pt>
                <c:pt idx="87">
                  <c:v>113.90746033259393</c:v>
                </c:pt>
                <c:pt idx="88">
                  <c:v>114.23325930060547</c:v>
                </c:pt>
                <c:pt idx="89">
                  <c:v>114.54383610651676</c:v>
                </c:pt>
                <c:pt idx="90">
                  <c:v>114.8405252966395</c:v>
                </c:pt>
                <c:pt idx="91">
                  <c:v>115.12454973458524</c:v>
                </c:pt>
                <c:pt idx="92">
                  <c:v>115.39702846533574</c:v>
                </c:pt>
                <c:pt idx="93">
                  <c:v>115.65898428114414</c:v>
                </c:pt>
                <c:pt idx="94">
                  <c:v>115.91135094923993</c:v>
                </c:pt>
                <c:pt idx="95">
                  <c:v>116.15498007484284</c:v>
                </c:pt>
                <c:pt idx="96">
                  <c:v>116.39064758399806</c:v>
                </c:pt>
                <c:pt idx="97">
                  <c:v>116.61905981958542</c:v>
                </c:pt>
                <c:pt idx="98">
                  <c:v>116.8408592508552</c:v>
                </c:pt>
                <c:pt idx="99">
                  <c:v>117.05662980229231</c:v>
                </c:pt>
                <c:pt idx="100">
                  <c:v>117.26690181176333</c:v>
                </c:pt>
                <c:pt idx="101">
                  <c:v>117.47215663098061</c:v>
                </c:pt>
                <c:pt idx="102">
                  <c:v>117.67283088351385</c:v>
                </c:pt>
                <c:pt idx="103">
                  <c:v>117.86932039705889</c:v>
                </c:pt>
                <c:pt idx="104">
                  <c:v>118.06198382757192</c:v>
                </c:pt>
                <c:pt idx="105">
                  <c:v>118.25114599331567</c:v>
                </c:pt>
                <c:pt idx="106">
                  <c:v>118.43710093693754</c:v>
                </c:pt>
                <c:pt idx="107">
                  <c:v>118.62011473349233</c:v>
                </c:pt>
                <c:pt idx="108">
                  <c:v>118.80042806190029</c:v>
                </c:pt>
                <c:pt idx="109">
                  <c:v>118.97825855675048</c:v>
                </c:pt>
                <c:pt idx="110">
                  <c:v>119.15380295666539</c:v>
                </c:pt>
                <c:pt idx="111">
                  <c:v>119.32723906467166</c:v>
                </c:pt>
                <c:pt idx="112">
                  <c:v>119.49872753520228</c:v>
                </c:pt>
                <c:pt idx="113">
                  <c:v>119.6684135015126</c:v>
                </c:pt>
                <c:pt idx="114">
                  <c:v>119.83642805644183</c:v>
                </c:pt>
                <c:pt idx="115">
                  <c:v>120.0028895986095</c:v>
                </c:pt>
                <c:pt idx="116">
                  <c:v>120.167905055312</c:v>
                </c:pt>
                <c:pt idx="117">
                  <c:v>120.33157099258649</c:v>
                </c:pt>
                <c:pt idx="118">
                  <c:v>120.4939746221426</c:v>
                </c:pt>
                <c:pt idx="119">
                  <c:v>120.65519471413272</c:v>
                </c:pt>
                <c:pt idx="120">
                  <c:v>120.81530242403821</c:v>
                </c:pt>
                <c:pt idx="121">
                  <c:v>120.97436204129653</c:v>
                </c:pt>
                <c:pt idx="122">
                  <c:v>121.13243166668057</c:v>
                </c:pt>
                <c:pt idx="123">
                  <c:v>121.289563824868</c:v>
                </c:pt>
                <c:pt idx="124">
                  <c:v>121.44580601810313</c:v>
                </c:pt>
                <c:pt idx="125">
                  <c:v>121.60120122635666</c:v>
                </c:pt>
                <c:pt idx="126">
                  <c:v>121.75578835892686</c:v>
                </c:pt>
                <c:pt idx="127">
                  <c:v>121.909602661999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B-2F41-ACBA-51C155A2E8E3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tid'!$K$8:$K$135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8.2519999999999996E-2</c:v>
                </c:pt>
                <c:pt idx="7">
                  <c:v>0.18543776660464001</c:v>
                </c:pt>
                <c:pt idx="8">
                  <c:v>0.31377816032654837</c:v>
                </c:pt>
                <c:pt idx="9">
                  <c:v>0.4737943371883826</c:v>
                </c:pt>
                <c:pt idx="10">
                  <c:v>0.67326269203502542</c:v>
                </c:pt>
                <c:pt idx="11">
                  <c:v>0.92184567088036817</c:v>
                </c:pt>
                <c:pt idx="12">
                  <c:v>1.2111762243997042</c:v>
                </c:pt>
                <c:pt idx="13">
                  <c:v>1.5461465691148497</c:v>
                </c:pt>
                <c:pt idx="14">
                  <c:v>1.9315729684553269</c:v>
                </c:pt>
                <c:pt idx="15">
                  <c:v>2.3718669493029028</c:v>
                </c:pt>
                <c:pt idx="16">
                  <c:v>2.8705558821793646</c:v>
                </c:pt>
                <c:pt idx="17">
                  <c:v>3.4296029219201536</c:v>
                </c:pt>
                <c:pt idx="18">
                  <c:v>4.0534402638662463</c:v>
                </c:pt>
                <c:pt idx="19">
                  <c:v>4.7463030101656631</c:v>
                </c:pt>
                <c:pt idx="20">
                  <c:v>5.5121900828856276</c:v>
                </c:pt>
                <c:pt idx="21">
                  <c:v>6.354895768579909</c:v>
                </c:pt>
                <c:pt idx="22">
                  <c:v>7.2781641270063107</c:v>
                </c:pt>
                <c:pt idx="23">
                  <c:v>8.2860410756062368</c:v>
                </c:pt>
                <c:pt idx="24">
                  <c:v>9.3823335664734575</c:v>
                </c:pt>
                <c:pt idx="25">
                  <c:v>10.570587484329794</c:v>
                </c:pt>
                <c:pt idx="26">
                  <c:v>11.854069959749786</c:v>
                </c:pt>
                <c:pt idx="27">
                  <c:v>13.235740465503195</c:v>
                </c:pt>
                <c:pt idx="28">
                  <c:v>14.718179700924042</c:v>
                </c:pt>
                <c:pt idx="29">
                  <c:v>16.303422050163626</c:v>
                </c:pt>
                <c:pt idx="30">
                  <c:v>17.992882004634399</c:v>
                </c:pt>
                <c:pt idx="31">
                  <c:v>19.787273748922882</c:v>
                </c:pt>
                <c:pt idx="32">
                  <c:v>21.686522669271774</c:v>
                </c:pt>
                <c:pt idx="33">
                  <c:v>23.689671082984347</c:v>
                </c:pt>
                <c:pt idx="34">
                  <c:v>25.794788076233946</c:v>
                </c:pt>
                <c:pt idx="35">
                  <c:v>27.99890721554824</c:v>
                </c:pt>
                <c:pt idx="36">
                  <c:v>30.297977150268274</c:v>
                </c:pt>
                <c:pt idx="37">
                  <c:v>32.686829744821765</c:v>
                </c:pt>
                <c:pt idx="38">
                  <c:v>35.159171067454139</c:v>
                </c:pt>
                <c:pt idx="39">
                  <c:v>37.707600431478319</c:v>
                </c:pt>
                <c:pt idx="40">
                  <c:v>40.323660766537117</c:v>
                </c:pt>
                <c:pt idx="41">
                  <c:v>42.997918394290835</c:v>
                </c:pt>
                <c:pt idx="42">
                  <c:v>45.720072539642281</c:v>
                </c:pt>
                <c:pt idx="43">
                  <c:v>48.479093378760787</c:v>
                </c:pt>
                <c:pt idx="44">
                  <c:v>51.263385636359324</c:v>
                </c:pt>
                <c:pt idx="45">
                  <c:v>54.060972905883432</c:v>
                </c:pt>
                <c:pt idx="46">
                  <c:v>56.859696393799865</c:v>
                </c:pt>
                <c:pt idx="47">
                  <c:v>59.647421406762874</c:v>
                </c:pt>
                <c:pt idx="48">
                  <c:v>62.412244263624686</c:v>
                </c:pt>
                <c:pt idx="49">
                  <c:v>65.142692128653252</c:v>
                </c:pt>
                <c:pt idx="50">
                  <c:v>67.827908585438891</c:v>
                </c:pt>
                <c:pt idx="51">
                  <c:v>70.457818600396948</c:v>
                </c:pt>
                <c:pt idx="52">
                  <c:v>73.023267763317406</c:v>
                </c:pt>
                <c:pt idx="53">
                  <c:v>75.516132097966945</c:v>
                </c:pt>
                <c:pt idx="54">
                  <c:v>77.929396298381704</c:v>
                </c:pt>
                <c:pt idx="55">
                  <c:v>80.257199840816511</c:v>
                </c:pt>
                <c:pt idx="56">
                  <c:v>82.494851923099247</c:v>
                </c:pt>
                <c:pt idx="57">
                  <c:v>84.638817483495728</c:v>
                </c:pt>
                <c:pt idx="58">
                  <c:v>86.686677573515041</c:v>
                </c:pt>
                <c:pt idx="59">
                  <c:v>88.637068081606458</c:v>
                </c:pt>
                <c:pt idx="60">
                  <c:v>90.489601218276434</c:v>
                </c:pt>
                <c:pt idx="61">
                  <c:v>92.244774294778409</c:v>
                </c:pt>
                <c:pt idx="62">
                  <c:v>93.903870195112432</c:v>
                </c:pt>
                <c:pt idx="63">
                  <c:v>95.468853606877445</c:v>
                </c:pt>
                <c:pt idx="64">
                  <c:v>96.942266599343569</c:v>
                </c:pt>
                <c:pt idx="65">
                  <c:v>98.327126572434508</c:v>
                </c:pt>
                <c:pt idx="66">
                  <c:v>99.626828998376482</c:v>
                </c:pt>
                <c:pt idx="67">
                  <c:v>100.84505678064889</c:v>
                </c:pt>
                <c:pt idx="68">
                  <c:v>101.98569749492094</c:v>
                </c:pt>
                <c:pt idx="69">
                  <c:v>103.05276927614764</c:v>
                </c:pt>
                <c:pt idx="70">
                  <c:v>104.05035568777184</c:v>
                </c:pt>
                <c:pt idx="71">
                  <c:v>104.9825495582383</c:v>
                </c:pt>
                <c:pt idx="72">
                  <c:v>105.85340549598403</c:v>
                </c:pt>
                <c:pt idx="73">
                  <c:v>106.66690059161691</c:v>
                </c:pt>
                <c:pt idx="74">
                  <c:v>107.42690267722948</c:v>
                </c:pt>
                <c:pt idx="75">
                  <c:v>108.13714542834042</c:v>
                </c:pt>
                <c:pt idx="76">
                  <c:v>108.80120955402725</c:v>
                </c:pt>
                <c:pt idx="77">
                  <c:v>109.42250931594288</c:v>
                </c:pt>
                <c:pt idx="78">
                  <c:v>110.004283638427</c:v>
                </c:pt>
                <c:pt idx="79">
                  <c:v>110.54959111224154</c:v>
                </c:pt>
                <c:pt idx="80">
                  <c:v>111.0613082471841</c:v>
                </c:pt>
                <c:pt idx="81">
                  <c:v>111.54213038877319</c:v>
                </c:pt>
                <c:pt idx="82">
                  <c:v>111.99457477728518</c:v>
                </c:pt>
                <c:pt idx="83">
                  <c:v>112.42098529058376</c:v>
                </c:pt>
                <c:pt idx="84">
                  <c:v>112.82353847320455</c:v>
                </c:pt>
                <c:pt idx="85">
                  <c:v>113.2042505115335</c:v>
                </c:pt>
                <c:pt idx="86">
                  <c:v>113.56498486770973</c:v>
                </c:pt>
                <c:pt idx="87">
                  <c:v>113.90746033259393</c:v>
                </c:pt>
                <c:pt idx="88">
                  <c:v>114.23325930060547</c:v>
                </c:pt>
                <c:pt idx="89">
                  <c:v>114.54383610651676</c:v>
                </c:pt>
                <c:pt idx="90">
                  <c:v>114.8405252966395</c:v>
                </c:pt>
                <c:pt idx="91">
                  <c:v>115.12454973458524</c:v>
                </c:pt>
                <c:pt idx="92">
                  <c:v>115.39702846533574</c:v>
                </c:pt>
                <c:pt idx="93">
                  <c:v>115.65898428114414</c:v>
                </c:pt>
                <c:pt idx="94">
                  <c:v>115.91135094923993</c:v>
                </c:pt>
                <c:pt idx="95">
                  <c:v>116.15498007484284</c:v>
                </c:pt>
                <c:pt idx="96">
                  <c:v>116.39064758399806</c:v>
                </c:pt>
                <c:pt idx="97">
                  <c:v>116.61905981958542</c:v>
                </c:pt>
                <c:pt idx="98">
                  <c:v>116.8408592508552</c:v>
                </c:pt>
                <c:pt idx="99">
                  <c:v>117.05662980229231</c:v>
                </c:pt>
                <c:pt idx="100">
                  <c:v>117.26690181176333</c:v>
                </c:pt>
                <c:pt idx="101">
                  <c:v>117.47215663098061</c:v>
                </c:pt>
                <c:pt idx="102">
                  <c:v>117.67283088351385</c:v>
                </c:pt>
                <c:pt idx="103">
                  <c:v>117.86932039705889</c:v>
                </c:pt>
                <c:pt idx="104">
                  <c:v>118.06198382757192</c:v>
                </c:pt>
                <c:pt idx="105">
                  <c:v>118.25114599331567</c:v>
                </c:pt>
                <c:pt idx="106">
                  <c:v>118.43710093693754</c:v>
                </c:pt>
                <c:pt idx="107">
                  <c:v>118.62011473349233</c:v>
                </c:pt>
                <c:pt idx="108">
                  <c:v>118.80042806190029</c:v>
                </c:pt>
                <c:pt idx="109">
                  <c:v>118.97825855675048</c:v>
                </c:pt>
                <c:pt idx="110">
                  <c:v>119.15380295666539</c:v>
                </c:pt>
                <c:pt idx="111">
                  <c:v>119.32723906467166</c:v>
                </c:pt>
                <c:pt idx="112">
                  <c:v>119.49872753520228</c:v>
                </c:pt>
                <c:pt idx="113">
                  <c:v>119.6684135015126</c:v>
                </c:pt>
                <c:pt idx="114">
                  <c:v>119.83642805644183</c:v>
                </c:pt>
                <c:pt idx="115">
                  <c:v>120.0028895986095</c:v>
                </c:pt>
                <c:pt idx="116">
                  <c:v>120.167905055312</c:v>
                </c:pt>
                <c:pt idx="117">
                  <c:v>120.33157099258649</c:v>
                </c:pt>
                <c:pt idx="118">
                  <c:v>120.4939746221426</c:v>
                </c:pt>
                <c:pt idx="119">
                  <c:v>120.65519471413272</c:v>
                </c:pt>
                <c:pt idx="120">
                  <c:v>120.81530242403821</c:v>
                </c:pt>
                <c:pt idx="121">
                  <c:v>120.97436204129653</c:v>
                </c:pt>
                <c:pt idx="122">
                  <c:v>121.13243166668057</c:v>
                </c:pt>
                <c:pt idx="123">
                  <c:v>121.289563824868</c:v>
                </c:pt>
                <c:pt idx="124">
                  <c:v>121.44580601810313</c:v>
                </c:pt>
                <c:pt idx="125">
                  <c:v>121.60120122635666</c:v>
                </c:pt>
                <c:pt idx="126">
                  <c:v>121.75578835892686</c:v>
                </c:pt>
                <c:pt idx="127">
                  <c:v>121.909602661999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B-2F41-ACBA-51C155A2E8E3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tid'!$L$8:$L$135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0.13736666666666669</c:v>
                </c:pt>
                <c:pt idx="8">
                  <c:v>0.30295489946583343</c:v>
                </c:pt>
                <c:pt idx="9">
                  <c:v>0.50252510946436946</c:v>
                </c:pt>
                <c:pt idx="10">
                  <c:v>0.7429964137672056</c:v>
                </c:pt>
                <c:pt idx="11">
                  <c:v>1.0326719605305681</c:v>
                </c:pt>
                <c:pt idx="12">
                  <c:v>1.3815045401507435</c:v>
                </c:pt>
                <c:pt idx="13">
                  <c:v>1.8014080489495528</c:v>
                </c:pt>
                <c:pt idx="14">
                  <c:v>2.278501525256261</c:v>
                </c:pt>
                <c:pt idx="15">
                  <c:v>2.8184143589043584</c:v>
                </c:pt>
                <c:pt idx="16">
                  <c:v>3.4266654466029922</c:v>
                </c:pt>
                <c:pt idx="17">
                  <c:v>4.108391757803469</c:v>
                </c:pt>
                <c:pt idx="18">
                  <c:v>4.867979096420993</c:v>
                </c:pt>
                <c:pt idx="19">
                  <c:v>5.7085707919138384</c:v>
                </c:pt>
                <c:pt idx="20">
                  <c:v>6.631425820037034</c:v>
                </c:pt>
                <c:pt idx="21">
                  <c:v>7.640747253812453</c:v>
                </c:pt>
                <c:pt idx="22">
                  <c:v>8.7403005697302234</c:v>
                </c:pt>
                <c:pt idx="23">
                  <c:v>9.9333395271618858</c:v>
                </c:pt>
                <c:pt idx="24">
                  <c:v>11.222574124000507</c:v>
                </c:pt>
                <c:pt idx="25">
                  <c:v>12.61020762374417</c:v>
                </c:pt>
                <c:pt idx="26">
                  <c:v>14.098078150752809</c:v>
                </c:pt>
                <c:pt idx="27">
                  <c:v>15.687950405025886</c:v>
                </c:pt>
                <c:pt idx="28">
                  <c:v>17.380916212846014</c:v>
                </c:pt>
                <c:pt idx="29">
                  <c:v>19.177354912279963</c:v>
                </c:pt>
                <c:pt idx="30">
                  <c:v>21.076905448702831</c:v>
                </c:pt>
                <c:pt idx="31">
                  <c:v>23.078444524906857</c:v>
                </c:pt>
                <c:pt idx="32">
                  <c:v>25.180059214347843</c:v>
                </c:pt>
                <c:pt idx="33">
                  <c:v>27.37899434501589</c:v>
                </c:pt>
                <c:pt idx="34">
                  <c:v>29.671544348904749</c:v>
                </c:pt>
                <c:pt idx="35">
                  <c:v>32.053047732470645</c:v>
                </c:pt>
                <c:pt idx="36">
                  <c:v>34.517895483455717</c:v>
                </c:pt>
                <c:pt idx="37">
                  <c:v>37.059553182131161</c:v>
                </c:pt>
                <c:pt idx="38">
                  <c:v>39.670597281157164</c:v>
                </c:pt>
                <c:pt idx="39">
                  <c:v>42.342767792822556</c:v>
                </c:pt>
                <c:pt idx="40">
                  <c:v>45.067042906209714</c:v>
                </c:pt>
                <c:pt idx="41">
                  <c:v>47.83374633362255</c:v>
                </c:pt>
                <c:pt idx="42">
                  <c:v>50.632671623498616</c:v>
                </c:pt>
                <c:pt idx="43">
                  <c:v>53.453220951570636</c:v>
                </c:pt>
                <c:pt idx="44">
                  <c:v>56.284555492539653</c:v>
                </c:pt>
                <c:pt idx="45">
                  <c:v>59.11575403124094</c:v>
                </c:pt>
                <c:pt idx="46">
                  <c:v>61.935975838688293</c:v>
                </c:pt>
                <c:pt idx="47">
                  <c:v>64.734622781274993</c:v>
                </c:pt>
                <c:pt idx="48">
                  <c:v>67.501493832456021</c:v>
                </c:pt>
                <c:pt idx="49">
                  <c:v>70.226927544638087</c:v>
                </c:pt>
                <c:pt idx="50">
                  <c:v>72.901928582859213</c:v>
                </c:pt>
                <c:pt idx="51">
                  <c:v>75.51827510079589</c:v>
                </c:pt>
                <c:pt idx="52">
                  <c:v>78.068604522436019</c:v>
                </c:pt>
                <c:pt idx="53">
                  <c:v>80.546476170663581</c:v>
                </c:pt>
                <c:pt idx="54">
                  <c:v>82.946410185946618</c:v>
                </c:pt>
                <c:pt idx="55">
                  <c:v>85.263903386798845</c:v>
                </c:pt>
                <c:pt idx="56">
                  <c:v>87.495423532472614</c:v>
                </c:pt>
                <c:pt idx="57">
                  <c:v>89.638384105664315</c:v>
                </c:pt>
                <c:pt idx="58">
                  <c:v>91.691102224787102</c:v>
                </c:pt>
                <c:pt idx="59">
                  <c:v>93.652742619873422</c:v>
                </c:pt>
                <c:pt idx="60">
                  <c:v>95.523250768233339</c:v>
                </c:pt>
                <c:pt idx="61">
                  <c:v>97.303278288885664</c:v>
                </c:pt>
                <c:pt idx="62">
                  <c:v>98.994103530091394</c:v>
                </c:pt>
                <c:pt idx="63">
                  <c:v>100.59755001989463</c:v>
                </c:pt>
                <c:pt idx="64">
                  <c:v>102.11590511725367</c:v>
                </c:pt>
                <c:pt idx="65">
                  <c:v>103.55184083007956</c:v>
                </c:pt>
                <c:pt idx="66">
                  <c:v>104.90833838087572</c:v>
                </c:pt>
                <c:pt idx="67">
                  <c:v>106.18861772068597</c:v>
                </c:pt>
                <c:pt idx="68">
                  <c:v>107.39607283423327</c:v>
                </c:pt>
                <c:pt idx="69">
                  <c:v>108.53421335909729</c:v>
                </c:pt>
                <c:pt idx="70">
                  <c:v>109.60661276596485</c:v>
                </c:pt>
                <c:pt idx="71">
                  <c:v>110.61686311781898</c:v>
                </c:pt>
                <c:pt idx="72">
                  <c:v>111.56853624282003</c:v>
                </c:pt>
                <c:pt idx="73">
                  <c:v>112.46515101591039</c:v>
                </c:pt>
                <c:pt idx="74">
                  <c:v>113.31014634387225</c:v>
                </c:pt>
                <c:pt idx="75">
                  <c:v>114.10685938287888</c:v>
                </c:pt>
                <c:pt idx="76">
                  <c:v>114.85850848088465</c:v>
                </c:pt>
                <c:pt idx="77">
                  <c:v>115.56818032398547</c:v>
                </c:pt>
                <c:pt idx="78">
                  <c:v>116.23882077102813</c:v>
                </c:pt>
                <c:pt idx="79">
                  <c:v>116.87322887967849</c:v>
                </c:pt>
                <c:pt idx="80">
                  <c:v>117.47405365591602</c:v>
                </c:pt>
                <c:pt idx="81">
                  <c:v>118.04379309415638</c:v>
                </c:pt>
                <c:pt idx="82">
                  <c:v>118.58479511415511</c:v>
                </c:pt>
                <c:pt idx="83">
                  <c:v>119.09926004134283</c:v>
                </c:pt>
                <c:pt idx="84">
                  <c:v>119.58924431763712</c:v>
                </c:pt>
                <c:pt idx="85">
                  <c:v>120.05666516886151</c:v>
                </c:pt>
                <c:pt idx="86">
                  <c:v>120.50330599183728</c:v>
                </c:pt>
                <c:pt idx="87">
                  <c:v>120.93082225845309</c:v>
                </c:pt>
                <c:pt idx="88">
                  <c:v>121.34074776525196</c:v>
                </c:pt>
                <c:pt idx="89">
                  <c:v>121.73450108517721</c:v>
                </c:pt>
                <c:pt idx="90">
                  <c:v>122.11339210310059</c:v>
                </c:pt>
                <c:pt idx="91">
                  <c:v>122.47862853872111</c:v>
                </c:pt>
                <c:pt idx="92">
                  <c:v>122.83132237954442</c:v>
                </c:pt>
                <c:pt idx="93">
                  <c:v>123.17249616314088</c:v>
                </c:pt>
                <c:pt idx="94">
                  <c:v>123.50308906196877</c:v>
                </c:pt>
                <c:pt idx="95">
                  <c:v>123.82396273597985</c:v>
                </c:pt>
                <c:pt idx="96">
                  <c:v>124.13590692823597</c:v>
                </c:pt>
                <c:pt idx="97">
                  <c:v>124.43964478708718</c:v>
                </c:pt>
                <c:pt idx="98">
                  <c:v>124.73583790530985</c:v>
                </c:pt>
                <c:pt idx="99">
                  <c:v>125.02509107217531</c:v>
                </c:pt>
                <c:pt idx="100">
                  <c:v>125.30795673889602</c:v>
                </c:pt>
                <c:pt idx="101">
                  <c:v>125.58493920143923</c:v>
                </c:pt>
                <c:pt idx="102">
                  <c:v>125.85649850745067</c:v>
                </c:pt>
                <c:pt idx="103">
                  <c:v>126.12305409611977</c:v>
                </c:pt>
                <c:pt idx="104">
                  <c:v>126.38498818135277</c:v>
                </c:pt>
                <c:pt idx="105">
                  <c:v>126.64264888969718</c:v>
                </c:pt>
                <c:pt idx="106">
                  <c:v>126.89635316516198</c:v>
                </c:pt>
                <c:pt idx="107">
                  <c:v>127.14638945347288</c:v>
                </c:pt>
                <c:pt idx="108">
                  <c:v>127.39302017845137</c:v>
                </c:pt>
                <c:pt idx="109">
                  <c:v>127.63648402315968</c:v>
                </c:pt>
                <c:pt idx="110">
                  <c:v>127.87699802825423</c:v>
                </c:pt>
                <c:pt idx="111">
                  <c:v>128.11475951967304</c:v>
                </c:pt>
                <c:pt idx="112">
                  <c:v>128.3499478773771</c:v>
                </c:pt>
                <c:pt idx="113">
                  <c:v>128.58272615639629</c:v>
                </c:pt>
                <c:pt idx="114">
                  <c:v>128.81324257091686</c:v>
                </c:pt>
                <c:pt idx="115">
                  <c:v>129.04163185160661</c:v>
                </c:pt>
                <c:pt idx="116">
                  <c:v>129.26801648581733</c:v>
                </c:pt>
                <c:pt idx="117">
                  <c:v>129.4925078497437</c:v>
                </c:pt>
                <c:pt idx="118">
                  <c:v>129.71520724106156</c:v>
                </c:pt>
                <c:pt idx="119">
                  <c:v>129.93620682002128</c:v>
                </c:pt>
                <c:pt idx="120">
                  <c:v>130.15559046644111</c:v>
                </c:pt>
                <c:pt idx="121">
                  <c:v>130.37343455953231</c:v>
                </c:pt>
                <c:pt idx="122">
                  <c:v>130.58980868699632</c:v>
                </c:pt>
                <c:pt idx="123">
                  <c:v>130.80477628936546</c:v>
                </c:pt>
                <c:pt idx="124">
                  <c:v>131.01839524511428</c:v>
                </c:pt>
                <c:pt idx="125">
                  <c:v>131.2307184016482</c:v>
                </c:pt>
                <c:pt idx="126">
                  <c:v>131.44179405688115</c:v>
                </c:pt>
                <c:pt idx="127">
                  <c:v>131.65166639574218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B-2F41-ACBA-51C155A2E8E3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tid'!$M$8:$M$135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0.13736666666666669</c:v>
                </c:pt>
                <c:pt idx="8">
                  <c:v>0.30295489946583343</c:v>
                </c:pt>
                <c:pt idx="9">
                  <c:v>0.50252510946436946</c:v>
                </c:pt>
                <c:pt idx="10">
                  <c:v>0.7429964137672056</c:v>
                </c:pt>
                <c:pt idx="11">
                  <c:v>1.0326719605305681</c:v>
                </c:pt>
                <c:pt idx="12">
                  <c:v>1.3815045401507435</c:v>
                </c:pt>
                <c:pt idx="13">
                  <c:v>1.8014080489495528</c:v>
                </c:pt>
                <c:pt idx="14">
                  <c:v>2.278501525256261</c:v>
                </c:pt>
                <c:pt idx="15">
                  <c:v>2.8184143589043584</c:v>
                </c:pt>
                <c:pt idx="16">
                  <c:v>3.4266654466029922</c:v>
                </c:pt>
                <c:pt idx="17">
                  <c:v>4.108391757803469</c:v>
                </c:pt>
                <c:pt idx="18">
                  <c:v>4.867979096420993</c:v>
                </c:pt>
                <c:pt idx="19">
                  <c:v>5.7085707919138384</c:v>
                </c:pt>
                <c:pt idx="20">
                  <c:v>6.631425820037034</c:v>
                </c:pt>
                <c:pt idx="21">
                  <c:v>7.640747253812453</c:v>
                </c:pt>
                <c:pt idx="22">
                  <c:v>8.7403005697302234</c:v>
                </c:pt>
                <c:pt idx="23">
                  <c:v>9.9333395271618858</c:v>
                </c:pt>
                <c:pt idx="24">
                  <c:v>11.222574124000507</c:v>
                </c:pt>
                <c:pt idx="25">
                  <c:v>12.61020762374417</c:v>
                </c:pt>
                <c:pt idx="26">
                  <c:v>14.098078150752809</c:v>
                </c:pt>
                <c:pt idx="27">
                  <c:v>15.687950405025886</c:v>
                </c:pt>
                <c:pt idx="28">
                  <c:v>17.380916212846014</c:v>
                </c:pt>
                <c:pt idx="29">
                  <c:v>19.177354912279963</c:v>
                </c:pt>
                <c:pt idx="30">
                  <c:v>21.076905448702831</c:v>
                </c:pt>
                <c:pt idx="31">
                  <c:v>23.078444524906857</c:v>
                </c:pt>
                <c:pt idx="32">
                  <c:v>25.180059214347843</c:v>
                </c:pt>
                <c:pt idx="33">
                  <c:v>27.37899434501589</c:v>
                </c:pt>
                <c:pt idx="34">
                  <c:v>29.671544348904749</c:v>
                </c:pt>
                <c:pt idx="35">
                  <c:v>32.053047732470645</c:v>
                </c:pt>
                <c:pt idx="36">
                  <c:v>34.517895483455717</c:v>
                </c:pt>
                <c:pt idx="37">
                  <c:v>37.059553182131161</c:v>
                </c:pt>
                <c:pt idx="38">
                  <c:v>39.670597281157164</c:v>
                </c:pt>
                <c:pt idx="39">
                  <c:v>42.342767792822556</c:v>
                </c:pt>
                <c:pt idx="40">
                  <c:v>45.067042906209714</c:v>
                </c:pt>
                <c:pt idx="41">
                  <c:v>47.83374633362255</c:v>
                </c:pt>
                <c:pt idx="42">
                  <c:v>50.632671623498616</c:v>
                </c:pt>
                <c:pt idx="43">
                  <c:v>53.453220951570636</c:v>
                </c:pt>
                <c:pt idx="44">
                  <c:v>56.284555492539653</c:v>
                </c:pt>
                <c:pt idx="45">
                  <c:v>59.11575403124094</c:v>
                </c:pt>
                <c:pt idx="46">
                  <c:v>61.935975838688293</c:v>
                </c:pt>
                <c:pt idx="47">
                  <c:v>64.734622781274993</c:v>
                </c:pt>
                <c:pt idx="48">
                  <c:v>67.501493832456021</c:v>
                </c:pt>
                <c:pt idx="49">
                  <c:v>70.226927544638087</c:v>
                </c:pt>
                <c:pt idx="50">
                  <c:v>72.901928582859213</c:v>
                </c:pt>
                <c:pt idx="51">
                  <c:v>75.51827510079589</c:v>
                </c:pt>
                <c:pt idx="52">
                  <c:v>78.068604522436019</c:v>
                </c:pt>
                <c:pt idx="53">
                  <c:v>80.546476170663581</c:v>
                </c:pt>
                <c:pt idx="54">
                  <c:v>82.946410185946618</c:v>
                </c:pt>
                <c:pt idx="55">
                  <c:v>85.263903386798845</c:v>
                </c:pt>
                <c:pt idx="56">
                  <c:v>87.495423532472614</c:v>
                </c:pt>
                <c:pt idx="57">
                  <c:v>89.638384105664315</c:v>
                </c:pt>
                <c:pt idx="58">
                  <c:v>91.691102224787102</c:v>
                </c:pt>
                <c:pt idx="59">
                  <c:v>93.652742619873422</c:v>
                </c:pt>
                <c:pt idx="60">
                  <c:v>95.523250768233339</c:v>
                </c:pt>
                <c:pt idx="61">
                  <c:v>97.303278288885664</c:v>
                </c:pt>
                <c:pt idx="62">
                  <c:v>98.994103530091394</c:v>
                </c:pt>
                <c:pt idx="63">
                  <c:v>100.59755001989463</c:v>
                </c:pt>
                <c:pt idx="64">
                  <c:v>102.11590511725367</c:v>
                </c:pt>
                <c:pt idx="65">
                  <c:v>103.55184083007956</c:v>
                </c:pt>
                <c:pt idx="66">
                  <c:v>104.90833838087572</c:v>
                </c:pt>
                <c:pt idx="67">
                  <c:v>106.18861772068597</c:v>
                </c:pt>
                <c:pt idx="68">
                  <c:v>107.39607283423327</c:v>
                </c:pt>
                <c:pt idx="69">
                  <c:v>108.53421335909729</c:v>
                </c:pt>
                <c:pt idx="70">
                  <c:v>109.60661276596485</c:v>
                </c:pt>
                <c:pt idx="71">
                  <c:v>110.61686311781898</c:v>
                </c:pt>
                <c:pt idx="72">
                  <c:v>111.56853624282003</c:v>
                </c:pt>
                <c:pt idx="73">
                  <c:v>112.46515101591039</c:v>
                </c:pt>
                <c:pt idx="74">
                  <c:v>113.31014634387225</c:v>
                </c:pt>
                <c:pt idx="75">
                  <c:v>114.10685938287888</c:v>
                </c:pt>
                <c:pt idx="76">
                  <c:v>114.85850848088465</c:v>
                </c:pt>
                <c:pt idx="77">
                  <c:v>115.56818032398547</c:v>
                </c:pt>
                <c:pt idx="78">
                  <c:v>116.23882077102813</c:v>
                </c:pt>
                <c:pt idx="79">
                  <c:v>116.87322887967849</c:v>
                </c:pt>
                <c:pt idx="80">
                  <c:v>117.47405365591602</c:v>
                </c:pt>
                <c:pt idx="81">
                  <c:v>118.04379309415638</c:v>
                </c:pt>
                <c:pt idx="82">
                  <c:v>118.58479511415511</c:v>
                </c:pt>
                <c:pt idx="83">
                  <c:v>119.09926004134283</c:v>
                </c:pt>
                <c:pt idx="84">
                  <c:v>119.58924431763712</c:v>
                </c:pt>
                <c:pt idx="85">
                  <c:v>120.05666516886151</c:v>
                </c:pt>
                <c:pt idx="86">
                  <c:v>120.50330599183728</c:v>
                </c:pt>
                <c:pt idx="87">
                  <c:v>120.93082225845309</c:v>
                </c:pt>
                <c:pt idx="88">
                  <c:v>121.34074776525196</c:v>
                </c:pt>
                <c:pt idx="89">
                  <c:v>121.73450108517721</c:v>
                </c:pt>
                <c:pt idx="90">
                  <c:v>122.11339210310059</c:v>
                </c:pt>
                <c:pt idx="91">
                  <c:v>122.47862853872111</c:v>
                </c:pt>
                <c:pt idx="92">
                  <c:v>122.83132237954442</c:v>
                </c:pt>
                <c:pt idx="93">
                  <c:v>123.17249616314088</c:v>
                </c:pt>
                <c:pt idx="94">
                  <c:v>123.50308906196877</c:v>
                </c:pt>
                <c:pt idx="95">
                  <c:v>123.82396273597985</c:v>
                </c:pt>
                <c:pt idx="96">
                  <c:v>124.13590692823597</c:v>
                </c:pt>
                <c:pt idx="97">
                  <c:v>124.43964478708718</c:v>
                </c:pt>
                <c:pt idx="98">
                  <c:v>124.73583790530985</c:v>
                </c:pt>
                <c:pt idx="99">
                  <c:v>125.02509107217531</c:v>
                </c:pt>
                <c:pt idx="100">
                  <c:v>125.30795673889602</c:v>
                </c:pt>
                <c:pt idx="101">
                  <c:v>125.58493920143923</c:v>
                </c:pt>
                <c:pt idx="102">
                  <c:v>125.85649850745067</c:v>
                </c:pt>
                <c:pt idx="103">
                  <c:v>126.12305409611977</c:v>
                </c:pt>
                <c:pt idx="104">
                  <c:v>126.38498818135277</c:v>
                </c:pt>
                <c:pt idx="105">
                  <c:v>126.64264888969718</c:v>
                </c:pt>
                <c:pt idx="106">
                  <c:v>126.89635316516198</c:v>
                </c:pt>
                <c:pt idx="107">
                  <c:v>127.14638945347288</c:v>
                </c:pt>
                <c:pt idx="108">
                  <c:v>127.39302017845137</c:v>
                </c:pt>
                <c:pt idx="109">
                  <c:v>127.63648402315968</c:v>
                </c:pt>
                <c:pt idx="110">
                  <c:v>127.87699802825423</c:v>
                </c:pt>
                <c:pt idx="111">
                  <c:v>128.11475951967304</c:v>
                </c:pt>
                <c:pt idx="112">
                  <c:v>128.3499478773771</c:v>
                </c:pt>
                <c:pt idx="113">
                  <c:v>128.58272615639629</c:v>
                </c:pt>
                <c:pt idx="114">
                  <c:v>128.81324257091686</c:v>
                </c:pt>
                <c:pt idx="115">
                  <c:v>129.04163185160661</c:v>
                </c:pt>
                <c:pt idx="116">
                  <c:v>129.26801648581733</c:v>
                </c:pt>
                <c:pt idx="117">
                  <c:v>129.4925078497437</c:v>
                </c:pt>
                <c:pt idx="118">
                  <c:v>129.71520724106156</c:v>
                </c:pt>
                <c:pt idx="119">
                  <c:v>129.93620682002128</c:v>
                </c:pt>
                <c:pt idx="120">
                  <c:v>130.15559046644111</c:v>
                </c:pt>
                <c:pt idx="121">
                  <c:v>130.37343455953231</c:v>
                </c:pt>
                <c:pt idx="122">
                  <c:v>130.58980868699632</c:v>
                </c:pt>
                <c:pt idx="123">
                  <c:v>130.80477628936546</c:v>
                </c:pt>
                <c:pt idx="124">
                  <c:v>131.01839524511428</c:v>
                </c:pt>
                <c:pt idx="125">
                  <c:v>131.2307184016482</c:v>
                </c:pt>
                <c:pt idx="126">
                  <c:v>131.44179405688115</c:v>
                </c:pt>
                <c:pt idx="127">
                  <c:v>131.65166639574218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FB-2F41-ACBA-51C155A2E8E3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tid'!$N$8:$N$135</c:f>
              <c:numCache>
                <c:formatCode>0</c:formatCode>
                <c:ptCount val="128"/>
                <c:pt idx="0">
                  <c:v>0</c:v>
                </c:pt>
                <c:pt idx="1">
                  <c:v>0.24725274725274723</c:v>
                </c:pt>
                <c:pt idx="2">
                  <c:v>0.49450549450549447</c:v>
                </c:pt>
                <c:pt idx="3">
                  <c:v>0.74175824175824168</c:v>
                </c:pt>
                <c:pt idx="4">
                  <c:v>0.98901098901098894</c:v>
                </c:pt>
                <c:pt idx="5">
                  <c:v>1.2362637362637361</c:v>
                </c:pt>
                <c:pt idx="6">
                  <c:v>1.4835164835164834</c:v>
                </c:pt>
                <c:pt idx="7">
                  <c:v>1.8395090870667792</c:v>
                </c:pt>
                <c:pt idx="8">
                  <c:v>2.2175403803220348</c:v>
                </c:pt>
                <c:pt idx="9">
                  <c:v>2.6220751152238289</c:v>
                </c:pt>
                <c:pt idx="10">
                  <c:v>3.0584722729871578</c:v>
                </c:pt>
                <c:pt idx="11">
                  <c:v>3.5331603463686032</c:v>
                </c:pt>
                <c:pt idx="12">
                  <c:v>4.0538454283594767</c:v>
                </c:pt>
                <c:pt idx="13">
                  <c:v>4.6297575791240968</c:v>
                </c:pt>
                <c:pt idx="14">
                  <c:v>5.2497464976483421</c:v>
                </c:pt>
                <c:pt idx="15">
                  <c:v>5.9181051346760079</c:v>
                </c:pt>
                <c:pt idx="16">
                  <c:v>6.6390473869721074</c:v>
                </c:pt>
                <c:pt idx="17">
                  <c:v>7.4165054459534385</c:v>
                </c:pt>
                <c:pt idx="18">
                  <c:v>8.2538524796719699</c:v>
                </c:pt>
                <c:pt idx="19">
                  <c:v>9.1535306793060833</c:v>
                </c:pt>
                <c:pt idx="20">
                  <c:v>10.116560377736604</c:v>
                </c:pt>
                <c:pt idx="21">
                  <c:v>11.146370224196637</c:v>
                </c:pt>
                <c:pt idx="22">
                  <c:v>12.246145440479356</c:v>
                </c:pt>
                <c:pt idx="23">
                  <c:v>13.418791230534051</c:v>
                </c:pt>
                <c:pt idx="24">
                  <c:v>14.666930180075777</c:v>
                </c:pt>
                <c:pt idx="25">
                  <c:v>15.992954740712836</c:v>
                </c:pt>
                <c:pt idx="26">
                  <c:v>17.399163284655064</c:v>
                </c:pt>
                <c:pt idx="27">
                  <c:v>18.888017487257265</c:v>
                </c:pt>
                <c:pt idx="28">
                  <c:v>20.461689904100581</c:v>
                </c:pt>
                <c:pt idx="29">
                  <c:v>22.122052876951589</c:v>
                </c:pt>
                <c:pt idx="30">
                  <c:v>23.870673228981261</c:v>
                </c:pt>
                <c:pt idx="31">
                  <c:v>25.708807202171023</c:v>
                </c:pt>
                <c:pt idx="32">
                  <c:v>27.637385104990408</c:v>
                </c:pt>
                <c:pt idx="33">
                  <c:v>29.656968046412679</c:v>
                </c:pt>
                <c:pt idx="34">
                  <c:v>31.767649351359918</c:v>
                </c:pt>
                <c:pt idx="35">
                  <c:v>33.969027851470486</c:v>
                </c:pt>
                <c:pt idx="36">
                  <c:v>36.260180842725923</c:v>
                </c:pt>
                <c:pt idx="37">
                  <c:v>38.639635850454141</c:v>
                </c:pt>
                <c:pt idx="38">
                  <c:v>41.105341271122221</c:v>
                </c:pt>
                <c:pt idx="39">
                  <c:v>43.654637939145609</c:v>
                </c:pt>
                <c:pt idx="40">
                  <c:v>46.284237192146222</c:v>
                </c:pt>
                <c:pt idx="41">
                  <c:v>48.990216715711071</c:v>
                </c:pt>
                <c:pt idx="42">
                  <c:v>51.768023616768545</c:v>
                </c:pt>
                <c:pt idx="43">
                  <c:v>54.612485772851237</c:v>
                </c:pt>
                <c:pt idx="44">
                  <c:v>57.517832683654298</c:v>
                </c:pt>
                <c:pt idx="45">
                  <c:v>60.477727067534346</c:v>
                </c:pt>
                <c:pt idx="46">
                  <c:v>63.485308099033176</c:v>
                </c:pt>
                <c:pt idx="47">
                  <c:v>66.533246175319164</c:v>
                </c:pt>
                <c:pt idx="48">
                  <c:v>69.613807004272516</c:v>
                </c:pt>
                <c:pt idx="49">
                  <c:v>72.718924278658136</c:v>
                </c:pt>
                <c:pt idx="50">
                  <c:v>75.840279864452768</c:v>
                </c:pt>
                <c:pt idx="51">
                  <c:v>78.969390060159157</c:v>
                </c:pt>
                <c:pt idx="52">
                  <c:v>82.097696108848837</c:v>
                </c:pt>
                <c:pt idx="53">
                  <c:v>85.21665683042869</c:v>
                </c:pt>
                <c:pt idx="54">
                  <c:v>88.317841103554116</c:v>
                </c:pt>
                <c:pt idx="55">
                  <c:v>91.393018152627349</c:v>
                </c:pt>
                <c:pt idx="56">
                  <c:v>94.434243632161085</c:v>
                </c:pt>
                <c:pt idx="57">
                  <c:v>97.433939616703782</c:v>
                </c:pt>
                <c:pt idx="58">
                  <c:v>100.38496680239635</c:v>
                </c:pt>
                <c:pt idx="59">
                  <c:v>103.28068750302228</c:v>
                </c:pt>
                <c:pt idx="60">
                  <c:v>106.11501836549368</c:v>
                </c:pt>
                <c:pt idx="61">
                  <c:v>108.88247210553601</c:v>
                </c:pt>
                <c:pt idx="62">
                  <c:v>111.57818791346274</c:v>
                </c:pt>
                <c:pt idx="63">
                  <c:v>114.19795052404295</c:v>
                </c:pt>
                <c:pt idx="64">
                  <c:v>116.73819826847323</c:v>
                </c:pt>
                <c:pt idx="65">
                  <c:v>119.19602071634856</c:v>
                </c:pt>
                <c:pt idx="66">
                  <c:v>121.56914675912195</c:v>
                </c:pt>
                <c:pt idx="67">
                  <c:v>123.85592417484122</c:v>
                </c:pt>
                <c:pt idx="68">
                  <c:v>126.05529184333714</c:v>
                </c:pt>
                <c:pt idx="69">
                  <c:v>128.16674585710746</c:v>
                </c:pt>
                <c:pt idx="70">
                  <c:v>130.19030079892431</c:v>
                </c:pt>
                <c:pt idx="71">
                  <c:v>132.12644743774223</c:v>
                </c:pt>
                <c:pt idx="72">
                  <c:v>133.97610803643286</c:v>
                </c:pt>
                <c:pt idx="73">
                  <c:v>135.74059037597999</c:v>
                </c:pt>
                <c:pt idx="74">
                  <c:v>137.42154148940145</c:v>
                </c:pt>
                <c:pt idx="75">
                  <c:v>139.02090197306487</c:v>
                </c:pt>
                <c:pt idx="76">
                  <c:v>140.54086161017341</c:v>
                </c:pt>
                <c:pt idx="77">
                  <c:v>141.98381690707544</c:v>
                </c:pt>
                <c:pt idx="78">
                  <c:v>143.3523310127523</c:v>
                </c:pt>
                <c:pt idx="79">
                  <c:v>144.64909636934141</c:v>
                </c:pt>
                <c:pt idx="80">
                  <c:v>145.87690032976158</c:v>
                </c:pt>
                <c:pt idx="81">
                  <c:v>147.03859387928395</c:v>
                </c:pt>
                <c:pt idx="82">
                  <c:v>148.13706351215453</c:v>
                </c:pt>
                <c:pt idx="83">
                  <c:v>149.17520624233467</c:v>
                </c:pt>
                <c:pt idx="84">
                  <c:v>150.15590766872134</c:v>
                </c:pt>
                <c:pt idx="85">
                  <c:v>151.08202296905759</c:v>
                </c:pt>
                <c:pt idx="86">
                  <c:v>151.9563606620581</c:v>
                </c:pt>
                <c:pt idx="87">
                  <c:v>152.78166895278332</c:v>
                </c:pt>
                <c:pt idx="88">
                  <c:v>153.56062446063996</c:v>
                </c:pt>
                <c:pt idx="89">
                  <c:v>154.29582312120323</c:v>
                </c:pt>
                <c:pt idx="90">
                  <c:v>154.98977305103776</c:v>
                </c:pt>
                <c:pt idx="91">
                  <c:v>155.64488916761823</c:v>
                </c:pt>
                <c:pt idx="92">
                  <c:v>156.2634893632119</c:v>
                </c:pt>
                <c:pt idx="93">
                  <c:v>156.84779204120815</c:v>
                </c:pt>
                <c:pt idx="94">
                  <c:v>157.39991483501973</c:v>
                </c:pt>
                <c:pt idx="95">
                  <c:v>157.92187434262883</c:v>
                </c:pt>
                <c:pt idx="96">
                  <c:v>158.41558672351954</c:v>
                </c:pt>
                <c:pt idx="97">
                  <c:v>158.88286901865581</c:v>
                </c:pt>
                <c:pt idx="98">
                  <c:v>159.32544106795845</c:v>
                </c:pt>
                <c:pt idx="99">
                  <c:v>159.74492791312349</c:v>
                </c:pt>
                <c:pt idx="100">
                  <c:v>160.14286258640047</c:v>
                </c:pt>
                <c:pt idx="101">
                  <c:v>160.52068919796994</c:v>
                </c:pt>
                <c:pt idx="102">
                  <c:v>160.87976624573272</c:v>
                </c:pt>
                <c:pt idx="103">
                  <c:v>161.2213700816007</c:v>
                </c:pt>
                <c:pt idx="104">
                  <c:v>161.54669847774349</c:v>
                </c:pt>
                <c:pt idx="105">
                  <c:v>161.85687424470655</c:v>
                </c:pt>
                <c:pt idx="106">
                  <c:v>162.15294886090263</c:v>
                </c:pt>
                <c:pt idx="107">
                  <c:v>162.43590607973061</c:v>
                </c:pt>
                <c:pt idx="108">
                  <c:v>162.70666548654569</c:v>
                </c:pt>
                <c:pt idx="109">
                  <c:v>162.96608598294679</c:v>
                </c:pt>
                <c:pt idx="110">
                  <c:v>163.21496918042303</c:v>
                </c:pt>
                <c:pt idx="111">
                  <c:v>163.45406268936631</c:v>
                </c:pt>
                <c:pt idx="112">
                  <c:v>163.68406329287507</c:v>
                </c:pt>
                <c:pt idx="113">
                  <c:v>163.90561999769756</c:v>
                </c:pt>
                <c:pt idx="114">
                  <c:v>164.11933695714711</c:v>
                </c:pt>
                <c:pt idx="115">
                  <c:v>164.32577626291669</c:v>
                </c:pt>
                <c:pt idx="116">
                  <c:v>164.52546060447114</c:v>
                </c:pt>
                <c:pt idx="117">
                  <c:v>164.71887579614679</c:v>
                </c:pt>
                <c:pt idx="118">
                  <c:v>164.90647317327608</c:v>
                </c:pt>
                <c:pt idx="119">
                  <c:v>165.08867185961637</c:v>
                </c:pt>
                <c:pt idx="120">
                  <c:v>165.26586090912733</c:v>
                </c:pt>
                <c:pt idx="121">
                  <c:v>165.43840132573803</c:v>
                </c:pt>
                <c:pt idx="122">
                  <c:v>165.6066279651981</c:v>
                </c:pt>
                <c:pt idx="123">
                  <c:v>165.77085132343888</c:v>
                </c:pt>
                <c:pt idx="124">
                  <c:v>165.93135921609863</c:v>
                </c:pt>
                <c:pt idx="125">
                  <c:v>166.08841835400895</c:v>
                </c:pt>
                <c:pt idx="126">
                  <c:v>166.24227581950987</c:v>
                </c:pt>
                <c:pt idx="127">
                  <c:v>166.3931604484734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B-2F41-ACBA-51C155A2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0016"/>
        <c:axId val="126461536"/>
      </c:lineChart>
      <c:dateAx>
        <c:axId val="1937900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6461536"/>
        <c:crosses val="autoZero"/>
        <c:auto val="1"/>
        <c:lblOffset val="100"/>
        <c:baseTimeUnit val="days"/>
      </c:dateAx>
      <c:valAx>
        <c:axId val="126461536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7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0</xdr:row>
      <xdr:rowOff>152400</xdr:rowOff>
    </xdr:from>
    <xdr:to>
      <xdr:col>16</xdr:col>
      <xdr:colOff>596900</xdr:colOff>
      <xdr:row>29</xdr:row>
      <xdr:rowOff>203194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BEB23-84E5-4A49-A2A5-77A0676C2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30</xdr:row>
      <xdr:rowOff>127000</xdr:rowOff>
    </xdr:from>
    <xdr:to>
      <xdr:col>6</xdr:col>
      <xdr:colOff>482600</xdr:colOff>
      <xdr:row>55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F4687-E45B-314E-AA31-2CB9288AE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30</xdr:row>
      <xdr:rowOff>139700</xdr:rowOff>
    </xdr:from>
    <xdr:to>
      <xdr:col>14</xdr:col>
      <xdr:colOff>723900</xdr:colOff>
      <xdr:row>55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AA375D-01BB-3F45-A6E3-7B77D9D37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</xdr:colOff>
      <xdr:row>56</xdr:row>
      <xdr:rowOff>25400</xdr:rowOff>
    </xdr:from>
    <xdr:to>
      <xdr:col>6</xdr:col>
      <xdr:colOff>482600</xdr:colOff>
      <xdr:row>81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8864A-5C1B-BE4C-9996-C894283E9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609600</xdr:colOff>
      <xdr:row>56</xdr:row>
      <xdr:rowOff>12700</xdr:rowOff>
    </xdr:from>
    <xdr:to>
      <xdr:col>14</xdr:col>
      <xdr:colOff>736600</xdr:colOff>
      <xdr:row>81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63E8EA-2811-A145-8F2E-23F3A7DF4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628650</xdr:colOff>
      <xdr:row>5</xdr:row>
      <xdr:rowOff>133350</xdr:rowOff>
    </xdr:from>
    <xdr:to>
      <xdr:col>23</xdr:col>
      <xdr:colOff>355600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F2E9E-EEBE-8443-A9EB-411494031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666750</xdr:colOff>
      <xdr:row>33</xdr:row>
      <xdr:rowOff>146050</xdr:rowOff>
    </xdr:from>
    <xdr:to>
      <xdr:col>23</xdr:col>
      <xdr:colOff>406400</xdr:colOff>
      <xdr:row>60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FCDF90-41FA-CD4E-AB18-8A93D4A39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E4B0-75CE-7540-AB2D-94805190C24D}">
  <dimension ref="B1:F29"/>
  <sheetViews>
    <sheetView tabSelected="1" workbookViewId="0">
      <selection activeCell="F23" sqref="F23"/>
    </sheetView>
  </sheetViews>
  <sheetFormatPr baseColWidth="10" defaultRowHeight="16" x14ac:dyDescent="0.2"/>
  <cols>
    <col min="1" max="2" width="10.83203125" style="6"/>
    <col min="3" max="3" width="17.5" style="6" bestFit="1" customWidth="1"/>
    <col min="4" max="4" width="13.5" style="6" bestFit="1" customWidth="1"/>
    <col min="5" max="6" width="14.6640625" style="6" bestFit="1" customWidth="1"/>
    <col min="7" max="16384" width="10.83203125" style="6"/>
  </cols>
  <sheetData>
    <row r="1" spans="2:6" ht="17" thickBot="1" x14ac:dyDescent="0.25"/>
    <row r="2" spans="2:6" ht="17" thickBot="1" x14ac:dyDescent="0.25">
      <c r="C2" s="27" t="s">
        <v>0</v>
      </c>
      <c r="D2" s="28"/>
      <c r="E2" s="7" t="s">
        <v>26</v>
      </c>
    </row>
    <row r="3" spans="2:6" x14ac:dyDescent="0.2">
      <c r="C3" s="8" t="s">
        <v>1</v>
      </c>
      <c r="D3" s="9">
        <v>2.9999999999999997E-4</v>
      </c>
      <c r="E3" s="10" t="s">
        <v>27</v>
      </c>
    </row>
    <row r="4" spans="2:6" x14ac:dyDescent="0.2">
      <c r="C4" s="11" t="s">
        <v>2</v>
      </c>
      <c r="D4" s="12">
        <f>1.3*POWER(10,-7)</f>
        <v>1.3E-7</v>
      </c>
      <c r="E4" s="13" t="s">
        <v>27</v>
      </c>
    </row>
    <row r="5" spans="2:6" x14ac:dyDescent="0.2">
      <c r="C5" s="11" t="s">
        <v>3</v>
      </c>
      <c r="D5" s="12">
        <v>1.1999999999999999E-3</v>
      </c>
      <c r="E5" s="13" t="s">
        <v>27</v>
      </c>
    </row>
    <row r="6" spans="2:6" x14ac:dyDescent="0.2">
      <c r="C6" s="11" t="s">
        <v>4</v>
      </c>
      <c r="D6" s="12">
        <f>Kgamma/gamma</f>
        <v>7916.666666666667</v>
      </c>
      <c r="E6" s="13"/>
    </row>
    <row r="7" spans="2:6" x14ac:dyDescent="0.2">
      <c r="C7" s="11" t="s">
        <v>5</v>
      </c>
      <c r="D7" s="12">
        <v>8</v>
      </c>
      <c r="E7" s="13" t="s">
        <v>27</v>
      </c>
    </row>
    <row r="8" spans="2:6" x14ac:dyDescent="0.2">
      <c r="C8" s="11" t="s">
        <v>6</v>
      </c>
      <c r="D8" s="45">
        <v>9.5</v>
      </c>
      <c r="E8" s="13" t="s">
        <v>27</v>
      </c>
    </row>
    <row r="9" spans="2:6" x14ac:dyDescent="0.2">
      <c r="C9" s="11" t="s">
        <v>20</v>
      </c>
      <c r="D9" s="12">
        <v>1377000</v>
      </c>
      <c r="E9" s="13"/>
    </row>
    <row r="10" spans="2:6" ht="52" thickBot="1" x14ac:dyDescent="0.25">
      <c r="C10" s="14" t="s">
        <v>35</v>
      </c>
      <c r="D10" s="15" t="s">
        <v>34</v>
      </c>
      <c r="E10" s="16" t="s">
        <v>27</v>
      </c>
    </row>
    <row r="13" spans="2:6" x14ac:dyDescent="0.2">
      <c r="F13" s="17"/>
    </row>
    <row r="15" spans="2:6" ht="17" thickBot="1" x14ac:dyDescent="0.25"/>
    <row r="16" spans="2:6" ht="26" x14ac:dyDescent="0.2">
      <c r="B16" s="33" t="s">
        <v>31</v>
      </c>
      <c r="C16" s="34"/>
      <c r="D16" s="34"/>
      <c r="E16" s="35"/>
    </row>
    <row r="17" spans="2:5" ht="21" x14ac:dyDescent="0.2">
      <c r="B17" s="29" t="s">
        <v>28</v>
      </c>
      <c r="C17" s="30"/>
      <c r="D17" s="18">
        <f ca="1">INDEX('Prediktion(RÖR EJ!)'!A:A,MATCH(MAX('Prediktion(RÖR EJ!)'!C3:C367),'Prediktion(RÖR EJ!)'!C:C,0))</f>
        <v>43950</v>
      </c>
      <c r="E17" s="19"/>
    </row>
    <row r="18" spans="2:5" ht="22" thickBot="1" x14ac:dyDescent="0.25">
      <c r="B18" s="31" t="s">
        <v>29</v>
      </c>
      <c r="C18" s="32"/>
      <c r="D18" s="20">
        <f ca="1">MAX('Prediktion(RÖR EJ!)'!C3:C367)</f>
        <v>85.281707214279933</v>
      </c>
      <c r="E18" s="21" t="s">
        <v>30</v>
      </c>
    </row>
    <row r="20" spans="2:5" x14ac:dyDescent="0.2">
      <c r="C20" s="49"/>
      <c r="D20" s="49"/>
      <c r="E20" s="49"/>
    </row>
    <row r="21" spans="2:5" x14ac:dyDescent="0.2">
      <c r="C21" s="46"/>
      <c r="D21" s="47"/>
      <c r="E21" s="47"/>
    </row>
    <row r="22" spans="2:5" x14ac:dyDescent="0.2">
      <c r="C22" s="46"/>
      <c r="D22" s="48"/>
      <c r="E22" s="48"/>
    </row>
    <row r="23" spans="2:5" x14ac:dyDescent="0.2">
      <c r="C23" s="46"/>
      <c r="D23" s="46"/>
      <c r="E23" s="46"/>
    </row>
    <row r="24" spans="2:5" x14ac:dyDescent="0.2">
      <c r="C24" s="46"/>
      <c r="D24" s="46"/>
      <c r="E24" s="46"/>
    </row>
    <row r="25" spans="2:5" x14ac:dyDescent="0.2">
      <c r="C25" s="46"/>
      <c r="D25" s="46"/>
      <c r="E25" s="46"/>
    </row>
    <row r="26" spans="2:5" x14ac:dyDescent="0.2">
      <c r="C26" s="46"/>
      <c r="D26" s="46"/>
      <c r="E26" s="46"/>
    </row>
    <row r="27" spans="2:5" x14ac:dyDescent="0.2">
      <c r="C27" s="46"/>
      <c r="D27" s="46"/>
      <c r="E27" s="46"/>
    </row>
    <row r="28" spans="2:5" x14ac:dyDescent="0.2">
      <c r="C28" s="46"/>
      <c r="D28" s="46"/>
      <c r="E28" s="46"/>
    </row>
    <row r="29" spans="2:5" x14ac:dyDescent="0.2">
      <c r="C29" s="48"/>
      <c r="D29" s="46"/>
      <c r="E29" s="46"/>
    </row>
  </sheetData>
  <autoFilter ref="C2:D8" xr:uid="{33720C75-41E7-DA44-BA1B-9776EE9D38D9}">
    <filterColumn colId="0" showButton="0"/>
  </autoFilter>
  <mergeCells count="4">
    <mergeCell ref="C2:D2"/>
    <mergeCell ref="B17:C17"/>
    <mergeCell ref="B18:C18"/>
    <mergeCell ref="B16:E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E15E-40E4-D846-8050-89A2A9F02653}">
  <dimension ref="A1:N366"/>
  <sheetViews>
    <sheetView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M56" sqref="M56"/>
    </sheetView>
  </sheetViews>
  <sheetFormatPr baseColWidth="10" defaultRowHeight="16" x14ac:dyDescent="0.2"/>
  <cols>
    <col min="1" max="1" width="10.83203125" style="1"/>
    <col min="2" max="2" width="12" style="1" bestFit="1" customWidth="1"/>
    <col min="3" max="3" width="10" style="1" bestFit="1" customWidth="1"/>
    <col min="4" max="16384" width="10.83203125" style="1"/>
  </cols>
  <sheetData>
    <row r="1" spans="1:14" x14ac:dyDescent="0.2">
      <c r="A1" s="1" t="s">
        <v>7</v>
      </c>
      <c r="B1" s="1" t="s">
        <v>11</v>
      </c>
      <c r="C1" s="1" t="s">
        <v>8</v>
      </c>
      <c r="G1" s="36" t="s">
        <v>33</v>
      </c>
      <c r="H1" s="36"/>
      <c r="J1" s="36" t="s">
        <v>32</v>
      </c>
      <c r="K1" s="36"/>
      <c r="M1" s="36" t="s">
        <v>34</v>
      </c>
      <c r="N1" s="36"/>
    </row>
    <row r="2" spans="1:14" x14ac:dyDescent="0.2">
      <c r="A2" s="2">
        <v>43900</v>
      </c>
      <c r="B2" s="1" t="e">
        <f t="shared" ref="B2:B65" si="0">IF(data_anvanda=$G$1,IF(ISBLANK(G2),"",G2),IF(data_anvanda=$J$1,IF(ISBLANK(J2),"",J2),IF(ISBLANK(M2),NA(),M2)))</f>
        <v>#N/A</v>
      </c>
      <c r="C2" s="5" t="e">
        <f t="shared" ref="C2:C65" si="1">IF(data_anvanda=$G$1,IF(ISBLANK(H2),"",H2),IF(data_anvanda=$J$1,IF(ISBLANK(K2),"",K2),IF(ISBLANK(N2),NA(),N2)))</f>
        <v>#N/A</v>
      </c>
      <c r="G2" s="1">
        <v>1</v>
      </c>
      <c r="H2" s="1">
        <v>0</v>
      </c>
      <c r="J2" s="1">
        <v>0</v>
      </c>
      <c r="K2" s="1">
        <v>0</v>
      </c>
    </row>
    <row r="3" spans="1:14" x14ac:dyDescent="0.2">
      <c r="A3" s="2">
        <f>A2+1</f>
        <v>43901</v>
      </c>
      <c r="B3" s="5" t="e">
        <f t="shared" si="0"/>
        <v>#N/A</v>
      </c>
      <c r="C3" s="5" t="e">
        <f t="shared" si="1"/>
        <v>#N/A</v>
      </c>
      <c r="G3" s="1">
        <v>5</v>
      </c>
      <c r="H3" s="1">
        <v>0</v>
      </c>
      <c r="J3" s="1">
        <v>1</v>
      </c>
      <c r="K3" s="1">
        <v>0</v>
      </c>
    </row>
    <row r="4" spans="1:14" x14ac:dyDescent="0.2">
      <c r="A4" s="2">
        <f t="shared" ref="A4:A67" si="2">A3+1</f>
        <v>43902</v>
      </c>
      <c r="B4" s="5" t="e">
        <f t="shared" si="0"/>
        <v>#N/A</v>
      </c>
      <c r="C4" s="5" t="e">
        <f t="shared" si="1"/>
        <v>#N/A</v>
      </c>
      <c r="G4" s="1">
        <v>5</v>
      </c>
      <c r="H4" s="1">
        <v>0</v>
      </c>
      <c r="J4" s="1">
        <v>3</v>
      </c>
      <c r="K4" s="1">
        <v>0</v>
      </c>
    </row>
    <row r="5" spans="1:14" x14ac:dyDescent="0.2">
      <c r="A5" s="2">
        <f t="shared" si="2"/>
        <v>43903</v>
      </c>
      <c r="B5" s="5" t="e">
        <f t="shared" si="0"/>
        <v>#N/A</v>
      </c>
      <c r="C5" s="5" t="e">
        <f t="shared" si="1"/>
        <v>#N/A</v>
      </c>
      <c r="G5" s="1">
        <v>6</v>
      </c>
      <c r="H5" s="1">
        <v>0</v>
      </c>
      <c r="J5" s="1">
        <v>4</v>
      </c>
      <c r="K5" s="1">
        <v>0</v>
      </c>
    </row>
    <row r="6" spans="1:14" x14ac:dyDescent="0.2">
      <c r="A6" s="2">
        <f t="shared" si="2"/>
        <v>43904</v>
      </c>
      <c r="B6" s="5" t="e">
        <f t="shared" si="0"/>
        <v>#N/A</v>
      </c>
      <c r="C6" s="5" t="e">
        <f t="shared" si="1"/>
        <v>#N/A</v>
      </c>
      <c r="G6" s="1">
        <v>7</v>
      </c>
      <c r="H6" s="1">
        <v>0</v>
      </c>
      <c r="J6" s="1">
        <v>6</v>
      </c>
      <c r="K6" s="1">
        <v>0</v>
      </c>
    </row>
    <row r="7" spans="1:14" x14ac:dyDescent="0.2">
      <c r="A7" s="2">
        <f t="shared" si="2"/>
        <v>43905</v>
      </c>
      <c r="B7" s="5" t="e">
        <f t="shared" si="0"/>
        <v>#N/A</v>
      </c>
      <c r="C7" s="5" t="e">
        <f t="shared" si="1"/>
        <v>#N/A</v>
      </c>
      <c r="G7" s="1">
        <v>10</v>
      </c>
      <c r="H7" s="1">
        <v>0</v>
      </c>
      <c r="J7" s="1">
        <v>7</v>
      </c>
      <c r="K7" s="1">
        <v>0</v>
      </c>
    </row>
    <row r="8" spans="1:14" x14ac:dyDescent="0.2">
      <c r="A8" s="2">
        <f t="shared" si="2"/>
        <v>43906</v>
      </c>
      <c r="B8" s="5" t="e">
        <f t="shared" si="0"/>
        <v>#N/A</v>
      </c>
      <c r="C8" s="5" t="e">
        <f t="shared" si="1"/>
        <v>#N/A</v>
      </c>
      <c r="G8" s="1">
        <v>11</v>
      </c>
      <c r="H8" s="1">
        <v>0</v>
      </c>
      <c r="J8" s="1">
        <v>7</v>
      </c>
      <c r="K8" s="1">
        <v>0</v>
      </c>
    </row>
    <row r="9" spans="1:14" x14ac:dyDescent="0.2">
      <c r="A9" s="2">
        <f t="shared" si="2"/>
        <v>43907</v>
      </c>
      <c r="B9" s="5" t="e">
        <f t="shared" si="0"/>
        <v>#N/A</v>
      </c>
      <c r="C9" s="5" t="e">
        <f t="shared" si="1"/>
        <v>#N/A</v>
      </c>
      <c r="G9" s="1">
        <v>15</v>
      </c>
      <c r="H9" s="1">
        <v>0</v>
      </c>
      <c r="J9" s="1">
        <v>10</v>
      </c>
      <c r="K9" s="1">
        <v>0</v>
      </c>
    </row>
    <row r="10" spans="1:14" x14ac:dyDescent="0.2">
      <c r="A10" s="2">
        <f t="shared" si="2"/>
        <v>43908</v>
      </c>
      <c r="B10" s="5">
        <f t="shared" si="0"/>
        <v>11</v>
      </c>
      <c r="C10" s="5">
        <f t="shared" si="1"/>
        <v>1</v>
      </c>
      <c r="G10" s="1">
        <v>16</v>
      </c>
      <c r="H10" s="1">
        <v>1</v>
      </c>
      <c r="J10" s="1">
        <v>13</v>
      </c>
      <c r="K10" s="1">
        <v>1</v>
      </c>
      <c r="M10" s="1">
        <v>11</v>
      </c>
      <c r="N10" s="1">
        <v>1</v>
      </c>
    </row>
    <row r="11" spans="1:14" x14ac:dyDescent="0.2">
      <c r="A11" s="2">
        <f t="shared" si="2"/>
        <v>43909</v>
      </c>
      <c r="B11" s="5">
        <f t="shared" si="0"/>
        <v>10</v>
      </c>
      <c r="C11" s="5">
        <f t="shared" si="1"/>
        <v>1</v>
      </c>
      <c r="G11" s="1">
        <v>15</v>
      </c>
      <c r="H11" s="1">
        <v>1</v>
      </c>
      <c r="J11" s="1">
        <v>10</v>
      </c>
      <c r="K11" s="1">
        <v>1</v>
      </c>
      <c r="M11" s="1">
        <v>10</v>
      </c>
      <c r="N11" s="1">
        <v>1</v>
      </c>
    </row>
    <row r="12" spans="1:14" x14ac:dyDescent="0.2">
      <c r="A12" s="2">
        <f t="shared" si="2"/>
        <v>43910</v>
      </c>
      <c r="B12" s="5">
        <f t="shared" si="0"/>
        <v>10</v>
      </c>
      <c r="C12" s="5">
        <f t="shared" si="1"/>
        <v>1</v>
      </c>
      <c r="G12" s="1">
        <v>18</v>
      </c>
      <c r="H12" s="1">
        <v>1</v>
      </c>
      <c r="J12" s="1">
        <v>13</v>
      </c>
      <c r="K12" s="1">
        <v>1</v>
      </c>
      <c r="M12" s="1">
        <v>10</v>
      </c>
      <c r="N12" s="1">
        <v>1</v>
      </c>
    </row>
    <row r="13" spans="1:14" x14ac:dyDescent="0.2">
      <c r="A13" s="2">
        <f t="shared" si="2"/>
        <v>43911</v>
      </c>
      <c r="B13" s="5">
        <f t="shared" si="0"/>
        <v>12</v>
      </c>
      <c r="C13" s="5">
        <f t="shared" si="1"/>
        <v>2</v>
      </c>
      <c r="G13" s="1">
        <v>16</v>
      </c>
      <c r="H13" s="1">
        <v>2</v>
      </c>
      <c r="J13" s="1">
        <v>16</v>
      </c>
      <c r="K13" s="1">
        <v>2</v>
      </c>
      <c r="M13" s="1">
        <v>12</v>
      </c>
      <c r="N13" s="1">
        <v>2</v>
      </c>
    </row>
    <row r="14" spans="1:14" x14ac:dyDescent="0.2">
      <c r="A14" s="2">
        <f t="shared" si="2"/>
        <v>43912</v>
      </c>
      <c r="B14" s="5">
        <f t="shared" si="0"/>
        <v>11</v>
      </c>
      <c r="C14" s="5">
        <f t="shared" si="1"/>
        <v>2</v>
      </c>
      <c r="G14" s="1">
        <v>19</v>
      </c>
      <c r="H14" s="1">
        <v>2</v>
      </c>
      <c r="J14" s="1">
        <v>15</v>
      </c>
      <c r="K14" s="1">
        <v>2</v>
      </c>
      <c r="M14" s="1">
        <v>11</v>
      </c>
      <c r="N14" s="1">
        <v>2</v>
      </c>
    </row>
    <row r="15" spans="1:14" x14ac:dyDescent="0.2">
      <c r="A15" s="2">
        <f t="shared" si="2"/>
        <v>43913</v>
      </c>
      <c r="B15" s="5">
        <f t="shared" si="0"/>
        <v>16</v>
      </c>
      <c r="C15" s="5">
        <f t="shared" si="1"/>
        <v>2</v>
      </c>
      <c r="G15" s="1">
        <v>26</v>
      </c>
      <c r="H15" s="1">
        <v>2</v>
      </c>
      <c r="J15" s="1">
        <v>19</v>
      </c>
      <c r="K15" s="1">
        <v>2</v>
      </c>
      <c r="M15" s="1">
        <v>16</v>
      </c>
      <c r="N15" s="1">
        <v>2</v>
      </c>
    </row>
    <row r="16" spans="1:14" x14ac:dyDescent="0.2">
      <c r="A16" s="2">
        <f t="shared" si="2"/>
        <v>43914</v>
      </c>
      <c r="B16" s="5">
        <f t="shared" si="0"/>
        <v>23</v>
      </c>
      <c r="C16" s="5">
        <f t="shared" si="1"/>
        <v>2</v>
      </c>
      <c r="G16" s="1">
        <v>34</v>
      </c>
      <c r="H16" s="1">
        <v>2</v>
      </c>
      <c r="J16" s="1">
        <v>22</v>
      </c>
      <c r="K16" s="1">
        <v>2</v>
      </c>
      <c r="M16" s="1">
        <v>23</v>
      </c>
      <c r="N16" s="1">
        <v>2</v>
      </c>
    </row>
    <row r="17" spans="1:14" x14ac:dyDescent="0.2">
      <c r="A17" s="2">
        <f t="shared" si="2"/>
        <v>43915</v>
      </c>
      <c r="B17" s="5">
        <f t="shared" si="0"/>
        <v>21</v>
      </c>
      <c r="C17" s="5">
        <f t="shared" si="1"/>
        <v>3</v>
      </c>
      <c r="G17" s="1">
        <v>34</v>
      </c>
      <c r="H17" s="1">
        <v>4</v>
      </c>
      <c r="J17" s="1">
        <v>28</v>
      </c>
      <c r="K17" s="1">
        <v>4</v>
      </c>
      <c r="M17" s="1">
        <v>21</v>
      </c>
      <c r="N17" s="1">
        <v>3</v>
      </c>
    </row>
    <row r="18" spans="1:14" x14ac:dyDescent="0.2">
      <c r="A18" s="2">
        <f t="shared" si="2"/>
        <v>43916</v>
      </c>
      <c r="B18" s="5">
        <f t="shared" si="0"/>
        <v>26</v>
      </c>
      <c r="C18" s="5">
        <f t="shared" si="1"/>
        <v>6</v>
      </c>
      <c r="G18" s="1">
        <v>35</v>
      </c>
      <c r="H18" s="1">
        <v>6</v>
      </c>
      <c r="J18" s="1">
        <v>28</v>
      </c>
      <c r="K18" s="1">
        <v>6</v>
      </c>
      <c r="M18" s="1">
        <v>26</v>
      </c>
      <c r="N18" s="1">
        <v>6</v>
      </c>
    </row>
    <row r="19" spans="1:14" x14ac:dyDescent="0.2">
      <c r="A19" s="2">
        <f t="shared" si="2"/>
        <v>43917</v>
      </c>
      <c r="B19" s="5">
        <f t="shared" si="0"/>
        <v>31</v>
      </c>
      <c r="C19" s="5">
        <f t="shared" si="1"/>
        <v>6</v>
      </c>
      <c r="G19" s="1">
        <v>40</v>
      </c>
      <c r="H19" s="1">
        <v>6</v>
      </c>
      <c r="J19" s="1">
        <v>34</v>
      </c>
      <c r="K19" s="1">
        <v>6</v>
      </c>
      <c r="M19" s="1">
        <v>31</v>
      </c>
      <c r="N19" s="1">
        <v>6</v>
      </c>
    </row>
    <row r="20" spans="1:14" x14ac:dyDescent="0.2">
      <c r="A20" s="2">
        <f t="shared" si="2"/>
        <v>43918</v>
      </c>
      <c r="B20" s="5">
        <f t="shared" si="0"/>
        <v>32</v>
      </c>
      <c r="C20" s="5">
        <f t="shared" si="1"/>
        <v>8</v>
      </c>
      <c r="G20" s="1">
        <v>42</v>
      </c>
      <c r="H20" s="1">
        <v>8</v>
      </c>
      <c r="J20" s="1">
        <v>35</v>
      </c>
      <c r="K20" s="1">
        <v>8</v>
      </c>
      <c r="M20" s="1">
        <v>32</v>
      </c>
      <c r="N20" s="1">
        <v>8</v>
      </c>
    </row>
    <row r="21" spans="1:14" x14ac:dyDescent="0.2">
      <c r="A21" s="2">
        <f t="shared" si="2"/>
        <v>43919</v>
      </c>
      <c r="B21" s="5">
        <f t="shared" si="0"/>
        <v>34</v>
      </c>
      <c r="C21" s="5">
        <f t="shared" si="1"/>
        <v>8</v>
      </c>
      <c r="G21" s="1">
        <v>44</v>
      </c>
      <c r="H21" s="1">
        <v>8</v>
      </c>
      <c r="J21" s="1">
        <v>36</v>
      </c>
      <c r="K21" s="1">
        <v>8</v>
      </c>
      <c r="M21" s="1">
        <v>34</v>
      </c>
      <c r="N21" s="1">
        <v>8</v>
      </c>
    </row>
    <row r="22" spans="1:14" x14ac:dyDescent="0.2">
      <c r="A22" s="2">
        <f t="shared" si="2"/>
        <v>43920</v>
      </c>
      <c r="B22" s="5">
        <f t="shared" si="0"/>
        <v>27</v>
      </c>
      <c r="C22" s="5">
        <f t="shared" si="1"/>
        <v>9</v>
      </c>
      <c r="G22" s="1">
        <v>45</v>
      </c>
      <c r="H22" s="1">
        <v>9</v>
      </c>
      <c r="J22" s="1">
        <v>36</v>
      </c>
      <c r="K22" s="1">
        <v>9</v>
      </c>
      <c r="M22" s="1">
        <v>27</v>
      </c>
      <c r="N22" s="1">
        <v>9</v>
      </c>
    </row>
    <row r="23" spans="1:14" x14ac:dyDescent="0.2">
      <c r="A23" s="2">
        <f t="shared" si="2"/>
        <v>43921</v>
      </c>
      <c r="B23" s="5">
        <f t="shared" si="0"/>
        <v>31</v>
      </c>
      <c r="C23" s="5">
        <f t="shared" si="1"/>
        <v>10</v>
      </c>
      <c r="G23" s="1">
        <v>49</v>
      </c>
      <c r="H23" s="1">
        <v>10</v>
      </c>
      <c r="J23" s="1">
        <v>40</v>
      </c>
      <c r="K23" s="1">
        <v>10</v>
      </c>
      <c r="M23" s="1">
        <v>31</v>
      </c>
      <c r="N23" s="1">
        <v>10</v>
      </c>
    </row>
    <row r="24" spans="1:14" x14ac:dyDescent="0.2">
      <c r="A24" s="2">
        <f t="shared" si="2"/>
        <v>43922</v>
      </c>
      <c r="B24" s="5">
        <f t="shared" si="0"/>
        <v>30</v>
      </c>
      <c r="C24" s="5">
        <f t="shared" si="1"/>
        <v>11</v>
      </c>
      <c r="G24" s="1">
        <v>58</v>
      </c>
      <c r="H24" s="1">
        <v>10</v>
      </c>
      <c r="J24" s="1">
        <v>43</v>
      </c>
      <c r="K24" s="1">
        <v>10</v>
      </c>
      <c r="M24" s="1">
        <v>30</v>
      </c>
      <c r="N24" s="1">
        <v>11</v>
      </c>
    </row>
    <row r="25" spans="1:14" x14ac:dyDescent="0.2">
      <c r="A25" s="2">
        <f t="shared" si="2"/>
        <v>43923</v>
      </c>
      <c r="B25" s="5">
        <f t="shared" si="0"/>
        <v>32</v>
      </c>
      <c r="C25" s="5">
        <f t="shared" si="1"/>
        <v>12</v>
      </c>
      <c r="G25" s="1">
        <v>64</v>
      </c>
      <c r="H25" s="1">
        <v>14</v>
      </c>
      <c r="J25" s="1">
        <v>47</v>
      </c>
      <c r="K25" s="1">
        <v>14</v>
      </c>
      <c r="M25" s="1">
        <v>32</v>
      </c>
      <c r="N25" s="1">
        <v>12</v>
      </c>
    </row>
    <row r="26" spans="1:14" x14ac:dyDescent="0.2">
      <c r="A26" s="2">
        <f t="shared" si="2"/>
        <v>43924</v>
      </c>
      <c r="B26" s="5">
        <f t="shared" si="0"/>
        <v>38</v>
      </c>
      <c r="C26" s="5">
        <f t="shared" si="1"/>
        <v>14</v>
      </c>
      <c r="G26" s="1">
        <v>70</v>
      </c>
      <c r="H26" s="1">
        <v>14</v>
      </c>
      <c r="J26" s="1">
        <v>62</v>
      </c>
      <c r="K26" s="1">
        <v>14</v>
      </c>
      <c r="M26" s="1">
        <v>38</v>
      </c>
      <c r="N26" s="1">
        <v>14</v>
      </c>
    </row>
    <row r="27" spans="1:14" x14ac:dyDescent="0.2">
      <c r="A27" s="2">
        <f t="shared" si="2"/>
        <v>43925</v>
      </c>
      <c r="B27" s="5">
        <f t="shared" si="0"/>
        <v>48</v>
      </c>
      <c r="C27" s="5">
        <f t="shared" si="1"/>
        <v>16</v>
      </c>
      <c r="G27" s="1">
        <v>70</v>
      </c>
      <c r="H27" s="1">
        <v>16</v>
      </c>
      <c r="J27" s="1">
        <v>65</v>
      </c>
      <c r="K27" s="1">
        <v>16</v>
      </c>
      <c r="M27" s="1">
        <v>48</v>
      </c>
      <c r="N27" s="1">
        <v>16</v>
      </c>
    </row>
    <row r="28" spans="1:14" x14ac:dyDescent="0.2">
      <c r="A28" s="2">
        <f t="shared" si="2"/>
        <v>43926</v>
      </c>
      <c r="B28" s="5">
        <f t="shared" si="0"/>
        <v>57</v>
      </c>
      <c r="C28" s="5">
        <f t="shared" si="1"/>
        <v>17</v>
      </c>
      <c r="G28" s="1">
        <v>65</v>
      </c>
      <c r="H28" s="1">
        <v>18</v>
      </c>
      <c r="J28" s="1">
        <v>61</v>
      </c>
      <c r="K28" s="1">
        <v>18</v>
      </c>
      <c r="M28" s="1">
        <v>57</v>
      </c>
      <c r="N28" s="1">
        <v>17</v>
      </c>
    </row>
    <row r="29" spans="1:14" x14ac:dyDescent="0.2">
      <c r="A29" s="2">
        <f t="shared" si="2"/>
        <v>43927</v>
      </c>
      <c r="B29" s="5">
        <f t="shared" si="0"/>
        <v>51</v>
      </c>
      <c r="C29" s="5">
        <f t="shared" si="1"/>
        <v>19</v>
      </c>
      <c r="M29" s="1">
        <v>51</v>
      </c>
      <c r="N29" s="1">
        <v>19</v>
      </c>
    </row>
    <row r="30" spans="1:14" x14ac:dyDescent="0.2">
      <c r="A30" s="2">
        <f t="shared" si="2"/>
        <v>43928</v>
      </c>
      <c r="B30" s="5">
        <f t="shared" si="0"/>
        <v>51</v>
      </c>
      <c r="C30" s="5">
        <f t="shared" si="1"/>
        <v>20</v>
      </c>
      <c r="M30" s="1">
        <v>51</v>
      </c>
      <c r="N30" s="1">
        <v>20</v>
      </c>
    </row>
    <row r="31" spans="1:14" x14ac:dyDescent="0.2">
      <c r="A31" s="2">
        <f t="shared" si="2"/>
        <v>43929</v>
      </c>
      <c r="B31" s="5">
        <f t="shared" si="0"/>
        <v>64</v>
      </c>
      <c r="C31" s="5">
        <f t="shared" si="1"/>
        <v>21</v>
      </c>
      <c r="M31" s="1">
        <v>64</v>
      </c>
      <c r="N31" s="1">
        <v>21</v>
      </c>
    </row>
    <row r="32" spans="1:14" x14ac:dyDescent="0.2">
      <c r="A32" s="2">
        <f t="shared" si="2"/>
        <v>43930</v>
      </c>
      <c r="B32" s="5">
        <f t="shared" si="0"/>
        <v>64</v>
      </c>
      <c r="C32" s="5">
        <f t="shared" si="1"/>
        <v>24</v>
      </c>
      <c r="M32" s="1">
        <v>64</v>
      </c>
      <c r="N32" s="1">
        <v>24</v>
      </c>
    </row>
    <row r="33" spans="1:14" x14ac:dyDescent="0.2">
      <c r="A33" s="2">
        <f t="shared" si="2"/>
        <v>43931</v>
      </c>
      <c r="B33" s="5">
        <f t="shared" si="0"/>
        <v>63</v>
      </c>
      <c r="C33" s="5">
        <f t="shared" si="1"/>
        <v>25</v>
      </c>
      <c r="M33" s="1">
        <v>63</v>
      </c>
      <c r="N33" s="1">
        <v>25</v>
      </c>
    </row>
    <row r="34" spans="1:14" x14ac:dyDescent="0.2">
      <c r="A34" s="2">
        <f t="shared" si="2"/>
        <v>43932</v>
      </c>
      <c r="B34" s="5">
        <f t="shared" si="0"/>
        <v>65</v>
      </c>
      <c r="C34" s="5">
        <f t="shared" si="1"/>
        <v>30</v>
      </c>
      <c r="M34" s="1">
        <v>65</v>
      </c>
      <c r="N34" s="1">
        <v>30</v>
      </c>
    </row>
    <row r="35" spans="1:14" x14ac:dyDescent="0.2">
      <c r="A35" s="2">
        <f t="shared" si="2"/>
        <v>43933</v>
      </c>
      <c r="B35" s="5">
        <f t="shared" si="0"/>
        <v>65</v>
      </c>
      <c r="C35" s="5">
        <f t="shared" si="1"/>
        <v>37</v>
      </c>
      <c r="M35" s="1">
        <v>65</v>
      </c>
      <c r="N35" s="1">
        <v>37</v>
      </c>
    </row>
    <row r="36" spans="1:14" x14ac:dyDescent="0.2">
      <c r="A36" s="2">
        <f t="shared" si="2"/>
        <v>43934</v>
      </c>
      <c r="B36" s="5">
        <f t="shared" si="0"/>
        <v>74</v>
      </c>
      <c r="C36" s="5">
        <f t="shared" si="1"/>
        <v>40</v>
      </c>
      <c r="M36" s="1">
        <v>74</v>
      </c>
      <c r="N36" s="1">
        <v>40</v>
      </c>
    </row>
    <row r="37" spans="1:14" x14ac:dyDescent="0.2">
      <c r="A37" s="2">
        <f t="shared" si="2"/>
        <v>43935</v>
      </c>
      <c r="B37" s="5">
        <f t="shared" si="0"/>
        <v>72</v>
      </c>
      <c r="C37" s="5">
        <f t="shared" si="1"/>
        <v>46</v>
      </c>
      <c r="M37" s="1">
        <v>72</v>
      </c>
      <c r="N37" s="1">
        <v>46</v>
      </c>
    </row>
    <row r="38" spans="1:14" x14ac:dyDescent="0.2">
      <c r="A38" s="2">
        <f t="shared" si="2"/>
        <v>43936</v>
      </c>
      <c r="B38" s="5">
        <f t="shared" si="0"/>
        <v>75</v>
      </c>
      <c r="C38" s="5">
        <f t="shared" si="1"/>
        <v>46</v>
      </c>
      <c r="M38" s="1">
        <v>75</v>
      </c>
      <c r="N38" s="1">
        <v>46</v>
      </c>
    </row>
    <row r="39" spans="1:14" x14ac:dyDescent="0.2">
      <c r="A39" s="2">
        <f t="shared" si="2"/>
        <v>43937</v>
      </c>
      <c r="B39" s="5">
        <f t="shared" si="0"/>
        <v>78</v>
      </c>
      <c r="C39" s="5">
        <f t="shared" si="1"/>
        <v>48</v>
      </c>
      <c r="M39" s="1">
        <v>78</v>
      </c>
      <c r="N39" s="1">
        <v>48</v>
      </c>
    </row>
    <row r="40" spans="1:14" x14ac:dyDescent="0.2">
      <c r="A40" s="2">
        <f t="shared" si="2"/>
        <v>43938</v>
      </c>
      <c r="B40" s="5">
        <f t="shared" si="0"/>
        <v>74</v>
      </c>
      <c r="C40" s="5">
        <f t="shared" si="1"/>
        <v>50</v>
      </c>
      <c r="M40" s="1">
        <v>74</v>
      </c>
      <c r="N40" s="1">
        <v>50</v>
      </c>
    </row>
    <row r="41" spans="1:14" x14ac:dyDescent="0.2">
      <c r="A41" s="2">
        <f t="shared" si="2"/>
        <v>43939</v>
      </c>
      <c r="B41" s="5">
        <f t="shared" si="0"/>
        <v>77</v>
      </c>
      <c r="C41" s="5">
        <f t="shared" si="1"/>
        <v>57</v>
      </c>
      <c r="M41" s="1">
        <v>77</v>
      </c>
      <c r="N41" s="1">
        <v>57</v>
      </c>
    </row>
    <row r="42" spans="1:14" x14ac:dyDescent="0.2">
      <c r="A42" s="2">
        <f t="shared" si="2"/>
        <v>43940</v>
      </c>
      <c r="B42" s="5">
        <f t="shared" si="0"/>
        <v>78</v>
      </c>
      <c r="C42" s="5">
        <f t="shared" si="1"/>
        <v>58</v>
      </c>
      <c r="M42" s="1">
        <v>78</v>
      </c>
      <c r="N42" s="1">
        <v>58</v>
      </c>
    </row>
    <row r="43" spans="1:14" x14ac:dyDescent="0.2">
      <c r="A43" s="2">
        <f t="shared" si="2"/>
        <v>43941</v>
      </c>
      <c r="B43" s="5">
        <f t="shared" si="0"/>
        <v>74</v>
      </c>
      <c r="C43" s="5">
        <f t="shared" si="1"/>
        <v>58</v>
      </c>
      <c r="M43" s="1">
        <v>74</v>
      </c>
      <c r="N43" s="1">
        <v>58</v>
      </c>
    </row>
    <row r="44" spans="1:14" x14ac:dyDescent="0.2">
      <c r="A44" s="2">
        <f t="shared" si="2"/>
        <v>43942</v>
      </c>
      <c r="B44" s="5">
        <f t="shared" si="0"/>
        <v>70</v>
      </c>
      <c r="C44" s="5">
        <f t="shared" si="1"/>
        <v>59</v>
      </c>
      <c r="M44" s="1">
        <v>70</v>
      </c>
      <c r="N44" s="1">
        <v>59</v>
      </c>
    </row>
    <row r="45" spans="1:14" x14ac:dyDescent="0.2">
      <c r="A45" s="2">
        <f t="shared" si="2"/>
        <v>43943</v>
      </c>
      <c r="B45" s="5">
        <f t="shared" si="0"/>
        <v>72</v>
      </c>
      <c r="C45" s="5">
        <f t="shared" si="1"/>
        <v>60</v>
      </c>
      <c r="M45" s="1">
        <v>72</v>
      </c>
      <c r="N45" s="1">
        <v>60</v>
      </c>
    </row>
    <row r="46" spans="1:14" x14ac:dyDescent="0.2">
      <c r="A46" s="2">
        <f t="shared" si="2"/>
        <v>43944</v>
      </c>
      <c r="B46" s="5">
        <f t="shared" si="0"/>
        <v>75</v>
      </c>
      <c r="C46" s="5">
        <f t="shared" si="1"/>
        <v>62</v>
      </c>
      <c r="M46" s="1">
        <v>75</v>
      </c>
      <c r="N46" s="1">
        <v>62</v>
      </c>
    </row>
    <row r="47" spans="1:14" x14ac:dyDescent="0.2">
      <c r="A47" s="2">
        <f t="shared" si="2"/>
        <v>43945</v>
      </c>
      <c r="B47" s="5">
        <f t="shared" si="0"/>
        <v>72</v>
      </c>
      <c r="C47" s="5">
        <f t="shared" si="1"/>
        <v>64</v>
      </c>
      <c r="M47" s="1">
        <v>72</v>
      </c>
      <c r="N47" s="1">
        <v>64</v>
      </c>
    </row>
    <row r="48" spans="1:14" x14ac:dyDescent="0.2">
      <c r="A48" s="2">
        <f t="shared" si="2"/>
        <v>43946</v>
      </c>
      <c r="B48" s="5">
        <f t="shared" si="0"/>
        <v>69</v>
      </c>
      <c r="C48" s="5">
        <f t="shared" si="1"/>
        <v>65</v>
      </c>
      <c r="M48" s="1">
        <v>69</v>
      </c>
      <c r="N48" s="1">
        <v>65</v>
      </c>
    </row>
    <row r="49" spans="1:14" x14ac:dyDescent="0.2">
      <c r="A49" s="2">
        <f t="shared" si="2"/>
        <v>43947</v>
      </c>
      <c r="B49" s="5">
        <f t="shared" si="0"/>
        <v>71</v>
      </c>
      <c r="C49" s="5">
        <f t="shared" si="1"/>
        <v>65</v>
      </c>
      <c r="M49" s="1">
        <v>71</v>
      </c>
      <c r="N49" s="1">
        <v>65</v>
      </c>
    </row>
    <row r="50" spans="1:14" x14ac:dyDescent="0.2">
      <c r="A50" s="2">
        <f t="shared" si="2"/>
        <v>43948</v>
      </c>
      <c r="B50" s="5">
        <f t="shared" si="0"/>
        <v>82</v>
      </c>
      <c r="C50" s="5">
        <f t="shared" si="1"/>
        <v>66</v>
      </c>
      <c r="M50" s="1">
        <v>82</v>
      </c>
      <c r="N50" s="1">
        <v>66</v>
      </c>
    </row>
    <row r="51" spans="1:14" x14ac:dyDescent="0.2">
      <c r="A51" s="2">
        <f t="shared" si="2"/>
        <v>43949</v>
      </c>
      <c r="B51" s="5">
        <f t="shared" si="0"/>
        <v>87</v>
      </c>
      <c r="C51" s="5">
        <f t="shared" si="1"/>
        <v>66</v>
      </c>
      <c r="M51" s="1">
        <v>87</v>
      </c>
      <c r="N51" s="1">
        <v>66</v>
      </c>
    </row>
    <row r="52" spans="1:14" x14ac:dyDescent="0.2">
      <c r="A52" s="2">
        <f t="shared" si="2"/>
        <v>43950</v>
      </c>
      <c r="B52" s="5">
        <f t="shared" si="0"/>
        <v>87</v>
      </c>
      <c r="C52" s="5">
        <f t="shared" si="1"/>
        <v>68</v>
      </c>
      <c r="M52" s="1">
        <v>87</v>
      </c>
      <c r="N52" s="1">
        <v>68</v>
      </c>
    </row>
    <row r="53" spans="1:14" x14ac:dyDescent="0.2">
      <c r="A53" s="2">
        <f t="shared" si="2"/>
        <v>43951</v>
      </c>
      <c r="B53" s="5">
        <f t="shared" si="0"/>
        <v>81</v>
      </c>
      <c r="C53" s="5">
        <f t="shared" si="1"/>
        <v>71</v>
      </c>
      <c r="M53" s="1">
        <v>81</v>
      </c>
      <c r="N53" s="1">
        <v>71</v>
      </c>
    </row>
    <row r="54" spans="1:14" x14ac:dyDescent="0.2">
      <c r="A54" s="2">
        <f t="shared" si="2"/>
        <v>43952</v>
      </c>
      <c r="B54" s="5">
        <f t="shared" si="0"/>
        <v>79</v>
      </c>
      <c r="C54" s="5">
        <f t="shared" si="1"/>
        <v>71</v>
      </c>
      <c r="M54" s="1">
        <v>79</v>
      </c>
      <c r="N54" s="1">
        <v>71</v>
      </c>
    </row>
    <row r="55" spans="1:14" x14ac:dyDescent="0.2">
      <c r="A55" s="2">
        <f t="shared" si="2"/>
        <v>43953</v>
      </c>
      <c r="B55" s="5">
        <f t="shared" si="0"/>
        <v>76</v>
      </c>
      <c r="C55" s="5">
        <f t="shared" si="1"/>
        <v>74</v>
      </c>
      <c r="M55" s="1">
        <v>76</v>
      </c>
      <c r="N55" s="1">
        <v>74</v>
      </c>
    </row>
    <row r="56" spans="1:14" x14ac:dyDescent="0.2">
      <c r="A56" s="2">
        <f t="shared" si="2"/>
        <v>43954</v>
      </c>
      <c r="B56" s="5" t="e">
        <f t="shared" si="0"/>
        <v>#N/A</v>
      </c>
      <c r="C56" s="5" t="e">
        <f t="shared" si="1"/>
        <v>#N/A</v>
      </c>
    </row>
    <row r="57" spans="1:14" x14ac:dyDescent="0.2">
      <c r="A57" s="2">
        <f t="shared" si="2"/>
        <v>43955</v>
      </c>
      <c r="B57" s="5" t="e">
        <f t="shared" si="0"/>
        <v>#N/A</v>
      </c>
      <c r="C57" s="5" t="e">
        <f t="shared" si="1"/>
        <v>#N/A</v>
      </c>
    </row>
    <row r="58" spans="1:14" x14ac:dyDescent="0.2">
      <c r="A58" s="2">
        <f t="shared" si="2"/>
        <v>43956</v>
      </c>
      <c r="B58" s="5" t="e">
        <f t="shared" si="0"/>
        <v>#N/A</v>
      </c>
      <c r="C58" s="5" t="e">
        <f t="shared" si="1"/>
        <v>#N/A</v>
      </c>
    </row>
    <row r="59" spans="1:14" x14ac:dyDescent="0.2">
      <c r="A59" s="2">
        <f t="shared" si="2"/>
        <v>43957</v>
      </c>
      <c r="B59" s="5" t="e">
        <f t="shared" si="0"/>
        <v>#N/A</v>
      </c>
      <c r="C59" s="5" t="e">
        <f t="shared" si="1"/>
        <v>#N/A</v>
      </c>
    </row>
    <row r="60" spans="1:14" x14ac:dyDescent="0.2">
      <c r="A60" s="2">
        <f t="shared" si="2"/>
        <v>43958</v>
      </c>
      <c r="B60" s="5" t="e">
        <f t="shared" si="0"/>
        <v>#N/A</v>
      </c>
      <c r="C60" s="5" t="e">
        <f t="shared" si="1"/>
        <v>#N/A</v>
      </c>
    </row>
    <row r="61" spans="1:14" x14ac:dyDescent="0.2">
      <c r="A61" s="2">
        <f t="shared" si="2"/>
        <v>43959</v>
      </c>
      <c r="B61" s="5" t="e">
        <f t="shared" si="0"/>
        <v>#N/A</v>
      </c>
      <c r="C61" s="5" t="e">
        <f t="shared" si="1"/>
        <v>#N/A</v>
      </c>
    </row>
    <row r="62" spans="1:14" x14ac:dyDescent="0.2">
      <c r="A62" s="2">
        <f t="shared" si="2"/>
        <v>43960</v>
      </c>
      <c r="B62" s="5" t="e">
        <f t="shared" si="0"/>
        <v>#N/A</v>
      </c>
      <c r="C62" s="5" t="e">
        <f t="shared" si="1"/>
        <v>#N/A</v>
      </c>
    </row>
    <row r="63" spans="1:14" x14ac:dyDescent="0.2">
      <c r="A63" s="2">
        <f t="shared" si="2"/>
        <v>43961</v>
      </c>
      <c r="B63" s="5" t="e">
        <f t="shared" si="0"/>
        <v>#N/A</v>
      </c>
      <c r="C63" s="5" t="e">
        <f t="shared" si="1"/>
        <v>#N/A</v>
      </c>
    </row>
    <row r="64" spans="1:14" x14ac:dyDescent="0.2">
      <c r="A64" s="2">
        <f t="shared" si="2"/>
        <v>43962</v>
      </c>
      <c r="B64" s="5" t="e">
        <f t="shared" si="0"/>
        <v>#N/A</v>
      </c>
      <c r="C64" s="5" t="e">
        <f t="shared" si="1"/>
        <v>#N/A</v>
      </c>
    </row>
    <row r="65" spans="1:3" x14ac:dyDescent="0.2">
      <c r="A65" s="2">
        <f t="shared" si="2"/>
        <v>43963</v>
      </c>
      <c r="B65" s="5" t="e">
        <f t="shared" si="0"/>
        <v>#N/A</v>
      </c>
      <c r="C65" s="5" t="e">
        <f t="shared" si="1"/>
        <v>#N/A</v>
      </c>
    </row>
    <row r="66" spans="1:3" x14ac:dyDescent="0.2">
      <c r="A66" s="2">
        <f t="shared" si="2"/>
        <v>43964</v>
      </c>
      <c r="B66" s="5" t="e">
        <f t="shared" ref="B66:B129" si="3">IF(data_anvanda=$G$1,IF(ISBLANK(G66),"",G66),IF(data_anvanda=$J$1,IF(ISBLANK(J66),"",J66),IF(ISBLANK(M66),NA(),M66)))</f>
        <v>#N/A</v>
      </c>
      <c r="C66" s="5" t="e">
        <f t="shared" ref="C66:C129" si="4">IF(data_anvanda=$G$1,IF(ISBLANK(H66),"",H66),IF(data_anvanda=$J$1,IF(ISBLANK(K66),"",K66),IF(ISBLANK(N66),NA(),N66)))</f>
        <v>#N/A</v>
      </c>
    </row>
    <row r="67" spans="1:3" x14ac:dyDescent="0.2">
      <c r="A67" s="2">
        <f t="shared" si="2"/>
        <v>43965</v>
      </c>
      <c r="B67" s="5" t="e">
        <f t="shared" si="3"/>
        <v>#N/A</v>
      </c>
      <c r="C67" s="5" t="e">
        <f t="shared" si="4"/>
        <v>#N/A</v>
      </c>
    </row>
    <row r="68" spans="1:3" x14ac:dyDescent="0.2">
      <c r="A68" s="2">
        <f t="shared" ref="A68:A131" si="5">A67+1</f>
        <v>43966</v>
      </c>
      <c r="B68" s="5" t="e">
        <f t="shared" si="3"/>
        <v>#N/A</v>
      </c>
      <c r="C68" s="5" t="e">
        <f t="shared" si="4"/>
        <v>#N/A</v>
      </c>
    </row>
    <row r="69" spans="1:3" x14ac:dyDescent="0.2">
      <c r="A69" s="2">
        <f t="shared" si="5"/>
        <v>43967</v>
      </c>
      <c r="B69" s="5" t="e">
        <f t="shared" si="3"/>
        <v>#N/A</v>
      </c>
      <c r="C69" s="5" t="e">
        <f t="shared" si="4"/>
        <v>#N/A</v>
      </c>
    </row>
    <row r="70" spans="1:3" x14ac:dyDescent="0.2">
      <c r="A70" s="2">
        <f t="shared" si="5"/>
        <v>43968</v>
      </c>
      <c r="B70" s="5" t="e">
        <f t="shared" si="3"/>
        <v>#N/A</v>
      </c>
      <c r="C70" s="5" t="e">
        <f t="shared" si="4"/>
        <v>#N/A</v>
      </c>
    </row>
    <row r="71" spans="1:3" x14ac:dyDescent="0.2">
      <c r="A71" s="2">
        <f t="shared" si="5"/>
        <v>43969</v>
      </c>
      <c r="B71" s="5" t="e">
        <f t="shared" si="3"/>
        <v>#N/A</v>
      </c>
      <c r="C71" s="5" t="e">
        <f t="shared" si="4"/>
        <v>#N/A</v>
      </c>
    </row>
    <row r="72" spans="1:3" x14ac:dyDescent="0.2">
      <c r="A72" s="2">
        <f t="shared" si="5"/>
        <v>43970</v>
      </c>
      <c r="B72" s="5" t="e">
        <f t="shared" si="3"/>
        <v>#N/A</v>
      </c>
      <c r="C72" s="5" t="e">
        <f t="shared" si="4"/>
        <v>#N/A</v>
      </c>
    </row>
    <row r="73" spans="1:3" x14ac:dyDescent="0.2">
      <c r="A73" s="2">
        <f t="shared" si="5"/>
        <v>43971</v>
      </c>
      <c r="B73" s="5" t="e">
        <f t="shared" si="3"/>
        <v>#N/A</v>
      </c>
      <c r="C73" s="5" t="e">
        <f t="shared" si="4"/>
        <v>#N/A</v>
      </c>
    </row>
    <row r="74" spans="1:3" x14ac:dyDescent="0.2">
      <c r="A74" s="2">
        <f t="shared" si="5"/>
        <v>43972</v>
      </c>
      <c r="B74" s="5" t="e">
        <f t="shared" si="3"/>
        <v>#N/A</v>
      </c>
      <c r="C74" s="5" t="e">
        <f t="shared" si="4"/>
        <v>#N/A</v>
      </c>
    </row>
    <row r="75" spans="1:3" x14ac:dyDescent="0.2">
      <c r="A75" s="2">
        <f t="shared" si="5"/>
        <v>43973</v>
      </c>
      <c r="B75" s="5" t="e">
        <f t="shared" si="3"/>
        <v>#N/A</v>
      </c>
      <c r="C75" s="5" t="e">
        <f t="shared" si="4"/>
        <v>#N/A</v>
      </c>
    </row>
    <row r="76" spans="1:3" x14ac:dyDescent="0.2">
      <c r="A76" s="2">
        <f t="shared" si="5"/>
        <v>43974</v>
      </c>
      <c r="B76" s="5" t="e">
        <f t="shared" si="3"/>
        <v>#N/A</v>
      </c>
      <c r="C76" s="5" t="e">
        <f t="shared" si="4"/>
        <v>#N/A</v>
      </c>
    </row>
    <row r="77" spans="1:3" x14ac:dyDescent="0.2">
      <c r="A77" s="2">
        <f t="shared" si="5"/>
        <v>43975</v>
      </c>
      <c r="B77" s="5" t="e">
        <f t="shared" si="3"/>
        <v>#N/A</v>
      </c>
      <c r="C77" s="5" t="e">
        <f t="shared" si="4"/>
        <v>#N/A</v>
      </c>
    </row>
    <row r="78" spans="1:3" x14ac:dyDescent="0.2">
      <c r="A78" s="2">
        <f t="shared" si="5"/>
        <v>43976</v>
      </c>
      <c r="B78" s="5" t="e">
        <f t="shared" si="3"/>
        <v>#N/A</v>
      </c>
      <c r="C78" s="5" t="e">
        <f t="shared" si="4"/>
        <v>#N/A</v>
      </c>
    </row>
    <row r="79" spans="1:3" x14ac:dyDescent="0.2">
      <c r="A79" s="2">
        <f t="shared" si="5"/>
        <v>43977</v>
      </c>
      <c r="B79" s="5" t="e">
        <f t="shared" si="3"/>
        <v>#N/A</v>
      </c>
      <c r="C79" s="5" t="e">
        <f t="shared" si="4"/>
        <v>#N/A</v>
      </c>
    </row>
    <row r="80" spans="1:3" x14ac:dyDescent="0.2">
      <c r="A80" s="2">
        <f t="shared" si="5"/>
        <v>43978</v>
      </c>
      <c r="B80" s="5" t="e">
        <f t="shared" si="3"/>
        <v>#N/A</v>
      </c>
      <c r="C80" s="5" t="e">
        <f t="shared" si="4"/>
        <v>#N/A</v>
      </c>
    </row>
    <row r="81" spans="1:3" x14ac:dyDescent="0.2">
      <c r="A81" s="2">
        <f t="shared" si="5"/>
        <v>43979</v>
      </c>
      <c r="B81" s="5" t="e">
        <f t="shared" si="3"/>
        <v>#N/A</v>
      </c>
      <c r="C81" s="5" t="e">
        <f t="shared" si="4"/>
        <v>#N/A</v>
      </c>
    </row>
    <row r="82" spans="1:3" x14ac:dyDescent="0.2">
      <c r="A82" s="2">
        <f t="shared" si="5"/>
        <v>43980</v>
      </c>
      <c r="B82" s="5" t="e">
        <f t="shared" si="3"/>
        <v>#N/A</v>
      </c>
      <c r="C82" s="5" t="e">
        <f t="shared" si="4"/>
        <v>#N/A</v>
      </c>
    </row>
    <row r="83" spans="1:3" x14ac:dyDescent="0.2">
      <c r="A83" s="2">
        <f t="shared" si="5"/>
        <v>43981</v>
      </c>
      <c r="B83" s="5" t="e">
        <f t="shared" si="3"/>
        <v>#N/A</v>
      </c>
      <c r="C83" s="5" t="e">
        <f t="shared" si="4"/>
        <v>#N/A</v>
      </c>
    </row>
    <row r="84" spans="1:3" x14ac:dyDescent="0.2">
      <c r="A84" s="2">
        <f t="shared" si="5"/>
        <v>43982</v>
      </c>
      <c r="B84" s="5" t="e">
        <f t="shared" si="3"/>
        <v>#N/A</v>
      </c>
      <c r="C84" s="5" t="e">
        <f t="shared" si="4"/>
        <v>#N/A</v>
      </c>
    </row>
    <row r="85" spans="1:3" x14ac:dyDescent="0.2">
      <c r="A85" s="2">
        <f t="shared" si="5"/>
        <v>43983</v>
      </c>
      <c r="B85" s="5" t="e">
        <f t="shared" si="3"/>
        <v>#N/A</v>
      </c>
      <c r="C85" s="5" t="e">
        <f t="shared" si="4"/>
        <v>#N/A</v>
      </c>
    </row>
    <row r="86" spans="1:3" x14ac:dyDescent="0.2">
      <c r="A86" s="2">
        <f t="shared" si="5"/>
        <v>43984</v>
      </c>
      <c r="B86" s="5" t="e">
        <f t="shared" si="3"/>
        <v>#N/A</v>
      </c>
      <c r="C86" s="5" t="e">
        <f t="shared" si="4"/>
        <v>#N/A</v>
      </c>
    </row>
    <row r="87" spans="1:3" x14ac:dyDescent="0.2">
      <c r="A87" s="2">
        <f t="shared" si="5"/>
        <v>43985</v>
      </c>
      <c r="B87" s="5" t="e">
        <f t="shared" si="3"/>
        <v>#N/A</v>
      </c>
      <c r="C87" s="5" t="e">
        <f t="shared" si="4"/>
        <v>#N/A</v>
      </c>
    </row>
    <row r="88" spans="1:3" x14ac:dyDescent="0.2">
      <c r="A88" s="2">
        <f t="shared" si="5"/>
        <v>43986</v>
      </c>
      <c r="B88" s="5" t="e">
        <f t="shared" si="3"/>
        <v>#N/A</v>
      </c>
      <c r="C88" s="5" t="e">
        <f t="shared" si="4"/>
        <v>#N/A</v>
      </c>
    </row>
    <row r="89" spans="1:3" x14ac:dyDescent="0.2">
      <c r="A89" s="2">
        <f t="shared" si="5"/>
        <v>43987</v>
      </c>
      <c r="B89" s="5" t="e">
        <f t="shared" si="3"/>
        <v>#N/A</v>
      </c>
      <c r="C89" s="5" t="e">
        <f t="shared" si="4"/>
        <v>#N/A</v>
      </c>
    </row>
    <row r="90" spans="1:3" x14ac:dyDescent="0.2">
      <c r="A90" s="2">
        <f t="shared" si="5"/>
        <v>43988</v>
      </c>
      <c r="B90" s="5" t="e">
        <f t="shared" si="3"/>
        <v>#N/A</v>
      </c>
      <c r="C90" s="5" t="e">
        <f t="shared" si="4"/>
        <v>#N/A</v>
      </c>
    </row>
    <row r="91" spans="1:3" x14ac:dyDescent="0.2">
      <c r="A91" s="2">
        <f t="shared" si="5"/>
        <v>43989</v>
      </c>
      <c r="B91" s="5" t="e">
        <f t="shared" si="3"/>
        <v>#N/A</v>
      </c>
      <c r="C91" s="5" t="e">
        <f t="shared" si="4"/>
        <v>#N/A</v>
      </c>
    </row>
    <row r="92" spans="1:3" x14ac:dyDescent="0.2">
      <c r="A92" s="2">
        <f t="shared" si="5"/>
        <v>43990</v>
      </c>
      <c r="B92" s="5" t="e">
        <f t="shared" si="3"/>
        <v>#N/A</v>
      </c>
      <c r="C92" s="5" t="e">
        <f t="shared" si="4"/>
        <v>#N/A</v>
      </c>
    </row>
    <row r="93" spans="1:3" x14ac:dyDescent="0.2">
      <c r="A93" s="2">
        <f t="shared" si="5"/>
        <v>43991</v>
      </c>
      <c r="B93" s="5" t="e">
        <f t="shared" si="3"/>
        <v>#N/A</v>
      </c>
      <c r="C93" s="5" t="e">
        <f t="shared" si="4"/>
        <v>#N/A</v>
      </c>
    </row>
    <row r="94" spans="1:3" x14ac:dyDescent="0.2">
      <c r="A94" s="2">
        <f t="shared" si="5"/>
        <v>43992</v>
      </c>
      <c r="B94" s="5" t="e">
        <f t="shared" si="3"/>
        <v>#N/A</v>
      </c>
      <c r="C94" s="5" t="e">
        <f t="shared" si="4"/>
        <v>#N/A</v>
      </c>
    </row>
    <row r="95" spans="1:3" x14ac:dyDescent="0.2">
      <c r="A95" s="2">
        <f t="shared" si="5"/>
        <v>43993</v>
      </c>
      <c r="B95" s="5" t="e">
        <f t="shared" si="3"/>
        <v>#N/A</v>
      </c>
      <c r="C95" s="5" t="e">
        <f t="shared" si="4"/>
        <v>#N/A</v>
      </c>
    </row>
    <row r="96" spans="1:3" x14ac:dyDescent="0.2">
      <c r="A96" s="2">
        <f t="shared" si="5"/>
        <v>43994</v>
      </c>
      <c r="B96" s="5" t="e">
        <f t="shared" si="3"/>
        <v>#N/A</v>
      </c>
      <c r="C96" s="5" t="e">
        <f t="shared" si="4"/>
        <v>#N/A</v>
      </c>
    </row>
    <row r="97" spans="1:3" x14ac:dyDescent="0.2">
      <c r="A97" s="2">
        <f t="shared" si="5"/>
        <v>43995</v>
      </c>
      <c r="B97" s="5" t="e">
        <f t="shared" si="3"/>
        <v>#N/A</v>
      </c>
      <c r="C97" s="5" t="e">
        <f t="shared" si="4"/>
        <v>#N/A</v>
      </c>
    </row>
    <row r="98" spans="1:3" x14ac:dyDescent="0.2">
      <c r="A98" s="2">
        <f t="shared" si="5"/>
        <v>43996</v>
      </c>
      <c r="B98" s="5" t="e">
        <f t="shared" si="3"/>
        <v>#N/A</v>
      </c>
      <c r="C98" s="5" t="e">
        <f t="shared" si="4"/>
        <v>#N/A</v>
      </c>
    </row>
    <row r="99" spans="1:3" x14ac:dyDescent="0.2">
      <c r="A99" s="2">
        <f t="shared" si="5"/>
        <v>43997</v>
      </c>
      <c r="B99" s="5" t="e">
        <f t="shared" si="3"/>
        <v>#N/A</v>
      </c>
      <c r="C99" s="5" t="e">
        <f t="shared" si="4"/>
        <v>#N/A</v>
      </c>
    </row>
    <row r="100" spans="1:3" x14ac:dyDescent="0.2">
      <c r="A100" s="2">
        <f t="shared" si="5"/>
        <v>43998</v>
      </c>
      <c r="B100" s="5" t="e">
        <f t="shared" si="3"/>
        <v>#N/A</v>
      </c>
      <c r="C100" s="5" t="e">
        <f t="shared" si="4"/>
        <v>#N/A</v>
      </c>
    </row>
    <row r="101" spans="1:3" x14ac:dyDescent="0.2">
      <c r="A101" s="2">
        <f t="shared" si="5"/>
        <v>43999</v>
      </c>
      <c r="B101" s="5" t="e">
        <f t="shared" si="3"/>
        <v>#N/A</v>
      </c>
      <c r="C101" s="5" t="e">
        <f t="shared" si="4"/>
        <v>#N/A</v>
      </c>
    </row>
    <row r="102" spans="1:3" x14ac:dyDescent="0.2">
      <c r="A102" s="2">
        <f t="shared" si="5"/>
        <v>44000</v>
      </c>
      <c r="B102" s="5" t="e">
        <f t="shared" si="3"/>
        <v>#N/A</v>
      </c>
      <c r="C102" s="5" t="e">
        <f t="shared" si="4"/>
        <v>#N/A</v>
      </c>
    </row>
    <row r="103" spans="1:3" x14ac:dyDescent="0.2">
      <c r="A103" s="2">
        <f t="shared" si="5"/>
        <v>44001</v>
      </c>
      <c r="B103" s="5" t="e">
        <f t="shared" si="3"/>
        <v>#N/A</v>
      </c>
      <c r="C103" s="5" t="e">
        <f t="shared" si="4"/>
        <v>#N/A</v>
      </c>
    </row>
    <row r="104" spans="1:3" x14ac:dyDescent="0.2">
      <c r="A104" s="2">
        <f t="shared" si="5"/>
        <v>44002</v>
      </c>
      <c r="B104" s="5" t="e">
        <f t="shared" si="3"/>
        <v>#N/A</v>
      </c>
      <c r="C104" s="5" t="e">
        <f t="shared" si="4"/>
        <v>#N/A</v>
      </c>
    </row>
    <row r="105" spans="1:3" x14ac:dyDescent="0.2">
      <c r="A105" s="2">
        <f t="shared" si="5"/>
        <v>44003</v>
      </c>
      <c r="B105" s="5" t="e">
        <f t="shared" si="3"/>
        <v>#N/A</v>
      </c>
      <c r="C105" s="5" t="e">
        <f t="shared" si="4"/>
        <v>#N/A</v>
      </c>
    </row>
    <row r="106" spans="1:3" x14ac:dyDescent="0.2">
      <c r="A106" s="2">
        <f t="shared" si="5"/>
        <v>44004</v>
      </c>
      <c r="B106" s="5" t="e">
        <f t="shared" si="3"/>
        <v>#N/A</v>
      </c>
      <c r="C106" s="5" t="e">
        <f t="shared" si="4"/>
        <v>#N/A</v>
      </c>
    </row>
    <row r="107" spans="1:3" x14ac:dyDescent="0.2">
      <c r="A107" s="2">
        <f t="shared" si="5"/>
        <v>44005</v>
      </c>
      <c r="B107" s="5" t="e">
        <f t="shared" si="3"/>
        <v>#N/A</v>
      </c>
      <c r="C107" s="5" t="e">
        <f t="shared" si="4"/>
        <v>#N/A</v>
      </c>
    </row>
    <row r="108" spans="1:3" x14ac:dyDescent="0.2">
      <c r="A108" s="2">
        <f t="shared" si="5"/>
        <v>44006</v>
      </c>
      <c r="B108" s="5" t="e">
        <f t="shared" si="3"/>
        <v>#N/A</v>
      </c>
      <c r="C108" s="5" t="e">
        <f t="shared" si="4"/>
        <v>#N/A</v>
      </c>
    </row>
    <row r="109" spans="1:3" x14ac:dyDescent="0.2">
      <c r="A109" s="2">
        <f t="shared" si="5"/>
        <v>44007</v>
      </c>
      <c r="B109" s="5" t="e">
        <f t="shared" si="3"/>
        <v>#N/A</v>
      </c>
      <c r="C109" s="5" t="e">
        <f t="shared" si="4"/>
        <v>#N/A</v>
      </c>
    </row>
    <row r="110" spans="1:3" x14ac:dyDescent="0.2">
      <c r="A110" s="2">
        <f t="shared" si="5"/>
        <v>44008</v>
      </c>
      <c r="B110" s="5" t="e">
        <f t="shared" si="3"/>
        <v>#N/A</v>
      </c>
      <c r="C110" s="5" t="e">
        <f t="shared" si="4"/>
        <v>#N/A</v>
      </c>
    </row>
    <row r="111" spans="1:3" x14ac:dyDescent="0.2">
      <c r="A111" s="2">
        <f t="shared" si="5"/>
        <v>44009</v>
      </c>
      <c r="B111" s="5" t="e">
        <f t="shared" si="3"/>
        <v>#N/A</v>
      </c>
      <c r="C111" s="5" t="e">
        <f t="shared" si="4"/>
        <v>#N/A</v>
      </c>
    </row>
    <row r="112" spans="1:3" x14ac:dyDescent="0.2">
      <c r="A112" s="2">
        <f t="shared" si="5"/>
        <v>44010</v>
      </c>
      <c r="B112" s="5" t="e">
        <f t="shared" si="3"/>
        <v>#N/A</v>
      </c>
      <c r="C112" s="5" t="e">
        <f t="shared" si="4"/>
        <v>#N/A</v>
      </c>
    </row>
    <row r="113" spans="1:3" x14ac:dyDescent="0.2">
      <c r="A113" s="2">
        <f t="shared" si="5"/>
        <v>44011</v>
      </c>
      <c r="B113" s="5" t="e">
        <f t="shared" si="3"/>
        <v>#N/A</v>
      </c>
      <c r="C113" s="5" t="e">
        <f t="shared" si="4"/>
        <v>#N/A</v>
      </c>
    </row>
    <row r="114" spans="1:3" x14ac:dyDescent="0.2">
      <c r="A114" s="2">
        <f t="shared" si="5"/>
        <v>44012</v>
      </c>
      <c r="B114" s="5" t="e">
        <f t="shared" si="3"/>
        <v>#N/A</v>
      </c>
      <c r="C114" s="5" t="e">
        <f t="shared" si="4"/>
        <v>#N/A</v>
      </c>
    </row>
    <row r="115" spans="1:3" x14ac:dyDescent="0.2">
      <c r="A115" s="2">
        <f t="shared" si="5"/>
        <v>44013</v>
      </c>
      <c r="B115" s="5" t="e">
        <f t="shared" si="3"/>
        <v>#N/A</v>
      </c>
      <c r="C115" s="5" t="e">
        <f t="shared" si="4"/>
        <v>#N/A</v>
      </c>
    </row>
    <row r="116" spans="1:3" x14ac:dyDescent="0.2">
      <c r="A116" s="2">
        <f t="shared" si="5"/>
        <v>44014</v>
      </c>
      <c r="B116" s="5" t="e">
        <f t="shared" si="3"/>
        <v>#N/A</v>
      </c>
      <c r="C116" s="5" t="e">
        <f t="shared" si="4"/>
        <v>#N/A</v>
      </c>
    </row>
    <row r="117" spans="1:3" x14ac:dyDescent="0.2">
      <c r="A117" s="2">
        <f t="shared" si="5"/>
        <v>44015</v>
      </c>
      <c r="B117" s="5" t="e">
        <f t="shared" si="3"/>
        <v>#N/A</v>
      </c>
      <c r="C117" s="5" t="e">
        <f t="shared" si="4"/>
        <v>#N/A</v>
      </c>
    </row>
    <row r="118" spans="1:3" x14ac:dyDescent="0.2">
      <c r="A118" s="2">
        <f t="shared" si="5"/>
        <v>44016</v>
      </c>
      <c r="B118" s="5" t="e">
        <f t="shared" si="3"/>
        <v>#N/A</v>
      </c>
      <c r="C118" s="5" t="e">
        <f t="shared" si="4"/>
        <v>#N/A</v>
      </c>
    </row>
    <row r="119" spans="1:3" x14ac:dyDescent="0.2">
      <c r="A119" s="2">
        <f t="shared" si="5"/>
        <v>44017</v>
      </c>
      <c r="B119" s="5" t="e">
        <f t="shared" si="3"/>
        <v>#N/A</v>
      </c>
      <c r="C119" s="5" t="e">
        <f t="shared" si="4"/>
        <v>#N/A</v>
      </c>
    </row>
    <row r="120" spans="1:3" x14ac:dyDescent="0.2">
      <c r="A120" s="2">
        <f t="shared" si="5"/>
        <v>44018</v>
      </c>
      <c r="B120" s="5" t="e">
        <f t="shared" si="3"/>
        <v>#N/A</v>
      </c>
      <c r="C120" s="5" t="e">
        <f t="shared" si="4"/>
        <v>#N/A</v>
      </c>
    </row>
    <row r="121" spans="1:3" x14ac:dyDescent="0.2">
      <c r="A121" s="2">
        <f t="shared" si="5"/>
        <v>44019</v>
      </c>
      <c r="B121" s="5" t="e">
        <f t="shared" si="3"/>
        <v>#N/A</v>
      </c>
      <c r="C121" s="5" t="e">
        <f t="shared" si="4"/>
        <v>#N/A</v>
      </c>
    </row>
    <row r="122" spans="1:3" x14ac:dyDescent="0.2">
      <c r="A122" s="2">
        <f t="shared" si="5"/>
        <v>44020</v>
      </c>
      <c r="B122" s="5" t="e">
        <f t="shared" si="3"/>
        <v>#N/A</v>
      </c>
      <c r="C122" s="5" t="e">
        <f t="shared" si="4"/>
        <v>#N/A</v>
      </c>
    </row>
    <row r="123" spans="1:3" x14ac:dyDescent="0.2">
      <c r="A123" s="2">
        <f t="shared" si="5"/>
        <v>44021</v>
      </c>
      <c r="B123" s="5" t="e">
        <f t="shared" si="3"/>
        <v>#N/A</v>
      </c>
      <c r="C123" s="5" t="e">
        <f t="shared" si="4"/>
        <v>#N/A</v>
      </c>
    </row>
    <row r="124" spans="1:3" x14ac:dyDescent="0.2">
      <c r="A124" s="2">
        <f t="shared" si="5"/>
        <v>44022</v>
      </c>
      <c r="B124" s="5" t="e">
        <f t="shared" si="3"/>
        <v>#N/A</v>
      </c>
      <c r="C124" s="5" t="e">
        <f t="shared" si="4"/>
        <v>#N/A</v>
      </c>
    </row>
    <row r="125" spans="1:3" x14ac:dyDescent="0.2">
      <c r="A125" s="2">
        <f t="shared" si="5"/>
        <v>44023</v>
      </c>
      <c r="B125" s="5" t="e">
        <f t="shared" si="3"/>
        <v>#N/A</v>
      </c>
      <c r="C125" s="5" t="e">
        <f t="shared" si="4"/>
        <v>#N/A</v>
      </c>
    </row>
    <row r="126" spans="1:3" x14ac:dyDescent="0.2">
      <c r="A126" s="2">
        <f t="shared" si="5"/>
        <v>44024</v>
      </c>
      <c r="B126" s="5" t="e">
        <f t="shared" si="3"/>
        <v>#N/A</v>
      </c>
      <c r="C126" s="5" t="e">
        <f t="shared" si="4"/>
        <v>#N/A</v>
      </c>
    </row>
    <row r="127" spans="1:3" x14ac:dyDescent="0.2">
      <c r="A127" s="2">
        <f t="shared" si="5"/>
        <v>44025</v>
      </c>
      <c r="B127" s="5" t="e">
        <f t="shared" si="3"/>
        <v>#N/A</v>
      </c>
      <c r="C127" s="5" t="e">
        <f t="shared" si="4"/>
        <v>#N/A</v>
      </c>
    </row>
    <row r="128" spans="1:3" x14ac:dyDescent="0.2">
      <c r="A128" s="2">
        <f t="shared" si="5"/>
        <v>44026</v>
      </c>
      <c r="B128" s="5" t="e">
        <f t="shared" si="3"/>
        <v>#N/A</v>
      </c>
      <c r="C128" s="5" t="e">
        <f t="shared" si="4"/>
        <v>#N/A</v>
      </c>
    </row>
    <row r="129" spans="1:3" x14ac:dyDescent="0.2">
      <c r="A129" s="2">
        <f t="shared" si="5"/>
        <v>44027</v>
      </c>
      <c r="B129" s="5" t="e">
        <f t="shared" si="3"/>
        <v>#N/A</v>
      </c>
      <c r="C129" s="5" t="e">
        <f t="shared" si="4"/>
        <v>#N/A</v>
      </c>
    </row>
    <row r="130" spans="1:3" x14ac:dyDescent="0.2">
      <c r="A130" s="2">
        <f t="shared" si="5"/>
        <v>44028</v>
      </c>
      <c r="B130" s="5" t="e">
        <f t="shared" ref="B130:B193" si="6">IF(data_anvanda=$G$1,IF(ISBLANK(G130),"",G130),IF(data_anvanda=$J$1,IF(ISBLANK(J130),"",J130),IF(ISBLANK(M130),NA(),M130)))</f>
        <v>#N/A</v>
      </c>
      <c r="C130" s="5" t="e">
        <f t="shared" ref="C130:C193" si="7">IF(data_anvanda=$G$1,IF(ISBLANK(H130),"",H130),IF(data_anvanda=$J$1,IF(ISBLANK(K130),"",K130),IF(ISBLANK(N130),NA(),N130)))</f>
        <v>#N/A</v>
      </c>
    </row>
    <row r="131" spans="1:3" x14ac:dyDescent="0.2">
      <c r="A131" s="2">
        <f t="shared" si="5"/>
        <v>44029</v>
      </c>
      <c r="B131" s="5" t="e">
        <f t="shared" si="6"/>
        <v>#N/A</v>
      </c>
      <c r="C131" s="5" t="e">
        <f t="shared" si="7"/>
        <v>#N/A</v>
      </c>
    </row>
    <row r="132" spans="1:3" x14ac:dyDescent="0.2">
      <c r="A132" s="2">
        <f t="shared" ref="A132:A195" si="8">A131+1</f>
        <v>44030</v>
      </c>
      <c r="B132" s="5" t="e">
        <f t="shared" si="6"/>
        <v>#N/A</v>
      </c>
      <c r="C132" s="5" t="e">
        <f t="shared" si="7"/>
        <v>#N/A</v>
      </c>
    </row>
    <row r="133" spans="1:3" x14ac:dyDescent="0.2">
      <c r="A133" s="2">
        <f t="shared" si="8"/>
        <v>44031</v>
      </c>
      <c r="B133" s="5" t="e">
        <f t="shared" si="6"/>
        <v>#N/A</v>
      </c>
      <c r="C133" s="5" t="e">
        <f t="shared" si="7"/>
        <v>#N/A</v>
      </c>
    </row>
    <row r="134" spans="1:3" x14ac:dyDescent="0.2">
      <c r="A134" s="2">
        <f t="shared" si="8"/>
        <v>44032</v>
      </c>
      <c r="B134" s="5" t="e">
        <f t="shared" si="6"/>
        <v>#N/A</v>
      </c>
      <c r="C134" s="5" t="e">
        <f t="shared" si="7"/>
        <v>#N/A</v>
      </c>
    </row>
    <row r="135" spans="1:3" x14ac:dyDescent="0.2">
      <c r="A135" s="2">
        <f t="shared" si="8"/>
        <v>44033</v>
      </c>
      <c r="B135" s="5" t="e">
        <f t="shared" si="6"/>
        <v>#N/A</v>
      </c>
      <c r="C135" s="5" t="e">
        <f t="shared" si="7"/>
        <v>#N/A</v>
      </c>
    </row>
    <row r="136" spans="1:3" x14ac:dyDescent="0.2">
      <c r="A136" s="2">
        <f t="shared" si="8"/>
        <v>44034</v>
      </c>
      <c r="B136" s="5" t="e">
        <f t="shared" si="6"/>
        <v>#N/A</v>
      </c>
      <c r="C136" s="5" t="e">
        <f t="shared" si="7"/>
        <v>#N/A</v>
      </c>
    </row>
    <row r="137" spans="1:3" x14ac:dyDescent="0.2">
      <c r="A137" s="2">
        <f t="shared" si="8"/>
        <v>44035</v>
      </c>
      <c r="B137" s="5" t="e">
        <f t="shared" si="6"/>
        <v>#N/A</v>
      </c>
      <c r="C137" s="5" t="e">
        <f t="shared" si="7"/>
        <v>#N/A</v>
      </c>
    </row>
    <row r="138" spans="1:3" x14ac:dyDescent="0.2">
      <c r="A138" s="2">
        <f t="shared" si="8"/>
        <v>44036</v>
      </c>
      <c r="B138" s="5" t="e">
        <f t="shared" si="6"/>
        <v>#N/A</v>
      </c>
      <c r="C138" s="5" t="e">
        <f t="shared" si="7"/>
        <v>#N/A</v>
      </c>
    </row>
    <row r="139" spans="1:3" x14ac:dyDescent="0.2">
      <c r="A139" s="2">
        <f t="shared" si="8"/>
        <v>44037</v>
      </c>
      <c r="B139" s="5" t="e">
        <f t="shared" si="6"/>
        <v>#N/A</v>
      </c>
      <c r="C139" s="5" t="e">
        <f t="shared" si="7"/>
        <v>#N/A</v>
      </c>
    </row>
    <row r="140" spans="1:3" x14ac:dyDescent="0.2">
      <c r="A140" s="2">
        <f t="shared" si="8"/>
        <v>44038</v>
      </c>
      <c r="B140" s="5" t="e">
        <f t="shared" si="6"/>
        <v>#N/A</v>
      </c>
      <c r="C140" s="5" t="e">
        <f t="shared" si="7"/>
        <v>#N/A</v>
      </c>
    </row>
    <row r="141" spans="1:3" x14ac:dyDescent="0.2">
      <c r="A141" s="2">
        <f t="shared" si="8"/>
        <v>44039</v>
      </c>
      <c r="B141" s="5" t="e">
        <f t="shared" si="6"/>
        <v>#N/A</v>
      </c>
      <c r="C141" s="5" t="e">
        <f t="shared" si="7"/>
        <v>#N/A</v>
      </c>
    </row>
    <row r="142" spans="1:3" x14ac:dyDescent="0.2">
      <c r="A142" s="2">
        <f t="shared" si="8"/>
        <v>44040</v>
      </c>
      <c r="B142" s="5" t="e">
        <f t="shared" si="6"/>
        <v>#N/A</v>
      </c>
      <c r="C142" s="5" t="e">
        <f t="shared" si="7"/>
        <v>#N/A</v>
      </c>
    </row>
    <row r="143" spans="1:3" x14ac:dyDescent="0.2">
      <c r="A143" s="2">
        <f t="shared" si="8"/>
        <v>44041</v>
      </c>
      <c r="B143" s="5" t="e">
        <f t="shared" si="6"/>
        <v>#N/A</v>
      </c>
      <c r="C143" s="5" t="e">
        <f t="shared" si="7"/>
        <v>#N/A</v>
      </c>
    </row>
    <row r="144" spans="1:3" x14ac:dyDescent="0.2">
      <c r="A144" s="2">
        <f t="shared" si="8"/>
        <v>44042</v>
      </c>
      <c r="B144" s="5" t="e">
        <f t="shared" si="6"/>
        <v>#N/A</v>
      </c>
      <c r="C144" s="5" t="e">
        <f t="shared" si="7"/>
        <v>#N/A</v>
      </c>
    </row>
    <row r="145" spans="1:3" x14ac:dyDescent="0.2">
      <c r="A145" s="2">
        <f t="shared" si="8"/>
        <v>44043</v>
      </c>
      <c r="B145" s="5" t="e">
        <f t="shared" si="6"/>
        <v>#N/A</v>
      </c>
      <c r="C145" s="5" t="e">
        <f t="shared" si="7"/>
        <v>#N/A</v>
      </c>
    </row>
    <row r="146" spans="1:3" x14ac:dyDescent="0.2">
      <c r="A146" s="2">
        <f t="shared" si="8"/>
        <v>44044</v>
      </c>
      <c r="B146" s="5" t="e">
        <f t="shared" si="6"/>
        <v>#N/A</v>
      </c>
      <c r="C146" s="5" t="e">
        <f t="shared" si="7"/>
        <v>#N/A</v>
      </c>
    </row>
    <row r="147" spans="1:3" x14ac:dyDescent="0.2">
      <c r="A147" s="2">
        <f t="shared" si="8"/>
        <v>44045</v>
      </c>
      <c r="B147" s="5" t="e">
        <f t="shared" si="6"/>
        <v>#N/A</v>
      </c>
      <c r="C147" s="5" t="e">
        <f t="shared" si="7"/>
        <v>#N/A</v>
      </c>
    </row>
    <row r="148" spans="1:3" x14ac:dyDescent="0.2">
      <c r="A148" s="2">
        <f t="shared" si="8"/>
        <v>44046</v>
      </c>
      <c r="B148" s="5" t="e">
        <f t="shared" si="6"/>
        <v>#N/A</v>
      </c>
      <c r="C148" s="5" t="e">
        <f t="shared" si="7"/>
        <v>#N/A</v>
      </c>
    </row>
    <row r="149" spans="1:3" x14ac:dyDescent="0.2">
      <c r="A149" s="2">
        <f t="shared" si="8"/>
        <v>44047</v>
      </c>
      <c r="B149" s="5" t="e">
        <f t="shared" si="6"/>
        <v>#N/A</v>
      </c>
      <c r="C149" s="5" t="e">
        <f t="shared" si="7"/>
        <v>#N/A</v>
      </c>
    </row>
    <row r="150" spans="1:3" x14ac:dyDescent="0.2">
      <c r="A150" s="2">
        <f t="shared" si="8"/>
        <v>44048</v>
      </c>
      <c r="B150" s="5" t="e">
        <f t="shared" si="6"/>
        <v>#N/A</v>
      </c>
      <c r="C150" s="5" t="e">
        <f t="shared" si="7"/>
        <v>#N/A</v>
      </c>
    </row>
    <row r="151" spans="1:3" x14ac:dyDescent="0.2">
      <c r="A151" s="2">
        <f t="shared" si="8"/>
        <v>44049</v>
      </c>
      <c r="B151" s="5" t="e">
        <f t="shared" si="6"/>
        <v>#N/A</v>
      </c>
      <c r="C151" s="5" t="e">
        <f t="shared" si="7"/>
        <v>#N/A</v>
      </c>
    </row>
    <row r="152" spans="1:3" x14ac:dyDescent="0.2">
      <c r="A152" s="2">
        <f t="shared" si="8"/>
        <v>44050</v>
      </c>
      <c r="B152" s="5" t="e">
        <f t="shared" si="6"/>
        <v>#N/A</v>
      </c>
      <c r="C152" s="5" t="e">
        <f t="shared" si="7"/>
        <v>#N/A</v>
      </c>
    </row>
    <row r="153" spans="1:3" x14ac:dyDescent="0.2">
      <c r="A153" s="2">
        <f t="shared" si="8"/>
        <v>44051</v>
      </c>
      <c r="B153" s="5" t="e">
        <f t="shared" si="6"/>
        <v>#N/A</v>
      </c>
      <c r="C153" s="5" t="e">
        <f t="shared" si="7"/>
        <v>#N/A</v>
      </c>
    </row>
    <row r="154" spans="1:3" x14ac:dyDescent="0.2">
      <c r="A154" s="2">
        <f t="shared" si="8"/>
        <v>44052</v>
      </c>
      <c r="B154" s="5" t="e">
        <f t="shared" si="6"/>
        <v>#N/A</v>
      </c>
      <c r="C154" s="5" t="e">
        <f t="shared" si="7"/>
        <v>#N/A</v>
      </c>
    </row>
    <row r="155" spans="1:3" x14ac:dyDescent="0.2">
      <c r="A155" s="2">
        <f t="shared" si="8"/>
        <v>44053</v>
      </c>
      <c r="B155" s="5" t="e">
        <f t="shared" si="6"/>
        <v>#N/A</v>
      </c>
      <c r="C155" s="5" t="e">
        <f t="shared" si="7"/>
        <v>#N/A</v>
      </c>
    </row>
    <row r="156" spans="1:3" x14ac:dyDescent="0.2">
      <c r="A156" s="2">
        <f t="shared" si="8"/>
        <v>44054</v>
      </c>
      <c r="B156" s="5" t="e">
        <f t="shared" si="6"/>
        <v>#N/A</v>
      </c>
      <c r="C156" s="5" t="e">
        <f t="shared" si="7"/>
        <v>#N/A</v>
      </c>
    </row>
    <row r="157" spans="1:3" x14ac:dyDescent="0.2">
      <c r="A157" s="2">
        <f t="shared" si="8"/>
        <v>44055</v>
      </c>
      <c r="B157" s="5" t="e">
        <f t="shared" si="6"/>
        <v>#N/A</v>
      </c>
      <c r="C157" s="5" t="e">
        <f t="shared" si="7"/>
        <v>#N/A</v>
      </c>
    </row>
    <row r="158" spans="1:3" x14ac:dyDescent="0.2">
      <c r="A158" s="2">
        <f t="shared" si="8"/>
        <v>44056</v>
      </c>
      <c r="B158" s="5" t="e">
        <f t="shared" si="6"/>
        <v>#N/A</v>
      </c>
      <c r="C158" s="5" t="e">
        <f t="shared" si="7"/>
        <v>#N/A</v>
      </c>
    </row>
    <row r="159" spans="1:3" x14ac:dyDescent="0.2">
      <c r="A159" s="2">
        <f t="shared" si="8"/>
        <v>44057</v>
      </c>
      <c r="B159" s="5" t="e">
        <f t="shared" si="6"/>
        <v>#N/A</v>
      </c>
      <c r="C159" s="5" t="e">
        <f t="shared" si="7"/>
        <v>#N/A</v>
      </c>
    </row>
    <row r="160" spans="1:3" x14ac:dyDescent="0.2">
      <c r="A160" s="2">
        <f t="shared" si="8"/>
        <v>44058</v>
      </c>
      <c r="B160" s="5" t="e">
        <f t="shared" si="6"/>
        <v>#N/A</v>
      </c>
      <c r="C160" s="5" t="e">
        <f t="shared" si="7"/>
        <v>#N/A</v>
      </c>
    </row>
    <row r="161" spans="1:3" x14ac:dyDescent="0.2">
      <c r="A161" s="2">
        <f t="shared" si="8"/>
        <v>44059</v>
      </c>
      <c r="B161" s="5" t="e">
        <f t="shared" si="6"/>
        <v>#N/A</v>
      </c>
      <c r="C161" s="5" t="e">
        <f t="shared" si="7"/>
        <v>#N/A</v>
      </c>
    </row>
    <row r="162" spans="1:3" x14ac:dyDescent="0.2">
      <c r="A162" s="2">
        <f t="shared" si="8"/>
        <v>44060</v>
      </c>
      <c r="B162" s="5" t="e">
        <f t="shared" si="6"/>
        <v>#N/A</v>
      </c>
      <c r="C162" s="5" t="e">
        <f t="shared" si="7"/>
        <v>#N/A</v>
      </c>
    </row>
    <row r="163" spans="1:3" x14ac:dyDescent="0.2">
      <c r="A163" s="2">
        <f t="shared" si="8"/>
        <v>44061</v>
      </c>
      <c r="B163" s="5" t="e">
        <f t="shared" si="6"/>
        <v>#N/A</v>
      </c>
      <c r="C163" s="5" t="e">
        <f t="shared" si="7"/>
        <v>#N/A</v>
      </c>
    </row>
    <row r="164" spans="1:3" x14ac:dyDescent="0.2">
      <c r="A164" s="2">
        <f t="shared" si="8"/>
        <v>44062</v>
      </c>
      <c r="B164" s="5" t="e">
        <f t="shared" si="6"/>
        <v>#N/A</v>
      </c>
      <c r="C164" s="5" t="e">
        <f t="shared" si="7"/>
        <v>#N/A</v>
      </c>
    </row>
    <row r="165" spans="1:3" x14ac:dyDescent="0.2">
      <c r="A165" s="2">
        <f t="shared" si="8"/>
        <v>44063</v>
      </c>
      <c r="B165" s="5" t="e">
        <f t="shared" si="6"/>
        <v>#N/A</v>
      </c>
      <c r="C165" s="5" t="e">
        <f t="shared" si="7"/>
        <v>#N/A</v>
      </c>
    </row>
    <row r="166" spans="1:3" x14ac:dyDescent="0.2">
      <c r="A166" s="2">
        <f t="shared" si="8"/>
        <v>44064</v>
      </c>
      <c r="B166" s="5" t="e">
        <f t="shared" si="6"/>
        <v>#N/A</v>
      </c>
      <c r="C166" s="5" t="e">
        <f t="shared" si="7"/>
        <v>#N/A</v>
      </c>
    </row>
    <row r="167" spans="1:3" x14ac:dyDescent="0.2">
      <c r="A167" s="2">
        <f t="shared" si="8"/>
        <v>44065</v>
      </c>
      <c r="B167" s="5" t="e">
        <f t="shared" si="6"/>
        <v>#N/A</v>
      </c>
      <c r="C167" s="5" t="e">
        <f t="shared" si="7"/>
        <v>#N/A</v>
      </c>
    </row>
    <row r="168" spans="1:3" x14ac:dyDescent="0.2">
      <c r="A168" s="2">
        <f t="shared" si="8"/>
        <v>44066</v>
      </c>
      <c r="B168" s="5" t="e">
        <f t="shared" si="6"/>
        <v>#N/A</v>
      </c>
      <c r="C168" s="5" t="e">
        <f t="shared" si="7"/>
        <v>#N/A</v>
      </c>
    </row>
    <row r="169" spans="1:3" x14ac:dyDescent="0.2">
      <c r="A169" s="2">
        <f t="shared" si="8"/>
        <v>44067</v>
      </c>
      <c r="B169" s="5" t="e">
        <f t="shared" si="6"/>
        <v>#N/A</v>
      </c>
      <c r="C169" s="5" t="e">
        <f t="shared" si="7"/>
        <v>#N/A</v>
      </c>
    </row>
    <row r="170" spans="1:3" x14ac:dyDescent="0.2">
      <c r="A170" s="2">
        <f t="shared" si="8"/>
        <v>44068</v>
      </c>
      <c r="B170" s="5" t="e">
        <f t="shared" si="6"/>
        <v>#N/A</v>
      </c>
      <c r="C170" s="5" t="e">
        <f t="shared" si="7"/>
        <v>#N/A</v>
      </c>
    </row>
    <row r="171" spans="1:3" x14ac:dyDescent="0.2">
      <c r="A171" s="2">
        <f t="shared" si="8"/>
        <v>44069</v>
      </c>
      <c r="B171" s="5" t="e">
        <f t="shared" si="6"/>
        <v>#N/A</v>
      </c>
      <c r="C171" s="5" t="e">
        <f t="shared" si="7"/>
        <v>#N/A</v>
      </c>
    </row>
    <row r="172" spans="1:3" x14ac:dyDescent="0.2">
      <c r="A172" s="2">
        <f t="shared" si="8"/>
        <v>44070</v>
      </c>
      <c r="B172" s="5" t="e">
        <f t="shared" si="6"/>
        <v>#N/A</v>
      </c>
      <c r="C172" s="5" t="e">
        <f t="shared" si="7"/>
        <v>#N/A</v>
      </c>
    </row>
    <row r="173" spans="1:3" x14ac:dyDescent="0.2">
      <c r="A173" s="2">
        <f t="shared" si="8"/>
        <v>44071</v>
      </c>
      <c r="B173" s="5" t="e">
        <f t="shared" si="6"/>
        <v>#N/A</v>
      </c>
      <c r="C173" s="5" t="e">
        <f t="shared" si="7"/>
        <v>#N/A</v>
      </c>
    </row>
    <row r="174" spans="1:3" x14ac:dyDescent="0.2">
      <c r="A174" s="2">
        <f t="shared" si="8"/>
        <v>44072</v>
      </c>
      <c r="B174" s="5" t="e">
        <f t="shared" si="6"/>
        <v>#N/A</v>
      </c>
      <c r="C174" s="5" t="e">
        <f t="shared" si="7"/>
        <v>#N/A</v>
      </c>
    </row>
    <row r="175" spans="1:3" x14ac:dyDescent="0.2">
      <c r="A175" s="2">
        <f t="shared" si="8"/>
        <v>44073</v>
      </c>
      <c r="B175" s="5" t="e">
        <f t="shared" si="6"/>
        <v>#N/A</v>
      </c>
      <c r="C175" s="5" t="e">
        <f t="shared" si="7"/>
        <v>#N/A</v>
      </c>
    </row>
    <row r="176" spans="1:3" x14ac:dyDescent="0.2">
      <c r="A176" s="2">
        <f t="shared" si="8"/>
        <v>44074</v>
      </c>
      <c r="B176" s="5" t="e">
        <f t="shared" si="6"/>
        <v>#N/A</v>
      </c>
      <c r="C176" s="5" t="e">
        <f t="shared" si="7"/>
        <v>#N/A</v>
      </c>
    </row>
    <row r="177" spans="1:3" x14ac:dyDescent="0.2">
      <c r="A177" s="2">
        <f t="shared" si="8"/>
        <v>44075</v>
      </c>
      <c r="B177" s="5" t="e">
        <f t="shared" si="6"/>
        <v>#N/A</v>
      </c>
      <c r="C177" s="5" t="e">
        <f t="shared" si="7"/>
        <v>#N/A</v>
      </c>
    </row>
    <row r="178" spans="1:3" x14ac:dyDescent="0.2">
      <c r="A178" s="2">
        <f t="shared" si="8"/>
        <v>44076</v>
      </c>
      <c r="B178" s="5" t="e">
        <f t="shared" si="6"/>
        <v>#N/A</v>
      </c>
      <c r="C178" s="5" t="e">
        <f t="shared" si="7"/>
        <v>#N/A</v>
      </c>
    </row>
    <row r="179" spans="1:3" x14ac:dyDescent="0.2">
      <c r="A179" s="2">
        <f t="shared" si="8"/>
        <v>44077</v>
      </c>
      <c r="B179" s="5" t="e">
        <f t="shared" si="6"/>
        <v>#N/A</v>
      </c>
      <c r="C179" s="5" t="e">
        <f t="shared" si="7"/>
        <v>#N/A</v>
      </c>
    </row>
    <row r="180" spans="1:3" x14ac:dyDescent="0.2">
      <c r="A180" s="2">
        <f t="shared" si="8"/>
        <v>44078</v>
      </c>
      <c r="B180" s="5" t="e">
        <f t="shared" si="6"/>
        <v>#N/A</v>
      </c>
      <c r="C180" s="5" t="e">
        <f t="shared" si="7"/>
        <v>#N/A</v>
      </c>
    </row>
    <row r="181" spans="1:3" x14ac:dyDescent="0.2">
      <c r="A181" s="2">
        <f t="shared" si="8"/>
        <v>44079</v>
      </c>
      <c r="B181" s="5" t="e">
        <f t="shared" si="6"/>
        <v>#N/A</v>
      </c>
      <c r="C181" s="5" t="e">
        <f t="shared" si="7"/>
        <v>#N/A</v>
      </c>
    </row>
    <row r="182" spans="1:3" x14ac:dyDescent="0.2">
      <c r="A182" s="2">
        <f t="shared" si="8"/>
        <v>44080</v>
      </c>
      <c r="B182" s="5" t="e">
        <f t="shared" si="6"/>
        <v>#N/A</v>
      </c>
      <c r="C182" s="5" t="e">
        <f t="shared" si="7"/>
        <v>#N/A</v>
      </c>
    </row>
    <row r="183" spans="1:3" x14ac:dyDescent="0.2">
      <c r="A183" s="2">
        <f t="shared" si="8"/>
        <v>44081</v>
      </c>
      <c r="B183" s="5" t="e">
        <f t="shared" si="6"/>
        <v>#N/A</v>
      </c>
      <c r="C183" s="5" t="e">
        <f t="shared" si="7"/>
        <v>#N/A</v>
      </c>
    </row>
    <row r="184" spans="1:3" x14ac:dyDescent="0.2">
      <c r="A184" s="2">
        <f t="shared" si="8"/>
        <v>44082</v>
      </c>
      <c r="B184" s="5" t="e">
        <f t="shared" si="6"/>
        <v>#N/A</v>
      </c>
      <c r="C184" s="5" t="e">
        <f t="shared" si="7"/>
        <v>#N/A</v>
      </c>
    </row>
    <row r="185" spans="1:3" x14ac:dyDescent="0.2">
      <c r="A185" s="2">
        <f t="shared" si="8"/>
        <v>44083</v>
      </c>
      <c r="B185" s="5" t="e">
        <f t="shared" si="6"/>
        <v>#N/A</v>
      </c>
      <c r="C185" s="5" t="e">
        <f t="shared" si="7"/>
        <v>#N/A</v>
      </c>
    </row>
    <row r="186" spans="1:3" x14ac:dyDescent="0.2">
      <c r="A186" s="2">
        <f t="shared" si="8"/>
        <v>44084</v>
      </c>
      <c r="B186" s="5" t="e">
        <f t="shared" si="6"/>
        <v>#N/A</v>
      </c>
      <c r="C186" s="5" t="e">
        <f t="shared" si="7"/>
        <v>#N/A</v>
      </c>
    </row>
    <row r="187" spans="1:3" x14ac:dyDescent="0.2">
      <c r="A187" s="2">
        <f t="shared" si="8"/>
        <v>44085</v>
      </c>
      <c r="B187" s="5" t="e">
        <f t="shared" si="6"/>
        <v>#N/A</v>
      </c>
      <c r="C187" s="5" t="e">
        <f t="shared" si="7"/>
        <v>#N/A</v>
      </c>
    </row>
    <row r="188" spans="1:3" x14ac:dyDescent="0.2">
      <c r="A188" s="2">
        <f t="shared" si="8"/>
        <v>44086</v>
      </c>
      <c r="B188" s="5" t="e">
        <f t="shared" si="6"/>
        <v>#N/A</v>
      </c>
      <c r="C188" s="5" t="e">
        <f t="shared" si="7"/>
        <v>#N/A</v>
      </c>
    </row>
    <row r="189" spans="1:3" x14ac:dyDescent="0.2">
      <c r="A189" s="2">
        <f t="shared" si="8"/>
        <v>44087</v>
      </c>
      <c r="B189" s="5" t="e">
        <f t="shared" si="6"/>
        <v>#N/A</v>
      </c>
      <c r="C189" s="5" t="e">
        <f t="shared" si="7"/>
        <v>#N/A</v>
      </c>
    </row>
    <row r="190" spans="1:3" x14ac:dyDescent="0.2">
      <c r="A190" s="2">
        <f t="shared" si="8"/>
        <v>44088</v>
      </c>
      <c r="B190" s="5" t="e">
        <f t="shared" si="6"/>
        <v>#N/A</v>
      </c>
      <c r="C190" s="5" t="e">
        <f t="shared" si="7"/>
        <v>#N/A</v>
      </c>
    </row>
    <row r="191" spans="1:3" x14ac:dyDescent="0.2">
      <c r="A191" s="2">
        <f t="shared" si="8"/>
        <v>44089</v>
      </c>
      <c r="B191" s="5" t="e">
        <f t="shared" si="6"/>
        <v>#N/A</v>
      </c>
      <c r="C191" s="5" t="e">
        <f t="shared" si="7"/>
        <v>#N/A</v>
      </c>
    </row>
    <row r="192" spans="1:3" x14ac:dyDescent="0.2">
      <c r="A192" s="2">
        <f t="shared" si="8"/>
        <v>44090</v>
      </c>
      <c r="B192" s="5" t="e">
        <f t="shared" si="6"/>
        <v>#N/A</v>
      </c>
      <c r="C192" s="5" t="e">
        <f t="shared" si="7"/>
        <v>#N/A</v>
      </c>
    </row>
    <row r="193" spans="1:3" x14ac:dyDescent="0.2">
      <c r="A193" s="2">
        <f t="shared" si="8"/>
        <v>44091</v>
      </c>
      <c r="B193" s="5" t="e">
        <f t="shared" si="6"/>
        <v>#N/A</v>
      </c>
      <c r="C193" s="5" t="e">
        <f t="shared" si="7"/>
        <v>#N/A</v>
      </c>
    </row>
    <row r="194" spans="1:3" x14ac:dyDescent="0.2">
      <c r="A194" s="2">
        <f t="shared" si="8"/>
        <v>44092</v>
      </c>
      <c r="B194" s="5" t="e">
        <f t="shared" ref="B194:B257" si="9">IF(data_anvanda=$G$1,IF(ISBLANK(G194),"",G194),IF(data_anvanda=$J$1,IF(ISBLANK(J194),"",J194),IF(ISBLANK(M194),NA(),M194)))</f>
        <v>#N/A</v>
      </c>
      <c r="C194" s="5" t="e">
        <f t="shared" ref="C194:C257" si="10">IF(data_anvanda=$G$1,IF(ISBLANK(H194),"",H194),IF(data_anvanda=$J$1,IF(ISBLANK(K194),"",K194),IF(ISBLANK(N194),NA(),N194)))</f>
        <v>#N/A</v>
      </c>
    </row>
    <row r="195" spans="1:3" x14ac:dyDescent="0.2">
      <c r="A195" s="2">
        <f t="shared" si="8"/>
        <v>44093</v>
      </c>
      <c r="B195" s="5" t="e">
        <f t="shared" si="9"/>
        <v>#N/A</v>
      </c>
      <c r="C195" s="5" t="e">
        <f t="shared" si="10"/>
        <v>#N/A</v>
      </c>
    </row>
    <row r="196" spans="1:3" x14ac:dyDescent="0.2">
      <c r="A196" s="2">
        <f t="shared" ref="A196:A259" si="11">A195+1</f>
        <v>44094</v>
      </c>
      <c r="B196" s="5" t="e">
        <f t="shared" si="9"/>
        <v>#N/A</v>
      </c>
      <c r="C196" s="5" t="e">
        <f t="shared" si="10"/>
        <v>#N/A</v>
      </c>
    </row>
    <row r="197" spans="1:3" x14ac:dyDescent="0.2">
      <c r="A197" s="2">
        <f t="shared" si="11"/>
        <v>44095</v>
      </c>
      <c r="B197" s="5" t="e">
        <f t="shared" si="9"/>
        <v>#N/A</v>
      </c>
      <c r="C197" s="5" t="e">
        <f t="shared" si="10"/>
        <v>#N/A</v>
      </c>
    </row>
    <row r="198" spans="1:3" x14ac:dyDescent="0.2">
      <c r="A198" s="2">
        <f t="shared" si="11"/>
        <v>44096</v>
      </c>
      <c r="B198" s="5" t="e">
        <f t="shared" si="9"/>
        <v>#N/A</v>
      </c>
      <c r="C198" s="5" t="e">
        <f t="shared" si="10"/>
        <v>#N/A</v>
      </c>
    </row>
    <row r="199" spans="1:3" x14ac:dyDescent="0.2">
      <c r="A199" s="2">
        <f t="shared" si="11"/>
        <v>44097</v>
      </c>
      <c r="B199" s="5" t="e">
        <f t="shared" si="9"/>
        <v>#N/A</v>
      </c>
      <c r="C199" s="5" t="e">
        <f t="shared" si="10"/>
        <v>#N/A</v>
      </c>
    </row>
    <row r="200" spans="1:3" x14ac:dyDescent="0.2">
      <c r="A200" s="2">
        <f t="shared" si="11"/>
        <v>44098</v>
      </c>
      <c r="B200" s="5" t="e">
        <f t="shared" si="9"/>
        <v>#N/A</v>
      </c>
      <c r="C200" s="5" t="e">
        <f t="shared" si="10"/>
        <v>#N/A</v>
      </c>
    </row>
    <row r="201" spans="1:3" x14ac:dyDescent="0.2">
      <c r="A201" s="2">
        <f t="shared" si="11"/>
        <v>44099</v>
      </c>
      <c r="B201" s="5" t="e">
        <f t="shared" si="9"/>
        <v>#N/A</v>
      </c>
      <c r="C201" s="5" t="e">
        <f t="shared" si="10"/>
        <v>#N/A</v>
      </c>
    </row>
    <row r="202" spans="1:3" x14ac:dyDescent="0.2">
      <c r="A202" s="2">
        <f t="shared" si="11"/>
        <v>44100</v>
      </c>
      <c r="B202" s="5" t="e">
        <f t="shared" si="9"/>
        <v>#N/A</v>
      </c>
      <c r="C202" s="5" t="e">
        <f t="shared" si="10"/>
        <v>#N/A</v>
      </c>
    </row>
    <row r="203" spans="1:3" x14ac:dyDescent="0.2">
      <c r="A203" s="2">
        <f t="shared" si="11"/>
        <v>44101</v>
      </c>
      <c r="B203" s="5" t="e">
        <f t="shared" si="9"/>
        <v>#N/A</v>
      </c>
      <c r="C203" s="5" t="e">
        <f t="shared" si="10"/>
        <v>#N/A</v>
      </c>
    </row>
    <row r="204" spans="1:3" x14ac:dyDescent="0.2">
      <c r="A204" s="2">
        <f t="shared" si="11"/>
        <v>44102</v>
      </c>
      <c r="B204" s="5" t="e">
        <f t="shared" si="9"/>
        <v>#N/A</v>
      </c>
      <c r="C204" s="5" t="e">
        <f t="shared" si="10"/>
        <v>#N/A</v>
      </c>
    </row>
    <row r="205" spans="1:3" x14ac:dyDescent="0.2">
      <c r="A205" s="2">
        <f t="shared" si="11"/>
        <v>44103</v>
      </c>
      <c r="B205" s="5" t="e">
        <f t="shared" si="9"/>
        <v>#N/A</v>
      </c>
      <c r="C205" s="5" t="e">
        <f t="shared" si="10"/>
        <v>#N/A</v>
      </c>
    </row>
    <row r="206" spans="1:3" x14ac:dyDescent="0.2">
      <c r="A206" s="2">
        <f t="shared" si="11"/>
        <v>44104</v>
      </c>
      <c r="B206" s="5" t="e">
        <f t="shared" si="9"/>
        <v>#N/A</v>
      </c>
      <c r="C206" s="5" t="e">
        <f t="shared" si="10"/>
        <v>#N/A</v>
      </c>
    </row>
    <row r="207" spans="1:3" x14ac:dyDescent="0.2">
      <c r="A207" s="2">
        <f t="shared" si="11"/>
        <v>44105</v>
      </c>
      <c r="B207" s="5" t="e">
        <f t="shared" si="9"/>
        <v>#N/A</v>
      </c>
      <c r="C207" s="5" t="e">
        <f t="shared" si="10"/>
        <v>#N/A</v>
      </c>
    </row>
    <row r="208" spans="1:3" x14ac:dyDescent="0.2">
      <c r="A208" s="2">
        <f t="shared" si="11"/>
        <v>44106</v>
      </c>
      <c r="B208" s="5" t="e">
        <f t="shared" si="9"/>
        <v>#N/A</v>
      </c>
      <c r="C208" s="5" t="e">
        <f t="shared" si="10"/>
        <v>#N/A</v>
      </c>
    </row>
    <row r="209" spans="1:3" x14ac:dyDescent="0.2">
      <c r="A209" s="2">
        <f t="shared" si="11"/>
        <v>44107</v>
      </c>
      <c r="B209" s="5" t="e">
        <f t="shared" si="9"/>
        <v>#N/A</v>
      </c>
      <c r="C209" s="5" t="e">
        <f t="shared" si="10"/>
        <v>#N/A</v>
      </c>
    </row>
    <row r="210" spans="1:3" x14ac:dyDescent="0.2">
      <c r="A210" s="2">
        <f t="shared" si="11"/>
        <v>44108</v>
      </c>
      <c r="B210" s="5" t="e">
        <f t="shared" si="9"/>
        <v>#N/A</v>
      </c>
      <c r="C210" s="5" t="e">
        <f t="shared" si="10"/>
        <v>#N/A</v>
      </c>
    </row>
    <row r="211" spans="1:3" x14ac:dyDescent="0.2">
      <c r="A211" s="2">
        <f t="shared" si="11"/>
        <v>44109</v>
      </c>
      <c r="B211" s="5" t="e">
        <f t="shared" si="9"/>
        <v>#N/A</v>
      </c>
      <c r="C211" s="5" t="e">
        <f t="shared" si="10"/>
        <v>#N/A</v>
      </c>
    </row>
    <row r="212" spans="1:3" x14ac:dyDescent="0.2">
      <c r="A212" s="2">
        <f t="shared" si="11"/>
        <v>44110</v>
      </c>
      <c r="B212" s="5" t="e">
        <f t="shared" si="9"/>
        <v>#N/A</v>
      </c>
      <c r="C212" s="5" t="e">
        <f t="shared" si="10"/>
        <v>#N/A</v>
      </c>
    </row>
    <row r="213" spans="1:3" x14ac:dyDescent="0.2">
      <c r="A213" s="2">
        <f t="shared" si="11"/>
        <v>44111</v>
      </c>
      <c r="B213" s="5" t="e">
        <f t="shared" si="9"/>
        <v>#N/A</v>
      </c>
      <c r="C213" s="5" t="e">
        <f t="shared" si="10"/>
        <v>#N/A</v>
      </c>
    </row>
    <row r="214" spans="1:3" x14ac:dyDescent="0.2">
      <c r="A214" s="2">
        <f t="shared" si="11"/>
        <v>44112</v>
      </c>
      <c r="B214" s="5" t="e">
        <f t="shared" si="9"/>
        <v>#N/A</v>
      </c>
      <c r="C214" s="5" t="e">
        <f t="shared" si="10"/>
        <v>#N/A</v>
      </c>
    </row>
    <row r="215" spans="1:3" x14ac:dyDescent="0.2">
      <c r="A215" s="2">
        <f t="shared" si="11"/>
        <v>44113</v>
      </c>
      <c r="B215" s="5" t="e">
        <f t="shared" si="9"/>
        <v>#N/A</v>
      </c>
      <c r="C215" s="5" t="e">
        <f t="shared" si="10"/>
        <v>#N/A</v>
      </c>
    </row>
    <row r="216" spans="1:3" x14ac:dyDescent="0.2">
      <c r="A216" s="2">
        <f t="shared" si="11"/>
        <v>44114</v>
      </c>
      <c r="B216" s="5" t="e">
        <f t="shared" si="9"/>
        <v>#N/A</v>
      </c>
      <c r="C216" s="5" t="e">
        <f t="shared" si="10"/>
        <v>#N/A</v>
      </c>
    </row>
    <row r="217" spans="1:3" x14ac:dyDescent="0.2">
      <c r="A217" s="2">
        <f t="shared" si="11"/>
        <v>44115</v>
      </c>
      <c r="B217" s="5" t="e">
        <f t="shared" si="9"/>
        <v>#N/A</v>
      </c>
      <c r="C217" s="5" t="e">
        <f t="shared" si="10"/>
        <v>#N/A</v>
      </c>
    </row>
    <row r="218" spans="1:3" x14ac:dyDescent="0.2">
      <c r="A218" s="2">
        <f t="shared" si="11"/>
        <v>44116</v>
      </c>
      <c r="B218" s="5" t="e">
        <f t="shared" si="9"/>
        <v>#N/A</v>
      </c>
      <c r="C218" s="5" t="e">
        <f t="shared" si="10"/>
        <v>#N/A</v>
      </c>
    </row>
    <row r="219" spans="1:3" x14ac:dyDescent="0.2">
      <c r="A219" s="2">
        <f t="shared" si="11"/>
        <v>44117</v>
      </c>
      <c r="B219" s="5" t="e">
        <f t="shared" si="9"/>
        <v>#N/A</v>
      </c>
      <c r="C219" s="5" t="e">
        <f t="shared" si="10"/>
        <v>#N/A</v>
      </c>
    </row>
    <row r="220" spans="1:3" x14ac:dyDescent="0.2">
      <c r="A220" s="2">
        <f t="shared" si="11"/>
        <v>44118</v>
      </c>
      <c r="B220" s="5" t="e">
        <f t="shared" si="9"/>
        <v>#N/A</v>
      </c>
      <c r="C220" s="5" t="e">
        <f t="shared" si="10"/>
        <v>#N/A</v>
      </c>
    </row>
    <row r="221" spans="1:3" x14ac:dyDescent="0.2">
      <c r="A221" s="2">
        <f t="shared" si="11"/>
        <v>44119</v>
      </c>
      <c r="B221" s="5" t="e">
        <f t="shared" si="9"/>
        <v>#N/A</v>
      </c>
      <c r="C221" s="5" t="e">
        <f t="shared" si="10"/>
        <v>#N/A</v>
      </c>
    </row>
    <row r="222" spans="1:3" x14ac:dyDescent="0.2">
      <c r="A222" s="2">
        <f t="shared" si="11"/>
        <v>44120</v>
      </c>
      <c r="B222" s="5" t="e">
        <f t="shared" si="9"/>
        <v>#N/A</v>
      </c>
      <c r="C222" s="5" t="e">
        <f t="shared" si="10"/>
        <v>#N/A</v>
      </c>
    </row>
    <row r="223" spans="1:3" x14ac:dyDescent="0.2">
      <c r="A223" s="2">
        <f t="shared" si="11"/>
        <v>44121</v>
      </c>
      <c r="B223" s="5" t="e">
        <f t="shared" si="9"/>
        <v>#N/A</v>
      </c>
      <c r="C223" s="5" t="e">
        <f t="shared" si="10"/>
        <v>#N/A</v>
      </c>
    </row>
    <row r="224" spans="1:3" x14ac:dyDescent="0.2">
      <c r="A224" s="2">
        <f t="shared" si="11"/>
        <v>44122</v>
      </c>
      <c r="B224" s="5" t="e">
        <f t="shared" si="9"/>
        <v>#N/A</v>
      </c>
      <c r="C224" s="5" t="e">
        <f t="shared" si="10"/>
        <v>#N/A</v>
      </c>
    </row>
    <row r="225" spans="1:3" x14ac:dyDescent="0.2">
      <c r="A225" s="2">
        <f t="shared" si="11"/>
        <v>44123</v>
      </c>
      <c r="B225" s="5" t="e">
        <f t="shared" si="9"/>
        <v>#N/A</v>
      </c>
      <c r="C225" s="5" t="e">
        <f t="shared" si="10"/>
        <v>#N/A</v>
      </c>
    </row>
    <row r="226" spans="1:3" x14ac:dyDescent="0.2">
      <c r="A226" s="2">
        <f t="shared" si="11"/>
        <v>44124</v>
      </c>
      <c r="B226" s="5" t="e">
        <f t="shared" si="9"/>
        <v>#N/A</v>
      </c>
      <c r="C226" s="5" t="e">
        <f t="shared" si="10"/>
        <v>#N/A</v>
      </c>
    </row>
    <row r="227" spans="1:3" x14ac:dyDescent="0.2">
      <c r="A227" s="2">
        <f t="shared" si="11"/>
        <v>44125</v>
      </c>
      <c r="B227" s="5" t="e">
        <f t="shared" si="9"/>
        <v>#N/A</v>
      </c>
      <c r="C227" s="5" t="e">
        <f t="shared" si="10"/>
        <v>#N/A</v>
      </c>
    </row>
    <row r="228" spans="1:3" x14ac:dyDescent="0.2">
      <c r="A228" s="2">
        <f t="shared" si="11"/>
        <v>44126</v>
      </c>
      <c r="B228" s="5" t="e">
        <f t="shared" si="9"/>
        <v>#N/A</v>
      </c>
      <c r="C228" s="5" t="e">
        <f t="shared" si="10"/>
        <v>#N/A</v>
      </c>
    </row>
    <row r="229" spans="1:3" x14ac:dyDescent="0.2">
      <c r="A229" s="2">
        <f t="shared" si="11"/>
        <v>44127</v>
      </c>
      <c r="B229" s="5" t="e">
        <f t="shared" si="9"/>
        <v>#N/A</v>
      </c>
      <c r="C229" s="5" t="e">
        <f t="shared" si="10"/>
        <v>#N/A</v>
      </c>
    </row>
    <row r="230" spans="1:3" x14ac:dyDescent="0.2">
      <c r="A230" s="2">
        <f t="shared" si="11"/>
        <v>44128</v>
      </c>
      <c r="B230" s="5" t="e">
        <f t="shared" si="9"/>
        <v>#N/A</v>
      </c>
      <c r="C230" s="5" t="e">
        <f t="shared" si="10"/>
        <v>#N/A</v>
      </c>
    </row>
    <row r="231" spans="1:3" x14ac:dyDescent="0.2">
      <c r="A231" s="2">
        <f t="shared" si="11"/>
        <v>44129</v>
      </c>
      <c r="B231" s="5" t="e">
        <f t="shared" si="9"/>
        <v>#N/A</v>
      </c>
      <c r="C231" s="5" t="e">
        <f t="shared" si="10"/>
        <v>#N/A</v>
      </c>
    </row>
    <row r="232" spans="1:3" x14ac:dyDescent="0.2">
      <c r="A232" s="2">
        <f t="shared" si="11"/>
        <v>44130</v>
      </c>
      <c r="B232" s="5" t="e">
        <f t="shared" si="9"/>
        <v>#N/A</v>
      </c>
      <c r="C232" s="5" t="e">
        <f t="shared" si="10"/>
        <v>#N/A</v>
      </c>
    </row>
    <row r="233" spans="1:3" x14ac:dyDescent="0.2">
      <c r="A233" s="2">
        <f t="shared" si="11"/>
        <v>44131</v>
      </c>
      <c r="B233" s="5" t="e">
        <f t="shared" si="9"/>
        <v>#N/A</v>
      </c>
      <c r="C233" s="5" t="e">
        <f t="shared" si="10"/>
        <v>#N/A</v>
      </c>
    </row>
    <row r="234" spans="1:3" x14ac:dyDescent="0.2">
      <c r="A234" s="2">
        <f t="shared" si="11"/>
        <v>44132</v>
      </c>
      <c r="B234" s="5" t="e">
        <f t="shared" si="9"/>
        <v>#N/A</v>
      </c>
      <c r="C234" s="5" t="e">
        <f t="shared" si="10"/>
        <v>#N/A</v>
      </c>
    </row>
    <row r="235" spans="1:3" x14ac:dyDescent="0.2">
      <c r="A235" s="2">
        <f t="shared" si="11"/>
        <v>44133</v>
      </c>
      <c r="B235" s="5" t="e">
        <f t="shared" si="9"/>
        <v>#N/A</v>
      </c>
      <c r="C235" s="5" t="e">
        <f t="shared" si="10"/>
        <v>#N/A</v>
      </c>
    </row>
    <row r="236" spans="1:3" x14ac:dyDescent="0.2">
      <c r="A236" s="2">
        <f t="shared" si="11"/>
        <v>44134</v>
      </c>
      <c r="B236" s="5" t="e">
        <f t="shared" si="9"/>
        <v>#N/A</v>
      </c>
      <c r="C236" s="5" t="e">
        <f t="shared" si="10"/>
        <v>#N/A</v>
      </c>
    </row>
    <row r="237" spans="1:3" x14ac:dyDescent="0.2">
      <c r="A237" s="2">
        <f t="shared" si="11"/>
        <v>44135</v>
      </c>
      <c r="B237" s="5" t="e">
        <f t="shared" si="9"/>
        <v>#N/A</v>
      </c>
      <c r="C237" s="5" t="e">
        <f t="shared" si="10"/>
        <v>#N/A</v>
      </c>
    </row>
    <row r="238" spans="1:3" x14ac:dyDescent="0.2">
      <c r="A238" s="2">
        <f t="shared" si="11"/>
        <v>44136</v>
      </c>
      <c r="B238" s="5" t="e">
        <f t="shared" si="9"/>
        <v>#N/A</v>
      </c>
      <c r="C238" s="5" t="e">
        <f t="shared" si="10"/>
        <v>#N/A</v>
      </c>
    </row>
    <row r="239" spans="1:3" x14ac:dyDescent="0.2">
      <c r="A239" s="2">
        <f t="shared" si="11"/>
        <v>44137</v>
      </c>
      <c r="B239" s="5" t="e">
        <f t="shared" si="9"/>
        <v>#N/A</v>
      </c>
      <c r="C239" s="5" t="e">
        <f t="shared" si="10"/>
        <v>#N/A</v>
      </c>
    </row>
    <row r="240" spans="1:3" x14ac:dyDescent="0.2">
      <c r="A240" s="2">
        <f t="shared" si="11"/>
        <v>44138</v>
      </c>
      <c r="B240" s="5" t="e">
        <f t="shared" si="9"/>
        <v>#N/A</v>
      </c>
      <c r="C240" s="5" t="e">
        <f t="shared" si="10"/>
        <v>#N/A</v>
      </c>
    </row>
    <row r="241" spans="1:3" x14ac:dyDescent="0.2">
      <c r="A241" s="2">
        <f t="shared" si="11"/>
        <v>44139</v>
      </c>
      <c r="B241" s="5" t="e">
        <f t="shared" si="9"/>
        <v>#N/A</v>
      </c>
      <c r="C241" s="5" t="e">
        <f t="shared" si="10"/>
        <v>#N/A</v>
      </c>
    </row>
    <row r="242" spans="1:3" x14ac:dyDescent="0.2">
      <c r="A242" s="2">
        <f t="shared" si="11"/>
        <v>44140</v>
      </c>
      <c r="B242" s="5" t="e">
        <f t="shared" si="9"/>
        <v>#N/A</v>
      </c>
      <c r="C242" s="5" t="e">
        <f t="shared" si="10"/>
        <v>#N/A</v>
      </c>
    </row>
    <row r="243" spans="1:3" x14ac:dyDescent="0.2">
      <c r="A243" s="2">
        <f t="shared" si="11"/>
        <v>44141</v>
      </c>
      <c r="B243" s="5" t="e">
        <f t="shared" si="9"/>
        <v>#N/A</v>
      </c>
      <c r="C243" s="5" t="e">
        <f t="shared" si="10"/>
        <v>#N/A</v>
      </c>
    </row>
    <row r="244" spans="1:3" x14ac:dyDescent="0.2">
      <c r="A244" s="2">
        <f t="shared" si="11"/>
        <v>44142</v>
      </c>
      <c r="B244" s="5" t="e">
        <f t="shared" si="9"/>
        <v>#N/A</v>
      </c>
      <c r="C244" s="5" t="e">
        <f t="shared" si="10"/>
        <v>#N/A</v>
      </c>
    </row>
    <row r="245" spans="1:3" x14ac:dyDescent="0.2">
      <c r="A245" s="2">
        <f t="shared" si="11"/>
        <v>44143</v>
      </c>
      <c r="B245" s="5" t="e">
        <f t="shared" si="9"/>
        <v>#N/A</v>
      </c>
      <c r="C245" s="5" t="e">
        <f t="shared" si="10"/>
        <v>#N/A</v>
      </c>
    </row>
    <row r="246" spans="1:3" x14ac:dyDescent="0.2">
      <c r="A246" s="2">
        <f t="shared" si="11"/>
        <v>44144</v>
      </c>
      <c r="B246" s="5" t="e">
        <f t="shared" si="9"/>
        <v>#N/A</v>
      </c>
      <c r="C246" s="5" t="e">
        <f t="shared" si="10"/>
        <v>#N/A</v>
      </c>
    </row>
    <row r="247" spans="1:3" x14ac:dyDescent="0.2">
      <c r="A247" s="2">
        <f t="shared" si="11"/>
        <v>44145</v>
      </c>
      <c r="B247" s="5" t="e">
        <f t="shared" si="9"/>
        <v>#N/A</v>
      </c>
      <c r="C247" s="5" t="e">
        <f t="shared" si="10"/>
        <v>#N/A</v>
      </c>
    </row>
    <row r="248" spans="1:3" x14ac:dyDescent="0.2">
      <c r="A248" s="2">
        <f t="shared" si="11"/>
        <v>44146</v>
      </c>
      <c r="B248" s="5" t="e">
        <f t="shared" si="9"/>
        <v>#N/A</v>
      </c>
      <c r="C248" s="5" t="e">
        <f t="shared" si="10"/>
        <v>#N/A</v>
      </c>
    </row>
    <row r="249" spans="1:3" x14ac:dyDescent="0.2">
      <c r="A249" s="2">
        <f t="shared" si="11"/>
        <v>44147</v>
      </c>
      <c r="B249" s="5" t="e">
        <f t="shared" si="9"/>
        <v>#N/A</v>
      </c>
      <c r="C249" s="5" t="e">
        <f t="shared" si="10"/>
        <v>#N/A</v>
      </c>
    </row>
    <row r="250" spans="1:3" x14ac:dyDescent="0.2">
      <c r="A250" s="2">
        <f t="shared" si="11"/>
        <v>44148</v>
      </c>
      <c r="B250" s="5" t="e">
        <f t="shared" si="9"/>
        <v>#N/A</v>
      </c>
      <c r="C250" s="5" t="e">
        <f t="shared" si="10"/>
        <v>#N/A</v>
      </c>
    </row>
    <row r="251" spans="1:3" x14ac:dyDescent="0.2">
      <c r="A251" s="2">
        <f t="shared" si="11"/>
        <v>44149</v>
      </c>
      <c r="B251" s="5" t="e">
        <f t="shared" si="9"/>
        <v>#N/A</v>
      </c>
      <c r="C251" s="5" t="e">
        <f t="shared" si="10"/>
        <v>#N/A</v>
      </c>
    </row>
    <row r="252" spans="1:3" x14ac:dyDescent="0.2">
      <c r="A252" s="2">
        <f t="shared" si="11"/>
        <v>44150</v>
      </c>
      <c r="B252" s="5" t="e">
        <f t="shared" si="9"/>
        <v>#N/A</v>
      </c>
      <c r="C252" s="5" t="e">
        <f t="shared" si="10"/>
        <v>#N/A</v>
      </c>
    </row>
    <row r="253" spans="1:3" x14ac:dyDescent="0.2">
      <c r="A253" s="2">
        <f t="shared" si="11"/>
        <v>44151</v>
      </c>
      <c r="B253" s="5" t="e">
        <f t="shared" si="9"/>
        <v>#N/A</v>
      </c>
      <c r="C253" s="5" t="e">
        <f t="shared" si="10"/>
        <v>#N/A</v>
      </c>
    </row>
    <row r="254" spans="1:3" x14ac:dyDescent="0.2">
      <c r="A254" s="2">
        <f t="shared" si="11"/>
        <v>44152</v>
      </c>
      <c r="B254" s="5" t="e">
        <f t="shared" si="9"/>
        <v>#N/A</v>
      </c>
      <c r="C254" s="5" t="e">
        <f t="shared" si="10"/>
        <v>#N/A</v>
      </c>
    </row>
    <row r="255" spans="1:3" x14ac:dyDescent="0.2">
      <c r="A255" s="2">
        <f t="shared" si="11"/>
        <v>44153</v>
      </c>
      <c r="B255" s="5" t="e">
        <f t="shared" si="9"/>
        <v>#N/A</v>
      </c>
      <c r="C255" s="5" t="e">
        <f t="shared" si="10"/>
        <v>#N/A</v>
      </c>
    </row>
    <row r="256" spans="1:3" x14ac:dyDescent="0.2">
      <c r="A256" s="2">
        <f t="shared" si="11"/>
        <v>44154</v>
      </c>
      <c r="B256" s="5" t="e">
        <f t="shared" si="9"/>
        <v>#N/A</v>
      </c>
      <c r="C256" s="5" t="e">
        <f t="shared" si="10"/>
        <v>#N/A</v>
      </c>
    </row>
    <row r="257" spans="1:3" x14ac:dyDescent="0.2">
      <c r="A257" s="2">
        <f t="shared" si="11"/>
        <v>44155</v>
      </c>
      <c r="B257" s="5" t="e">
        <f t="shared" si="9"/>
        <v>#N/A</v>
      </c>
      <c r="C257" s="5" t="e">
        <f t="shared" si="10"/>
        <v>#N/A</v>
      </c>
    </row>
    <row r="258" spans="1:3" x14ac:dyDescent="0.2">
      <c r="A258" s="2">
        <f t="shared" si="11"/>
        <v>44156</v>
      </c>
      <c r="B258" s="5" t="e">
        <f t="shared" ref="B258:B321" si="12">IF(data_anvanda=$G$1,IF(ISBLANK(G258),"",G258),IF(data_anvanda=$J$1,IF(ISBLANK(J258),"",J258),IF(ISBLANK(M258),NA(),M258)))</f>
        <v>#N/A</v>
      </c>
      <c r="C258" s="5" t="e">
        <f t="shared" ref="C258:C321" si="13">IF(data_anvanda=$G$1,IF(ISBLANK(H258),"",H258),IF(data_anvanda=$J$1,IF(ISBLANK(K258),"",K258),IF(ISBLANK(N258),NA(),N258)))</f>
        <v>#N/A</v>
      </c>
    </row>
    <row r="259" spans="1:3" x14ac:dyDescent="0.2">
      <c r="A259" s="2">
        <f t="shared" si="11"/>
        <v>44157</v>
      </c>
      <c r="B259" s="5" t="e">
        <f t="shared" si="12"/>
        <v>#N/A</v>
      </c>
      <c r="C259" s="5" t="e">
        <f t="shared" si="13"/>
        <v>#N/A</v>
      </c>
    </row>
    <row r="260" spans="1:3" x14ac:dyDescent="0.2">
      <c r="A260" s="2">
        <f t="shared" ref="A260:A323" si="14">A259+1</f>
        <v>44158</v>
      </c>
      <c r="B260" s="5" t="e">
        <f t="shared" si="12"/>
        <v>#N/A</v>
      </c>
      <c r="C260" s="5" t="e">
        <f t="shared" si="13"/>
        <v>#N/A</v>
      </c>
    </row>
    <row r="261" spans="1:3" x14ac:dyDescent="0.2">
      <c r="A261" s="2">
        <f t="shared" si="14"/>
        <v>44159</v>
      </c>
      <c r="B261" s="5" t="e">
        <f t="shared" si="12"/>
        <v>#N/A</v>
      </c>
      <c r="C261" s="5" t="e">
        <f t="shared" si="13"/>
        <v>#N/A</v>
      </c>
    </row>
    <row r="262" spans="1:3" x14ac:dyDescent="0.2">
      <c r="A262" s="2">
        <f t="shared" si="14"/>
        <v>44160</v>
      </c>
      <c r="B262" s="5" t="e">
        <f t="shared" si="12"/>
        <v>#N/A</v>
      </c>
      <c r="C262" s="5" t="e">
        <f t="shared" si="13"/>
        <v>#N/A</v>
      </c>
    </row>
    <row r="263" spans="1:3" x14ac:dyDescent="0.2">
      <c r="A263" s="2">
        <f t="shared" si="14"/>
        <v>44161</v>
      </c>
      <c r="B263" s="5" t="e">
        <f t="shared" si="12"/>
        <v>#N/A</v>
      </c>
      <c r="C263" s="5" t="e">
        <f t="shared" si="13"/>
        <v>#N/A</v>
      </c>
    </row>
    <row r="264" spans="1:3" x14ac:dyDescent="0.2">
      <c r="A264" s="2">
        <f t="shared" si="14"/>
        <v>44162</v>
      </c>
      <c r="B264" s="5" t="e">
        <f t="shared" si="12"/>
        <v>#N/A</v>
      </c>
      <c r="C264" s="5" t="e">
        <f t="shared" si="13"/>
        <v>#N/A</v>
      </c>
    </row>
    <row r="265" spans="1:3" x14ac:dyDescent="0.2">
      <c r="A265" s="2">
        <f t="shared" si="14"/>
        <v>44163</v>
      </c>
      <c r="B265" s="5" t="e">
        <f t="shared" si="12"/>
        <v>#N/A</v>
      </c>
      <c r="C265" s="5" t="e">
        <f t="shared" si="13"/>
        <v>#N/A</v>
      </c>
    </row>
    <row r="266" spans="1:3" x14ac:dyDescent="0.2">
      <c r="A266" s="2">
        <f t="shared" si="14"/>
        <v>44164</v>
      </c>
      <c r="B266" s="5" t="e">
        <f t="shared" si="12"/>
        <v>#N/A</v>
      </c>
      <c r="C266" s="5" t="e">
        <f t="shared" si="13"/>
        <v>#N/A</v>
      </c>
    </row>
    <row r="267" spans="1:3" x14ac:dyDescent="0.2">
      <c r="A267" s="2">
        <f t="shared" si="14"/>
        <v>44165</v>
      </c>
      <c r="B267" s="5" t="e">
        <f t="shared" si="12"/>
        <v>#N/A</v>
      </c>
      <c r="C267" s="5" t="e">
        <f t="shared" si="13"/>
        <v>#N/A</v>
      </c>
    </row>
    <row r="268" spans="1:3" x14ac:dyDescent="0.2">
      <c r="A268" s="2">
        <f t="shared" si="14"/>
        <v>44166</v>
      </c>
      <c r="B268" s="5" t="e">
        <f t="shared" si="12"/>
        <v>#N/A</v>
      </c>
      <c r="C268" s="5" t="e">
        <f t="shared" si="13"/>
        <v>#N/A</v>
      </c>
    </row>
    <row r="269" spans="1:3" x14ac:dyDescent="0.2">
      <c r="A269" s="2">
        <f t="shared" si="14"/>
        <v>44167</v>
      </c>
      <c r="B269" s="5" t="e">
        <f t="shared" si="12"/>
        <v>#N/A</v>
      </c>
      <c r="C269" s="5" t="e">
        <f t="shared" si="13"/>
        <v>#N/A</v>
      </c>
    </row>
    <row r="270" spans="1:3" x14ac:dyDescent="0.2">
      <c r="A270" s="2">
        <f t="shared" si="14"/>
        <v>44168</v>
      </c>
      <c r="B270" s="5" t="e">
        <f t="shared" si="12"/>
        <v>#N/A</v>
      </c>
      <c r="C270" s="5" t="e">
        <f t="shared" si="13"/>
        <v>#N/A</v>
      </c>
    </row>
    <row r="271" spans="1:3" x14ac:dyDescent="0.2">
      <c r="A271" s="2">
        <f t="shared" si="14"/>
        <v>44169</v>
      </c>
      <c r="B271" s="5" t="e">
        <f t="shared" si="12"/>
        <v>#N/A</v>
      </c>
      <c r="C271" s="5" t="e">
        <f t="shared" si="13"/>
        <v>#N/A</v>
      </c>
    </row>
    <row r="272" spans="1:3" x14ac:dyDescent="0.2">
      <c r="A272" s="2">
        <f t="shared" si="14"/>
        <v>44170</v>
      </c>
      <c r="B272" s="5" t="e">
        <f t="shared" si="12"/>
        <v>#N/A</v>
      </c>
      <c r="C272" s="5" t="e">
        <f t="shared" si="13"/>
        <v>#N/A</v>
      </c>
    </row>
    <row r="273" spans="1:3" x14ac:dyDescent="0.2">
      <c r="A273" s="2">
        <f t="shared" si="14"/>
        <v>44171</v>
      </c>
      <c r="B273" s="5" t="e">
        <f t="shared" si="12"/>
        <v>#N/A</v>
      </c>
      <c r="C273" s="5" t="e">
        <f t="shared" si="13"/>
        <v>#N/A</v>
      </c>
    </row>
    <row r="274" spans="1:3" x14ac:dyDescent="0.2">
      <c r="A274" s="2">
        <f t="shared" si="14"/>
        <v>44172</v>
      </c>
      <c r="B274" s="5" t="e">
        <f t="shared" si="12"/>
        <v>#N/A</v>
      </c>
      <c r="C274" s="5" t="e">
        <f t="shared" si="13"/>
        <v>#N/A</v>
      </c>
    </row>
    <row r="275" spans="1:3" x14ac:dyDescent="0.2">
      <c r="A275" s="2">
        <f t="shared" si="14"/>
        <v>44173</v>
      </c>
      <c r="B275" s="5" t="e">
        <f t="shared" si="12"/>
        <v>#N/A</v>
      </c>
      <c r="C275" s="5" t="e">
        <f t="shared" si="13"/>
        <v>#N/A</v>
      </c>
    </row>
    <row r="276" spans="1:3" x14ac:dyDescent="0.2">
      <c r="A276" s="2">
        <f t="shared" si="14"/>
        <v>44174</v>
      </c>
      <c r="B276" s="5" t="e">
        <f t="shared" si="12"/>
        <v>#N/A</v>
      </c>
      <c r="C276" s="5" t="e">
        <f t="shared" si="13"/>
        <v>#N/A</v>
      </c>
    </row>
    <row r="277" spans="1:3" x14ac:dyDescent="0.2">
      <c r="A277" s="2">
        <f t="shared" si="14"/>
        <v>44175</v>
      </c>
      <c r="B277" s="5" t="e">
        <f t="shared" si="12"/>
        <v>#N/A</v>
      </c>
      <c r="C277" s="5" t="e">
        <f t="shared" si="13"/>
        <v>#N/A</v>
      </c>
    </row>
    <row r="278" spans="1:3" x14ac:dyDescent="0.2">
      <c r="A278" s="2">
        <f t="shared" si="14"/>
        <v>44176</v>
      </c>
      <c r="B278" s="5" t="e">
        <f t="shared" si="12"/>
        <v>#N/A</v>
      </c>
      <c r="C278" s="5" t="e">
        <f t="shared" si="13"/>
        <v>#N/A</v>
      </c>
    </row>
    <row r="279" spans="1:3" x14ac:dyDescent="0.2">
      <c r="A279" s="2">
        <f t="shared" si="14"/>
        <v>44177</v>
      </c>
      <c r="B279" s="5" t="e">
        <f t="shared" si="12"/>
        <v>#N/A</v>
      </c>
      <c r="C279" s="5" t="e">
        <f t="shared" si="13"/>
        <v>#N/A</v>
      </c>
    </row>
    <row r="280" spans="1:3" x14ac:dyDescent="0.2">
      <c r="A280" s="2">
        <f t="shared" si="14"/>
        <v>44178</v>
      </c>
      <c r="B280" s="5" t="e">
        <f t="shared" si="12"/>
        <v>#N/A</v>
      </c>
      <c r="C280" s="5" t="e">
        <f t="shared" si="13"/>
        <v>#N/A</v>
      </c>
    </row>
    <row r="281" spans="1:3" x14ac:dyDescent="0.2">
      <c r="A281" s="2">
        <f t="shared" si="14"/>
        <v>44179</v>
      </c>
      <c r="B281" s="5" t="e">
        <f t="shared" si="12"/>
        <v>#N/A</v>
      </c>
      <c r="C281" s="5" t="e">
        <f t="shared" si="13"/>
        <v>#N/A</v>
      </c>
    </row>
    <row r="282" spans="1:3" x14ac:dyDescent="0.2">
      <c r="A282" s="2">
        <f t="shared" si="14"/>
        <v>44180</v>
      </c>
      <c r="B282" s="5" t="e">
        <f t="shared" si="12"/>
        <v>#N/A</v>
      </c>
      <c r="C282" s="5" t="e">
        <f t="shared" si="13"/>
        <v>#N/A</v>
      </c>
    </row>
    <row r="283" spans="1:3" x14ac:dyDescent="0.2">
      <c r="A283" s="2">
        <f t="shared" si="14"/>
        <v>44181</v>
      </c>
      <c r="B283" s="5" t="e">
        <f t="shared" si="12"/>
        <v>#N/A</v>
      </c>
      <c r="C283" s="5" t="e">
        <f t="shared" si="13"/>
        <v>#N/A</v>
      </c>
    </row>
    <row r="284" spans="1:3" x14ac:dyDescent="0.2">
      <c r="A284" s="2">
        <f t="shared" si="14"/>
        <v>44182</v>
      </c>
      <c r="B284" s="5" t="e">
        <f t="shared" si="12"/>
        <v>#N/A</v>
      </c>
      <c r="C284" s="5" t="e">
        <f t="shared" si="13"/>
        <v>#N/A</v>
      </c>
    </row>
    <row r="285" spans="1:3" x14ac:dyDescent="0.2">
      <c r="A285" s="2">
        <f t="shared" si="14"/>
        <v>44183</v>
      </c>
      <c r="B285" s="5" t="e">
        <f t="shared" si="12"/>
        <v>#N/A</v>
      </c>
      <c r="C285" s="5" t="e">
        <f t="shared" si="13"/>
        <v>#N/A</v>
      </c>
    </row>
    <row r="286" spans="1:3" x14ac:dyDescent="0.2">
      <c r="A286" s="2">
        <f t="shared" si="14"/>
        <v>44184</v>
      </c>
      <c r="B286" s="5" t="e">
        <f t="shared" si="12"/>
        <v>#N/A</v>
      </c>
      <c r="C286" s="5" t="e">
        <f t="shared" si="13"/>
        <v>#N/A</v>
      </c>
    </row>
    <row r="287" spans="1:3" x14ac:dyDescent="0.2">
      <c r="A287" s="2">
        <f t="shared" si="14"/>
        <v>44185</v>
      </c>
      <c r="B287" s="5" t="e">
        <f t="shared" si="12"/>
        <v>#N/A</v>
      </c>
      <c r="C287" s="5" t="e">
        <f t="shared" si="13"/>
        <v>#N/A</v>
      </c>
    </row>
    <row r="288" spans="1:3" x14ac:dyDescent="0.2">
      <c r="A288" s="2">
        <f t="shared" si="14"/>
        <v>44186</v>
      </c>
      <c r="B288" s="5" t="e">
        <f t="shared" si="12"/>
        <v>#N/A</v>
      </c>
      <c r="C288" s="5" t="e">
        <f t="shared" si="13"/>
        <v>#N/A</v>
      </c>
    </row>
    <row r="289" spans="1:3" x14ac:dyDescent="0.2">
      <c r="A289" s="2">
        <f t="shared" si="14"/>
        <v>44187</v>
      </c>
      <c r="B289" s="5" t="e">
        <f t="shared" si="12"/>
        <v>#N/A</v>
      </c>
      <c r="C289" s="5" t="e">
        <f t="shared" si="13"/>
        <v>#N/A</v>
      </c>
    </row>
    <row r="290" spans="1:3" x14ac:dyDescent="0.2">
      <c r="A290" s="2">
        <f t="shared" si="14"/>
        <v>44188</v>
      </c>
      <c r="B290" s="5" t="e">
        <f t="shared" si="12"/>
        <v>#N/A</v>
      </c>
      <c r="C290" s="5" t="e">
        <f t="shared" si="13"/>
        <v>#N/A</v>
      </c>
    </row>
    <row r="291" spans="1:3" x14ac:dyDescent="0.2">
      <c r="A291" s="2">
        <f t="shared" si="14"/>
        <v>44189</v>
      </c>
      <c r="B291" s="5" t="e">
        <f t="shared" si="12"/>
        <v>#N/A</v>
      </c>
      <c r="C291" s="5" t="e">
        <f t="shared" si="13"/>
        <v>#N/A</v>
      </c>
    </row>
    <row r="292" spans="1:3" x14ac:dyDescent="0.2">
      <c r="A292" s="2">
        <f t="shared" si="14"/>
        <v>44190</v>
      </c>
      <c r="B292" s="5" t="e">
        <f t="shared" si="12"/>
        <v>#N/A</v>
      </c>
      <c r="C292" s="5" t="e">
        <f t="shared" si="13"/>
        <v>#N/A</v>
      </c>
    </row>
    <row r="293" spans="1:3" x14ac:dyDescent="0.2">
      <c r="A293" s="2">
        <f t="shared" si="14"/>
        <v>44191</v>
      </c>
      <c r="B293" s="5" t="e">
        <f t="shared" si="12"/>
        <v>#N/A</v>
      </c>
      <c r="C293" s="5" t="e">
        <f t="shared" si="13"/>
        <v>#N/A</v>
      </c>
    </row>
    <row r="294" spans="1:3" x14ac:dyDescent="0.2">
      <c r="A294" s="2">
        <f t="shared" si="14"/>
        <v>44192</v>
      </c>
      <c r="B294" s="5" t="e">
        <f t="shared" si="12"/>
        <v>#N/A</v>
      </c>
      <c r="C294" s="5" t="e">
        <f t="shared" si="13"/>
        <v>#N/A</v>
      </c>
    </row>
    <row r="295" spans="1:3" x14ac:dyDescent="0.2">
      <c r="A295" s="2">
        <f t="shared" si="14"/>
        <v>44193</v>
      </c>
      <c r="B295" s="5" t="e">
        <f t="shared" si="12"/>
        <v>#N/A</v>
      </c>
      <c r="C295" s="5" t="e">
        <f t="shared" si="13"/>
        <v>#N/A</v>
      </c>
    </row>
    <row r="296" spans="1:3" x14ac:dyDescent="0.2">
      <c r="A296" s="2">
        <f t="shared" si="14"/>
        <v>44194</v>
      </c>
      <c r="B296" s="5" t="e">
        <f t="shared" si="12"/>
        <v>#N/A</v>
      </c>
      <c r="C296" s="5" t="e">
        <f t="shared" si="13"/>
        <v>#N/A</v>
      </c>
    </row>
    <row r="297" spans="1:3" x14ac:dyDescent="0.2">
      <c r="A297" s="2">
        <f t="shared" si="14"/>
        <v>44195</v>
      </c>
      <c r="B297" s="5" t="e">
        <f t="shared" si="12"/>
        <v>#N/A</v>
      </c>
      <c r="C297" s="5" t="e">
        <f t="shared" si="13"/>
        <v>#N/A</v>
      </c>
    </row>
    <row r="298" spans="1:3" x14ac:dyDescent="0.2">
      <c r="A298" s="2">
        <f t="shared" si="14"/>
        <v>44196</v>
      </c>
      <c r="B298" s="5" t="e">
        <f t="shared" si="12"/>
        <v>#N/A</v>
      </c>
      <c r="C298" s="5" t="e">
        <f t="shared" si="13"/>
        <v>#N/A</v>
      </c>
    </row>
    <row r="299" spans="1:3" x14ac:dyDescent="0.2">
      <c r="A299" s="2">
        <f t="shared" si="14"/>
        <v>44197</v>
      </c>
      <c r="B299" s="5" t="e">
        <f t="shared" si="12"/>
        <v>#N/A</v>
      </c>
      <c r="C299" s="5" t="e">
        <f t="shared" si="13"/>
        <v>#N/A</v>
      </c>
    </row>
    <row r="300" spans="1:3" x14ac:dyDescent="0.2">
      <c r="A300" s="2">
        <f t="shared" si="14"/>
        <v>44198</v>
      </c>
      <c r="B300" s="5" t="e">
        <f t="shared" si="12"/>
        <v>#N/A</v>
      </c>
      <c r="C300" s="5" t="e">
        <f t="shared" si="13"/>
        <v>#N/A</v>
      </c>
    </row>
    <row r="301" spans="1:3" x14ac:dyDescent="0.2">
      <c r="A301" s="2">
        <f t="shared" si="14"/>
        <v>44199</v>
      </c>
      <c r="B301" s="5" t="e">
        <f t="shared" si="12"/>
        <v>#N/A</v>
      </c>
      <c r="C301" s="5" t="e">
        <f t="shared" si="13"/>
        <v>#N/A</v>
      </c>
    </row>
    <row r="302" spans="1:3" x14ac:dyDescent="0.2">
      <c r="A302" s="2">
        <f t="shared" si="14"/>
        <v>44200</v>
      </c>
      <c r="B302" s="5" t="e">
        <f t="shared" si="12"/>
        <v>#N/A</v>
      </c>
      <c r="C302" s="5" t="e">
        <f t="shared" si="13"/>
        <v>#N/A</v>
      </c>
    </row>
    <row r="303" spans="1:3" x14ac:dyDescent="0.2">
      <c r="A303" s="2">
        <f t="shared" si="14"/>
        <v>44201</v>
      </c>
      <c r="B303" s="5" t="e">
        <f t="shared" si="12"/>
        <v>#N/A</v>
      </c>
      <c r="C303" s="5" t="e">
        <f t="shared" si="13"/>
        <v>#N/A</v>
      </c>
    </row>
    <row r="304" spans="1:3" x14ac:dyDescent="0.2">
      <c r="A304" s="2">
        <f t="shared" si="14"/>
        <v>44202</v>
      </c>
      <c r="B304" s="5" t="e">
        <f t="shared" si="12"/>
        <v>#N/A</v>
      </c>
      <c r="C304" s="5" t="e">
        <f t="shared" si="13"/>
        <v>#N/A</v>
      </c>
    </row>
    <row r="305" spans="1:3" x14ac:dyDescent="0.2">
      <c r="A305" s="2">
        <f t="shared" si="14"/>
        <v>44203</v>
      </c>
      <c r="B305" s="5" t="e">
        <f t="shared" si="12"/>
        <v>#N/A</v>
      </c>
      <c r="C305" s="5" t="e">
        <f t="shared" si="13"/>
        <v>#N/A</v>
      </c>
    </row>
    <row r="306" spans="1:3" x14ac:dyDescent="0.2">
      <c r="A306" s="2">
        <f t="shared" si="14"/>
        <v>44204</v>
      </c>
      <c r="B306" s="5" t="e">
        <f t="shared" si="12"/>
        <v>#N/A</v>
      </c>
      <c r="C306" s="5" t="e">
        <f t="shared" si="13"/>
        <v>#N/A</v>
      </c>
    </row>
    <row r="307" spans="1:3" x14ac:dyDescent="0.2">
      <c r="A307" s="2">
        <f t="shared" si="14"/>
        <v>44205</v>
      </c>
      <c r="B307" s="5" t="e">
        <f t="shared" si="12"/>
        <v>#N/A</v>
      </c>
      <c r="C307" s="5" t="e">
        <f t="shared" si="13"/>
        <v>#N/A</v>
      </c>
    </row>
    <row r="308" spans="1:3" x14ac:dyDescent="0.2">
      <c r="A308" s="2">
        <f t="shared" si="14"/>
        <v>44206</v>
      </c>
      <c r="B308" s="5" t="e">
        <f t="shared" si="12"/>
        <v>#N/A</v>
      </c>
      <c r="C308" s="5" t="e">
        <f t="shared" si="13"/>
        <v>#N/A</v>
      </c>
    </row>
    <row r="309" spans="1:3" x14ac:dyDescent="0.2">
      <c r="A309" s="2">
        <f t="shared" si="14"/>
        <v>44207</v>
      </c>
      <c r="B309" s="5" t="e">
        <f t="shared" si="12"/>
        <v>#N/A</v>
      </c>
      <c r="C309" s="5" t="e">
        <f t="shared" si="13"/>
        <v>#N/A</v>
      </c>
    </row>
    <row r="310" spans="1:3" x14ac:dyDescent="0.2">
      <c r="A310" s="2">
        <f t="shared" si="14"/>
        <v>44208</v>
      </c>
      <c r="B310" s="5" t="e">
        <f t="shared" si="12"/>
        <v>#N/A</v>
      </c>
      <c r="C310" s="5" t="e">
        <f t="shared" si="13"/>
        <v>#N/A</v>
      </c>
    </row>
    <row r="311" spans="1:3" x14ac:dyDescent="0.2">
      <c r="A311" s="2">
        <f t="shared" si="14"/>
        <v>44209</v>
      </c>
      <c r="B311" s="5" t="e">
        <f t="shared" si="12"/>
        <v>#N/A</v>
      </c>
      <c r="C311" s="5" t="e">
        <f t="shared" si="13"/>
        <v>#N/A</v>
      </c>
    </row>
    <row r="312" spans="1:3" x14ac:dyDescent="0.2">
      <c r="A312" s="2">
        <f t="shared" si="14"/>
        <v>44210</v>
      </c>
      <c r="B312" s="5" t="e">
        <f t="shared" si="12"/>
        <v>#N/A</v>
      </c>
      <c r="C312" s="5" t="e">
        <f t="shared" si="13"/>
        <v>#N/A</v>
      </c>
    </row>
    <row r="313" spans="1:3" x14ac:dyDescent="0.2">
      <c r="A313" s="2">
        <f t="shared" si="14"/>
        <v>44211</v>
      </c>
      <c r="B313" s="5" t="e">
        <f t="shared" si="12"/>
        <v>#N/A</v>
      </c>
      <c r="C313" s="5" t="e">
        <f t="shared" si="13"/>
        <v>#N/A</v>
      </c>
    </row>
    <row r="314" spans="1:3" x14ac:dyDescent="0.2">
      <c r="A314" s="2">
        <f t="shared" si="14"/>
        <v>44212</v>
      </c>
      <c r="B314" s="5" t="e">
        <f t="shared" si="12"/>
        <v>#N/A</v>
      </c>
      <c r="C314" s="5" t="e">
        <f t="shared" si="13"/>
        <v>#N/A</v>
      </c>
    </row>
    <row r="315" spans="1:3" x14ac:dyDescent="0.2">
      <c r="A315" s="2">
        <f t="shared" si="14"/>
        <v>44213</v>
      </c>
      <c r="B315" s="5" t="e">
        <f t="shared" si="12"/>
        <v>#N/A</v>
      </c>
      <c r="C315" s="5" t="e">
        <f t="shared" si="13"/>
        <v>#N/A</v>
      </c>
    </row>
    <row r="316" spans="1:3" x14ac:dyDescent="0.2">
      <c r="A316" s="2">
        <f t="shared" si="14"/>
        <v>44214</v>
      </c>
      <c r="B316" s="5" t="e">
        <f t="shared" si="12"/>
        <v>#N/A</v>
      </c>
      <c r="C316" s="5" t="e">
        <f t="shared" si="13"/>
        <v>#N/A</v>
      </c>
    </row>
    <row r="317" spans="1:3" x14ac:dyDescent="0.2">
      <c r="A317" s="2">
        <f t="shared" si="14"/>
        <v>44215</v>
      </c>
      <c r="B317" s="5" t="e">
        <f t="shared" si="12"/>
        <v>#N/A</v>
      </c>
      <c r="C317" s="5" t="e">
        <f t="shared" si="13"/>
        <v>#N/A</v>
      </c>
    </row>
    <row r="318" spans="1:3" x14ac:dyDescent="0.2">
      <c r="A318" s="2">
        <f t="shared" si="14"/>
        <v>44216</v>
      </c>
      <c r="B318" s="5" t="e">
        <f t="shared" si="12"/>
        <v>#N/A</v>
      </c>
      <c r="C318" s="5" t="e">
        <f t="shared" si="13"/>
        <v>#N/A</v>
      </c>
    </row>
    <row r="319" spans="1:3" x14ac:dyDescent="0.2">
      <c r="A319" s="2">
        <f t="shared" si="14"/>
        <v>44217</v>
      </c>
      <c r="B319" s="5" t="e">
        <f t="shared" si="12"/>
        <v>#N/A</v>
      </c>
      <c r="C319" s="5" t="e">
        <f t="shared" si="13"/>
        <v>#N/A</v>
      </c>
    </row>
    <row r="320" spans="1:3" x14ac:dyDescent="0.2">
      <c r="A320" s="2">
        <f t="shared" si="14"/>
        <v>44218</v>
      </c>
      <c r="B320" s="5" t="e">
        <f t="shared" si="12"/>
        <v>#N/A</v>
      </c>
      <c r="C320" s="5" t="e">
        <f t="shared" si="13"/>
        <v>#N/A</v>
      </c>
    </row>
    <row r="321" spans="1:3" x14ac:dyDescent="0.2">
      <c r="A321" s="2">
        <f t="shared" si="14"/>
        <v>44219</v>
      </c>
      <c r="B321" s="5" t="e">
        <f t="shared" si="12"/>
        <v>#N/A</v>
      </c>
      <c r="C321" s="5" t="e">
        <f t="shared" si="13"/>
        <v>#N/A</v>
      </c>
    </row>
    <row r="322" spans="1:3" x14ac:dyDescent="0.2">
      <c r="A322" s="2">
        <f t="shared" si="14"/>
        <v>44220</v>
      </c>
      <c r="B322" s="5" t="e">
        <f t="shared" ref="B322:B366" si="15">IF(data_anvanda=$G$1,IF(ISBLANK(G322),"",G322),IF(data_anvanda=$J$1,IF(ISBLANK(J322),"",J322),IF(ISBLANK(M322),NA(),M322)))</f>
        <v>#N/A</v>
      </c>
      <c r="C322" s="5" t="e">
        <f t="shared" ref="C322:C366" si="16">IF(data_anvanda=$G$1,IF(ISBLANK(H322),"",H322),IF(data_anvanda=$J$1,IF(ISBLANK(K322),"",K322),IF(ISBLANK(N322),NA(),N322)))</f>
        <v>#N/A</v>
      </c>
    </row>
    <row r="323" spans="1:3" x14ac:dyDescent="0.2">
      <c r="A323" s="2">
        <f t="shared" si="14"/>
        <v>44221</v>
      </c>
      <c r="B323" s="5" t="e">
        <f t="shared" si="15"/>
        <v>#N/A</v>
      </c>
      <c r="C323" s="5" t="e">
        <f t="shared" si="16"/>
        <v>#N/A</v>
      </c>
    </row>
    <row r="324" spans="1:3" x14ac:dyDescent="0.2">
      <c r="A324" s="2">
        <f t="shared" ref="A324:A366" si="17">A323+1</f>
        <v>44222</v>
      </c>
      <c r="B324" s="5" t="e">
        <f t="shared" si="15"/>
        <v>#N/A</v>
      </c>
      <c r="C324" s="5" t="e">
        <f t="shared" si="16"/>
        <v>#N/A</v>
      </c>
    </row>
    <row r="325" spans="1:3" x14ac:dyDescent="0.2">
      <c r="A325" s="2">
        <f t="shared" si="17"/>
        <v>44223</v>
      </c>
      <c r="B325" s="5" t="e">
        <f t="shared" si="15"/>
        <v>#N/A</v>
      </c>
      <c r="C325" s="5" t="e">
        <f t="shared" si="16"/>
        <v>#N/A</v>
      </c>
    </row>
    <row r="326" spans="1:3" x14ac:dyDescent="0.2">
      <c r="A326" s="2">
        <f t="shared" si="17"/>
        <v>44224</v>
      </c>
      <c r="B326" s="5" t="e">
        <f t="shared" si="15"/>
        <v>#N/A</v>
      </c>
      <c r="C326" s="5" t="e">
        <f t="shared" si="16"/>
        <v>#N/A</v>
      </c>
    </row>
    <row r="327" spans="1:3" x14ac:dyDescent="0.2">
      <c r="A327" s="2">
        <f t="shared" si="17"/>
        <v>44225</v>
      </c>
      <c r="B327" s="5" t="e">
        <f t="shared" si="15"/>
        <v>#N/A</v>
      </c>
      <c r="C327" s="5" t="e">
        <f t="shared" si="16"/>
        <v>#N/A</v>
      </c>
    </row>
    <row r="328" spans="1:3" x14ac:dyDescent="0.2">
      <c r="A328" s="2">
        <f t="shared" si="17"/>
        <v>44226</v>
      </c>
      <c r="B328" s="5" t="e">
        <f t="shared" si="15"/>
        <v>#N/A</v>
      </c>
      <c r="C328" s="5" t="e">
        <f t="shared" si="16"/>
        <v>#N/A</v>
      </c>
    </row>
    <row r="329" spans="1:3" x14ac:dyDescent="0.2">
      <c r="A329" s="2">
        <f t="shared" si="17"/>
        <v>44227</v>
      </c>
      <c r="B329" s="5" t="e">
        <f t="shared" si="15"/>
        <v>#N/A</v>
      </c>
      <c r="C329" s="5" t="e">
        <f t="shared" si="16"/>
        <v>#N/A</v>
      </c>
    </row>
    <row r="330" spans="1:3" x14ac:dyDescent="0.2">
      <c r="A330" s="2">
        <f t="shared" si="17"/>
        <v>44228</v>
      </c>
      <c r="B330" s="5" t="e">
        <f t="shared" si="15"/>
        <v>#N/A</v>
      </c>
      <c r="C330" s="5" t="e">
        <f t="shared" si="16"/>
        <v>#N/A</v>
      </c>
    </row>
    <row r="331" spans="1:3" x14ac:dyDescent="0.2">
      <c r="A331" s="2">
        <f t="shared" si="17"/>
        <v>44229</v>
      </c>
      <c r="B331" s="5" t="e">
        <f t="shared" si="15"/>
        <v>#N/A</v>
      </c>
      <c r="C331" s="5" t="e">
        <f t="shared" si="16"/>
        <v>#N/A</v>
      </c>
    </row>
    <row r="332" spans="1:3" x14ac:dyDescent="0.2">
      <c r="A332" s="2">
        <f t="shared" si="17"/>
        <v>44230</v>
      </c>
      <c r="B332" s="5" t="e">
        <f t="shared" si="15"/>
        <v>#N/A</v>
      </c>
      <c r="C332" s="5" t="e">
        <f t="shared" si="16"/>
        <v>#N/A</v>
      </c>
    </row>
    <row r="333" spans="1:3" x14ac:dyDescent="0.2">
      <c r="A333" s="2">
        <f t="shared" si="17"/>
        <v>44231</v>
      </c>
      <c r="B333" s="5" t="e">
        <f t="shared" si="15"/>
        <v>#N/A</v>
      </c>
      <c r="C333" s="5" t="e">
        <f t="shared" si="16"/>
        <v>#N/A</v>
      </c>
    </row>
    <row r="334" spans="1:3" x14ac:dyDescent="0.2">
      <c r="A334" s="2">
        <f t="shared" si="17"/>
        <v>44232</v>
      </c>
      <c r="B334" s="5" t="e">
        <f t="shared" si="15"/>
        <v>#N/A</v>
      </c>
      <c r="C334" s="5" t="e">
        <f t="shared" si="16"/>
        <v>#N/A</v>
      </c>
    </row>
    <row r="335" spans="1:3" x14ac:dyDescent="0.2">
      <c r="A335" s="2">
        <f t="shared" si="17"/>
        <v>44233</v>
      </c>
      <c r="B335" s="5" t="e">
        <f t="shared" si="15"/>
        <v>#N/A</v>
      </c>
      <c r="C335" s="5" t="e">
        <f t="shared" si="16"/>
        <v>#N/A</v>
      </c>
    </row>
    <row r="336" spans="1:3" x14ac:dyDescent="0.2">
      <c r="A336" s="2">
        <f t="shared" si="17"/>
        <v>44234</v>
      </c>
      <c r="B336" s="5" t="e">
        <f t="shared" si="15"/>
        <v>#N/A</v>
      </c>
      <c r="C336" s="5" t="e">
        <f t="shared" si="16"/>
        <v>#N/A</v>
      </c>
    </row>
    <row r="337" spans="1:3" x14ac:dyDescent="0.2">
      <c r="A337" s="2">
        <f t="shared" si="17"/>
        <v>44235</v>
      </c>
      <c r="B337" s="5" t="e">
        <f t="shared" si="15"/>
        <v>#N/A</v>
      </c>
      <c r="C337" s="5" t="e">
        <f t="shared" si="16"/>
        <v>#N/A</v>
      </c>
    </row>
    <row r="338" spans="1:3" x14ac:dyDescent="0.2">
      <c r="A338" s="2">
        <f t="shared" si="17"/>
        <v>44236</v>
      </c>
      <c r="B338" s="5" t="e">
        <f t="shared" si="15"/>
        <v>#N/A</v>
      </c>
      <c r="C338" s="5" t="e">
        <f t="shared" si="16"/>
        <v>#N/A</v>
      </c>
    </row>
    <row r="339" spans="1:3" x14ac:dyDescent="0.2">
      <c r="A339" s="2">
        <f t="shared" si="17"/>
        <v>44237</v>
      </c>
      <c r="B339" s="5" t="e">
        <f t="shared" si="15"/>
        <v>#N/A</v>
      </c>
      <c r="C339" s="5" t="e">
        <f t="shared" si="16"/>
        <v>#N/A</v>
      </c>
    </row>
    <row r="340" spans="1:3" x14ac:dyDescent="0.2">
      <c r="A340" s="2">
        <f t="shared" si="17"/>
        <v>44238</v>
      </c>
      <c r="B340" s="5" t="e">
        <f t="shared" si="15"/>
        <v>#N/A</v>
      </c>
      <c r="C340" s="5" t="e">
        <f t="shared" si="16"/>
        <v>#N/A</v>
      </c>
    </row>
    <row r="341" spans="1:3" x14ac:dyDescent="0.2">
      <c r="A341" s="2">
        <f t="shared" si="17"/>
        <v>44239</v>
      </c>
      <c r="B341" s="5" t="e">
        <f t="shared" si="15"/>
        <v>#N/A</v>
      </c>
      <c r="C341" s="5" t="e">
        <f t="shared" si="16"/>
        <v>#N/A</v>
      </c>
    </row>
    <row r="342" spans="1:3" x14ac:dyDescent="0.2">
      <c r="A342" s="2">
        <f t="shared" si="17"/>
        <v>44240</v>
      </c>
      <c r="B342" s="5" t="e">
        <f t="shared" si="15"/>
        <v>#N/A</v>
      </c>
      <c r="C342" s="5" t="e">
        <f t="shared" si="16"/>
        <v>#N/A</v>
      </c>
    </row>
    <row r="343" spans="1:3" x14ac:dyDescent="0.2">
      <c r="A343" s="2">
        <f t="shared" si="17"/>
        <v>44241</v>
      </c>
      <c r="B343" s="5" t="e">
        <f t="shared" si="15"/>
        <v>#N/A</v>
      </c>
      <c r="C343" s="5" t="e">
        <f t="shared" si="16"/>
        <v>#N/A</v>
      </c>
    </row>
    <row r="344" spans="1:3" x14ac:dyDescent="0.2">
      <c r="A344" s="2">
        <f t="shared" si="17"/>
        <v>44242</v>
      </c>
      <c r="B344" s="5" t="e">
        <f t="shared" si="15"/>
        <v>#N/A</v>
      </c>
      <c r="C344" s="5" t="e">
        <f t="shared" si="16"/>
        <v>#N/A</v>
      </c>
    </row>
    <row r="345" spans="1:3" x14ac:dyDescent="0.2">
      <c r="A345" s="2">
        <f t="shared" si="17"/>
        <v>44243</v>
      </c>
      <c r="B345" s="5" t="e">
        <f t="shared" si="15"/>
        <v>#N/A</v>
      </c>
      <c r="C345" s="5" t="e">
        <f t="shared" si="16"/>
        <v>#N/A</v>
      </c>
    </row>
    <row r="346" spans="1:3" x14ac:dyDescent="0.2">
      <c r="A346" s="2">
        <f t="shared" si="17"/>
        <v>44244</v>
      </c>
      <c r="B346" s="5" t="e">
        <f t="shared" si="15"/>
        <v>#N/A</v>
      </c>
      <c r="C346" s="5" t="e">
        <f t="shared" si="16"/>
        <v>#N/A</v>
      </c>
    </row>
    <row r="347" spans="1:3" x14ac:dyDescent="0.2">
      <c r="A347" s="2">
        <f t="shared" si="17"/>
        <v>44245</v>
      </c>
      <c r="B347" s="5" t="e">
        <f t="shared" si="15"/>
        <v>#N/A</v>
      </c>
      <c r="C347" s="5" t="e">
        <f t="shared" si="16"/>
        <v>#N/A</v>
      </c>
    </row>
    <row r="348" spans="1:3" x14ac:dyDescent="0.2">
      <c r="A348" s="2">
        <f t="shared" si="17"/>
        <v>44246</v>
      </c>
      <c r="B348" s="5" t="e">
        <f t="shared" si="15"/>
        <v>#N/A</v>
      </c>
      <c r="C348" s="5" t="e">
        <f t="shared" si="16"/>
        <v>#N/A</v>
      </c>
    </row>
    <row r="349" spans="1:3" x14ac:dyDescent="0.2">
      <c r="A349" s="2">
        <f t="shared" si="17"/>
        <v>44247</v>
      </c>
      <c r="B349" s="5" t="e">
        <f t="shared" si="15"/>
        <v>#N/A</v>
      </c>
      <c r="C349" s="5" t="e">
        <f t="shared" si="16"/>
        <v>#N/A</v>
      </c>
    </row>
    <row r="350" spans="1:3" x14ac:dyDescent="0.2">
      <c r="A350" s="2">
        <f t="shared" si="17"/>
        <v>44248</v>
      </c>
      <c r="B350" s="5" t="e">
        <f t="shared" si="15"/>
        <v>#N/A</v>
      </c>
      <c r="C350" s="5" t="e">
        <f t="shared" si="16"/>
        <v>#N/A</v>
      </c>
    </row>
    <row r="351" spans="1:3" x14ac:dyDescent="0.2">
      <c r="A351" s="2">
        <f t="shared" si="17"/>
        <v>44249</v>
      </c>
      <c r="B351" s="5" t="e">
        <f t="shared" si="15"/>
        <v>#N/A</v>
      </c>
      <c r="C351" s="5" t="e">
        <f t="shared" si="16"/>
        <v>#N/A</v>
      </c>
    </row>
    <row r="352" spans="1:3" x14ac:dyDescent="0.2">
      <c r="A352" s="2">
        <f t="shared" si="17"/>
        <v>44250</v>
      </c>
      <c r="B352" s="5" t="e">
        <f t="shared" si="15"/>
        <v>#N/A</v>
      </c>
      <c r="C352" s="5" t="e">
        <f t="shared" si="16"/>
        <v>#N/A</v>
      </c>
    </row>
    <row r="353" spans="1:3" x14ac:dyDescent="0.2">
      <c r="A353" s="2">
        <f t="shared" si="17"/>
        <v>44251</v>
      </c>
      <c r="B353" s="5" t="e">
        <f t="shared" si="15"/>
        <v>#N/A</v>
      </c>
      <c r="C353" s="5" t="e">
        <f t="shared" si="16"/>
        <v>#N/A</v>
      </c>
    </row>
    <row r="354" spans="1:3" x14ac:dyDescent="0.2">
      <c r="A354" s="2">
        <f t="shared" si="17"/>
        <v>44252</v>
      </c>
      <c r="B354" s="5" t="e">
        <f t="shared" si="15"/>
        <v>#N/A</v>
      </c>
      <c r="C354" s="5" t="e">
        <f t="shared" si="16"/>
        <v>#N/A</v>
      </c>
    </row>
    <row r="355" spans="1:3" x14ac:dyDescent="0.2">
      <c r="A355" s="2">
        <f t="shared" si="17"/>
        <v>44253</v>
      </c>
      <c r="B355" s="5" t="e">
        <f t="shared" si="15"/>
        <v>#N/A</v>
      </c>
      <c r="C355" s="5" t="e">
        <f t="shared" si="16"/>
        <v>#N/A</v>
      </c>
    </row>
    <row r="356" spans="1:3" x14ac:dyDescent="0.2">
      <c r="A356" s="2">
        <f t="shared" si="17"/>
        <v>44254</v>
      </c>
      <c r="B356" s="5" t="e">
        <f t="shared" si="15"/>
        <v>#N/A</v>
      </c>
      <c r="C356" s="5" t="e">
        <f t="shared" si="16"/>
        <v>#N/A</v>
      </c>
    </row>
    <row r="357" spans="1:3" x14ac:dyDescent="0.2">
      <c r="A357" s="2">
        <f t="shared" si="17"/>
        <v>44255</v>
      </c>
      <c r="B357" s="5" t="e">
        <f t="shared" si="15"/>
        <v>#N/A</v>
      </c>
      <c r="C357" s="5" t="e">
        <f t="shared" si="16"/>
        <v>#N/A</v>
      </c>
    </row>
    <row r="358" spans="1:3" x14ac:dyDescent="0.2">
      <c r="A358" s="2">
        <f t="shared" si="17"/>
        <v>44256</v>
      </c>
      <c r="B358" s="5" t="e">
        <f t="shared" si="15"/>
        <v>#N/A</v>
      </c>
      <c r="C358" s="5" t="e">
        <f t="shared" si="16"/>
        <v>#N/A</v>
      </c>
    </row>
    <row r="359" spans="1:3" x14ac:dyDescent="0.2">
      <c r="A359" s="2">
        <f t="shared" si="17"/>
        <v>44257</v>
      </c>
      <c r="B359" s="5" t="e">
        <f t="shared" si="15"/>
        <v>#N/A</v>
      </c>
      <c r="C359" s="5" t="e">
        <f t="shared" si="16"/>
        <v>#N/A</v>
      </c>
    </row>
    <row r="360" spans="1:3" x14ac:dyDescent="0.2">
      <c r="A360" s="2">
        <f t="shared" si="17"/>
        <v>44258</v>
      </c>
      <c r="B360" s="5" t="e">
        <f t="shared" si="15"/>
        <v>#N/A</v>
      </c>
      <c r="C360" s="5" t="e">
        <f t="shared" si="16"/>
        <v>#N/A</v>
      </c>
    </row>
    <row r="361" spans="1:3" x14ac:dyDescent="0.2">
      <c r="A361" s="2">
        <f t="shared" si="17"/>
        <v>44259</v>
      </c>
      <c r="B361" s="5" t="e">
        <f t="shared" si="15"/>
        <v>#N/A</v>
      </c>
      <c r="C361" s="5" t="e">
        <f t="shared" si="16"/>
        <v>#N/A</v>
      </c>
    </row>
    <row r="362" spans="1:3" x14ac:dyDescent="0.2">
      <c r="A362" s="2">
        <f t="shared" si="17"/>
        <v>44260</v>
      </c>
      <c r="B362" s="5" t="e">
        <f t="shared" si="15"/>
        <v>#N/A</v>
      </c>
      <c r="C362" s="5" t="e">
        <f t="shared" si="16"/>
        <v>#N/A</v>
      </c>
    </row>
    <row r="363" spans="1:3" x14ac:dyDescent="0.2">
      <c r="A363" s="2">
        <f t="shared" si="17"/>
        <v>44261</v>
      </c>
      <c r="B363" s="5" t="e">
        <f t="shared" si="15"/>
        <v>#N/A</v>
      </c>
      <c r="C363" s="5" t="e">
        <f t="shared" si="16"/>
        <v>#N/A</v>
      </c>
    </row>
    <row r="364" spans="1:3" x14ac:dyDescent="0.2">
      <c r="A364" s="2">
        <f t="shared" si="17"/>
        <v>44262</v>
      </c>
      <c r="B364" s="5" t="e">
        <f t="shared" si="15"/>
        <v>#N/A</v>
      </c>
      <c r="C364" s="5" t="e">
        <f t="shared" si="16"/>
        <v>#N/A</v>
      </c>
    </row>
    <row r="365" spans="1:3" x14ac:dyDescent="0.2">
      <c r="A365" s="2">
        <f t="shared" si="17"/>
        <v>44263</v>
      </c>
      <c r="B365" s="5" t="e">
        <f t="shared" si="15"/>
        <v>#N/A</v>
      </c>
      <c r="C365" s="5" t="e">
        <f t="shared" si="16"/>
        <v>#N/A</v>
      </c>
    </row>
    <row r="366" spans="1:3" x14ac:dyDescent="0.2">
      <c r="A366" s="2">
        <f t="shared" si="17"/>
        <v>44264</v>
      </c>
      <c r="B366" s="5" t="e">
        <f t="shared" si="15"/>
        <v>#N/A</v>
      </c>
      <c r="C366" s="5" t="e">
        <f t="shared" si="16"/>
        <v>#N/A</v>
      </c>
    </row>
  </sheetData>
  <mergeCells count="3">
    <mergeCell ref="J1:K1"/>
    <mergeCell ref="G1:H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07D6-8C11-A84C-A05E-7D4539A5C9E0}">
  <dimension ref="A1:O36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:C367"/>
    </sheetView>
  </sheetViews>
  <sheetFormatPr baseColWidth="10" defaultRowHeight="16" x14ac:dyDescent="0.2"/>
  <cols>
    <col min="1" max="1" width="10.83203125" style="1"/>
    <col min="2" max="2" width="13.6640625" style="1" bestFit="1" customWidth="1"/>
    <col min="3" max="3" width="11.6640625" style="1" bestFit="1" customWidth="1"/>
    <col min="4" max="4" width="14.6640625" style="1" bestFit="1" customWidth="1"/>
    <col min="5" max="5" width="12.6640625" style="1" bestFit="1" customWidth="1"/>
    <col min="6" max="6" width="15.6640625" style="1" bestFit="1" customWidth="1"/>
    <col min="7" max="7" width="10.83203125" style="1"/>
    <col min="9" max="9" width="10.83203125" style="1"/>
    <col min="10" max="10" width="15.6640625" style="1" bestFit="1" customWidth="1"/>
    <col min="11" max="16384" width="10.83203125" style="1"/>
  </cols>
  <sheetData>
    <row r="1" spans="1:12" s="3" customFormat="1" ht="34" x14ac:dyDescent="0.2">
      <c r="B1" s="3" t="s">
        <v>9</v>
      </c>
      <c r="C1" s="3" t="s">
        <v>10</v>
      </c>
      <c r="D1" s="3" t="s">
        <v>14</v>
      </c>
      <c r="E1" s="3" t="s">
        <v>15</v>
      </c>
      <c r="F1" s="3" t="s">
        <v>16</v>
      </c>
      <c r="G1" s="3" t="s">
        <v>22</v>
      </c>
      <c r="H1" s="3" t="s">
        <v>23</v>
      </c>
      <c r="J1" s="3" t="s">
        <v>21</v>
      </c>
      <c r="L1" s="3" t="s">
        <v>36</v>
      </c>
    </row>
    <row r="2" spans="1:12" x14ac:dyDescent="0.2">
      <c r="A2" s="1" t="s">
        <v>7</v>
      </c>
      <c r="B2" s="1" t="s">
        <v>12</v>
      </c>
      <c r="C2" s="1" t="s">
        <v>13</v>
      </c>
      <c r="D2" s="1" t="s">
        <v>17</v>
      </c>
      <c r="E2" s="1" t="s">
        <v>18</v>
      </c>
      <c r="F2" s="1" t="s">
        <v>19</v>
      </c>
      <c r="G2" s="1" t="s">
        <v>24</v>
      </c>
      <c r="H2" s="1" t="s">
        <v>25</v>
      </c>
    </row>
    <row r="3" spans="1:12" x14ac:dyDescent="0.2">
      <c r="A3" s="2">
        <v>43900</v>
      </c>
      <c r="B3" s="4">
        <f>K</f>
        <v>7916.666666666667</v>
      </c>
      <c r="C3" s="4">
        <f t="shared" ref="C3:C66" si="0">gamma*sjuka</f>
        <v>9.5</v>
      </c>
      <c r="D3" s="4">
        <v>0</v>
      </c>
      <c r="E3" s="4">
        <v>0</v>
      </c>
      <c r="F3" s="4">
        <f>population-B3</f>
        <v>1369083.3333333333</v>
      </c>
      <c r="G3" s="4" t="e">
        <f t="shared" ref="G3:G66" si="1">IF(ISBLANK(INDEX(inlagda_riktig,MATCH(A3,dag_riktig))),"",INDEX(inlagda_riktig,MATCH(A3,dag_riktig)))</f>
        <v>#N/A</v>
      </c>
      <c r="H3" s="4" t="e">
        <f t="shared" ref="H3:H66" si="2">IF(ISBLANK(INDEX(doda_riktig,MATCH(A3,dag_riktig))),"",INDEX(doda_riktig,MATCH(A3,dag_riktig)))</f>
        <v>#N/A</v>
      </c>
      <c r="J3" s="4">
        <f t="shared" ref="J3:J66" si="3">B3+D3+E3+F3</f>
        <v>1377000</v>
      </c>
      <c r="L3" s="22">
        <f>D3/J3</f>
        <v>0</v>
      </c>
    </row>
    <row r="4" spans="1:12" x14ac:dyDescent="0.2">
      <c r="A4" s="2">
        <f>A3+1</f>
        <v>43901</v>
      </c>
      <c r="B4" s="4">
        <f ca="1">B3+beta*F3*B3-IF(ROW()-L&gt;=ROW(B$3),beta*OFFSET(B4,-L,0)*OFFSET(F4,-L,0),K/L)</f>
        <v>8336.0982638888891</v>
      </c>
      <c r="C4" s="4">
        <f t="shared" ca="1" si="0"/>
        <v>10.003317916666665</v>
      </c>
      <c r="D4" s="4">
        <f ca="1">D3+(1-alpha)*IF(ROW()-L&gt;=ROW(F$3),beta*OFFSET(F4,-L,0)*OFFSET(B4,-L,0),K/L)</f>
        <v>989.28645833333337</v>
      </c>
      <c r="E4" s="4">
        <f ca="1">E3+alpha*IF(ROW()-L&gt;=ROW(F$3),beta*OFFSET(F4,-L,0)*OFFSET(B4,-L,0),K/L)</f>
        <v>0.296875</v>
      </c>
      <c r="F4" s="4">
        <f t="shared" ref="F4:F67" si="4">F3-beta*F3*B3</f>
        <v>1367674.3184027777</v>
      </c>
      <c r="G4" s="4" t="e">
        <f t="shared" si="1"/>
        <v>#N/A</v>
      </c>
      <c r="H4" s="4" t="e">
        <f t="shared" si="2"/>
        <v>#N/A</v>
      </c>
      <c r="J4" s="4">
        <f t="shared" ca="1" si="3"/>
        <v>1376999.9999999998</v>
      </c>
      <c r="L4" s="22">
        <f t="shared" ref="L4:L67" ca="1" si="5">D4/J4</f>
        <v>7.1843606269668381E-4</v>
      </c>
    </row>
    <row r="5" spans="1:12" x14ac:dyDescent="0.2">
      <c r="A5" s="2">
        <f t="shared" ref="A5:A68" si="6">A4+1</f>
        <v>43902</v>
      </c>
      <c r="B5" s="4">
        <f ca="1">B4+beta*F4*B4-IF(ROW()-L&gt;=ROW(B$3),beta*OFFSET(B5,-L,0)*OFFSET(F5,-L,0),K/L)</f>
        <v>8828.6537070119211</v>
      </c>
      <c r="C5" s="4">
        <f t="shared" ca="1" si="0"/>
        <v>10.594384448414305</v>
      </c>
      <c r="D5" s="4">
        <f ca="1">D4+(1-alpha)*IF(ROW()-L&gt;=ROW(F$3),beta*OFFSET(F5,-L,0)*OFFSET(B5,-L,0),K/L)</f>
        <v>1978.5729166666667</v>
      </c>
      <c r="E5" s="4">
        <f ca="1">E4+alpha*IF(ROW()-L&gt;=ROW(F$3),beta*OFFSET(F5,-L,0)*OFFSET(B5,-L,0),K/L)</f>
        <v>0.59375</v>
      </c>
      <c r="F5" s="4">
        <f t="shared" ref="F5:F68" ca="1" si="7">F4-beta*F4*B4</f>
        <v>1366192.1796263212</v>
      </c>
      <c r="G5" s="4" t="e">
        <f t="shared" ref="G5:G68" si="8">IF(ISBLANK(INDEX(inlagda_riktig,MATCH(A5,dag_riktig))),"",INDEX(inlagda_riktig,MATCH(A5,dag_riktig)))</f>
        <v>#N/A</v>
      </c>
      <c r="H5" s="4" t="e">
        <f t="shared" ref="H5:H68" si="9">IF(ISBLANK(INDEX(doda_riktig,MATCH(A5,dag_riktig))),"",INDEX(doda_riktig,MATCH(A5,dag_riktig)))</f>
        <v>#N/A</v>
      </c>
      <c r="I5" s="24"/>
      <c r="J5" s="4">
        <f t="shared" ref="J5:J68" ca="1" si="10">B5+D5+E5+F5</f>
        <v>1376999.9999999998</v>
      </c>
      <c r="K5" s="24"/>
      <c r="L5" s="22">
        <f t="shared" ref="L5:L68" ca="1" si="11">D5/J5</f>
        <v>1.4368721253933676E-3</v>
      </c>
    </row>
    <row r="6" spans="1:12" x14ac:dyDescent="0.2">
      <c r="A6" s="2">
        <f t="shared" si="6"/>
        <v>43903</v>
      </c>
      <c r="B6" s="4">
        <f ca="1">B5+beta*F5*B5-IF(ROW()-L&gt;=ROW(B$3),beta*OFFSET(B6,-L,0)*OFFSET(F6,-L,0),K/L)</f>
        <v>9407.0832683279077</v>
      </c>
      <c r="C6" s="4">
        <f t="shared" ca="1" si="0"/>
        <v>11.288499921993488</v>
      </c>
      <c r="D6" s="4">
        <f ca="1">D5+(1-alpha)*IF(ROW()-L&gt;=ROW(F$3),beta*OFFSET(F6,-L,0)*OFFSET(B6,-L,0),K/L)</f>
        <v>2967.859375</v>
      </c>
      <c r="E6" s="4">
        <f ca="1">E5+alpha*IF(ROW()-L&gt;=ROW(F$3),beta*OFFSET(F6,-L,0)*OFFSET(B6,-L,0),K/L)</f>
        <v>0.890625</v>
      </c>
      <c r="F6" s="4">
        <f t="shared" ca="1" si="7"/>
        <v>1364624.1667316719</v>
      </c>
      <c r="G6" s="4" t="e">
        <f t="shared" si="8"/>
        <v>#N/A</v>
      </c>
      <c r="H6" s="4" t="e">
        <f t="shared" si="9"/>
        <v>#N/A</v>
      </c>
      <c r="I6" s="24"/>
      <c r="J6" s="4">
        <f t="shared" ca="1" si="10"/>
        <v>1376999.9999999998</v>
      </c>
      <c r="K6" s="24"/>
      <c r="L6" s="22">
        <f t="shared" ca="1" si="11"/>
        <v>2.1553081880900512E-3</v>
      </c>
    </row>
    <row r="7" spans="1:12" x14ac:dyDescent="0.2">
      <c r="A7" s="2">
        <f t="shared" si="6"/>
        <v>43904</v>
      </c>
      <c r="B7" s="4">
        <f ca="1">B6+beta*F6*B6-IF(ROW()-L&gt;=ROW(B$3),beta*OFFSET(B7,-L,0)*OFFSET(F7,-L,0),K/L)</f>
        <v>10086.327246628838</v>
      </c>
      <c r="C7" s="4">
        <f t="shared" ca="1" si="0"/>
        <v>12.103592695954605</v>
      </c>
      <c r="D7" s="4">
        <f ca="1">D6+(1-alpha)*IF(ROW()-L&gt;=ROW(F$3),beta*OFFSET(F7,-L,0)*OFFSET(B7,-L,0),K/L)</f>
        <v>3957.1458333333335</v>
      </c>
      <c r="E7" s="4">
        <f ca="1">E6+alpha*IF(ROW()-L&gt;=ROW(F$3),beta*OFFSET(F7,-L,0)*OFFSET(B7,-L,0),K/L)</f>
        <v>1.1875</v>
      </c>
      <c r="F7" s="4">
        <f t="shared" ca="1" si="7"/>
        <v>1362955.3394200376</v>
      </c>
      <c r="G7" s="4" t="e">
        <f t="shared" si="8"/>
        <v>#N/A</v>
      </c>
      <c r="H7" s="4" t="e">
        <f t="shared" si="9"/>
        <v>#N/A</v>
      </c>
      <c r="I7" s="24"/>
      <c r="J7" s="4">
        <f t="shared" ca="1" si="10"/>
        <v>1376999.9999999998</v>
      </c>
      <c r="K7" s="24"/>
      <c r="L7" s="22">
        <f t="shared" ca="1" si="11"/>
        <v>2.8737442507867353E-3</v>
      </c>
    </row>
    <row r="8" spans="1:12" x14ac:dyDescent="0.2">
      <c r="A8" s="2">
        <f t="shared" si="6"/>
        <v>43905</v>
      </c>
      <c r="B8" s="4">
        <f ca="1">B7+beta*F7*B7-IF(ROW()-L&gt;=ROW(B$3),beta*OFFSET(B8,-L,0)*OFFSET(F8,-L,0),K/L)</f>
        <v>10883.881678166479</v>
      </c>
      <c r="C8" s="4">
        <f t="shared" ca="1" si="0"/>
        <v>13.060658013799774</v>
      </c>
      <c r="D8" s="4">
        <f ca="1">D7+(1-alpha)*IF(ROW()-L&gt;=ROW(F$3),beta*OFFSET(F8,-L,0)*OFFSET(B8,-L,0),K/L)</f>
        <v>4946.432291666667</v>
      </c>
      <c r="E8" s="4">
        <f ca="1">E7+alpha*IF(ROW()-L&gt;=ROW(F$3),beta*OFFSET(F8,-L,0)*OFFSET(B8,-L,0),K/L)</f>
        <v>1.484375</v>
      </c>
      <c r="F8" s="4">
        <f t="shared" ca="1" si="7"/>
        <v>1361168.2016551667</v>
      </c>
      <c r="G8" s="4" t="e">
        <f t="shared" si="8"/>
        <v>#N/A</v>
      </c>
      <c r="H8" s="4" t="e">
        <f t="shared" si="9"/>
        <v>#N/A</v>
      </c>
      <c r="I8" s="24"/>
      <c r="J8" s="4">
        <f t="shared" ca="1" si="10"/>
        <v>1376999.9999999998</v>
      </c>
      <c r="K8" s="24"/>
      <c r="L8" s="22">
        <f t="shared" ca="1" si="11"/>
        <v>3.5921803134834188E-3</v>
      </c>
    </row>
    <row r="9" spans="1:12" x14ac:dyDescent="0.2">
      <c r="A9" s="2">
        <f t="shared" si="6"/>
        <v>43906</v>
      </c>
      <c r="B9" s="4">
        <f ca="1">B8+beta*F8*B8-IF(ROW()-L&gt;=ROW(B$3),beta*OFFSET(B9,-L,0)*OFFSET(F9,-L,0),K/L)</f>
        <v>11820.221519449819</v>
      </c>
      <c r="C9" s="4">
        <f t="shared" ca="1" si="0"/>
        <v>14.18426582333978</v>
      </c>
      <c r="D9" s="4">
        <f ca="1">D8+(1-alpha)*IF(ROW()-L&gt;=ROW(F$3),beta*OFFSET(F9,-L,0)*OFFSET(B9,-L,0),K/L)</f>
        <v>5935.71875</v>
      </c>
      <c r="E9" s="4">
        <f ca="1">E8+alpha*IF(ROW()-L&gt;=ROW(F$3),beta*OFFSET(F9,-L,0)*OFFSET(B9,-L,0),K/L)</f>
        <v>1.78125</v>
      </c>
      <c r="F9" s="4">
        <f t="shared" ca="1" si="7"/>
        <v>1359242.27848055</v>
      </c>
      <c r="G9" s="4" t="e">
        <f t="shared" si="8"/>
        <v>#N/A</v>
      </c>
      <c r="H9" s="4" t="e">
        <f t="shared" si="9"/>
        <v>#N/A</v>
      </c>
      <c r="I9" s="24"/>
      <c r="J9" s="4">
        <f t="shared" ca="1" si="10"/>
        <v>1376999.9999999998</v>
      </c>
      <c r="K9" s="24"/>
      <c r="L9" s="22">
        <f t="shared" ca="1" si="11"/>
        <v>4.3106163761801024E-3</v>
      </c>
    </row>
    <row r="10" spans="1:12" x14ac:dyDescent="0.2">
      <c r="A10" s="2">
        <f t="shared" si="6"/>
        <v>43907</v>
      </c>
      <c r="B10" s="4">
        <f ca="1">B9+beta*F9*B9-IF(ROW()-L&gt;=ROW(B$3),beta*OFFSET(B10,-L,0)*OFFSET(F10,-L,0),K/L)</f>
        <v>12919.289014047919</v>
      </c>
      <c r="C10" s="4">
        <f t="shared" ca="1" si="0"/>
        <v>15.503146816857502</v>
      </c>
      <c r="D10" s="4">
        <f ca="1">D9+(1-alpha)*IF(ROW()-L&gt;=ROW(F$3),beta*OFFSET(F10,-L,0)*OFFSET(B10,-L,0),K/L)</f>
        <v>6925.005208333333</v>
      </c>
      <c r="E10" s="4">
        <f ca="1">E9+alpha*IF(ROW()-L&gt;=ROW(F$3),beta*OFFSET(F10,-L,0)*OFFSET(B10,-L,0),K/L)</f>
        <v>2.078125</v>
      </c>
      <c r="F10" s="4">
        <f t="shared" ca="1" si="7"/>
        <v>1357153.6276526186</v>
      </c>
      <c r="G10" s="4" t="e">
        <f t="shared" si="8"/>
        <v>#N/A</v>
      </c>
      <c r="H10" s="4" t="e">
        <f t="shared" si="9"/>
        <v>#N/A</v>
      </c>
      <c r="I10" s="24"/>
      <c r="J10" s="4">
        <f t="shared" ca="1" si="10"/>
        <v>1376999.9999999998</v>
      </c>
      <c r="K10" s="24"/>
      <c r="L10" s="22">
        <f t="shared" ca="1" si="11"/>
        <v>5.0290524388767856E-3</v>
      </c>
    </row>
    <row r="11" spans="1:12" x14ac:dyDescent="0.2">
      <c r="A11" s="2">
        <f t="shared" si="6"/>
        <v>43908</v>
      </c>
      <c r="B11" s="4">
        <f ca="1">B10+beta*F10*B10-IF(ROW()-L&gt;=ROW(B$3),beta*OFFSET(B11,-L,0)*OFFSET(F11,-L,0),K/L)</f>
        <v>13789.623877266373</v>
      </c>
      <c r="C11" s="4">
        <f t="shared" ca="1" si="0"/>
        <v>16.547548652719644</v>
      </c>
      <c r="D11" s="4">
        <f ca="1">D10+(1-alpha)*IF(ROW()-L&gt;=ROW(F$3),beta*OFFSET(F11,-L,0)*OFFSET(B11,-L,0),K/L)</f>
        <v>8333.5974344097212</v>
      </c>
      <c r="E11" s="4">
        <f ca="1">E10+alpha*IF(ROW()-L&gt;=ROW(F$3),beta*OFFSET(F11,-L,0)*OFFSET(B11,-L,0),K/L)</f>
        <v>2.5008294791666668</v>
      </c>
      <c r="F11" s="4">
        <f t="shared" ca="1" si="7"/>
        <v>1354874.2778588445</v>
      </c>
      <c r="G11" s="4">
        <f t="shared" si="8"/>
        <v>11</v>
      </c>
      <c r="H11" s="4">
        <f t="shared" si="9"/>
        <v>1</v>
      </c>
      <c r="I11" s="24"/>
      <c r="J11" s="4">
        <f t="shared" ca="1" si="10"/>
        <v>1376999.9999999998</v>
      </c>
      <c r="K11" s="24"/>
      <c r="L11" s="22">
        <f t="shared" ca="1" si="11"/>
        <v>6.0519952319605828E-3</v>
      </c>
    </row>
    <row r="12" spans="1:12" x14ac:dyDescent="0.2">
      <c r="A12" s="2">
        <f t="shared" si="6"/>
        <v>43909</v>
      </c>
      <c r="B12" s="4">
        <f ca="1">B11+beta*F11*B11-IF(ROW()-L&gt;=ROW(B$3),beta*OFFSET(B12,-L,0)*OFFSET(F12,-L,0),K/L)</f>
        <v>14736.301970855333</v>
      </c>
      <c r="C12" s="4">
        <f t="shared" ca="1" si="0"/>
        <v>17.683562365026397</v>
      </c>
      <c r="D12" s="4">
        <f ca="1">D11+(1-alpha)*IF(ROW()-L&gt;=ROW(F$3),beta*OFFSET(F12,-L,0)*OFFSET(B12,-L,0),K/L)</f>
        <v>9815.2915692331499</v>
      </c>
      <c r="E12" s="4">
        <f ca="1">E11+alpha*IF(ROW()-L&gt;=ROW(F$3),beta*OFFSET(F12,-L,0)*OFFSET(B12,-L,0),K/L)</f>
        <v>2.9454711121035766</v>
      </c>
      <c r="F12" s="4">
        <f t="shared" ca="1" si="7"/>
        <v>1352445.4609887991</v>
      </c>
      <c r="G12" s="4">
        <f t="shared" si="8"/>
        <v>10</v>
      </c>
      <c r="H12" s="4">
        <f t="shared" si="9"/>
        <v>1</v>
      </c>
      <c r="I12" s="24"/>
      <c r="J12" s="4">
        <f t="shared" ca="1" si="10"/>
        <v>1376999.9999999998</v>
      </c>
      <c r="K12" s="24"/>
      <c r="L12" s="22">
        <f t="shared" ca="1" si="11"/>
        <v>7.1280258309608944E-3</v>
      </c>
    </row>
    <row r="13" spans="1:12" x14ac:dyDescent="0.2">
      <c r="A13" s="2">
        <f t="shared" si="6"/>
        <v>43910</v>
      </c>
      <c r="B13" s="4">
        <f ca="1">B12+beta*F12*B12-IF(ROW()-L&gt;=ROW(B$3),beta*OFFSET(B13,-L,0)*OFFSET(F13,-L,0),K/L)</f>
        <v>15759.19488879768</v>
      </c>
      <c r="C13" s="4">
        <f t="shared" ca="1" si="0"/>
        <v>18.911033866557215</v>
      </c>
      <c r="D13" s="4">
        <f ca="1">D12+(1-alpha)*IF(ROW()-L&gt;=ROW(F$3),beta*OFFSET(F13,-L,0)*OFFSET(B13,-L,0),K/L)</f>
        <v>11382.834060014075</v>
      </c>
      <c r="E13" s="4">
        <f ca="1">E12+alpha*IF(ROW()-L&gt;=ROW(F$3),beta*OFFSET(F13,-L,0)*OFFSET(B13,-L,0),K/L)</f>
        <v>3.4158749804983728</v>
      </c>
      <c r="F13" s="4">
        <f t="shared" ca="1" si="7"/>
        <v>1349854.5551762073</v>
      </c>
      <c r="G13" s="4">
        <f t="shared" si="8"/>
        <v>10</v>
      </c>
      <c r="H13" s="4">
        <f t="shared" si="9"/>
        <v>1</v>
      </c>
      <c r="I13" s="24"/>
      <c r="J13" s="4">
        <f t="shared" ca="1" si="10"/>
        <v>1376999.9999999995</v>
      </c>
      <c r="K13" s="24"/>
      <c r="L13" s="22">
        <f t="shared" ca="1" si="11"/>
        <v>8.2664009150429044E-3</v>
      </c>
    </row>
    <row r="14" spans="1:12" x14ac:dyDescent="0.2">
      <c r="A14" s="2">
        <f t="shared" si="6"/>
        <v>43911</v>
      </c>
      <c r="B14" s="4">
        <f ca="1">B13+beta*F13*B13-IF(ROW()-L&gt;=ROW(B$3),beta*OFFSET(B14,-L,0)*OFFSET(F14,-L,0),K/L)</f>
        <v>16855.808308015326</v>
      </c>
      <c r="C14" s="4">
        <f t="shared" ca="1" si="0"/>
        <v>20.226969969618391</v>
      </c>
      <c r="D14" s="4">
        <f ca="1">D13+(1-alpha)*IF(ROW()-L&gt;=ROW(F$3),beta*OFFSET(F14,-L,0)*OFFSET(B14,-L,0),K/L)</f>
        <v>13051.16072345485</v>
      </c>
      <c r="E14" s="4">
        <f ca="1">E13+alpha*IF(ROW()-L&gt;=ROW(F$3),beta*OFFSET(F14,-L,0)*OFFSET(B14,-L,0),K/L)</f>
        <v>3.9165231739886521</v>
      </c>
      <c r="F14" s="4">
        <f t="shared" ca="1" si="7"/>
        <v>1347089.1144453555</v>
      </c>
      <c r="G14" s="4">
        <f t="shared" si="8"/>
        <v>12</v>
      </c>
      <c r="H14" s="4">
        <f t="shared" si="9"/>
        <v>2</v>
      </c>
      <c r="I14" s="24"/>
      <c r="J14" s="4">
        <f t="shared" ca="1" si="10"/>
        <v>1376999.9999999998</v>
      </c>
      <c r="K14" s="24"/>
      <c r="L14" s="22">
        <f t="shared" ca="1" si="11"/>
        <v>9.4779671194298136E-3</v>
      </c>
    </row>
    <row r="15" spans="1:12" x14ac:dyDescent="0.2">
      <c r="A15" s="2">
        <f t="shared" si="6"/>
        <v>43912</v>
      </c>
      <c r="B15" s="4">
        <f ca="1">B14+beta*F14*B14-IF(ROW()-L&gt;=ROW(B$3),beta*OFFSET(B15,-L,0)*OFFSET(F15,-L,0),K/L)</f>
        <v>18020.486408442004</v>
      </c>
      <c r="C15" s="4">
        <f t="shared" ca="1" si="0"/>
        <v>21.624583690130404</v>
      </c>
      <c r="D15" s="4">
        <f ca="1">D14+(1-alpha)*IF(ROW()-L&gt;=ROW(F$3),beta*OFFSET(F15,-L,0)*OFFSET(B15,-L,0),K/L)</f>
        <v>14837.762346996364</v>
      </c>
      <c r="E15" s="4">
        <f ca="1">E14+alpha*IF(ROW()-L&gt;=ROW(F$3),beta*OFFSET(F15,-L,0)*OFFSET(B15,-L,0),K/L)</f>
        <v>4.4526645034499444</v>
      </c>
      <c r="F15" s="4">
        <f t="shared" ca="1" si="7"/>
        <v>1344137.2985800579</v>
      </c>
      <c r="G15" s="4">
        <f t="shared" si="8"/>
        <v>11</v>
      </c>
      <c r="H15" s="4">
        <f t="shared" si="9"/>
        <v>2</v>
      </c>
      <c r="I15" s="24"/>
      <c r="J15" s="4">
        <f t="shared" ca="1" si="10"/>
        <v>1376999.9999999998</v>
      </c>
      <c r="K15" s="24"/>
      <c r="L15" s="22">
        <f t="shared" ca="1" si="11"/>
        <v>1.0775426541028588E-2</v>
      </c>
    </row>
    <row r="16" spans="1:12" x14ac:dyDescent="0.2">
      <c r="A16" s="2">
        <f t="shared" si="6"/>
        <v>43913</v>
      </c>
      <c r="B16" s="4">
        <f ca="1">B15+beta*F15*B15-IF(ROW()-L&gt;=ROW(B$3),beta*OFFSET(B16,-L,0)*OFFSET(F16,-L,0),K/L)</f>
        <v>19243.424263443776</v>
      </c>
      <c r="C16" s="4">
        <f t="shared" ca="1" si="0"/>
        <v>23.09210911613253</v>
      </c>
      <c r="D16" s="4">
        <f ca="1">D15+(1-alpha)*IF(ROW()-L&gt;=ROW(F$3),beta*OFFSET(F16,-L,0)*OFFSET(B16,-L,0),K/L)</f>
        <v>16763.10774466065</v>
      </c>
      <c r="E16" s="4">
        <f ca="1">E15+alpha*IF(ROW()-L&gt;=ROW(F$3),beta*OFFSET(F16,-L,0)*OFFSET(B16,-L,0),K/L)</f>
        <v>5.0304414558349464</v>
      </c>
      <c r="F16" s="4">
        <f t="shared" ca="1" si="7"/>
        <v>1340988.4375504395</v>
      </c>
      <c r="G16" s="4">
        <f t="shared" si="8"/>
        <v>16</v>
      </c>
      <c r="H16" s="4">
        <f t="shared" si="9"/>
        <v>2</v>
      </c>
      <c r="I16" s="24"/>
      <c r="J16" s="4">
        <f t="shared" ca="1" si="10"/>
        <v>1376999.9999999998</v>
      </c>
      <c r="K16" s="24"/>
      <c r="L16" s="22">
        <f t="shared" ca="1" si="11"/>
        <v>1.2173643968526255E-2</v>
      </c>
    </row>
    <row r="17" spans="1:12" x14ac:dyDescent="0.2">
      <c r="A17" s="2">
        <f t="shared" si="6"/>
        <v>43914</v>
      </c>
      <c r="B17" s="4">
        <f ca="1">B16+beta*F16*B16-IF(ROW()-L&gt;=ROW(B$3),beta*OFFSET(B17,-L,0)*OFFSET(F17,-L,0),K/L)</f>
        <v>20509.450662212581</v>
      </c>
      <c r="C17" s="4">
        <f t="shared" ca="1" si="0"/>
        <v>24.611340794655096</v>
      </c>
      <c r="D17" s="4">
        <f ca="1">D16+(1-alpha)*IF(ROW()-L&gt;=ROW(F$3),beta*OFFSET(F17,-L,0)*OFFSET(B17,-L,0),K/L)</f>
        <v>18851.131977343706</v>
      </c>
      <c r="E17" s="4">
        <f ca="1">E16+alpha*IF(ROW()-L&gt;=ROW(F$3),beta*OFFSET(F17,-L,0)*OFFSET(B17,-L,0),K/L)</f>
        <v>5.6570367042143763</v>
      </c>
      <c r="F17" s="4">
        <f t="shared" ca="1" si="7"/>
        <v>1337633.7603237391</v>
      </c>
      <c r="G17" s="4">
        <f t="shared" si="8"/>
        <v>23</v>
      </c>
      <c r="H17" s="4">
        <f t="shared" si="9"/>
        <v>2</v>
      </c>
      <c r="I17" s="24"/>
      <c r="J17" s="4">
        <f t="shared" ca="1" si="10"/>
        <v>1376999.9999999995</v>
      </c>
      <c r="K17" s="24"/>
      <c r="L17" s="22">
        <f t="shared" ca="1" si="11"/>
        <v>1.3690001435979458E-2</v>
      </c>
    </row>
    <row r="18" spans="1:12" x14ac:dyDescent="0.2">
      <c r="A18" s="2">
        <f t="shared" si="6"/>
        <v>43915</v>
      </c>
      <c r="B18" s="4">
        <f ca="1">B17+beta*F17*B17-IF(ROW()-L&gt;=ROW(B$3),beta*OFFSET(B18,-L,0)*OFFSET(F18,-L,0),K/L)</f>
        <v>21796.538237929621</v>
      </c>
      <c r="C18" s="4">
        <f t="shared" ca="1" si="0"/>
        <v>26.155845885515543</v>
      </c>
      <c r="D18" s="4">
        <f ca="1">D17+(1-alpha)*IF(ROW()-L&gt;=ROW(F$3),beta*OFFSET(F18,-L,0)*OFFSET(B18,-L,0),K/L)</f>
        <v>21129.797966179583</v>
      </c>
      <c r="E18" s="4">
        <f ca="1">E17+alpha*IF(ROW()-L&gt;=ROW(F$3),beta*OFFSET(F18,-L,0)*OFFSET(B18,-L,0),K/L)</f>
        <v>6.3408416423465788</v>
      </c>
      <c r="F18" s="4">
        <f t="shared" ca="1" si="7"/>
        <v>1334067.3229542482</v>
      </c>
      <c r="G18" s="4">
        <f t="shared" si="8"/>
        <v>21</v>
      </c>
      <c r="H18" s="4">
        <f t="shared" si="9"/>
        <v>3</v>
      </c>
      <c r="I18" s="24"/>
      <c r="J18" s="4">
        <f t="shared" ca="1" si="10"/>
        <v>1376999.9999999998</v>
      </c>
      <c r="K18" s="24"/>
      <c r="L18" s="22">
        <f t="shared" ca="1" si="11"/>
        <v>1.5344806075656926E-2</v>
      </c>
    </row>
    <row r="19" spans="1:12" x14ac:dyDescent="0.2">
      <c r="A19" s="2">
        <f t="shared" si="6"/>
        <v>43916</v>
      </c>
      <c r="B19" s="4">
        <f ca="1">B18+beta*F18*B18-IF(ROW()-L&gt;=ROW(B$3),beta*OFFSET(B19,-L,0)*OFFSET(F19,-L,0),K/L)</f>
        <v>23147.867792061101</v>
      </c>
      <c r="C19" s="4">
        <f t="shared" ca="1" si="0"/>
        <v>27.777441350473318</v>
      </c>
      <c r="D19" s="4">
        <f ca="1">D18+(1-alpha)*IF(ROW()-L&gt;=ROW(F$3),beta*OFFSET(F19,-L,0)*OFFSET(B19,-L,0),K/L)</f>
        <v>23557.886191163896</v>
      </c>
      <c r="E19" s="4">
        <f ca="1">E18+alpha*IF(ROW()-L&gt;=ROW(F$3),beta*OFFSET(F19,-L,0)*OFFSET(B19,-L,0),K/L)</f>
        <v>7.0694867033601767</v>
      </c>
      <c r="F19" s="4">
        <f t="shared" ca="1" si="7"/>
        <v>1330287.1765300713</v>
      </c>
      <c r="G19" s="4">
        <f t="shared" si="8"/>
        <v>26</v>
      </c>
      <c r="H19" s="4">
        <f t="shared" si="9"/>
        <v>6</v>
      </c>
      <c r="I19" s="24"/>
      <c r="J19" s="4">
        <f t="shared" ca="1" si="10"/>
        <v>1376999.9999999998</v>
      </c>
      <c r="K19" s="24"/>
      <c r="L19" s="22">
        <f t="shared" ca="1" si="11"/>
        <v>1.7108123595616486E-2</v>
      </c>
    </row>
    <row r="20" spans="1:12" x14ac:dyDescent="0.2">
      <c r="A20" s="2">
        <f t="shared" si="6"/>
        <v>43917</v>
      </c>
      <c r="B20" s="4">
        <f ca="1">B19+beta*F19*B19-IF(ROW()-L&gt;=ROW(B$3),beta*OFFSET(B20,-L,0)*OFFSET(F20,-L,0),K/L)</f>
        <v>24560.092498882437</v>
      </c>
      <c r="C20" s="4">
        <f t="shared" ca="1" si="0"/>
        <v>29.472110998658923</v>
      </c>
      <c r="D20" s="4">
        <f ca="1">D19+(1-alpha)*IF(ROW()-L&gt;=ROW(F$3),beta*OFFSET(F20,-L,0)*OFFSET(B20,-L,0),K/L)</f>
        <v>26148.014732011783</v>
      </c>
      <c r="E20" s="4">
        <f ca="1">E19+alpha*IF(ROW()-L&gt;=ROW(F$3),beta*OFFSET(F20,-L,0)*OFFSET(B20,-L,0),K/L)</f>
        <v>7.8467584471376766</v>
      </c>
      <c r="F20" s="4">
        <f t="shared" ca="1" si="7"/>
        <v>1326284.0460106584</v>
      </c>
      <c r="G20" s="4">
        <f t="shared" si="8"/>
        <v>31</v>
      </c>
      <c r="H20" s="4">
        <f t="shared" si="9"/>
        <v>6</v>
      </c>
      <c r="I20" s="24"/>
      <c r="J20" s="4">
        <f t="shared" ca="1" si="10"/>
        <v>1376999.9999999998</v>
      </c>
      <c r="K20" s="24"/>
      <c r="L20" s="22">
        <f t="shared" ca="1" si="11"/>
        <v>1.8989117452441386E-2</v>
      </c>
    </row>
    <row r="21" spans="1:12" x14ac:dyDescent="0.2">
      <c r="A21" s="2">
        <f t="shared" si="6"/>
        <v>43918</v>
      </c>
      <c r="B21" s="4">
        <f ca="1">B20+beta*F20*B20-IF(ROW()-L&gt;=ROW(B$3),beta*OFFSET(B21,-L,0)*OFFSET(F21,-L,0),K/L)</f>
        <v>26029.227418506322</v>
      </c>
      <c r="C21" s="4">
        <f t="shared" ca="1" si="0"/>
        <v>31.235072902207584</v>
      </c>
      <c r="D21" s="4">
        <f ca="1">D20+(1-alpha)*IF(ROW()-L&gt;=ROW(F$3),beta*OFFSET(F21,-L,0)*OFFSET(B21,-L,0),K/L)</f>
        <v>28912.625830644436</v>
      </c>
      <c r="E21" s="4">
        <f ca="1">E20+alpha*IF(ROW()-L&gt;=ROW(F$3),beta*OFFSET(F21,-L,0)*OFFSET(B21,-L,0),K/L)</f>
        <v>8.6763906663932495</v>
      </c>
      <c r="F21" s="4">
        <f t="shared" ca="1" si="7"/>
        <v>1322049.4703601827</v>
      </c>
      <c r="G21" s="4">
        <f t="shared" si="8"/>
        <v>32</v>
      </c>
      <c r="H21" s="4">
        <f t="shared" si="9"/>
        <v>8</v>
      </c>
      <c r="I21" s="24"/>
      <c r="J21" s="4">
        <f t="shared" ca="1" si="10"/>
        <v>1376999.9999999998</v>
      </c>
      <c r="K21" s="24"/>
      <c r="L21" s="22">
        <f t="shared" ca="1" si="11"/>
        <v>2.099682340642298E-2</v>
      </c>
    </row>
    <row r="22" spans="1:12" x14ac:dyDescent="0.2">
      <c r="A22" s="2">
        <f t="shared" si="6"/>
        <v>43919</v>
      </c>
      <c r="B22" s="4">
        <f ca="1">B21+beta*F21*B21-IF(ROW()-L&gt;=ROW(B$3),beta*OFFSET(B22,-L,0)*OFFSET(F22,-L,0),K/L)</f>
        <v>27550.961975136401</v>
      </c>
      <c r="C22" s="4">
        <f t="shared" ca="1" si="0"/>
        <v>33.061154370163678</v>
      </c>
      <c r="D22" s="4">
        <f ca="1">D21+(1-alpha)*IF(ROW()-L&gt;=ROW(F$3),beta*OFFSET(F22,-L,0)*OFFSET(B22,-L,0),K/L)</f>
        <v>31863.5561511825</v>
      </c>
      <c r="E22" s="4">
        <f ca="1">E21+alpha*IF(ROW()-L&gt;=ROW(F$3),beta*OFFSET(F22,-L,0)*OFFSET(B22,-L,0),K/L)</f>
        <v>9.5619354259825453</v>
      </c>
      <c r="F22" s="4">
        <f t="shared" ca="1" si="7"/>
        <v>1317575.9199382549</v>
      </c>
      <c r="G22" s="4">
        <f t="shared" si="8"/>
        <v>34</v>
      </c>
      <c r="H22" s="4">
        <f t="shared" si="9"/>
        <v>8</v>
      </c>
      <c r="I22" s="24"/>
      <c r="J22" s="4">
        <f t="shared" ca="1" si="10"/>
        <v>1376999.9999999998</v>
      </c>
      <c r="K22" s="24"/>
      <c r="L22" s="22">
        <f t="shared" ca="1" si="11"/>
        <v>2.313983743731482E-2</v>
      </c>
    </row>
    <row r="23" spans="1:12" x14ac:dyDescent="0.2">
      <c r="A23" s="2">
        <f t="shared" si="6"/>
        <v>43920</v>
      </c>
      <c r="B23" s="4">
        <f ca="1">B22+beta*F22*B22-IF(ROW()-L&gt;=ROW(B$3),beta*OFFSET(B23,-L,0)*OFFSET(F23,-L,0),K/L)</f>
        <v>29121.163874562604</v>
      </c>
      <c r="C23" s="4">
        <f t="shared" ca="1" si="0"/>
        <v>34.945396649475121</v>
      </c>
      <c r="D23" s="4">
        <f ca="1">D22+(1-alpha)*IF(ROW()-L&gt;=ROW(F$3),beta*OFFSET(F23,-L,0)*OFFSET(B23,-L,0),K/L)</f>
        <v>35011.472522492062</v>
      </c>
      <c r="E23" s="4">
        <f ca="1">E22+alpha*IF(ROW()-L&gt;=ROW(F$3),beta*OFFSET(F23,-L,0)*OFFSET(B23,-L,0),K/L)</f>
        <v>10.506593734868078</v>
      </c>
      <c r="F23" s="4">
        <f t="shared" ca="1" si="7"/>
        <v>1312856.8570092102</v>
      </c>
      <c r="G23" s="4">
        <f t="shared" si="8"/>
        <v>27</v>
      </c>
      <c r="H23" s="4">
        <f t="shared" si="9"/>
        <v>9</v>
      </c>
      <c r="I23" s="24"/>
      <c r="J23" s="4">
        <f t="shared" ca="1" si="10"/>
        <v>1376999.9999999998</v>
      </c>
      <c r="K23" s="24"/>
      <c r="L23" s="22">
        <f t="shared" ca="1" si="11"/>
        <v>2.5425905971308692E-2</v>
      </c>
    </row>
    <row r="24" spans="1:12" x14ac:dyDescent="0.2">
      <c r="A24" s="2">
        <f t="shared" si="6"/>
        <v>43921</v>
      </c>
      <c r="B24" s="4">
        <f ca="1">B23+beta*F23*B23-IF(ROW()-L&gt;=ROW(B$3),beta*OFFSET(B24,-L,0)*OFFSET(F24,-L,0),K/L)</f>
        <v>30736.636205847462</v>
      </c>
      <c r="C24" s="4">
        <f t="shared" ca="1" si="0"/>
        <v>36.883963447016953</v>
      </c>
      <c r="D24" s="4">
        <f ca="1">D23+(1-alpha)*IF(ROW()-L&gt;=ROW(F$3),beta*OFFSET(F24,-L,0)*OFFSET(B24,-L,0),K/L)</f>
        <v>38365.143346024292</v>
      </c>
      <c r="E24" s="4">
        <f ca="1">E23+alpha*IF(ROW()-L&gt;=ROW(F$3),beta*OFFSET(F24,-L,0)*OFFSET(B24,-L,0),K/L)</f>
        <v>11.51299690287815</v>
      </c>
      <c r="F24" s="4">
        <f t="shared" ca="1" si="7"/>
        <v>1307886.707451225</v>
      </c>
      <c r="G24" s="4">
        <f t="shared" si="8"/>
        <v>31</v>
      </c>
      <c r="H24" s="4">
        <f t="shared" si="9"/>
        <v>10</v>
      </c>
      <c r="I24" s="24"/>
      <c r="J24" s="4">
        <f t="shared" ca="1" si="10"/>
        <v>1376999.9999999998</v>
      </c>
      <c r="K24" s="24"/>
      <c r="L24" s="22">
        <f t="shared" ca="1" si="11"/>
        <v>2.7861396765449745E-2</v>
      </c>
    </row>
    <row r="25" spans="1:12" x14ac:dyDescent="0.2">
      <c r="A25" s="2">
        <f t="shared" si="6"/>
        <v>43922</v>
      </c>
      <c r="B25" s="4">
        <f ca="1">B24+beta*F24*B24-IF(ROW()-L&gt;=ROW(B$3),beta*OFFSET(B25,-L,0)*OFFSET(F25,-L,0),K/L)</f>
        <v>32396.203766657363</v>
      </c>
      <c r="C25" s="4">
        <f t="shared" ca="1" si="0"/>
        <v>38.875444519988832</v>
      </c>
      <c r="D25" s="4">
        <f ca="1">D24+(1-alpha)*IF(ROW()-L&gt;=ROW(F$3),beta*OFFSET(F25,-L,0)*OFFSET(B25,-L,0),K/L)</f>
        <v>41930.510784304497</v>
      </c>
      <c r="E25" s="4">
        <f ca="1">E24+alpha*IF(ROW()-L&gt;=ROW(F$3),beta*OFFSET(F25,-L,0)*OFFSET(B25,-L,0),K/L)</f>
        <v>12.582928113725465</v>
      </c>
      <c r="F25" s="4">
        <f t="shared" ca="1" si="7"/>
        <v>1302660.7025209242</v>
      </c>
      <c r="G25" s="4">
        <f t="shared" si="8"/>
        <v>30</v>
      </c>
      <c r="H25" s="4">
        <f t="shared" si="9"/>
        <v>11</v>
      </c>
      <c r="I25" s="24"/>
      <c r="J25" s="4">
        <f t="shared" ca="1" si="10"/>
        <v>1376999.9999999998</v>
      </c>
      <c r="K25" s="24"/>
      <c r="L25" s="22">
        <f t="shared" ca="1" si="11"/>
        <v>3.0450625115689547E-2</v>
      </c>
    </row>
    <row r="26" spans="1:12" x14ac:dyDescent="0.2">
      <c r="A26" s="2">
        <f t="shared" si="6"/>
        <v>43923</v>
      </c>
      <c r="B26" s="4">
        <f ca="1">B25+beta*F25*B25-IF(ROW()-L&gt;=ROW(B$3),beta*OFFSET(B26,-L,0)*OFFSET(F26,-L,0),K/L)</f>
        <v>34102.221344979596</v>
      </c>
      <c r="C26" s="4">
        <f t="shared" ca="1" si="0"/>
        <v>40.922665613975511</v>
      </c>
      <c r="D26" s="4">
        <f ca="1">D25+(1-alpha)*IF(ROW()-L&gt;=ROW(F$3),beta*OFFSET(F26,-L,0)*OFFSET(B26,-L,0),K/L)</f>
        <v>45709.523164554048</v>
      </c>
      <c r="E26" s="4">
        <f ca="1">E25+alpha*IF(ROW()-L&gt;=ROW(F$3),beta*OFFSET(F26,-L,0)*OFFSET(B26,-L,0),K/L)</f>
        <v>13.716972040978508</v>
      </c>
      <c r="F26" s="4">
        <f t="shared" ca="1" si="7"/>
        <v>1297174.5385184251</v>
      </c>
      <c r="G26" s="4">
        <f t="shared" si="8"/>
        <v>32</v>
      </c>
      <c r="H26" s="4">
        <f t="shared" si="9"/>
        <v>12</v>
      </c>
      <c r="I26" s="24"/>
      <c r="J26" s="4">
        <f t="shared" ca="1" si="10"/>
        <v>1376999.9999999998</v>
      </c>
      <c r="K26" s="24"/>
      <c r="L26" s="22">
        <f t="shared" ca="1" si="11"/>
        <v>3.3195005929233155E-2</v>
      </c>
    </row>
    <row r="27" spans="1:12" x14ac:dyDescent="0.2">
      <c r="A27" s="2">
        <f t="shared" si="6"/>
        <v>43924</v>
      </c>
      <c r="B27" s="4">
        <f ca="1">B26+beta*F26*B26-IF(ROW()-L&gt;=ROW(B$3),beta*OFFSET(B27,-L,0)*OFFSET(F27,-L,0),K/L)</f>
        <v>35849.840146198112</v>
      </c>
      <c r="C27" s="4">
        <f t="shared" ca="1" si="0"/>
        <v>43.019808175437731</v>
      </c>
      <c r="D27" s="4">
        <f ca="1">D26+(1-alpha)*IF(ROW()-L&gt;=ROW(F$3),beta*OFFSET(F27,-L,0)*OFFSET(B27,-L,0),K/L)</f>
        <v>49711.452744811228</v>
      </c>
      <c r="E27" s="4">
        <f ca="1">E26+alpha*IF(ROW()-L&gt;=ROW(F$3),beta*OFFSET(F27,-L,0)*OFFSET(B27,-L,0),K/L)</f>
        <v>14.917911196802409</v>
      </c>
      <c r="F27" s="4">
        <f t="shared" ca="1" si="7"/>
        <v>1291423.7891977935</v>
      </c>
      <c r="G27" s="4">
        <f t="shared" si="8"/>
        <v>38</v>
      </c>
      <c r="H27" s="4">
        <f t="shared" si="9"/>
        <v>14</v>
      </c>
      <c r="I27" s="24"/>
      <c r="J27" s="4">
        <f t="shared" ca="1" si="10"/>
        <v>1376999.9999999995</v>
      </c>
      <c r="K27" s="24"/>
      <c r="L27" s="22">
        <f t="shared" ca="1" si="11"/>
        <v>3.6101272872048833E-2</v>
      </c>
    </row>
    <row r="28" spans="1:12" x14ac:dyDescent="0.2">
      <c r="A28" s="2">
        <f t="shared" si="6"/>
        <v>43925</v>
      </c>
      <c r="B28" s="4">
        <f ca="1">B27+beta*F27*B27-IF(ROW()-L&gt;=ROW(B$3),beta*OFFSET(B28,-L,0)*OFFSET(F28,-L,0),K/L)</f>
        <v>37633.918228208298</v>
      </c>
      <c r="C28" s="4">
        <f t="shared" ca="1" si="0"/>
        <v>45.160701873849952</v>
      </c>
      <c r="D28" s="4">
        <f ca="1">D27+(1-alpha)*IF(ROW()-L&gt;=ROW(F$3),beta*OFFSET(F28,-L,0)*OFFSET(B28,-L,0),K/L)</f>
        <v>53944.758022591879</v>
      </c>
      <c r="E28" s="4">
        <f ca="1">E27+alpha*IF(ROW()-L&gt;=ROW(F$3),beta*OFFSET(F28,-L,0)*OFFSET(B28,-L,0),K/L)</f>
        <v>16.188283891945147</v>
      </c>
      <c r="F28" s="4">
        <f t="shared" ca="1" si="7"/>
        <v>1285405.1354653074</v>
      </c>
      <c r="G28" s="4">
        <f t="shared" si="8"/>
        <v>48</v>
      </c>
      <c r="H28" s="4">
        <f t="shared" si="9"/>
        <v>16</v>
      </c>
      <c r="I28" s="24"/>
      <c r="J28" s="4">
        <f t="shared" ca="1" si="10"/>
        <v>1376999.9999999995</v>
      </c>
      <c r="K28" s="24"/>
      <c r="L28" s="22">
        <f t="shared" ca="1" si="11"/>
        <v>3.9175568643857586E-2</v>
      </c>
    </row>
    <row r="29" spans="1:12" x14ac:dyDescent="0.2">
      <c r="A29" s="2">
        <f t="shared" si="6"/>
        <v>43926</v>
      </c>
      <c r="B29" s="4">
        <f ca="1">B28+beta*F28*B28-IF(ROW()-L&gt;=ROW(B$3),beta*OFFSET(B29,-L,0)*OFFSET(F29,-L,0),K/L)</f>
        <v>39449.095934849211</v>
      </c>
      <c r="C29" s="4">
        <f t="shared" ca="1" si="0"/>
        <v>47.338915121819049</v>
      </c>
      <c r="D29" s="4">
        <f ca="1">D28+(1-alpha)*IF(ROW()-L&gt;=ROW(F$3),beta*OFFSET(F29,-L,0)*OFFSET(B29,-L,0),K/L)</f>
        <v>58416.966379393038</v>
      </c>
      <c r="E29" s="4">
        <f ca="1">E28+alpha*IF(ROW()-L&gt;=ROW(F$3),beta*OFFSET(F29,-L,0)*OFFSET(B29,-L,0),K/L)</f>
        <v>17.530349018523466</v>
      </c>
      <c r="F29" s="4">
        <f t="shared" ca="1" si="7"/>
        <v>1279116.4073367387</v>
      </c>
      <c r="G29" s="4">
        <f t="shared" si="8"/>
        <v>57</v>
      </c>
      <c r="H29" s="4">
        <f t="shared" si="9"/>
        <v>17</v>
      </c>
      <c r="I29" s="24"/>
      <c r="J29" s="4">
        <f t="shared" ca="1" si="10"/>
        <v>1376999.9999999995</v>
      </c>
      <c r="K29" s="24"/>
      <c r="L29" s="22">
        <f t="shared" ca="1" si="11"/>
        <v>4.2423359752645648E-2</v>
      </c>
    </row>
    <row r="30" spans="1:12" x14ac:dyDescent="0.2">
      <c r="A30" s="2">
        <f t="shared" si="6"/>
        <v>43927</v>
      </c>
      <c r="B30" s="4">
        <f ca="1">B29+beta*F29*B29-IF(ROW()-L&gt;=ROW(B$3),beta*OFFSET(B30,-L,0)*OFFSET(F30,-L,0),K/L)</f>
        <v>41289.83116823723</v>
      </c>
      <c r="C30" s="4">
        <f t="shared" ca="1" si="0"/>
        <v>49.547797401884672</v>
      </c>
      <c r="D30" s="4">
        <f ca="1">D29+(1-alpha)*IF(ROW()-L&gt;=ROW(F$3),beta*OFFSET(F30,-L,0)*OFFSET(B30,-L,0),K/L)</f>
        <v>63134.613589558976</v>
      </c>
      <c r="E30" s="4">
        <f ca="1">E29+alpha*IF(ROW()-L&gt;=ROW(F$3),beta*OFFSET(F30,-L,0)*OFFSET(B30,-L,0),K/L)</f>
        <v>18.946067897236862</v>
      </c>
      <c r="F30" s="4">
        <f t="shared" ca="1" si="7"/>
        <v>1272556.609174306</v>
      </c>
      <c r="G30" s="4">
        <f t="shared" si="8"/>
        <v>51</v>
      </c>
      <c r="H30" s="4">
        <f t="shared" si="9"/>
        <v>19</v>
      </c>
      <c r="I30" s="24"/>
      <c r="J30" s="4">
        <f t="shared" ca="1" si="10"/>
        <v>1376999.9999999995</v>
      </c>
      <c r="K30" s="24"/>
      <c r="L30" s="22">
        <f t="shared" ca="1" si="11"/>
        <v>4.5849392585010168E-2</v>
      </c>
    </row>
    <row r="31" spans="1:12" x14ac:dyDescent="0.2">
      <c r="A31" s="2">
        <f t="shared" si="6"/>
        <v>43928</v>
      </c>
      <c r="B31" s="4">
        <f ca="1">B30+beta*F30*B30-IF(ROW()-L&gt;=ROW(B$3),beta*OFFSET(B31,-L,0)*OFFSET(F31,-L,0),K/L)</f>
        <v>43150.355791080234</v>
      </c>
      <c r="C31" s="4">
        <f t="shared" ca="1" si="0"/>
        <v>51.780426949296277</v>
      </c>
      <c r="D31" s="4">
        <f ca="1">D30+(1-alpha)*IF(ROW()-L&gt;=ROW(F$3),beta*OFFSET(F31,-L,0)*OFFSET(B31,-L,0),K/L)</f>
        <v>68103.272102676681</v>
      </c>
      <c r="E31" s="4">
        <f ca="1">E30+alpha*IF(ROW()-L&gt;=ROW(F$3),beta*OFFSET(F31,-L,0)*OFFSET(B31,-L,0),K/L)</f>
        <v>20.437112764632388</v>
      </c>
      <c r="F31" s="4">
        <f t="shared" ca="1" si="7"/>
        <v>1265725.934993478</v>
      </c>
      <c r="G31" s="4">
        <f t="shared" si="8"/>
        <v>51</v>
      </c>
      <c r="H31" s="4">
        <f t="shared" si="9"/>
        <v>20</v>
      </c>
      <c r="I31" s="24"/>
      <c r="J31" s="4">
        <f t="shared" ca="1" si="10"/>
        <v>1376999.9999999995</v>
      </c>
      <c r="K31" s="24"/>
      <c r="L31" s="22">
        <f t="shared" ca="1" si="11"/>
        <v>4.9457713945298985E-2</v>
      </c>
    </row>
    <row r="32" spans="1:12" x14ac:dyDescent="0.2">
      <c r="A32" s="2">
        <f t="shared" si="6"/>
        <v>43929</v>
      </c>
      <c r="B32" s="4">
        <f ca="1">B31+beta*F31*B31-IF(ROW()-L&gt;=ROW(B$3),beta*OFFSET(B32,-L,0)*OFFSET(F32,-L,0),K/L)</f>
        <v>45024.499036544898</v>
      </c>
      <c r="C32" s="4">
        <f t="shared" ca="1" si="0"/>
        <v>54.029398843853869</v>
      </c>
      <c r="D32" s="4">
        <f ca="1">D31+(1-alpha)*IF(ROW()-L&gt;=ROW(F$3),beta*OFFSET(F32,-L,0)*OFFSET(B32,-L,0),K/L)</f>
        <v>73327.709231498549</v>
      </c>
      <c r="E32" s="4">
        <f ca="1">E31+alpha*IF(ROW()-L&gt;=ROW(F$3),beta*OFFSET(F32,-L,0)*OFFSET(B32,-L,0),K/L)</f>
        <v>22.004914243722673</v>
      </c>
      <c r="F32" s="4">
        <f t="shared" ca="1" si="7"/>
        <v>1258625.7868177125</v>
      </c>
      <c r="G32" s="4">
        <f t="shared" si="8"/>
        <v>64</v>
      </c>
      <c r="H32" s="4">
        <f t="shared" si="9"/>
        <v>21</v>
      </c>
      <c r="I32" s="24"/>
      <c r="J32" s="4">
        <f t="shared" ca="1" si="10"/>
        <v>1376999.9999999995</v>
      </c>
      <c r="K32" s="24"/>
      <c r="L32" s="22">
        <f t="shared" ca="1" si="11"/>
        <v>5.3251785934276381E-2</v>
      </c>
    </row>
    <row r="33" spans="1:15" x14ac:dyDescent="0.2">
      <c r="A33" s="2">
        <f t="shared" si="6"/>
        <v>43930</v>
      </c>
      <c r="B33" s="4">
        <f ca="1">B32+beta*F32*B32-IF(ROW()-L&gt;=ROW(B$3),beta*OFFSET(B33,-L,0)*OFFSET(F33,-L,0),K/L)</f>
        <v>46905.30445241867</v>
      </c>
      <c r="C33" s="4">
        <f t="shared" ca="1" si="0"/>
        <v>56.2863653429024</v>
      </c>
      <c r="D33" s="4">
        <f ca="1">D32+(1-alpha)*IF(ROW()-L&gt;=ROW(F$3),beta*OFFSET(F33,-L,0)*OFFSET(B33,-L,0),K/L)</f>
        <v>78812.227384796832</v>
      </c>
      <c r="E33" s="4">
        <f ca="1">E32+alpha*IF(ROW()-L&gt;=ROW(F$3),beta*OFFSET(F33,-L,0)*OFFSET(B33,-L,0),K/L)</f>
        <v>23.650763444472386</v>
      </c>
      <c r="F33" s="4">
        <f t="shared" ca="1" si="7"/>
        <v>1251258.8173993398</v>
      </c>
      <c r="G33" s="4">
        <f t="shared" si="8"/>
        <v>64</v>
      </c>
      <c r="H33" s="4">
        <f t="shared" si="9"/>
        <v>24</v>
      </c>
      <c r="I33" s="24"/>
      <c r="J33" s="4">
        <f t="shared" ca="1" si="10"/>
        <v>1376999.9999999998</v>
      </c>
      <c r="K33" s="24"/>
      <c r="L33" s="22">
        <f t="shared" ca="1" si="11"/>
        <v>5.7234733031805984E-2</v>
      </c>
    </row>
    <row r="34" spans="1:15" x14ac:dyDescent="0.2">
      <c r="A34" s="2">
        <f t="shared" si="6"/>
        <v>43931</v>
      </c>
      <c r="B34" s="4">
        <f ca="1">B33+beta*F33*B33-IF(ROW()-L&gt;=ROW(B$3),beta*OFFSET(B34,-L,0)*OFFSET(F34,-L,0),K/L)</f>
        <v>48784.34298304277</v>
      </c>
      <c r="C34" s="4">
        <f t="shared" ca="1" si="0"/>
        <v>58.541211579651318</v>
      </c>
      <c r="D34" s="4">
        <f ca="1">D33+(1-alpha)*IF(ROW()-L&gt;=ROW(F$3),beta*OFFSET(F34,-L,0)*OFFSET(B34,-L,0),K/L)</f>
        <v>84561.251480632171</v>
      </c>
      <c r="E34" s="4">
        <f ca="1">E33+alpha*IF(ROW()-L&gt;=ROW(F$3),beta*OFFSET(F34,-L,0)*OFFSET(B34,-L,0),K/L)</f>
        <v>25.37598824066184</v>
      </c>
      <c r="F34" s="4">
        <f t="shared" ca="1" si="7"/>
        <v>1243629.0295480841</v>
      </c>
      <c r="G34" s="4">
        <f t="shared" si="8"/>
        <v>63</v>
      </c>
      <c r="H34" s="4">
        <f t="shared" si="9"/>
        <v>25</v>
      </c>
      <c r="I34" s="24"/>
      <c r="J34" s="4">
        <f t="shared" ca="1" si="10"/>
        <v>1376999.9999999998</v>
      </c>
      <c r="K34" s="24"/>
      <c r="L34" s="22">
        <f t="shared" ca="1" si="11"/>
        <v>6.1409768686007393E-2</v>
      </c>
    </row>
    <row r="35" spans="1:15" x14ac:dyDescent="0.2">
      <c r="A35" s="2">
        <f t="shared" si="6"/>
        <v>43932</v>
      </c>
      <c r="B35" s="4">
        <f ca="1">B34+beta*F34*B34-IF(ROW()-L&gt;=ROW(B$3),beta*OFFSET(B35,-L,0)*OFFSET(F35,-L,0),K/L)</f>
        <v>50652.74051630529</v>
      </c>
      <c r="C35" s="4">
        <f t="shared" ca="1" si="0"/>
        <v>60.783288619566342</v>
      </c>
      <c r="D35" s="4">
        <f ca="1">D34+(1-alpha)*IF(ROW()-L&gt;=ROW(F$3),beta*OFFSET(F35,-L,0)*OFFSET(B35,-L,0),K/L)</f>
        <v>90578.099616998414</v>
      </c>
      <c r="E35" s="4">
        <f ca="1">E34+alpha*IF(ROW()-L&gt;=ROW(F$3),beta*OFFSET(F35,-L,0)*OFFSET(B35,-L,0),K/L)</f>
        <v>27.181584360407637</v>
      </c>
      <c r="F35" s="4">
        <f t="shared" ca="1" si="7"/>
        <v>1235741.9782823357</v>
      </c>
      <c r="G35" s="4">
        <f t="shared" si="8"/>
        <v>65</v>
      </c>
      <c r="H35" s="4">
        <f t="shared" si="9"/>
        <v>30</v>
      </c>
      <c r="I35" s="24"/>
      <c r="J35" s="4">
        <f t="shared" ca="1" si="10"/>
        <v>1376999.9999999998</v>
      </c>
      <c r="K35" s="24"/>
      <c r="L35" s="22">
        <f t="shared" ca="1" si="11"/>
        <v>6.5779302554101984E-2</v>
      </c>
    </row>
    <row r="36" spans="1:15" x14ac:dyDescent="0.2">
      <c r="A36" s="2">
        <f t="shared" si="6"/>
        <v>43933</v>
      </c>
      <c r="B36" s="4">
        <f ca="1">B35+beta*F35*B35-IF(ROW()-L&gt;=ROW(B$3),beta*OFFSET(B36,-L,0)*OFFSET(F36,-L,0),K/L)</f>
        <v>52501.195697971962</v>
      </c>
      <c r="C36" s="4">
        <f t="shared" ca="1" si="0"/>
        <v>63.00143483756635</v>
      </c>
      <c r="D36" s="4">
        <f ca="1">D35+(1-alpha)*IF(ROW()-L&gt;=ROW(F$3),beta*OFFSET(F36,-L,0)*OFFSET(B36,-L,0),K/L)</f>
        <v>96864.941127128492</v>
      </c>
      <c r="E36" s="4">
        <f ca="1">E35+alpha*IF(ROW()-L&gt;=ROW(F$3),beta*OFFSET(F36,-L,0)*OFFSET(B36,-L,0),K/L)</f>
        <v>29.068202798978231</v>
      </c>
      <c r="F36" s="4">
        <f t="shared" ca="1" si="7"/>
        <v>1227604.7949721003</v>
      </c>
      <c r="G36" s="4">
        <f t="shared" si="8"/>
        <v>65</v>
      </c>
      <c r="H36" s="4">
        <f t="shared" si="9"/>
        <v>37</v>
      </c>
      <c r="I36" s="24"/>
      <c r="J36" s="4">
        <f t="shared" ca="1" si="10"/>
        <v>1376999.9999999998</v>
      </c>
      <c r="K36" s="24"/>
      <c r="L36" s="22">
        <f t="shared" ca="1" si="11"/>
        <v>7.0344910041487657E-2</v>
      </c>
    </row>
    <row r="37" spans="1:15" x14ac:dyDescent="0.2">
      <c r="A37" s="2">
        <f t="shared" si="6"/>
        <v>43934</v>
      </c>
      <c r="B37" s="4">
        <f ca="1">B36+beta*F36*B36-IF(ROW()-L&gt;=ROW(B$3),beta*OFFSET(B37,-L,0)*OFFSET(F37,-L,0),K/L)</f>
        <v>54319.991081017164</v>
      </c>
      <c r="C37" s="4">
        <f t="shared" ca="1" si="0"/>
        <v>65.183989297220592</v>
      </c>
      <c r="D37" s="4">
        <f ca="1">D36+(1-alpha)*IF(ROW()-L&gt;=ROW(F$3),beta*OFFSET(F37,-L,0)*OFFSET(B37,-L,0),K/L)</f>
        <v>103422.77135011242</v>
      </c>
      <c r="E37" s="4">
        <f ca="1">E36+alpha*IF(ROW()-L&gt;=ROW(F$3),beta*OFFSET(F37,-L,0)*OFFSET(B37,-L,0),K/L)</f>
        <v>31.036142247708032</v>
      </c>
      <c r="F37" s="4">
        <f t="shared" ca="1" si="7"/>
        <v>1219226.2014266225</v>
      </c>
      <c r="G37" s="4">
        <f t="shared" si="8"/>
        <v>74</v>
      </c>
      <c r="H37" s="4">
        <f t="shared" si="9"/>
        <v>40</v>
      </c>
      <c r="I37" s="24"/>
      <c r="J37" s="4">
        <f t="shared" ca="1" si="10"/>
        <v>1376999.9999999998</v>
      </c>
      <c r="K37" s="24"/>
      <c r="L37" s="22">
        <f t="shared" ca="1" si="11"/>
        <v>7.5107313979747597E-2</v>
      </c>
    </row>
    <row r="38" spans="1:15" x14ac:dyDescent="0.2">
      <c r="A38" s="2">
        <f t="shared" si="6"/>
        <v>43935</v>
      </c>
      <c r="B38" s="4">
        <f ca="1">B37+beta*F37*B37-IF(ROW()-L&gt;=ROW(B$3),beta*OFFSET(B38,-L,0)*OFFSET(F38,-L,0),K/L)</f>
        <v>56099.003230529815</v>
      </c>
      <c r="C38" s="4">
        <f t="shared" ca="1" si="0"/>
        <v>67.318803876635769</v>
      </c>
      <c r="D38" s="4">
        <f ca="1">D37+(1-alpha)*IF(ROW()-L&gt;=ROW(F$3),beta*OFFSET(F38,-L,0)*OFFSET(B38,-L,0),K/L)</f>
        <v>110251.39632868627</v>
      </c>
      <c r="E38" s="4">
        <f ca="1">E37+alpha*IF(ROW()-L&gt;=ROW(F$3),beta*OFFSET(F38,-L,0)*OFFSET(B38,-L,0),K/L)</f>
        <v>33.085344501956463</v>
      </c>
      <c r="F38" s="4">
        <f t="shared" ca="1" si="7"/>
        <v>1210616.5150962817</v>
      </c>
      <c r="G38" s="4">
        <f t="shared" si="8"/>
        <v>72</v>
      </c>
      <c r="H38" s="4">
        <f t="shared" si="9"/>
        <v>46</v>
      </c>
      <c r="I38" s="24"/>
      <c r="J38" s="4">
        <f t="shared" ca="1" si="10"/>
        <v>1376999.9999999998</v>
      </c>
      <c r="K38" s="24"/>
      <c r="L38" s="22">
        <f t="shared" ca="1" si="11"/>
        <v>8.0066373513933392E-2</v>
      </c>
    </row>
    <row r="39" spans="1:15" x14ac:dyDescent="0.2">
      <c r="A39" s="2">
        <f t="shared" si="6"/>
        <v>43936</v>
      </c>
      <c r="B39" s="4">
        <f ca="1">B38+beta*F38*B38-IF(ROW()-L&gt;=ROW(B$3),beta*OFFSET(B39,-L,0)*OFFSET(F39,-L,0),K/L)</f>
        <v>57827.72442763568</v>
      </c>
      <c r="C39" s="4">
        <f t="shared" ca="1" si="0"/>
        <v>69.393269313162804</v>
      </c>
      <c r="D39" s="4">
        <f ca="1">D38+(1-alpha)*IF(ROW()-L&gt;=ROW(F$3),beta*OFFSET(F39,-L,0)*OFFSET(B39,-L,0),K/L)</f>
        <v>117349.41445999916</v>
      </c>
      <c r="E39" s="4">
        <f ca="1">E38+alpha*IF(ROW()-L&gt;=ROW(F$3),beta*OFFSET(F39,-L,0)*OFFSET(B39,-L,0),K/L)</f>
        <v>35.215388954686148</v>
      </c>
      <c r="F39" s="4">
        <f t="shared" ca="1" si="7"/>
        <v>1201787.6457234102</v>
      </c>
      <c r="G39" s="4">
        <f t="shared" si="8"/>
        <v>75</v>
      </c>
      <c r="H39" s="4">
        <f t="shared" si="9"/>
        <v>46</v>
      </c>
      <c r="I39" s="24"/>
      <c r="J39" s="4">
        <f t="shared" ca="1" si="10"/>
        <v>1376999.9999999998</v>
      </c>
      <c r="K39" s="24"/>
      <c r="L39" s="22">
        <f t="shared" ca="1" si="11"/>
        <v>8.5221070777050961E-2</v>
      </c>
      <c r="O39" s="5"/>
    </row>
    <row r="40" spans="1:15" x14ac:dyDescent="0.2">
      <c r="A40" s="2">
        <f t="shared" si="6"/>
        <v>43937</v>
      </c>
      <c r="B40" s="4">
        <f ca="1">B39+beta*F39*B39-IF(ROW()-L&gt;=ROW(B$3),beta*OFFSET(B40,-L,0)*OFFSET(F40,-L,0),K/L)</f>
        <v>59495.318832928831</v>
      </c>
      <c r="C40" s="4">
        <f t="shared" ca="1" si="0"/>
        <v>71.394382599514586</v>
      </c>
      <c r="D40" s="4">
        <f ca="1">D39+(1-alpha)*IF(ROW()-L&gt;=ROW(F$3),beta*OFFSET(F40,-L,0)*OFFSET(B40,-L,0),K/L)</f>
        <v>124714.17378754645</v>
      </c>
      <c r="E40" s="4">
        <f ca="1">E39+alpha*IF(ROW()-L&gt;=ROW(F$3),beta*OFFSET(F40,-L,0)*OFFSET(B40,-L,0),K/L)</f>
        <v>37.425479780197989</v>
      </c>
      <c r="F40" s="4">
        <f t="shared" ca="1" si="7"/>
        <v>1192753.0818997442</v>
      </c>
      <c r="G40" s="4">
        <f t="shared" si="8"/>
        <v>78</v>
      </c>
      <c r="H40" s="4">
        <f t="shared" si="9"/>
        <v>48</v>
      </c>
      <c r="I40" s="24"/>
      <c r="J40" s="4">
        <f t="shared" ca="1" si="10"/>
        <v>1376999.9999999998</v>
      </c>
      <c r="K40" s="24"/>
      <c r="L40" s="22">
        <f t="shared" ca="1" si="11"/>
        <v>9.056947987476141E-2</v>
      </c>
      <c r="N40" s="4"/>
    </row>
    <row r="41" spans="1:15" x14ac:dyDescent="0.2">
      <c r="A41" s="2">
        <f t="shared" si="6"/>
        <v>43938</v>
      </c>
      <c r="B41" s="4">
        <f ca="1">B40+beta*F40*B40-IF(ROW()-L&gt;=ROW(B$3),beta*OFFSET(B41,-L,0)*OFFSET(F41,-L,0),K/L)</f>
        <v>61090.750218229106</v>
      </c>
      <c r="C41" s="4">
        <f t="shared" ca="1" si="0"/>
        <v>73.308900261874925</v>
      </c>
      <c r="D41" s="4">
        <f ca="1">D40+(1-alpha)*IF(ROW()-L&gt;=ROW(F$3),beta*OFFSET(F41,-L,0)*OFFSET(B41,-L,0),K/L)</f>
        <v>132341.6727024467</v>
      </c>
      <c r="E41" s="4">
        <f ca="1">E40+alpha*IF(ROW()-L&gt;=ROW(F$3),beta*OFFSET(F41,-L,0)*OFFSET(B41,-L,0),K/L)</f>
        <v>39.714416135574673</v>
      </c>
      <c r="F41" s="4">
        <f t="shared" ca="1" si="7"/>
        <v>1183527.8626631883</v>
      </c>
      <c r="G41" s="4">
        <f t="shared" si="8"/>
        <v>74</v>
      </c>
      <c r="H41" s="4">
        <f t="shared" si="9"/>
        <v>50</v>
      </c>
      <c r="I41" s="24"/>
      <c r="J41" s="4">
        <f t="shared" ca="1" si="10"/>
        <v>1376999.9999999995</v>
      </c>
      <c r="K41" s="24"/>
      <c r="L41" s="22">
        <f t="shared" ca="1" si="11"/>
        <v>9.6108694773018699E-2</v>
      </c>
    </row>
    <row r="42" spans="1:15" x14ac:dyDescent="0.2">
      <c r="A42" s="2">
        <f t="shared" si="6"/>
        <v>43939</v>
      </c>
      <c r="B42" s="4">
        <f ca="1">B41+beta*F41*B41-IF(ROW()-L&gt;=ROW(B$3),beta*OFFSET(B42,-L,0)*OFFSET(F42,-L,0),K/L)</f>
        <v>62603.037606935875</v>
      </c>
      <c r="C42" s="4">
        <f t="shared" ca="1" si="0"/>
        <v>75.123645128323048</v>
      </c>
      <c r="D42" s="4">
        <f ca="1">D41+(1-alpha)*IF(ROW()-L&gt;=ROW(F$3),beta*OFFSET(F42,-L,0)*OFFSET(B42,-L,0),K/L)</f>
        <v>140226.35785281548</v>
      </c>
      <c r="E42" s="4">
        <f ca="1">E41+alpha*IF(ROW()-L&gt;=ROW(F$3),beta*OFFSET(F42,-L,0)*OFFSET(B42,-L,0),K/L)</f>
        <v>42.080531515299228</v>
      </c>
      <c r="F42" s="4">
        <f t="shared" ca="1" si="7"/>
        <v>1174128.524008733</v>
      </c>
      <c r="G42" s="4">
        <f t="shared" si="8"/>
        <v>77</v>
      </c>
      <c r="H42" s="4">
        <f t="shared" si="9"/>
        <v>57</v>
      </c>
      <c r="I42" s="24"/>
      <c r="J42" s="4">
        <f t="shared" ca="1" si="10"/>
        <v>1376999.9999999995</v>
      </c>
      <c r="K42" s="24"/>
      <c r="L42" s="22">
        <f t="shared" ca="1" si="11"/>
        <v>0.10183468253653996</v>
      </c>
    </row>
    <row r="43" spans="1:15" x14ac:dyDescent="0.2">
      <c r="A43" s="2">
        <f t="shared" si="6"/>
        <v>43940</v>
      </c>
      <c r="B43" s="4">
        <f ca="1">B42+beta*F42*B42-IF(ROW()-L&gt;=ROW(B$3),beta*OFFSET(B43,-L,0)*OFFSET(F43,-L,0),K/L)</f>
        <v>64021.375875406877</v>
      </c>
      <c r="C43" s="4">
        <f t="shared" ca="1" si="0"/>
        <v>76.825651050488247</v>
      </c>
      <c r="D43" s="4">
        <f ca="1">D42+(1-alpha)*IF(ROW()-L&gt;=ROW(F$3),beta*OFFSET(F43,-L,0)*OFFSET(B43,-L,0),K/L)</f>
        <v>148361.10000805772</v>
      </c>
      <c r="E43" s="4">
        <f ca="1">E42+alpha*IF(ROW()-L&gt;=ROW(F$3),beta*OFFSET(F43,-L,0)*OFFSET(B43,-L,0),K/L)</f>
        <v>44.521686508369825</v>
      </c>
      <c r="F43" s="4">
        <f t="shared" ca="1" si="7"/>
        <v>1164573.0024300267</v>
      </c>
      <c r="G43" s="4">
        <f t="shared" si="8"/>
        <v>78</v>
      </c>
      <c r="H43" s="4">
        <f t="shared" si="9"/>
        <v>58</v>
      </c>
      <c r="I43" s="24"/>
      <c r="J43" s="4">
        <f t="shared" ca="1" si="10"/>
        <v>1376999.9999999995</v>
      </c>
      <c r="K43" s="24"/>
      <c r="L43" s="22">
        <f t="shared" ca="1" si="11"/>
        <v>0.10774226580105865</v>
      </c>
    </row>
    <row r="44" spans="1:15" x14ac:dyDescent="0.2">
      <c r="A44" s="2">
        <f t="shared" si="6"/>
        <v>43941</v>
      </c>
      <c r="B44" s="4">
        <f ca="1">B43+beta*F43*B43-IF(ROW()-L&gt;=ROW(B$3),beta*OFFSET(B44,-L,0)*OFFSET(F44,-L,0),K/L)</f>
        <v>65335.265899909107</v>
      </c>
      <c r="C44" s="4">
        <f t="shared" ca="1" si="0"/>
        <v>78.402319079890916</v>
      </c>
      <c r="D44" s="4">
        <f ca="1">D43+(1-alpha)*IF(ROW()-L&gt;=ROW(F$3),beta*OFFSET(F44,-L,0)*OFFSET(B44,-L,0),K/L)</f>
        <v>156737.17997547195</v>
      </c>
      <c r="E44" s="4">
        <f ca="1">E43+alpha*IF(ROW()-L&gt;=ROW(F$3),beta*OFFSET(F44,-L,0)*OFFSET(B44,-L,0),K/L)</f>
        <v>47.035264572013183</v>
      </c>
      <c r="F44" s="4">
        <f t="shared" ca="1" si="7"/>
        <v>1154880.5188600465</v>
      </c>
      <c r="G44" s="4">
        <f t="shared" si="8"/>
        <v>74</v>
      </c>
      <c r="H44" s="4">
        <f t="shared" si="9"/>
        <v>58</v>
      </c>
      <c r="I44" s="24"/>
      <c r="J44" s="4">
        <f t="shared" ca="1" si="10"/>
        <v>1376999.9999999995</v>
      </c>
      <c r="K44" s="24"/>
      <c r="L44" s="22">
        <f t="shared" ca="1" si="11"/>
        <v>0.1138251125457313</v>
      </c>
    </row>
    <row r="45" spans="1:15" x14ac:dyDescent="0.2">
      <c r="A45" s="2">
        <f t="shared" si="6"/>
        <v>43942</v>
      </c>
      <c r="B45" s="4">
        <f ca="1">B44+beta*F44*B44-IF(ROW()-L&gt;=ROW(B$3),beta*OFFSET(B45,-L,0)*OFFSET(F45,-L,0),K/L)</f>
        <v>66534.654921273352</v>
      </c>
      <c r="C45" s="4">
        <f t="shared" ca="1" si="0"/>
        <v>79.841585905528021</v>
      </c>
      <c r="D45" s="4">
        <f ca="1">D44+(1-alpha)*IF(ROW()-L&gt;=ROW(F$3),beta*OFFSET(F45,-L,0)*OFFSET(B45,-L,0),K/L)</f>
        <v>165344.28339991361</v>
      </c>
      <c r="E45" s="4">
        <f ca="1">E44+alpha*IF(ROW()-L&gt;=ROW(F$3),beta*OFFSET(F45,-L,0)*OFFSET(B45,-L,0),K/L)</f>
        <v>49.618170471115405</v>
      </c>
      <c r="F45" s="4">
        <f t="shared" ca="1" si="7"/>
        <v>1145071.4435083414</v>
      </c>
      <c r="G45" s="4">
        <f t="shared" si="8"/>
        <v>70</v>
      </c>
      <c r="H45" s="4">
        <f t="shared" si="9"/>
        <v>59</v>
      </c>
      <c r="I45" s="24"/>
      <c r="J45" s="4">
        <f t="shared" ca="1" si="10"/>
        <v>1376999.9999999995</v>
      </c>
      <c r="K45" s="24"/>
      <c r="L45" s="22">
        <f t="shared" ca="1" si="11"/>
        <v>0.12007573231656765</v>
      </c>
    </row>
    <row r="46" spans="1:15" x14ac:dyDescent="0.2">
      <c r="A46" s="2">
        <f t="shared" si="6"/>
        <v>43943</v>
      </c>
      <c r="B46" s="4">
        <f ca="1">B45+beta*F45*B45-IF(ROW()-L&gt;=ROW(B$3),beta*OFFSET(B46,-L,0)*OFFSET(F46,-L,0),K/L)</f>
        <v>67610.086884426026</v>
      </c>
      <c r="C46" s="4">
        <f t="shared" ca="1" si="0"/>
        <v>81.132104261311227</v>
      </c>
      <c r="D46" s="4">
        <f ca="1">D45+(1-alpha)*IF(ROW()-L&gt;=ROW(F$3),beta*OFFSET(F46,-L,0)*OFFSET(B46,-L,0),K/L)</f>
        <v>174170.50411197322</v>
      </c>
      <c r="E46" s="4">
        <f ca="1">E45+alpha*IF(ROW()-L&gt;=ROW(F$3),beta*OFFSET(F46,-L,0)*OFFSET(B46,-L,0),K/L)</f>
        <v>52.266831282976845</v>
      </c>
      <c r="F46" s="4">
        <f t="shared" ca="1" si="7"/>
        <v>1135167.1421723173</v>
      </c>
      <c r="G46" s="4">
        <f t="shared" si="8"/>
        <v>72</v>
      </c>
      <c r="H46" s="4">
        <f t="shared" si="9"/>
        <v>60</v>
      </c>
      <c r="I46" s="24"/>
      <c r="J46" s="4">
        <f t="shared" ca="1" si="10"/>
        <v>1376999.9999999995</v>
      </c>
      <c r="K46" s="24"/>
      <c r="L46" s="22">
        <f t="shared" ca="1" si="11"/>
        <v>0.12648547865793267</v>
      </c>
    </row>
    <row r="47" spans="1:15" x14ac:dyDescent="0.2">
      <c r="A47" s="2">
        <f t="shared" si="6"/>
        <v>43944</v>
      </c>
      <c r="B47" s="4">
        <f ca="1">B46+beta*F46*B46-IF(ROW()-L&gt;=ROW(B$3),beta*OFFSET(B47,-L,0)*OFFSET(F47,-L,0),K/L)</f>
        <v>68552.860445140148</v>
      </c>
      <c r="C47" s="4">
        <f t="shared" ca="1" si="0"/>
        <v>82.263432534168174</v>
      </c>
      <c r="D47" s="4">
        <f ca="1">D46+(1-alpha)*IF(ROW()-L&gt;=ROW(F$3),beta*OFFSET(F47,-L,0)*OFFSET(B47,-L,0),K/L)</f>
        <v>183202.35756649208</v>
      </c>
      <c r="E47" s="4">
        <f ca="1">E46+alpha*IF(ROW()-L&gt;=ROW(F$3),beta*OFFSET(F47,-L,0)*OFFSET(B47,-L,0),K/L)</f>
        <v>54.977200430076628</v>
      </c>
      <c r="F47" s="4">
        <f t="shared" ca="1" si="7"/>
        <v>1125189.8047879371</v>
      </c>
      <c r="G47" s="4">
        <f t="shared" si="8"/>
        <v>75</v>
      </c>
      <c r="H47" s="4">
        <f t="shared" si="9"/>
        <v>62</v>
      </c>
      <c r="I47" s="24"/>
      <c r="J47" s="4">
        <f t="shared" ca="1" si="10"/>
        <v>1376999.9999999993</v>
      </c>
      <c r="K47" s="24"/>
      <c r="L47" s="22">
        <f t="shared" ca="1" si="11"/>
        <v>0.13304455887181713</v>
      </c>
    </row>
    <row r="48" spans="1:15" x14ac:dyDescent="0.2">
      <c r="A48" s="2">
        <f t="shared" si="6"/>
        <v>43945</v>
      </c>
      <c r="B48" s="4">
        <f ca="1">B47+beta*F47*B47-IF(ROW()-L&gt;=ROW(B$3),beta*OFFSET(B48,-L,0)*OFFSET(F48,-L,0),K/L)</f>
        <v>69355.188564634111</v>
      </c>
      <c r="C48" s="4">
        <f t="shared" ca="1" si="0"/>
        <v>83.226226277560926</v>
      </c>
      <c r="D48" s="4">
        <f ca="1">D47+(1-alpha)*IF(ROW()-L&gt;=ROW(F$3),beta*OFFSET(F48,-L,0)*OFFSET(B48,-L,0),K/L)</f>
        <v>192424.80923727699</v>
      </c>
      <c r="E48" s="4">
        <f ca="1">E47+alpha*IF(ROW()-L&gt;=ROW(F$3),beta*OFFSET(F48,-L,0)*OFFSET(B48,-L,0),K/L)</f>
        <v>57.744766201043397</v>
      </c>
      <c r="F48" s="4">
        <f t="shared" ca="1" si="7"/>
        <v>1115162.2574318873</v>
      </c>
      <c r="G48" s="4">
        <f t="shared" si="8"/>
        <v>72</v>
      </c>
      <c r="H48" s="4">
        <f t="shared" si="9"/>
        <v>64</v>
      </c>
      <c r="I48" s="24"/>
      <c r="J48" s="4">
        <f t="shared" ca="1" si="10"/>
        <v>1376999.9999999995</v>
      </c>
      <c r="K48" s="24"/>
      <c r="L48" s="22">
        <f t="shared" ca="1" si="11"/>
        <v>0.13974205463854542</v>
      </c>
    </row>
    <row r="49" spans="1:12" x14ac:dyDescent="0.2">
      <c r="A49" s="2">
        <f t="shared" si="6"/>
        <v>43946</v>
      </c>
      <c r="B49" s="4">
        <f ca="1">B48+beta*F48*B48-IF(ROW()-L&gt;=ROW(B$3),beta*OFFSET(B49,-L,0)*OFFSET(F49,-L,0),K/L)</f>
        <v>70010.347433944538</v>
      </c>
      <c r="C49" s="4">
        <f t="shared" ca="1" si="0"/>
        <v>84.012416920733443</v>
      </c>
      <c r="D49" s="4">
        <f ca="1">D48+(1-alpha)*IF(ROW()-L&gt;=ROW(F$3),beta*OFFSET(F49,-L,0)*OFFSET(B49,-L,0),K/L)</f>
        <v>201821.32809013594</v>
      </c>
      <c r="E49" s="4">
        <f ca="1">E48+alpha*IF(ROW()-L&gt;=ROW(F$3),beta*OFFSET(F49,-L,0)*OFFSET(B49,-L,0),K/L)</f>
        <v>60.564567797379979</v>
      </c>
      <c r="F49" s="4">
        <f t="shared" ca="1" si="7"/>
        <v>1105107.7599081215</v>
      </c>
      <c r="G49" s="4">
        <f t="shared" si="8"/>
        <v>69</v>
      </c>
      <c r="H49" s="4">
        <f t="shared" si="9"/>
        <v>65</v>
      </c>
      <c r="I49" s="24"/>
      <c r="J49" s="4">
        <f t="shared" ca="1" si="10"/>
        <v>1376999.9999999993</v>
      </c>
      <c r="K49" s="24"/>
      <c r="L49" s="22">
        <f t="shared" ca="1" si="11"/>
        <v>0.146565960849772</v>
      </c>
    </row>
    <row r="50" spans="1:12" x14ac:dyDescent="0.2">
      <c r="A50" s="2">
        <f t="shared" si="6"/>
        <v>43947</v>
      </c>
      <c r="B50" s="4">
        <f ca="1">B49+beta*F49*B49-IF(ROW()-L&gt;=ROW(B$3),beta*OFFSET(B50,-L,0)*OFFSET(F50,-L,0),K/L)</f>
        <v>70512.793024243263</v>
      </c>
      <c r="C50" s="4">
        <f t="shared" ca="1" si="0"/>
        <v>84.615351629091904</v>
      </c>
      <c r="D50" s="4">
        <f ca="1">D49+(1-alpha)*IF(ROW()-L&gt;=ROW(F$3),beta*OFFSET(F50,-L,0)*OFFSET(B50,-L,0),K/L)</f>
        <v>211373.98301236864</v>
      </c>
      <c r="E50" s="4">
        <f ca="1">E49+alpha*IF(ROW()-L&gt;=ROW(F$3),beta*OFFSET(F50,-L,0)*OFFSET(B50,-L,0),K/L)</f>
        <v>63.431224270991876</v>
      </c>
      <c r="F50" s="4">
        <f t="shared" ca="1" si="7"/>
        <v>1095049.7927391166</v>
      </c>
      <c r="G50" s="4">
        <f t="shared" si="8"/>
        <v>71</v>
      </c>
      <c r="H50" s="4">
        <f t="shared" si="9"/>
        <v>65</v>
      </c>
      <c r="I50" s="24"/>
      <c r="J50" s="4">
        <f t="shared" ca="1" si="10"/>
        <v>1376999.9999999995</v>
      </c>
      <c r="K50" s="24"/>
      <c r="L50" s="22">
        <f t="shared" ca="1" si="11"/>
        <v>0.15350325563715955</v>
      </c>
    </row>
    <row r="51" spans="1:12" x14ac:dyDescent="0.2">
      <c r="A51" s="2">
        <f t="shared" si="6"/>
        <v>43948</v>
      </c>
      <c r="B51" s="4">
        <f ca="1">B50+beta*F50*B50-IF(ROW()-L&gt;=ROW(B$3),beta*OFFSET(B51,-L,0)*OFFSET(F51,-L,0),K/L)</f>
        <v>70858.261974528155</v>
      </c>
      <c r="C51" s="4">
        <f t="shared" ca="1" si="0"/>
        <v>85.029914369433783</v>
      </c>
      <c r="D51" s="4">
        <f ca="1">D50+(1-alpha)*IF(ROW()-L&gt;=ROW(F$3),beta*OFFSET(F51,-L,0)*OFFSET(B51,-L,0),K/L)</f>
        <v>221063.55883727776</v>
      </c>
      <c r="E51" s="4">
        <f ca="1">E50+alpha*IF(ROW()-L&gt;=ROW(F$3),beta*OFFSET(F51,-L,0)*OFFSET(B51,-L,0),K/L)</f>
        <v>66.338969341985901</v>
      </c>
      <c r="F51" s="4">
        <f t="shared" ca="1" si="7"/>
        <v>1085011.8402188516</v>
      </c>
      <c r="G51" s="4">
        <f t="shared" si="8"/>
        <v>82</v>
      </c>
      <c r="H51" s="4">
        <f t="shared" si="9"/>
        <v>66</v>
      </c>
      <c r="I51" s="24"/>
      <c r="J51" s="4">
        <f t="shared" ca="1" si="10"/>
        <v>1376999.9999999995</v>
      </c>
      <c r="K51" s="24"/>
      <c r="L51" s="22">
        <f t="shared" ca="1" si="11"/>
        <v>0.16053998463128383</v>
      </c>
    </row>
    <row r="52" spans="1:12" x14ac:dyDescent="0.2">
      <c r="A52" s="2">
        <f t="shared" si="6"/>
        <v>43949</v>
      </c>
      <c r="B52" s="4">
        <f ca="1">B51+beta*F51*B51-IF(ROW()-L&gt;=ROW(B$3),beta*OFFSET(B52,-L,0)*OFFSET(F52,-L,0),K/L)</f>
        <v>71043.853541383141</v>
      </c>
      <c r="C52" s="4">
        <f t="shared" ca="1" si="0"/>
        <v>85.25262424965976</v>
      </c>
      <c r="D52" s="4">
        <f ca="1">D51+(1-alpha)*IF(ROW()-L&gt;=ROW(F$3),beta*OFFSET(F52,-L,0)*OFFSET(B52,-L,0),K/L)</f>
        <v>230869.69146637723</v>
      </c>
      <c r="E52" s="4">
        <f ca="1">E51+alpha*IF(ROW()-L&gt;=ROW(F$3),beta*OFFSET(F52,-L,0)*OFFSET(B52,-L,0),K/L)</f>
        <v>69.281691947497407</v>
      </c>
      <c r="F52" s="4">
        <f t="shared" ca="1" si="7"/>
        <v>1075017.1733002916</v>
      </c>
      <c r="G52" s="4">
        <f t="shared" si="8"/>
        <v>87</v>
      </c>
      <c r="H52" s="4">
        <f t="shared" si="9"/>
        <v>66</v>
      </c>
      <c r="I52" s="24"/>
      <c r="J52" s="4">
        <f t="shared" ca="1" si="10"/>
        <v>1376999.9999999995</v>
      </c>
      <c r="K52" s="24"/>
      <c r="L52" s="22">
        <f t="shared" ca="1" si="11"/>
        <v>0.16766135908959862</v>
      </c>
    </row>
    <row r="53" spans="1:12" x14ac:dyDescent="0.2">
      <c r="A53" s="2">
        <f t="shared" si="6"/>
        <v>43950</v>
      </c>
      <c r="B53" s="4">
        <f ca="1">B52+beta*F52*B52-IF(ROW()-L&gt;=ROW(B$3),beta*OFFSET(B53,-L,0)*OFFSET(F53,-L,0),K/L)</f>
        <v>71068.089345233282</v>
      </c>
      <c r="C53" s="4">
        <f t="shared" ca="1" si="0"/>
        <v>85.281707214279933</v>
      </c>
      <c r="D53" s="4">
        <f ca="1">D52+(1-alpha)*IF(ROW()-L&gt;=ROW(F$3),beta*OFFSET(F53,-L,0)*OFFSET(B53,-L,0),K/L)</f>
        <v>240771.02151200056</v>
      </c>
      <c r="E53" s="4">
        <f ca="1">E52+alpha*IF(ROW()-L&gt;=ROW(F$3),beta*OFFSET(F53,-L,0)*OFFSET(B53,-L,0),K/L)</f>
        <v>72.252982348304656</v>
      </c>
      <c r="F53" s="4">
        <f t="shared" ca="1" si="7"/>
        <v>1065088.6361604175</v>
      </c>
      <c r="G53" s="4">
        <f t="shared" si="8"/>
        <v>87</v>
      </c>
      <c r="H53" s="4">
        <f t="shared" si="9"/>
        <v>68</v>
      </c>
      <c r="I53" s="24"/>
      <c r="J53" s="4">
        <f t="shared" ca="1" si="10"/>
        <v>1376999.9999999995</v>
      </c>
      <c r="K53" s="24"/>
      <c r="L53" s="22">
        <f t="shared" ca="1" si="11"/>
        <v>0.1748518674742198</v>
      </c>
    </row>
    <row r="54" spans="1:12" x14ac:dyDescent="0.2">
      <c r="A54" s="2">
        <f t="shared" si="6"/>
        <v>43951</v>
      </c>
      <c r="B54" s="4">
        <f ca="1">B53+beta*F53*B53-IF(ROW()-L&gt;=ROW(B$3),beta*OFFSET(B54,-L,0)*OFFSET(F54,-L,0),K/L)</f>
        <v>70930.947827034557</v>
      </c>
      <c r="C54" s="4">
        <f t="shared" ca="1" si="0"/>
        <v>85.117137392441464</v>
      </c>
      <c r="D54" s="4">
        <f ca="1">D53+(1-alpha)*IF(ROW()-L&gt;=ROW(F$3),beta*OFFSET(F54,-L,0)*OFFSET(B54,-L,0),K/L)</f>
        <v>250745.36569516532</v>
      </c>
      <c r="E54" s="4">
        <f ca="1">E53+alpha*IF(ROW()-L&gt;=ROW(F$3),beta*OFFSET(F54,-L,0)*OFFSET(B54,-L,0),K/L)</f>
        <v>75.246183563618672</v>
      </c>
      <c r="F54" s="4">
        <f t="shared" ca="1" si="7"/>
        <v>1055248.4402942362</v>
      </c>
      <c r="G54" s="4">
        <f t="shared" si="8"/>
        <v>81</v>
      </c>
      <c r="H54" s="4">
        <f t="shared" si="9"/>
        <v>71</v>
      </c>
      <c r="I54" s="24"/>
      <c r="J54" s="4">
        <f t="shared" ca="1" si="10"/>
        <v>1376999.9999999995</v>
      </c>
      <c r="K54" s="24"/>
      <c r="L54" s="22">
        <f t="shared" ca="1" si="11"/>
        <v>0.18209539992386739</v>
      </c>
    </row>
    <row r="55" spans="1:12" x14ac:dyDescent="0.2">
      <c r="A55" s="2">
        <f t="shared" si="6"/>
        <v>43952</v>
      </c>
      <c r="B55" s="4">
        <f ca="1">B54+beta*F54*B54-IF(ROW()-L&gt;=ROW(B$3),beta*OFFSET(B55,-L,0)*OFFSET(F55,-L,0),K/L)</f>
        <v>70633.870839183815</v>
      </c>
      <c r="C55" s="4">
        <f t="shared" ca="1" si="0"/>
        <v>84.760645007020571</v>
      </c>
      <c r="D55" s="4">
        <f ca="1">D54+(1-alpha)*IF(ROW()-L&gt;=ROW(F$3),beta*OFFSET(F55,-L,0)*OFFSET(B55,-L,0),K/L)</f>
        <v>260769.90478700836</v>
      </c>
      <c r="E55" s="4">
        <f ca="1">E54+alpha*IF(ROW()-L&gt;=ROW(F$3),beta*OFFSET(F55,-L,0)*OFFSET(B55,-L,0),K/L)</f>
        <v>78.254447770433629</v>
      </c>
      <c r="F55" s="4">
        <f t="shared" ca="1" si="7"/>
        <v>1045517.9699260371</v>
      </c>
      <c r="G55" s="4">
        <f t="shared" si="8"/>
        <v>79</v>
      </c>
      <c r="H55" s="4">
        <f t="shared" si="9"/>
        <v>71</v>
      </c>
      <c r="I55" s="24"/>
      <c r="J55" s="4">
        <f t="shared" ca="1" si="10"/>
        <v>1376999.9999999998</v>
      </c>
      <c r="K55" s="24"/>
      <c r="L55" s="22">
        <f t="shared" ca="1" si="11"/>
        <v>0.18937538474002064</v>
      </c>
    </row>
    <row r="56" spans="1:12" x14ac:dyDescent="0.2">
      <c r="A56" s="2">
        <f t="shared" si="6"/>
        <v>43953</v>
      </c>
      <c r="B56" s="4">
        <f ca="1">B55+beta*F55*B55-IF(ROW()-L&gt;=ROW(B$3),beta*OFFSET(B56,-L,0)*OFFSET(F56,-L,0),K/L)</f>
        <v>70179.740877632285</v>
      </c>
      <c r="C56" s="4">
        <f t="shared" ca="1" si="0"/>
        <v>84.215689053158741</v>
      </c>
      <c r="D56" s="4">
        <f ca="1">D55+(1-alpha)*IF(ROW()-L&gt;=ROW(F$3),beta*OFFSET(F56,-L,0)*OFFSET(B56,-L,0),K/L)</f>
        <v>270821.38596151693</v>
      </c>
      <c r="E56" s="4">
        <f ca="1">E55+alpha*IF(ROW()-L&gt;=ROW(F$3),beta*OFFSET(F56,-L,0)*OFFSET(B56,-L,0),K/L)</f>
        <v>81.270797027563333</v>
      </c>
      <c r="F56" s="4">
        <f t="shared" ca="1" si="7"/>
        <v>1035917.602363823</v>
      </c>
      <c r="G56" s="4">
        <f t="shared" si="8"/>
        <v>76</v>
      </c>
      <c r="H56" s="4">
        <f t="shared" si="9"/>
        <v>74</v>
      </c>
      <c r="I56" s="24"/>
      <c r="J56" s="4">
        <f t="shared" ca="1" si="10"/>
        <v>1376999.9999999998</v>
      </c>
      <c r="K56" s="24"/>
      <c r="L56" s="22">
        <f t="shared" ca="1" si="11"/>
        <v>0.19667493533879229</v>
      </c>
    </row>
    <row r="57" spans="1:12" x14ac:dyDescent="0.2">
      <c r="A57" s="2">
        <f t="shared" si="6"/>
        <v>43954</v>
      </c>
      <c r="B57" s="4">
        <f ca="1">B56+beta*F56*B56-IF(ROW()-L&gt;=ROW(B$3),beta*OFFSET(B57,-L,0)*OFFSET(F57,-L,0),K/L)</f>
        <v>69572.829466208495</v>
      </c>
      <c r="C57" s="4">
        <f t="shared" ca="1" si="0"/>
        <v>83.48739535945019</v>
      </c>
      <c r="D57" s="4">
        <f ca="1">D56+(1-alpha)*IF(ROW()-L&gt;=ROW(F$3),beta*OFFSET(F57,-L,0)*OFFSET(B57,-L,0),K/L)</f>
        <v>280876.33574037126</v>
      </c>
      <c r="E57" s="4">
        <f ca="1">E56+alpha*IF(ROW()-L&gt;=ROW(F$3),beta*OFFSET(F57,-L,0)*OFFSET(B57,-L,0),K/L)</f>
        <v>84.288187178264849</v>
      </c>
      <c r="F57" s="4">
        <f t="shared" ca="1" si="7"/>
        <v>1026466.5466062417</v>
      </c>
      <c r="G57" s="4" t="e">
        <f t="shared" si="8"/>
        <v>#N/A</v>
      </c>
      <c r="H57" s="4" t="e">
        <f t="shared" si="9"/>
        <v>#N/A</v>
      </c>
      <c r="I57" s="24"/>
      <c r="J57" s="4">
        <f t="shared" ca="1" si="10"/>
        <v>1376999.9999999998</v>
      </c>
      <c r="K57" s="24"/>
      <c r="L57" s="22">
        <f t="shared" ca="1" si="11"/>
        <v>0.20397700489496826</v>
      </c>
    </row>
    <row r="58" spans="1:12" x14ac:dyDescent="0.2">
      <c r="A58" s="2">
        <f t="shared" si="6"/>
        <v>43955</v>
      </c>
      <c r="B58" s="4">
        <f ca="1">B57+beta*F57*B57-IF(ROW()-L&gt;=ROW(B$3),beta*OFFSET(B58,-L,0)*OFFSET(F58,-L,0),K/L)</f>
        <v>68818.720605918017</v>
      </c>
      <c r="C58" s="4">
        <f t="shared" ca="1" si="0"/>
        <v>82.582464727101609</v>
      </c>
      <c r="D58" s="4">
        <f ca="1">D57+(1-alpha)*IF(ROW()-L&gt;=ROW(F$3),beta*OFFSET(F58,-L,0)*OFFSET(B58,-L,0),K/L)</f>
        <v>290911.27687488019</v>
      </c>
      <c r="E58" s="4">
        <f ca="1">E57+alpha*IF(ROW()-L&gt;=ROW(F$3),beta*OFFSET(F58,-L,0)*OFFSET(B58,-L,0),K/L)</f>
        <v>87.299572934344354</v>
      </c>
      <c r="F58" s="4">
        <f t="shared" ca="1" si="7"/>
        <v>1017182.7029462672</v>
      </c>
      <c r="G58" s="4" t="e">
        <f t="shared" si="8"/>
        <v>#N/A</v>
      </c>
      <c r="H58" s="4" t="e">
        <f t="shared" si="9"/>
        <v>#N/A</v>
      </c>
      <c r="I58" s="24"/>
      <c r="J58" s="4">
        <f t="shared" ca="1" si="10"/>
        <v>1376999.9999999998</v>
      </c>
      <c r="K58" s="24"/>
      <c r="L58" s="22">
        <f t="shared" ca="1" si="11"/>
        <v>0.21126454384522894</v>
      </c>
    </row>
    <row r="59" spans="1:12" x14ac:dyDescent="0.2">
      <c r="A59" s="2">
        <f t="shared" si="6"/>
        <v>43956</v>
      </c>
      <c r="B59" s="4">
        <f ca="1">B58+beta*F58*B58-IF(ROW()-L&gt;=ROW(B$3),beta*OFFSET(B59,-L,0)*OFFSET(F59,-L,0),K/L)</f>
        <v>67924.21127845814</v>
      </c>
      <c r="C59" s="4">
        <f t="shared" ca="1" si="0"/>
        <v>81.509053534149757</v>
      </c>
      <c r="D59" s="4">
        <f ca="1">D58+(1-alpha)*IF(ROW()-L&gt;=ROW(F$3),beta*OFFSET(F59,-L,0)*OFFSET(B59,-L,0),K/L)</f>
        <v>300902.94539336464</v>
      </c>
      <c r="E59" s="4">
        <f ca="1">E58+alpha*IF(ROW()-L&gt;=ROW(F$3),beta*OFFSET(F59,-L,0)*OFFSET(B59,-L,0),K/L)</f>
        <v>90.297973009912354</v>
      </c>
      <c r="F59" s="4">
        <f t="shared" ca="1" si="7"/>
        <v>1008082.5453551671</v>
      </c>
      <c r="G59" s="4" t="e">
        <f t="shared" si="8"/>
        <v>#N/A</v>
      </c>
      <c r="H59" s="4" t="e">
        <f t="shared" si="9"/>
        <v>#N/A</v>
      </c>
      <c r="I59" s="24"/>
      <c r="J59" s="4">
        <f t="shared" ca="1" si="10"/>
        <v>1376999.9999999998</v>
      </c>
      <c r="K59" s="24"/>
      <c r="L59" s="22">
        <f t="shared" ca="1" si="11"/>
        <v>0.21852065751152119</v>
      </c>
    </row>
    <row r="60" spans="1:12" x14ac:dyDescent="0.2">
      <c r="A60" s="2">
        <f t="shared" si="6"/>
        <v>43957</v>
      </c>
      <c r="B60" s="4">
        <f ca="1">B59+beta*F59*B59-IF(ROW()-L&gt;=ROW(B$3),beta*OFFSET(B60,-L,0)*OFFSET(F60,-L,0),K/L)</f>
        <v>66897.191672171786</v>
      </c>
      <c r="C60" s="4">
        <f t="shared" ca="1" si="0"/>
        <v>80.27663000660614</v>
      </c>
      <c r="D60" s="4">
        <f ca="1">D59+(1-alpha)*IF(ROW()-L&gt;=ROW(F$3),beta*OFFSET(F60,-L,0)*OFFSET(B60,-L,0),K/L)</f>
        <v>310828.50397209695</v>
      </c>
      <c r="E60" s="4">
        <f ca="1">E59+alpha*IF(ROW()-L&gt;=ROW(F$3),beta*OFFSET(F60,-L,0)*OFFSET(B60,-L,0),K/L)</f>
        <v>93.276534151874642</v>
      </c>
      <c r="F60" s="4">
        <f t="shared" ca="1" si="7"/>
        <v>999181.02782157925</v>
      </c>
      <c r="G60" s="4" t="e">
        <f t="shared" si="8"/>
        <v>#N/A</v>
      </c>
      <c r="H60" s="4" t="e">
        <f t="shared" si="9"/>
        <v>#N/A</v>
      </c>
      <c r="I60" s="24"/>
      <c r="J60" s="4">
        <f t="shared" ca="1" si="10"/>
        <v>1377000</v>
      </c>
      <c r="K60" s="24"/>
      <c r="L60" s="22">
        <f t="shared" ca="1" si="11"/>
        <v>0.22572876105453663</v>
      </c>
    </row>
    <row r="61" spans="1:12" x14ac:dyDescent="0.2">
      <c r="A61" s="2">
        <f t="shared" si="6"/>
        <v>43958</v>
      </c>
      <c r="B61" s="4">
        <f ca="1">B60+beta*F60*B60-IF(ROW()-L&gt;=ROW(B$3),beta*OFFSET(B61,-L,0)*OFFSET(F61,-L,0),K/L)</f>
        <v>65746.508421329549</v>
      </c>
      <c r="C61" s="4">
        <f t="shared" ca="1" si="0"/>
        <v>78.895810105595444</v>
      </c>
      <c r="D61" s="4">
        <f ca="1">D60+(1-alpha)*IF(ROW()-L&gt;=ROW(F$3),beta*OFFSET(F61,-L,0)*OFFSET(B61,-L,0),K/L)</f>
        <v>320665.74777951848</v>
      </c>
      <c r="E61" s="4">
        <f ca="1">E60+alpha*IF(ROW()-L&gt;=ROW(F$3),beta*OFFSET(F61,-L,0)*OFFSET(B61,-L,0),K/L)</f>
        <v>96.228592911729052</v>
      </c>
      <c r="F61" s="4">
        <f t="shared" ca="1" si="7"/>
        <v>990491.51520624012</v>
      </c>
      <c r="G61" s="4" t="e">
        <f t="shared" si="8"/>
        <v>#N/A</v>
      </c>
      <c r="H61" s="4" t="e">
        <f t="shared" si="9"/>
        <v>#N/A</v>
      </c>
      <c r="I61" s="24"/>
      <c r="J61" s="4">
        <f t="shared" ca="1" si="10"/>
        <v>1377000</v>
      </c>
      <c r="K61" s="24"/>
      <c r="L61" s="22">
        <f t="shared" ca="1" si="11"/>
        <v>0.23287272896116085</v>
      </c>
    </row>
    <row r="62" spans="1:12" x14ac:dyDescent="0.2">
      <c r="A62" s="2">
        <f t="shared" si="6"/>
        <v>43959</v>
      </c>
      <c r="B62" s="4">
        <f ca="1">B61+beta*F61*B61-IF(ROW()-L&gt;=ROW(B$3),beta*OFFSET(B62,-L,0)*OFFSET(F62,-L,0),K/L)</f>
        <v>64481.814690079569</v>
      </c>
      <c r="C62" s="4">
        <f t="shared" ca="1" si="0"/>
        <v>77.378177628095472</v>
      </c>
      <c r="D62" s="4">
        <f ca="1">D61+(1-alpha)*IF(ROW()-L&gt;=ROW(F$3),beta*OFFSET(F62,-L,0)*OFFSET(B62,-L,0),K/L)</f>
        <v>330393.29900660715</v>
      </c>
      <c r="E62" s="4">
        <f ca="1">E61+alpha*IF(ROW()-L&gt;=ROW(F$3),beta*OFFSET(F62,-L,0)*OFFSET(B62,-L,0),K/L)</f>
        <v>99.147734022188786</v>
      </c>
      <c r="F62" s="4">
        <f t="shared" ca="1" si="7"/>
        <v>982025.73856929096</v>
      </c>
      <c r="G62" s="4" t="e">
        <f t="shared" si="8"/>
        <v>#N/A</v>
      </c>
      <c r="H62" s="4" t="e">
        <f t="shared" si="9"/>
        <v>#N/A</v>
      </c>
      <c r="I62" s="24"/>
      <c r="J62" s="4">
        <f t="shared" ca="1" si="10"/>
        <v>1376999.9999999998</v>
      </c>
      <c r="K62" s="24"/>
      <c r="L62" s="22">
        <f t="shared" ca="1" si="11"/>
        <v>0.23993703631561888</v>
      </c>
    </row>
    <row r="63" spans="1:12" x14ac:dyDescent="0.2">
      <c r="A63" s="2">
        <f t="shared" si="6"/>
        <v>43960</v>
      </c>
      <c r="B63" s="4">
        <f ca="1">B62+beta*F62*B62-IF(ROW()-L&gt;=ROW(B$3),beta*OFFSET(B63,-L,0)*OFFSET(F63,-L,0),K/L)</f>
        <v>63113.411348256152</v>
      </c>
      <c r="C63" s="4">
        <f t="shared" ca="1" si="0"/>
        <v>75.736093617907372</v>
      </c>
      <c r="D63" s="4">
        <f ca="1">D62+(1-alpha)*IF(ROW()-L&gt;=ROW(F$3),beta*OFFSET(F63,-L,0)*OFFSET(B63,-L,0),K/L)</f>
        <v>339990.78645855264</v>
      </c>
      <c r="E63" s="4">
        <f ca="1">E62+alpha*IF(ROW()-L&gt;=ROW(F$3),beta*OFFSET(F63,-L,0)*OFFSET(B63,-L,0),K/L)</f>
        <v>102.02784429085304</v>
      </c>
      <c r="F63" s="4">
        <f t="shared" ca="1" si="7"/>
        <v>973793.77434890019</v>
      </c>
      <c r="G63" s="4" t="e">
        <f t="shared" si="8"/>
        <v>#N/A</v>
      </c>
      <c r="H63" s="4" t="e">
        <f t="shared" si="9"/>
        <v>#N/A</v>
      </c>
      <c r="I63" s="24"/>
      <c r="J63" s="4">
        <f t="shared" ca="1" si="10"/>
        <v>1376999.9999999998</v>
      </c>
      <c r="K63" s="24"/>
      <c r="L63" s="22">
        <f t="shared" ca="1" si="11"/>
        <v>0.24690688922189738</v>
      </c>
    </row>
    <row r="64" spans="1:12" x14ac:dyDescent="0.2">
      <c r="A64" s="2">
        <f t="shared" si="6"/>
        <v>43961</v>
      </c>
      <c r="B64" s="4">
        <f ca="1">B63+beta*F63*B63-IF(ROW()-L&gt;=ROW(B$3),beta*OFFSET(B64,-L,0)*OFFSET(F64,-L,0),K/L)</f>
        <v>61652.083707025799</v>
      </c>
      <c r="C64" s="4">
        <f t="shared" ca="1" si="0"/>
        <v>73.982500448430955</v>
      </c>
      <c r="D64" s="4">
        <f ca="1">D63+(1-alpha)*IF(ROW()-L&gt;=ROW(F$3),beta*OFFSET(F64,-L,0)*OFFSET(B64,-L,0),K/L)</f>
        <v>349439.00689940661</v>
      </c>
      <c r="E64" s="4">
        <f ca="1">E63+alpha*IF(ROW()-L&gt;=ROW(F$3),beta*OFFSET(F64,-L,0)*OFFSET(B64,-L,0),K/L)</f>
        <v>104.86316101812741</v>
      </c>
      <c r="F64" s="4">
        <f t="shared" ca="1" si="7"/>
        <v>965804.04623254924</v>
      </c>
      <c r="G64" s="4" t="e">
        <f t="shared" si="8"/>
        <v>#N/A</v>
      </c>
      <c r="H64" s="4" t="e">
        <f t="shared" si="9"/>
        <v>#N/A</v>
      </c>
      <c r="I64" s="24"/>
      <c r="J64" s="4">
        <f t="shared" ca="1" si="10"/>
        <v>1376999.9999999998</v>
      </c>
      <c r="K64" s="24"/>
      <c r="L64" s="22">
        <f t="shared" ca="1" si="11"/>
        <v>0.25376834197487774</v>
      </c>
    </row>
    <row r="65" spans="1:12" x14ac:dyDescent="0.2">
      <c r="A65" s="2">
        <f t="shared" si="6"/>
        <v>43962</v>
      </c>
      <c r="B65" s="4">
        <f ca="1">B64+beta*F64*B64-IF(ROW()-L&gt;=ROW(B$3),beta*OFFSET(B65,-L,0)*OFFSET(F65,-L,0),K/L)</f>
        <v>60108.938194430011</v>
      </c>
      <c r="C65" s="4">
        <f t="shared" ca="1" si="0"/>
        <v>72.130725833316006</v>
      </c>
      <c r="D65" s="4">
        <f ca="1">D64+(1-alpha)*IF(ROW()-L&gt;=ROW(F$3),beta*OFFSET(F65,-L,0)*OFFSET(B65,-L,0),K/L)</f>
        <v>358720.06540628313</v>
      </c>
      <c r="E65" s="4">
        <f ca="1">E64+alpha*IF(ROW()-L&gt;=ROW(F$3),beta*OFFSET(F65,-L,0)*OFFSET(B65,-L,0),K/L)</f>
        <v>107.64831411611976</v>
      </c>
      <c r="F65" s="4">
        <f t="shared" ca="1" si="7"/>
        <v>958063.3480851705</v>
      </c>
      <c r="G65" s="4" t="e">
        <f t="shared" si="8"/>
        <v>#N/A</v>
      </c>
      <c r="H65" s="4" t="e">
        <f t="shared" si="9"/>
        <v>#N/A</v>
      </c>
      <c r="I65" s="24"/>
      <c r="J65" s="4">
        <f t="shared" ca="1" si="10"/>
        <v>1376999.9999999998</v>
      </c>
      <c r="K65" s="24"/>
      <c r="L65" s="22">
        <f t="shared" ca="1" si="11"/>
        <v>0.26050839898785999</v>
      </c>
    </row>
    <row r="66" spans="1:12" x14ac:dyDescent="0.2">
      <c r="A66" s="2">
        <f t="shared" si="6"/>
        <v>43963</v>
      </c>
      <c r="B66" s="4">
        <f ca="1">B65+beta*F65*B65-IF(ROW()-L&gt;=ROW(B$3),beta*OFFSET(B66,-L,0)*OFFSET(F66,-L,0),K/L)</f>
        <v>58495.24277826192</v>
      </c>
      <c r="C66" s="4">
        <f t="shared" ca="1" si="0"/>
        <v>70.194291333914293</v>
      </c>
      <c r="D66" s="4">
        <f ca="1">D65+(1-alpha)*IF(ROW()-L&gt;=ROW(F$3),beta*OFFSET(F66,-L,0)*OFFSET(B66,-L,0),K/L)</f>
        <v>367817.49295010592</v>
      </c>
      <c r="E66" s="4">
        <f ca="1">E65+alpha*IF(ROW()-L&gt;=ROW(F$3),beta*OFFSET(F66,-L,0)*OFFSET(B66,-L,0),K/L)</f>
        <v>110.37836139344979</v>
      </c>
      <c r="F66" s="4">
        <f t="shared" ca="1" si="7"/>
        <v>950576.88591023849</v>
      </c>
      <c r="G66" s="4" t="e">
        <f t="shared" si="8"/>
        <v>#N/A</v>
      </c>
      <c r="H66" s="4" t="e">
        <f t="shared" si="9"/>
        <v>#N/A</v>
      </c>
      <c r="I66" s="24"/>
      <c r="J66" s="4">
        <f t="shared" ca="1" si="10"/>
        <v>1376999.9999999998</v>
      </c>
      <c r="K66" s="24"/>
      <c r="L66" s="22">
        <f t="shared" ca="1" si="11"/>
        <v>0.26711510018163109</v>
      </c>
    </row>
    <row r="67" spans="1:12" x14ac:dyDescent="0.2">
      <c r="A67" s="2">
        <f t="shared" si="6"/>
        <v>43964</v>
      </c>
      <c r="B67" s="4">
        <f ca="1">B66+beta*F66*B66-IF(ROW()-L&gt;=ROW(B$3),beta*OFFSET(B67,-L,0)*OFFSET(F67,-L,0),K/L)</f>
        <v>56822.274588368047</v>
      </c>
      <c r="C67" s="4">
        <f t="shared" ref="C67:C130" ca="1" si="12">gamma*sjuka</f>
        <v>68.186729506041644</v>
      </c>
      <c r="D67" s="4">
        <f ca="1">D66+(1-alpha)*IF(ROW()-L&gt;=ROW(F$3),beta*OFFSET(F67,-L,0)*OFFSET(B67,-L,0),K/L)</f>
        <v>376716.34002843377</v>
      </c>
      <c r="E67" s="4">
        <f ca="1">E66+alpha*IF(ROW()-L&gt;=ROW(F$3),beta*OFFSET(F67,-L,0)*OFFSET(B67,-L,0),K/L)</f>
        <v>113.04881665352617</v>
      </c>
      <c r="F67" s="4">
        <f t="shared" ca="1" si="7"/>
        <v>943348.33656654437</v>
      </c>
      <c r="G67" s="4" t="e">
        <f t="shared" si="8"/>
        <v>#N/A</v>
      </c>
      <c r="H67" s="4" t="e">
        <f t="shared" si="9"/>
        <v>#N/A</v>
      </c>
      <c r="I67" s="24"/>
      <c r="J67" s="4">
        <f t="shared" ca="1" si="10"/>
        <v>1376999.9999999998</v>
      </c>
      <c r="K67" s="24"/>
      <c r="L67" s="22">
        <f t="shared" ca="1" si="11"/>
        <v>0.27357758898215967</v>
      </c>
    </row>
    <row r="68" spans="1:12" x14ac:dyDescent="0.2">
      <c r="A68" s="2">
        <f t="shared" si="6"/>
        <v>43965</v>
      </c>
      <c r="B68" s="4">
        <f ca="1">B67+beta*F67*B67-IF(ROW()-L&gt;=ROW(B$3),beta*OFFSET(B68,-L,0)*OFFSET(F68,-L,0),K/L)</f>
        <v>55101.177740701314</v>
      </c>
      <c r="C68" s="4">
        <f t="shared" ca="1" si="12"/>
        <v>66.121413288841566</v>
      </c>
      <c r="D68" s="4">
        <f ca="1">D67+(1-alpha)*IF(ROW()-L&gt;=ROW(F$3),beta*OFFSET(F68,-L,0)*OFFSET(B68,-L,0),K/L)</f>
        <v>385403.24578998826</v>
      </c>
      <c r="E68" s="4">
        <f ca="1">E67+alpha*IF(ROW()-L&gt;=ROW(F$3),beta*OFFSET(F68,-L,0)*OFFSET(B68,-L,0),K/L)</f>
        <v>115.65567043812791</v>
      </c>
      <c r="F68" s="4">
        <f t="shared" ca="1" si="7"/>
        <v>936379.92079887202</v>
      </c>
      <c r="G68" s="4" t="e">
        <f t="shared" si="8"/>
        <v>#N/A</v>
      </c>
      <c r="H68" s="4" t="e">
        <f t="shared" si="9"/>
        <v>#N/A</v>
      </c>
      <c r="I68" s="24"/>
      <c r="J68" s="4">
        <f t="shared" ca="1" si="10"/>
        <v>1376999.9999999998</v>
      </c>
      <c r="K68" s="24"/>
      <c r="L68" s="22">
        <f t="shared" ca="1" si="11"/>
        <v>0.27988616251996246</v>
      </c>
    </row>
    <row r="69" spans="1:12" x14ac:dyDescent="0.2">
      <c r="A69" s="2">
        <f t="shared" ref="A69:A132" si="13">A68+1</f>
        <v>43966</v>
      </c>
      <c r="B69" s="4">
        <f ca="1">B68+beta*F68*B68-IF(ROW()-L&gt;=ROW(B$3),beta*OFFSET(B69,-L,0)*OFFSET(F69,-L,0),K/L)</f>
        <v>53342.833842091306</v>
      </c>
      <c r="C69" s="4">
        <f t="shared" ca="1" si="12"/>
        <v>64.011400610509568</v>
      </c>
      <c r="D69" s="4">
        <f ca="1">D68+(1-alpha)*IF(ROW()-L&gt;=ROW(F$3),beta*OFFSET(F69,-L,0)*OFFSET(B69,-L,0),K/L)</f>
        <v>393866.48269394628</v>
      </c>
      <c r="E69" s="4">
        <f ca="1">E68+alpha*IF(ROW()-L&gt;=ROW(F$3),beta*OFFSET(F69,-L,0)*OFFSET(B69,-L,0),K/L)</f>
        <v>118.19540342921265</v>
      </c>
      <c r="F69" s="4">
        <f t="shared" ref="F69:F132" ca="1" si="14">F68-beta*F68*B68</f>
        <v>929672.48806053295</v>
      </c>
      <c r="G69" s="4" t="e">
        <f t="shared" ref="G69:G132" si="15">IF(ISBLANK(INDEX(inlagda_riktig,MATCH(A69,dag_riktig))),"",INDEX(inlagda_riktig,MATCH(A69,dag_riktig)))</f>
        <v>#N/A</v>
      </c>
      <c r="H69" s="4" t="e">
        <f t="shared" ref="H69:H132" si="16">IF(ISBLANK(INDEX(doda_riktig,MATCH(A69,dag_riktig))),"",INDEX(doda_riktig,MATCH(A69,dag_riktig)))</f>
        <v>#N/A</v>
      </c>
      <c r="I69" s="24"/>
      <c r="J69" s="4">
        <f t="shared" ref="J69:J132" ca="1" si="17">B69+D69+E69+F69</f>
        <v>1376999.9999999998</v>
      </c>
      <c r="K69" s="24"/>
      <c r="L69" s="22">
        <f t="shared" ref="L69:L132" ca="1" si="18">D69/J69</f>
        <v>0.28603230406241564</v>
      </c>
    </row>
    <row r="70" spans="1:12" x14ac:dyDescent="0.2">
      <c r="A70" s="2">
        <f t="shared" si="13"/>
        <v>43967</v>
      </c>
      <c r="B70" s="4">
        <f ca="1">B69+beta*F69*B69-IF(ROW()-L&gt;=ROW(B$3),beta*OFFSET(B70,-L,0)*OFFSET(F70,-L,0),K/L)</f>
        <v>51557.747079263514</v>
      </c>
      <c r="C70" s="4">
        <f t="shared" ca="1" si="12"/>
        <v>61.86929649511621</v>
      </c>
      <c r="D70" s="4">
        <f ca="1">D69+(1-alpha)*IF(ROW()-L&gt;=ROW(F$3),beta*OFFSET(F70,-L,0)*OFFSET(B70,-L,0),K/L)</f>
        <v>402095.97732507094</v>
      </c>
      <c r="E70" s="4">
        <f ca="1">E69+alpha*IF(ROW()-L&gt;=ROW(F$3),beta*OFFSET(F70,-L,0)*OFFSET(B70,-L,0),K/L)</f>
        <v>120.66499269532987</v>
      </c>
      <c r="F70" s="4">
        <f t="shared" ca="1" si="14"/>
        <v>923225.61060297</v>
      </c>
      <c r="G70" s="4" t="e">
        <f t="shared" si="15"/>
        <v>#N/A</v>
      </c>
      <c r="H70" s="4" t="e">
        <f t="shared" si="16"/>
        <v>#N/A</v>
      </c>
      <c r="I70" s="24"/>
      <c r="J70" s="4">
        <f t="shared" ca="1" si="17"/>
        <v>1376999.9999999998</v>
      </c>
      <c r="K70" s="24"/>
      <c r="L70" s="22">
        <f t="shared" ca="1" si="18"/>
        <v>0.29200869813004432</v>
      </c>
    </row>
    <row r="71" spans="1:12" x14ac:dyDescent="0.2">
      <c r="A71" s="2">
        <f t="shared" si="13"/>
        <v>43968</v>
      </c>
      <c r="B71" s="4">
        <f ca="1">B70+beta*F70*B70-IF(ROW()-L&gt;=ROW(B$3),beta*OFFSET(B71,-L,0)*OFFSET(F71,-L,0),K/L)</f>
        <v>49755.945191626262</v>
      </c>
      <c r="C71" s="4">
        <f t="shared" ca="1" si="12"/>
        <v>59.707134229951507</v>
      </c>
      <c r="D71" s="4">
        <f ca="1">D70+(1-alpha)*IF(ROW()-L&gt;=ROW(F$3),beta*OFFSET(F71,-L,0)*OFFSET(B71,-L,0),K/L)</f>
        <v>410083.30852298695</v>
      </c>
      <c r="E71" s="4">
        <f ca="1">E70+alpha*IF(ROW()-L&gt;=ROW(F$3),beta*OFFSET(F71,-L,0)*OFFSET(B71,-L,0),K/L)</f>
        <v>123.06191113023515</v>
      </c>
      <c r="F71" s="4">
        <f t="shared" ca="1" si="14"/>
        <v>917037.68437425629</v>
      </c>
      <c r="G71" s="4" t="e">
        <f t="shared" si="15"/>
        <v>#N/A</v>
      </c>
      <c r="H71" s="4" t="e">
        <f t="shared" si="16"/>
        <v>#N/A</v>
      </c>
      <c r="I71" s="24"/>
      <c r="J71" s="4">
        <f t="shared" ca="1" si="17"/>
        <v>1376999.9999999998</v>
      </c>
      <c r="K71" s="24"/>
      <c r="L71" s="22">
        <f t="shared" ca="1" si="18"/>
        <v>0.2978092291379717</v>
      </c>
    </row>
    <row r="72" spans="1:12" x14ac:dyDescent="0.2">
      <c r="A72" s="2">
        <f t="shared" si="13"/>
        <v>43969</v>
      </c>
      <c r="B72" s="4">
        <f ca="1">B71+beta*F71*B71-IF(ROW()-L&gt;=ROW(B$3),beta*OFFSET(B72,-L,0)*OFFSET(F72,-L,0),K/L)</f>
        <v>47946.897023357102</v>
      </c>
      <c r="C72" s="4">
        <f t="shared" ca="1" si="12"/>
        <v>57.536276428028515</v>
      </c>
      <c r="D72" s="4">
        <f ca="1">D71+(1-alpha)*IF(ROW()-L&gt;=ROW(F$3),beta*OFFSET(F72,-L,0)*OFFSET(B72,-L,0),K/L)</f>
        <v>417821.68446092145</v>
      </c>
      <c r="E72" s="4">
        <f ca="1">E71+alpha*IF(ROW()-L&gt;=ROW(F$3),beta*OFFSET(F72,-L,0)*OFFSET(B72,-L,0),K/L)</f>
        <v>125.38412057444877</v>
      </c>
      <c r="F72" s="4">
        <f t="shared" ca="1" si="14"/>
        <v>911106.03439514677</v>
      </c>
      <c r="G72" s="4" t="e">
        <f t="shared" si="15"/>
        <v>#N/A</v>
      </c>
      <c r="H72" s="4" t="e">
        <f t="shared" si="16"/>
        <v>#N/A</v>
      </c>
      <c r="I72" s="24"/>
      <c r="J72" s="4">
        <f t="shared" ca="1" si="17"/>
        <v>1376999.9999999998</v>
      </c>
      <c r="K72" s="24"/>
      <c r="L72" s="22">
        <f t="shared" ca="1" si="18"/>
        <v>0.30342896475012454</v>
      </c>
    </row>
    <row r="73" spans="1:12" x14ac:dyDescent="0.2">
      <c r="A73" s="2">
        <f t="shared" si="13"/>
        <v>43970</v>
      </c>
      <c r="B73" s="4">
        <f ca="1">B72+beta*F72*B72-IF(ROW()-L&gt;=ROW(B$3),beta*OFFSET(B73,-L,0)*OFFSET(F73,-L,0),K/L)</f>
        <v>46139.446785530512</v>
      </c>
      <c r="C73" s="4">
        <f t="shared" ca="1" si="12"/>
        <v>55.36733614263661</v>
      </c>
      <c r="D73" s="4">
        <f ca="1">D72+(1-alpha)*IF(ROW()-L&gt;=ROW(F$3),beta*OFFSET(F73,-L,0)*OFFSET(B73,-L,0),K/L)</f>
        <v>425305.90069720097</v>
      </c>
      <c r="E73" s="4">
        <f ca="1">E72+alpha*IF(ROW()-L&gt;=ROW(F$3),beta*OFFSET(F73,-L,0)*OFFSET(B73,-L,0),K/L)</f>
        <v>127.63005922692838</v>
      </c>
      <c r="F73" s="4">
        <f t="shared" ca="1" si="14"/>
        <v>905427.02245804132</v>
      </c>
      <c r="G73" s="4" t="e">
        <f t="shared" si="15"/>
        <v>#N/A</v>
      </c>
      <c r="H73" s="4" t="e">
        <f t="shared" si="16"/>
        <v>#N/A</v>
      </c>
      <c r="I73" s="24"/>
      <c r="J73" s="4">
        <f t="shared" ca="1" si="17"/>
        <v>1376999.9999999998</v>
      </c>
      <c r="K73" s="24"/>
      <c r="L73" s="22">
        <f t="shared" ca="1" si="18"/>
        <v>0.30886412541554181</v>
      </c>
    </row>
    <row r="74" spans="1:12" x14ac:dyDescent="0.2">
      <c r="A74" s="2">
        <f t="shared" si="13"/>
        <v>43971</v>
      </c>
      <c r="B74" s="4">
        <f ca="1">B73+beta*F73*B73-IF(ROW()-L&gt;=ROW(B$3),beta*OFFSET(B74,-L,0)*OFFSET(F74,-L,0),K/L)</f>
        <v>44341.764691551383</v>
      </c>
      <c r="C74" s="4">
        <f t="shared" ca="1" si="12"/>
        <v>53.210117629861656</v>
      </c>
      <c r="D74" s="4">
        <f ca="1">D73+(1-alpha)*IF(ROW()-L&gt;=ROW(F$3),beta*OFFSET(F74,-L,0)*OFFSET(B74,-L,0),K/L)</f>
        <v>432532.28147609194</v>
      </c>
      <c r="E74" s="4">
        <f ca="1">E73+alpha*IF(ROW()-L&gt;=ROW(F$3),beta*OFFSET(F74,-L,0)*OFFSET(B74,-L,0),K/L)</f>
        <v>129.79862403003659</v>
      </c>
      <c r="F74" s="4">
        <f t="shared" ca="1" si="14"/>
        <v>899996.15520832641</v>
      </c>
      <c r="G74" s="4" t="e">
        <f t="shared" si="15"/>
        <v>#N/A</v>
      </c>
      <c r="H74" s="4" t="e">
        <f t="shared" si="16"/>
        <v>#N/A</v>
      </c>
      <c r="I74" s="24"/>
      <c r="J74" s="4">
        <f t="shared" ca="1" si="17"/>
        <v>1376999.9999999998</v>
      </c>
      <c r="K74" s="24"/>
      <c r="L74" s="22">
        <f t="shared" ca="1" si="18"/>
        <v>0.31411204174008134</v>
      </c>
    </row>
    <row r="75" spans="1:12" x14ac:dyDescent="0.2">
      <c r="A75" s="2">
        <f t="shared" si="13"/>
        <v>43972</v>
      </c>
      <c r="B75" s="4">
        <f ca="1">B74+beta*F74*B74-IF(ROW()-L&gt;=ROW(B$3),beta*OFFSET(B75,-L,0)*OFFSET(F75,-L,0),K/L)</f>
        <v>42561.313229760322</v>
      </c>
      <c r="C75" s="4">
        <f t="shared" ca="1" si="12"/>
        <v>51.073575875712379</v>
      </c>
      <c r="D75" s="4">
        <f ca="1">D74+(1-alpha)*IF(ROW()-L&gt;=ROW(F$3),beta*OFFSET(F75,-L,0)*OFFSET(B75,-L,0),K/L)</f>
        <v>439498.60671903403</v>
      </c>
      <c r="E75" s="4">
        <f ca="1">E74+alpha*IF(ROW()-L&gt;=ROW(F$3),beta*OFFSET(F75,-L,0)*OFFSET(B75,-L,0),K/L)</f>
        <v>131.88914876033832</v>
      </c>
      <c r="F75" s="4">
        <f t="shared" ca="1" si="14"/>
        <v>894808.19090244512</v>
      </c>
      <c r="G75" s="4" t="e">
        <f t="shared" si="15"/>
        <v>#N/A</v>
      </c>
      <c r="H75" s="4" t="e">
        <f t="shared" si="16"/>
        <v>#N/A</v>
      </c>
      <c r="I75" s="24"/>
      <c r="J75" s="4">
        <f t="shared" ca="1" si="17"/>
        <v>1376999.9999999998</v>
      </c>
      <c r="K75" s="24"/>
      <c r="L75" s="22">
        <f t="shared" ca="1" si="18"/>
        <v>0.31917110146625571</v>
      </c>
    </row>
    <row r="76" spans="1:12" x14ac:dyDescent="0.2">
      <c r="A76" s="2">
        <f t="shared" si="13"/>
        <v>43973</v>
      </c>
      <c r="B76" s="4">
        <f ca="1">B75+beta*F75*B75-IF(ROW()-L&gt;=ROW(B$3),beta*OFFSET(B76,-L,0)*OFFSET(F76,-L,0),K/L)</f>
        <v>40804.828011583239</v>
      </c>
      <c r="C76" s="4">
        <f t="shared" ca="1" si="12"/>
        <v>48.965793613899883</v>
      </c>
      <c r="D76" s="4">
        <f ca="1">D75+(1-alpha)*IF(ROW()-L&gt;=ROW(F$3),beta*OFFSET(F76,-L,0)*OFFSET(B76,-L,0),K/L)</f>
        <v>446204.02722755162</v>
      </c>
      <c r="E76" s="4">
        <f ca="1">E75+alpha*IF(ROW()-L&gt;=ROW(F$3),beta*OFFSET(F76,-L,0)*OFFSET(B76,-L,0),K/L)</f>
        <v>133.90137858184005</v>
      </c>
      <c r="F76" s="4">
        <f t="shared" ca="1" si="14"/>
        <v>889857.24338228302</v>
      </c>
      <c r="G76" s="4" t="e">
        <f t="shared" si="15"/>
        <v>#N/A</v>
      </c>
      <c r="H76" s="4" t="e">
        <f t="shared" si="16"/>
        <v>#N/A</v>
      </c>
      <c r="I76" s="24"/>
      <c r="J76" s="4">
        <f t="shared" ca="1" si="17"/>
        <v>1376999.9999999998</v>
      </c>
      <c r="K76" s="24"/>
      <c r="L76" s="22">
        <f t="shared" ca="1" si="18"/>
        <v>0.32404068789219442</v>
      </c>
    </row>
    <row r="77" spans="1:12" x14ac:dyDescent="0.2">
      <c r="A77" s="2">
        <f t="shared" si="13"/>
        <v>43974</v>
      </c>
      <c r="B77" s="4">
        <f ca="1">B76+beta*F76*B76-IF(ROW()-L&gt;=ROW(B$3),beta*OFFSET(B77,-L,0)*OFFSET(F77,-L,0),K/L)</f>
        <v>39078.311884260111</v>
      </c>
      <c r="C77" s="4">
        <f t="shared" ca="1" si="12"/>
        <v>46.893974261112128</v>
      </c>
      <c r="D77" s="4">
        <f ca="1">D76+(1-alpha)*IF(ROW()-L&gt;=ROW(F$3),beta*OFFSET(F77,-L,0)*OFFSET(B77,-L,0),K/L)</f>
        <v>452648.97062187729</v>
      </c>
      <c r="E77" s="4">
        <f ca="1">E76+alpha*IF(ROW()-L&gt;=ROW(F$3),beta*OFFSET(F77,-L,0)*OFFSET(B77,-L,0),K/L)</f>
        <v>135.83544181910895</v>
      </c>
      <c r="F77" s="4">
        <f t="shared" ca="1" si="14"/>
        <v>885136.88205204322</v>
      </c>
      <c r="G77" s="4" t="e">
        <f t="shared" si="15"/>
        <v>#N/A</v>
      </c>
      <c r="H77" s="4" t="e">
        <f t="shared" si="16"/>
        <v>#N/A</v>
      </c>
      <c r="I77" s="24"/>
      <c r="J77" s="4">
        <f t="shared" ca="1" si="17"/>
        <v>1376999.9999999998</v>
      </c>
      <c r="K77" s="24"/>
      <c r="L77" s="22">
        <f t="shared" ca="1" si="18"/>
        <v>0.32872111156272865</v>
      </c>
    </row>
    <row r="78" spans="1:12" x14ac:dyDescent="0.2">
      <c r="A78" s="2">
        <f t="shared" si="13"/>
        <v>43975</v>
      </c>
      <c r="B78" s="4">
        <f ca="1">B77+beta*F77*B77-IF(ROW()-L&gt;=ROW(B$3),beta*OFFSET(B78,-L,0)*OFFSET(F78,-L,0),K/L)</f>
        <v>37387.040823368327</v>
      </c>
      <c r="C78" s="4">
        <f t="shared" ca="1" si="12"/>
        <v>44.864448988041985</v>
      </c>
      <c r="D78" s="4">
        <f ca="1">D77+(1-alpha)*IF(ROW()-L&gt;=ROW(F$3),beta*OFFSET(F78,-L,0)*OFFSET(B78,-L,0),K/L)</f>
        <v>458835.04047272232</v>
      </c>
      <c r="E78" s="4">
        <f ca="1">E77+alpha*IF(ROW()-L&gt;=ROW(F$3),beta*OFFSET(F78,-L,0)*OFFSET(B78,-L,0),K/L)</f>
        <v>137.69181968772304</v>
      </c>
      <c r="F78" s="4">
        <f t="shared" ca="1" si="14"/>
        <v>880640.22688422131</v>
      </c>
      <c r="G78" s="4" t="e">
        <f t="shared" si="15"/>
        <v>#N/A</v>
      </c>
      <c r="H78" s="4" t="e">
        <f t="shared" si="16"/>
        <v>#N/A</v>
      </c>
      <c r="I78" s="24"/>
      <c r="J78" s="4">
        <f t="shared" ca="1" si="17"/>
        <v>1376999.9999999995</v>
      </c>
      <c r="K78" s="24"/>
      <c r="L78" s="22">
        <f t="shared" ca="1" si="18"/>
        <v>0.33321353701722767</v>
      </c>
    </row>
    <row r="79" spans="1:12" x14ac:dyDescent="0.2">
      <c r="A79" s="2">
        <f t="shared" si="13"/>
        <v>43976</v>
      </c>
      <c r="B79" s="4">
        <f ca="1">B78+beta*F78*B78-IF(ROW()-L&gt;=ROW(B$3),beta*OFFSET(B79,-L,0)*OFFSET(F79,-L,0),K/L)</f>
        <v>35735.580018977445</v>
      </c>
      <c r="C79" s="4">
        <f t="shared" ca="1" si="12"/>
        <v>42.882696022772933</v>
      </c>
      <c r="D79" s="4">
        <f ca="1">D78+(1-alpha)*IF(ROW()-L&gt;=ROW(F$3),beta*OFFSET(F79,-L,0)*OFFSET(B79,-L,0),K/L)</f>
        <v>464764.91095683817</v>
      </c>
      <c r="E79" s="4">
        <f ca="1">E78+alpha*IF(ROW()-L&gt;=ROW(F$3),beta*OFFSET(F79,-L,0)*OFFSET(B79,-L,0),K/L)</f>
        <v>139.47131468145591</v>
      </c>
      <c r="F79" s="4">
        <f t="shared" ca="1" si="14"/>
        <v>876360.03770950262</v>
      </c>
      <c r="G79" s="4" t="e">
        <f t="shared" si="15"/>
        <v>#N/A</v>
      </c>
      <c r="H79" s="4" t="e">
        <f t="shared" si="16"/>
        <v>#N/A</v>
      </c>
      <c r="I79" s="24"/>
      <c r="J79" s="4">
        <f t="shared" ca="1" si="17"/>
        <v>1376999.9999999998</v>
      </c>
      <c r="K79" s="24"/>
      <c r="L79" s="22">
        <f t="shared" ca="1" si="18"/>
        <v>0.337519906286738</v>
      </c>
    </row>
    <row r="80" spans="1:12" x14ac:dyDescent="0.2">
      <c r="A80" s="2">
        <f t="shared" si="13"/>
        <v>43977</v>
      </c>
      <c r="B80" s="4">
        <f ca="1">B79+beta*F79*B79-IF(ROW()-L&gt;=ROW(B$3),beta*OFFSET(B80,-L,0)*OFFSET(F80,-L,0),K/L)</f>
        <v>34127.808534762269</v>
      </c>
      <c r="C80" s="4">
        <f t="shared" ca="1" si="12"/>
        <v>40.953370241714723</v>
      </c>
      <c r="D80" s="4">
        <f ca="1">D79+(1-alpha)*IF(ROW()-L&gt;=ROW(F$3),beta*OFFSET(F80,-L,0)*OFFSET(B80,-L,0),K/L)</f>
        <v>470442.21919036249</v>
      </c>
      <c r="E80" s="4">
        <f ca="1">E79+alpha*IF(ROW()-L&gt;=ROW(F$3),beta*OFFSET(F80,-L,0)*OFFSET(B80,-L,0),K/L)</f>
        <v>141.17501826258754</v>
      </c>
      <c r="F80" s="4">
        <f t="shared" ca="1" si="14"/>
        <v>872288.79725661234</v>
      </c>
      <c r="G80" s="4" t="e">
        <f t="shared" si="15"/>
        <v>#N/A</v>
      </c>
      <c r="H80" s="4" t="e">
        <f t="shared" si="16"/>
        <v>#N/A</v>
      </c>
      <c r="I80" s="24"/>
      <c r="J80" s="4">
        <f t="shared" ca="1" si="17"/>
        <v>1376999.9999999995</v>
      </c>
      <c r="K80" s="24"/>
      <c r="L80" s="22">
        <f t="shared" ca="1" si="18"/>
        <v>0.3416428607046933</v>
      </c>
    </row>
    <row r="81" spans="1:12" x14ac:dyDescent="0.2">
      <c r="A81" s="2">
        <f t="shared" si="13"/>
        <v>43978</v>
      </c>
      <c r="B81" s="4">
        <f ca="1">B80+beta*F80*B80-IF(ROW()-L&gt;=ROW(B$3),beta*OFFSET(B81,-L,0)*OFFSET(F81,-L,0),K/L)</f>
        <v>32566.950942820258</v>
      </c>
      <c r="C81" s="4">
        <f t="shared" ca="1" si="12"/>
        <v>39.080341131384309</v>
      </c>
      <c r="D81" s="4">
        <f ca="1">D80+(1-alpha)*IF(ROW()-L&gt;=ROW(F$3),beta*OFFSET(F81,-L,0)*OFFSET(B81,-L,0),K/L)</f>
        <v>475871.45717990253</v>
      </c>
      <c r="E81" s="4">
        <f ca="1">E80+alpha*IF(ROW()-L&gt;=ROW(F$3),beta*OFFSET(F81,-L,0)*OFFSET(B81,-L,0),K/L)</f>
        <v>142.80427843750203</v>
      </c>
      <c r="F81" s="4">
        <f t="shared" ca="1" si="14"/>
        <v>868418.78759883938</v>
      </c>
      <c r="G81" s="4" t="e">
        <f t="shared" si="15"/>
        <v>#N/A</v>
      </c>
      <c r="H81" s="4" t="e">
        <f t="shared" si="16"/>
        <v>#N/A</v>
      </c>
      <c r="I81" s="24"/>
      <c r="J81" s="4">
        <f t="shared" ca="1" si="17"/>
        <v>1376999.9999999995</v>
      </c>
      <c r="K81" s="24"/>
      <c r="L81" s="22">
        <f t="shared" ca="1" si="18"/>
        <v>0.34558566244001648</v>
      </c>
    </row>
    <row r="82" spans="1:12" x14ac:dyDescent="0.2">
      <c r="A82" s="2">
        <f t="shared" si="13"/>
        <v>43979</v>
      </c>
      <c r="B82" s="4">
        <f ca="1">B81+beta*F81*B81-IF(ROW()-L&gt;=ROW(B$3),beta*OFFSET(B82,-L,0)*OFFSET(F82,-L,0),K/L)</f>
        <v>31055.61440390108</v>
      </c>
      <c r="C82" s="4">
        <f t="shared" ca="1" si="12"/>
        <v>37.266737284681291</v>
      </c>
      <c r="D82" s="4">
        <f ca="1">D81+(1-alpha)*IF(ROW()-L&gt;=ROW(F$3),beta*OFFSET(F82,-L,0)*OFFSET(B82,-L,0),K/L)</f>
        <v>481057.86509649205</v>
      </c>
      <c r="E82" s="4">
        <f ca="1">E81+alpha*IF(ROW()-L&gt;=ROW(F$3),beta*OFFSET(F82,-L,0)*OFFSET(B82,-L,0),K/L)</f>
        <v>144.36066772926642</v>
      </c>
      <c r="F82" s="4">
        <f t="shared" ca="1" si="14"/>
        <v>864742.15983187722</v>
      </c>
      <c r="G82" s="4" t="e">
        <f t="shared" si="15"/>
        <v>#N/A</v>
      </c>
      <c r="H82" s="4" t="e">
        <f t="shared" si="16"/>
        <v>#N/A</v>
      </c>
      <c r="I82" s="24"/>
      <c r="J82" s="4">
        <f t="shared" ca="1" si="17"/>
        <v>1376999.9999999995</v>
      </c>
      <c r="K82" s="24"/>
      <c r="L82" s="22">
        <f t="shared" ca="1" si="18"/>
        <v>0.34935211699091662</v>
      </c>
    </row>
    <row r="83" spans="1:12" x14ac:dyDescent="0.2">
      <c r="A83" s="2">
        <f t="shared" si="13"/>
        <v>43980</v>
      </c>
      <c r="B83" s="4">
        <f ca="1">B82+beta*F82*B82-IF(ROW()-L&gt;=ROW(B$3),beta*OFFSET(B83,-L,0)*OFFSET(F83,-L,0),K/L)</f>
        <v>29595.829763428643</v>
      </c>
      <c r="C83" s="4">
        <f t="shared" ca="1" si="12"/>
        <v>35.51499571611437</v>
      </c>
      <c r="D83" s="4">
        <f ca="1">D82+(1-alpha)*IF(ROW()-L&gt;=ROW(F$3),beta*OFFSET(F83,-L,0)*OFFSET(B83,-L,0),K/L)</f>
        <v>486007.32733239804</v>
      </c>
      <c r="E83" s="4">
        <f ca="1">E82+alpha*IF(ROW()-L&gt;=ROW(F$3),beta*OFFSET(F83,-L,0)*OFFSET(B83,-L,0),K/L)</f>
        <v>145.84595198531503</v>
      </c>
      <c r="F83" s="4">
        <f t="shared" ca="1" si="14"/>
        <v>861250.99695218762</v>
      </c>
      <c r="G83" s="4" t="e">
        <f t="shared" si="15"/>
        <v>#N/A</v>
      </c>
      <c r="H83" s="4" t="e">
        <f t="shared" si="16"/>
        <v>#N/A</v>
      </c>
      <c r="I83" s="24"/>
      <c r="J83" s="4">
        <f t="shared" ca="1" si="17"/>
        <v>1376999.9999999995</v>
      </c>
      <c r="K83" s="24"/>
      <c r="L83" s="22">
        <f t="shared" ca="1" si="18"/>
        <v>0.3529464976996356</v>
      </c>
    </row>
    <row r="84" spans="1:12" x14ac:dyDescent="0.2">
      <c r="A84" s="2">
        <f t="shared" si="13"/>
        <v>43981</v>
      </c>
      <c r="B84" s="4">
        <f ca="1">B83+beta*F83*B83-IF(ROW()-L&gt;=ROW(B$3),beta*OFFSET(B84,-L,0)*OFFSET(F84,-L,0),K/L)</f>
        <v>28189.095358808234</v>
      </c>
      <c r="C84" s="4">
        <f t="shared" ca="1" si="12"/>
        <v>33.826914430569879</v>
      </c>
      <c r="D84" s="4">
        <f ca="1">D83+(1-alpha)*IF(ROW()-L&gt;=ROW(F$3),beta*OFFSET(F84,-L,0)*OFFSET(B84,-L,0),K/L)</f>
        <v>490726.27255423879</v>
      </c>
      <c r="E84" s="4">
        <f ca="1">E83+alpha*IF(ROW()-L&gt;=ROW(F$3),beta*OFFSET(F84,-L,0)*OFFSET(B84,-L,0),K/L)</f>
        <v>147.26206038438698</v>
      </c>
      <c r="F84" s="4">
        <f t="shared" ca="1" si="14"/>
        <v>857937.37002656818</v>
      </c>
      <c r="G84" s="4" t="e">
        <f t="shared" si="15"/>
        <v>#N/A</v>
      </c>
      <c r="H84" s="4" t="e">
        <f t="shared" si="16"/>
        <v>#N/A</v>
      </c>
      <c r="I84" s="24"/>
      <c r="J84" s="4">
        <f t="shared" ca="1" si="17"/>
        <v>1376999.9999999995</v>
      </c>
      <c r="K84" s="24"/>
      <c r="L84" s="22">
        <f t="shared" ca="1" si="18"/>
        <v>0.35637347316938195</v>
      </c>
    </row>
    <row r="85" spans="1:12" x14ac:dyDescent="0.2">
      <c r="A85" s="2">
        <f t="shared" si="13"/>
        <v>43982</v>
      </c>
      <c r="B85" s="4">
        <f ca="1">B84+beta*F84*B84-IF(ROW()-L&gt;=ROW(B$3),beta*OFFSET(B85,-L,0)*OFFSET(F85,-L,0),K/L)</f>
        <v>26836.422374609698</v>
      </c>
      <c r="C85" s="4">
        <f t="shared" ca="1" si="12"/>
        <v>32.203706849531635</v>
      </c>
      <c r="D85" s="4">
        <f ca="1">D84+(1-alpha)*IF(ROW()-L&gt;=ROW(F$3),beta*OFFSET(F85,-L,0)*OFFSET(B85,-L,0),K/L)</f>
        <v>495221.57872551034</v>
      </c>
      <c r="E85" s="4">
        <f ca="1">E84+alpha*IF(ROW()-L&gt;=ROW(F$3),beta*OFFSET(F85,-L,0)*OFFSET(B85,-L,0),K/L)</f>
        <v>148.61105693473354</v>
      </c>
      <c r="F85" s="4">
        <f t="shared" ca="1" si="14"/>
        <v>854793.38784294482</v>
      </c>
      <c r="G85" s="4" t="e">
        <f t="shared" si="15"/>
        <v>#N/A</v>
      </c>
      <c r="H85" s="4" t="e">
        <f t="shared" si="16"/>
        <v>#N/A</v>
      </c>
      <c r="I85" s="24"/>
      <c r="J85" s="4">
        <f t="shared" ca="1" si="17"/>
        <v>1376999.9999999995</v>
      </c>
      <c r="K85" s="24"/>
      <c r="L85" s="22">
        <f t="shared" ca="1" si="18"/>
        <v>0.35963803829013108</v>
      </c>
    </row>
    <row r="86" spans="1:12" x14ac:dyDescent="0.2">
      <c r="A86" s="2">
        <f t="shared" si="13"/>
        <v>43983</v>
      </c>
      <c r="B86" s="4">
        <f ca="1">B85+beta*F85*B85-IF(ROW()-L&gt;=ROW(B$3),beta*OFFSET(B86,-L,0)*OFFSET(F86,-L,0),K/L)</f>
        <v>25538.380731783989</v>
      </c>
      <c r="C86" s="4">
        <f t="shared" ca="1" si="12"/>
        <v>30.646056878140783</v>
      </c>
      <c r="D86" s="4">
        <f ca="1">D85+(1-alpha)*IF(ROW()-L&gt;=ROW(F$3),beta*OFFSET(F86,-L,0)*OFFSET(B86,-L,0),K/L)</f>
        <v>499500.48384347663</v>
      </c>
      <c r="E86" s="4">
        <f ca="1">E85+alpha*IF(ROW()-L&gt;=ROW(F$3),beta*OFFSET(F86,-L,0)*OFFSET(B86,-L,0),K/L)</f>
        <v>149.89511368714915</v>
      </c>
      <c r="F86" s="4">
        <f t="shared" ca="1" si="14"/>
        <v>851811.24031105184</v>
      </c>
      <c r="G86" s="4" t="e">
        <f t="shared" si="15"/>
        <v>#N/A</v>
      </c>
      <c r="H86" s="4" t="e">
        <f t="shared" si="16"/>
        <v>#N/A</v>
      </c>
      <c r="I86" s="24"/>
      <c r="J86" s="4">
        <f t="shared" ca="1" si="17"/>
        <v>1376999.9999999995</v>
      </c>
      <c r="K86" s="24"/>
      <c r="L86" s="22">
        <f t="shared" ca="1" si="18"/>
        <v>0.3627454494142896</v>
      </c>
    </row>
    <row r="87" spans="1:12" x14ac:dyDescent="0.2">
      <c r="A87" s="2">
        <f t="shared" si="13"/>
        <v>43984</v>
      </c>
      <c r="B87" s="4">
        <f ca="1">B86+beta*F86*B86-IF(ROW()-L&gt;=ROW(B$3),beta*OFFSET(B87,-L,0)*OFFSET(F87,-L,0),K/L)</f>
        <v>24295.144648561709</v>
      </c>
      <c r="C87" s="4">
        <f t="shared" ca="1" si="12"/>
        <v>29.154173578274047</v>
      </c>
      <c r="D87" s="4">
        <f ca="1">D86+(1-alpha)*IF(ROW()-L&gt;=ROW(F$3),beta*OFFSET(F87,-L,0)*OFFSET(B87,-L,0),K/L)</f>
        <v>503570.502924231</v>
      </c>
      <c r="E87" s="4">
        <f ca="1">E86+alpha*IF(ROW()-L&gt;=ROW(F$3),beta*OFFSET(F87,-L,0)*OFFSET(B87,-L,0),K/L)</f>
        <v>151.11648582301623</v>
      </c>
      <c r="F87" s="4">
        <f t="shared" ca="1" si="14"/>
        <v>848983.23594138387</v>
      </c>
      <c r="G87" s="4" t="e">
        <f t="shared" si="15"/>
        <v>#N/A</v>
      </c>
      <c r="H87" s="4" t="e">
        <f t="shared" si="16"/>
        <v>#N/A</v>
      </c>
      <c r="I87" s="24"/>
      <c r="J87" s="4">
        <f t="shared" ca="1" si="17"/>
        <v>1376999.9999999995</v>
      </c>
      <c r="K87" s="24"/>
      <c r="L87" s="22">
        <f t="shared" ca="1" si="18"/>
        <v>0.36570116406988468</v>
      </c>
    </row>
    <row r="88" spans="1:12" x14ac:dyDescent="0.2">
      <c r="A88" s="2">
        <f t="shared" si="13"/>
        <v>43985</v>
      </c>
      <c r="B88" s="4">
        <f ca="1">B87+beta*F87*B87-IF(ROW()-L&gt;=ROW(B$3),beta*OFFSET(B88,-L,0)*OFFSET(F88,-L,0),K/L)</f>
        <v>23106.537158570773</v>
      </c>
      <c r="C88" s="4">
        <f t="shared" ca="1" si="12"/>
        <v>27.727844590284924</v>
      </c>
      <c r="D88" s="4">
        <f ca="1">D87+(1-alpha)*IF(ROW()-L&gt;=ROW(F$3),beta*OFFSET(F88,-L,0)*OFFSET(B88,-L,0),K/L)</f>
        <v>507439.35157910659</v>
      </c>
      <c r="E88" s="4">
        <f ca="1">E87+alpha*IF(ROW()-L&gt;=ROW(F$3),beta*OFFSET(F88,-L,0)*OFFSET(B88,-L,0),K/L)</f>
        <v>152.27748872034812</v>
      </c>
      <c r="F88" s="4">
        <f t="shared" ca="1" si="14"/>
        <v>846301.83377360192</v>
      </c>
      <c r="G88" s="4" t="e">
        <f t="shared" si="15"/>
        <v>#N/A</v>
      </c>
      <c r="H88" s="4" t="e">
        <f t="shared" si="16"/>
        <v>#N/A</v>
      </c>
      <c r="I88" s="24"/>
      <c r="J88" s="4">
        <f t="shared" ca="1" si="17"/>
        <v>1376999.9999999995</v>
      </c>
      <c r="K88" s="24"/>
      <c r="L88" s="22">
        <f t="shared" ca="1" si="18"/>
        <v>0.36851078546049876</v>
      </c>
    </row>
    <row r="89" spans="1:12" x14ac:dyDescent="0.2">
      <c r="A89" s="2">
        <f t="shared" si="13"/>
        <v>43986</v>
      </c>
      <c r="B89" s="4">
        <f ca="1">B88+beta*F88*B88-IF(ROW()-L&gt;=ROW(B$3),beta*OFFSET(B89,-L,0)*OFFSET(F89,-L,0),K/L)</f>
        <v>21972.073011637964</v>
      </c>
      <c r="C89" s="4">
        <f t="shared" ca="1" si="12"/>
        <v>26.366487613965553</v>
      </c>
      <c r="D89" s="4">
        <f ca="1">D88+(1-alpha)*IF(ROW()-L&gt;=ROW(F$3),beta*OFFSET(F89,-L,0)*OFFSET(B89,-L,0),K/L)</f>
        <v>511114.87635773863</v>
      </c>
      <c r="E89" s="4">
        <f ca="1">E88+alpha*IF(ROW()-L&gt;=ROW(F$3),beta*OFFSET(F89,-L,0)*OFFSET(B89,-L,0),K/L)</f>
        <v>153.38047705043675</v>
      </c>
      <c r="F89" s="4">
        <f t="shared" ca="1" si="14"/>
        <v>843759.67015357257</v>
      </c>
      <c r="G89" s="4" t="e">
        <f t="shared" si="15"/>
        <v>#N/A</v>
      </c>
      <c r="H89" s="4" t="e">
        <f t="shared" si="16"/>
        <v>#N/A</v>
      </c>
      <c r="I89" s="24"/>
      <c r="J89" s="4">
        <f t="shared" ca="1" si="17"/>
        <v>1376999.9999999995</v>
      </c>
      <c r="K89" s="24"/>
      <c r="L89" s="22">
        <f t="shared" ca="1" si="18"/>
        <v>0.37118001187925836</v>
      </c>
    </row>
    <row r="90" spans="1:12" x14ac:dyDescent="0.2">
      <c r="A90" s="2">
        <f t="shared" si="13"/>
        <v>43987</v>
      </c>
      <c r="B90" s="4">
        <f ca="1">B89+beta*F89*B89-IF(ROW()-L&gt;=ROW(B$3),beta*OFFSET(B90,-L,0)*OFFSET(F90,-L,0),K/L)</f>
        <v>20890.999511944046</v>
      </c>
      <c r="C90" s="4">
        <f t="shared" ca="1" si="12"/>
        <v>25.069199414332854</v>
      </c>
      <c r="D90" s="4">
        <f ca="1">D89+(1-alpha)*IF(ROW()-L&gt;=ROW(F$3),beta*OFFSET(F90,-L,0)*OFFSET(B90,-L,0),K/L)</f>
        <v>514604.99188856431</v>
      </c>
      <c r="E90" s="4">
        <f ca="1">E89+alpha*IF(ROW()-L&gt;=ROW(F$3),beta*OFFSET(F90,-L,0)*OFFSET(B90,-L,0),K/L)</f>
        <v>154.42782591434363</v>
      </c>
      <c r="F90" s="4">
        <f t="shared" ca="1" si="14"/>
        <v>841349.58077357686</v>
      </c>
      <c r="G90" s="4" t="e">
        <f t="shared" si="15"/>
        <v>#N/A</v>
      </c>
      <c r="H90" s="4" t="e">
        <f t="shared" si="16"/>
        <v>#N/A</v>
      </c>
      <c r="I90" s="24"/>
      <c r="J90" s="4">
        <f t="shared" ca="1" si="17"/>
        <v>1376999.9999999995</v>
      </c>
      <c r="K90" s="24"/>
      <c r="L90" s="22">
        <f t="shared" ca="1" si="18"/>
        <v>0.37371459105923349</v>
      </c>
    </row>
    <row r="91" spans="1:12" x14ac:dyDescent="0.2">
      <c r="A91" s="2">
        <f t="shared" si="13"/>
        <v>43988</v>
      </c>
      <c r="B91" s="4">
        <f ca="1">B90+beta*F90*B90-IF(ROW()-L&gt;=ROW(B$3),beta*OFFSET(B91,-L,0)*OFFSET(F91,-L,0),K/L)</f>
        <v>19862.334964895595</v>
      </c>
      <c r="C91" s="4">
        <f t="shared" ca="1" si="12"/>
        <v>23.834801957874713</v>
      </c>
      <c r="D91" s="4">
        <f ca="1">D90+(1-alpha)*IF(ROW()-L&gt;=ROW(F$3),beta*OFFSET(F91,-L,0)*OFFSET(B91,-L,0),K/L)</f>
        <v>517917.62472610606</v>
      </c>
      <c r="E91" s="4">
        <f ca="1">E90+alpha*IF(ROW()-L&gt;=ROW(F$3),beta*OFFSET(F91,-L,0)*OFFSET(B91,-L,0),K/L)</f>
        <v>155.42191399202946</v>
      </c>
      <c r="F91" s="4">
        <f t="shared" ca="1" si="14"/>
        <v>839064.61839500593</v>
      </c>
      <c r="G91" s="4" t="e">
        <f t="shared" si="15"/>
        <v>#N/A</v>
      </c>
      <c r="H91" s="4" t="e">
        <f t="shared" si="16"/>
        <v>#N/A</v>
      </c>
      <c r="I91" s="24"/>
      <c r="J91" s="4">
        <f t="shared" ca="1" si="17"/>
        <v>1376999.9999999995</v>
      </c>
      <c r="K91" s="24"/>
      <c r="L91" s="22">
        <f t="shared" ca="1" si="18"/>
        <v>0.37612027939441267</v>
      </c>
    </row>
    <row r="92" spans="1:12" x14ac:dyDescent="0.2">
      <c r="A92" s="2">
        <f t="shared" si="13"/>
        <v>43989</v>
      </c>
      <c r="B92" s="4">
        <f ca="1">B91+beta*F91*B91-IF(ROW()-L&gt;=ROW(B$3),beta*OFFSET(B92,-L,0)*OFFSET(F92,-L,0),K/L)</f>
        <v>18884.904507280273</v>
      </c>
      <c r="C92" s="4">
        <f t="shared" ca="1" si="12"/>
        <v>22.661885408736325</v>
      </c>
      <c r="D92" s="4">
        <f ca="1">D91+(1-alpha)*IF(ROW()-L&gt;=ROW(F$3),beta*OFFSET(F92,-L,0)*OFFSET(B92,-L,0),K/L)</f>
        <v>521060.6637150743</v>
      </c>
      <c r="E92" s="4">
        <f ca="1">E91+alpha*IF(ROW()-L&gt;=ROW(F$3),beta*OFFSET(F92,-L,0)*OFFSET(B92,-L,0),K/L)</f>
        <v>156.36510864711647</v>
      </c>
      <c r="F92" s="4">
        <f t="shared" ca="1" si="14"/>
        <v>836898.06666899798</v>
      </c>
      <c r="G92" s="4" t="e">
        <f t="shared" si="15"/>
        <v>#N/A</v>
      </c>
      <c r="H92" s="4" t="e">
        <f t="shared" si="16"/>
        <v>#N/A</v>
      </c>
      <c r="I92" s="24"/>
      <c r="J92" s="4">
        <f t="shared" ca="1" si="17"/>
        <v>1376999.9999999998</v>
      </c>
      <c r="K92" s="24"/>
      <c r="L92" s="22">
        <f t="shared" ca="1" si="18"/>
        <v>0.37840280589330022</v>
      </c>
    </row>
    <row r="93" spans="1:12" x14ac:dyDescent="0.2">
      <c r="A93" s="2">
        <f t="shared" si="13"/>
        <v>43990</v>
      </c>
      <c r="B93" s="4">
        <f ca="1">B92+beta*F92*B92-IF(ROW()-L&gt;=ROW(B$3),beta*OFFSET(B93,-L,0)*OFFSET(F93,-L,0),K/L)</f>
        <v>17957.373184665579</v>
      </c>
      <c r="C93" s="4">
        <f t="shared" ca="1" si="12"/>
        <v>21.548847821598692</v>
      </c>
      <c r="D93" s="4">
        <f ca="1">D92+(1-alpha)*IF(ROW()-L&gt;=ROW(F$3),beta*OFFSET(F93,-L,0)*OFFSET(B93,-L,0),K/L)</f>
        <v>524041.9166027077</v>
      </c>
      <c r="E93" s="4">
        <f ca="1">E92+alpha*IF(ROW()-L&gt;=ROW(F$3),beta*OFFSET(F93,-L,0)*OFFSET(B93,-L,0),K/L)</f>
        <v>157.25975290668435</v>
      </c>
      <c r="F93" s="4">
        <f t="shared" ca="1" si="14"/>
        <v>834843.45045971964</v>
      </c>
      <c r="G93" s="4" t="e">
        <f t="shared" si="15"/>
        <v>#N/A</v>
      </c>
      <c r="H93" s="4" t="e">
        <f t="shared" si="16"/>
        <v>#N/A</v>
      </c>
      <c r="I93" s="24"/>
      <c r="J93" s="4">
        <f t="shared" ca="1" si="17"/>
        <v>1376999.9999999995</v>
      </c>
      <c r="K93" s="24"/>
      <c r="L93" s="22">
        <f t="shared" ca="1" si="18"/>
        <v>0.38056784067008559</v>
      </c>
    </row>
    <row r="94" spans="1:12" x14ac:dyDescent="0.2">
      <c r="A94" s="2">
        <f t="shared" si="13"/>
        <v>43991</v>
      </c>
      <c r="B94" s="4">
        <f ca="1">B93+beta*F93*B93-IF(ROW()-L&gt;=ROW(B$3),beta*OFFSET(B94,-L,0)*OFFSET(F94,-L,0),K/L)</f>
        <v>17078.276215785874</v>
      </c>
      <c r="C94" s="4">
        <f t="shared" ca="1" si="12"/>
        <v>20.493931458943049</v>
      </c>
      <c r="D94" s="4">
        <f ca="1">D93+(1-alpha)*IF(ROW()-L&gt;=ROW(F$3),beta*OFFSET(F94,-L,0)*OFFSET(B94,-L,0),K/L)</f>
        <v>526869.07257106481</v>
      </c>
      <c r="E94" s="4">
        <f ca="1">E93+alpha*IF(ROW()-L&gt;=ROW(F$3),beta*OFFSET(F94,-L,0)*OFFSET(B94,-L,0),K/L)</f>
        <v>158.10815421758474</v>
      </c>
      <c r="F94" s="4">
        <f t="shared" ca="1" si="14"/>
        <v>832894.54305893136</v>
      </c>
      <c r="G94" s="4" t="e">
        <f t="shared" si="15"/>
        <v>#N/A</v>
      </c>
      <c r="H94" s="4" t="e">
        <f t="shared" si="16"/>
        <v>#N/A</v>
      </c>
      <c r="I94" s="24"/>
      <c r="J94" s="4">
        <f t="shared" ca="1" si="17"/>
        <v>1376999.9999999995</v>
      </c>
      <c r="K94" s="24"/>
      <c r="L94" s="22">
        <f t="shared" ca="1" si="18"/>
        <v>0.38262096773497822</v>
      </c>
    </row>
    <row r="95" spans="1:12" x14ac:dyDescent="0.2">
      <c r="A95" s="2">
        <f t="shared" si="13"/>
        <v>43992</v>
      </c>
      <c r="B95" s="4">
        <f ca="1">B94+beta*F94*B94-IF(ROW()-L&gt;=ROW(B$3),beta*OFFSET(B95,-L,0)*OFFSET(F95,-L,0),K/L)</f>
        <v>16246.046446451439</v>
      </c>
      <c r="C95" s="4">
        <f t="shared" ca="1" si="12"/>
        <v>19.495255735741726</v>
      </c>
      <c r="D95" s="4">
        <f ca="1">D94+(1-alpha)*IF(ROW()-L&gt;=ROW(F$3),beta*OFFSET(F95,-L,0)*OFFSET(B95,-L,0),K/L)</f>
        <v>529549.67031819641</v>
      </c>
      <c r="E95" s="4">
        <f ca="1">E94+alpha*IF(ROW()-L&gt;=ROW(F$3),beta*OFFSET(F95,-L,0)*OFFSET(B95,-L,0),K/L)</f>
        <v>158.91257486791935</v>
      </c>
      <c r="F95" s="4">
        <f t="shared" ca="1" si="14"/>
        <v>831045.37066048384</v>
      </c>
      <c r="G95" s="4" t="e">
        <f t="shared" si="15"/>
        <v>#N/A</v>
      </c>
      <c r="H95" s="4" t="e">
        <f t="shared" si="16"/>
        <v>#N/A</v>
      </c>
      <c r="I95" s="24"/>
      <c r="J95" s="4">
        <f t="shared" ca="1" si="17"/>
        <v>1376999.9999999995</v>
      </c>
      <c r="K95" s="24"/>
      <c r="L95" s="22">
        <f t="shared" ca="1" si="18"/>
        <v>0.38456766181423135</v>
      </c>
    </row>
    <row r="96" spans="1:12" x14ac:dyDescent="0.2">
      <c r="A96" s="2">
        <f t="shared" si="13"/>
        <v>43993</v>
      </c>
      <c r="B96" s="4">
        <f ca="1">B95+beta*F95*B95-IF(ROW()-L&gt;=ROW(B$3),beta*OFFSET(B96,-L,0)*OFFSET(F96,-L,0),K/L)</f>
        <v>15459.039046233745</v>
      </c>
      <c r="C96" s="4">
        <f t="shared" ca="1" si="12"/>
        <v>18.550846855480494</v>
      </c>
      <c r="D96" s="4">
        <f ca="1">D95+(1-alpha)*IF(ROW()-L&gt;=ROW(F$3),beta*OFFSET(F96,-L,0)*OFFSET(B96,-L,0),K/L)</f>
        <v>532091.07128913968</v>
      </c>
      <c r="E96" s="4">
        <f ca="1">E95+alpha*IF(ROW()-L&gt;=ROW(F$3),beta*OFFSET(F96,-L,0)*OFFSET(B96,-L,0),K/L)</f>
        <v>159.67522395392814</v>
      </c>
      <c r="F96" s="4">
        <f t="shared" ca="1" si="14"/>
        <v>829290.21444067219</v>
      </c>
      <c r="G96" s="4" t="e">
        <f t="shared" si="15"/>
        <v>#N/A</v>
      </c>
      <c r="H96" s="4" t="e">
        <f t="shared" si="16"/>
        <v>#N/A</v>
      </c>
      <c r="I96" s="24"/>
      <c r="J96" s="4">
        <f t="shared" ca="1" si="17"/>
        <v>1376999.9999999995</v>
      </c>
      <c r="K96" s="24"/>
      <c r="L96" s="22">
        <f t="shared" ca="1" si="18"/>
        <v>0.38641326891005073</v>
      </c>
    </row>
    <row r="97" spans="1:12" x14ac:dyDescent="0.2">
      <c r="A97" s="2">
        <f t="shared" si="13"/>
        <v>43994</v>
      </c>
      <c r="B97" s="4">
        <f ca="1">B96+beta*F96*B96-IF(ROW()-L&gt;=ROW(B$3),beta*OFFSET(B97,-L,0)*OFFSET(F97,-L,0),K/L)</f>
        <v>14715.553540978792</v>
      </c>
      <c r="C97" s="4">
        <f t="shared" ca="1" si="12"/>
        <v>17.658664249174549</v>
      </c>
      <c r="D97" s="4">
        <f ca="1">D96+(1-alpha)*IF(ROW()-L&gt;=ROW(F$3),beta*OFFSET(F97,-L,0)*OFFSET(B97,-L,0),K/L)</f>
        <v>534500.43764232134</v>
      </c>
      <c r="E97" s="4">
        <f ca="1">E96+alpha*IF(ROW()-L&gt;=ROW(F$3),beta*OFFSET(F97,-L,0)*OFFSET(B97,-L,0),K/L)</f>
        <v>160.39825076792684</v>
      </c>
      <c r="F97" s="4">
        <f t="shared" ca="1" si="14"/>
        <v>827623.61056593142</v>
      </c>
      <c r="G97" s="4" t="e">
        <f t="shared" si="15"/>
        <v>#N/A</v>
      </c>
      <c r="H97" s="4" t="e">
        <f t="shared" si="16"/>
        <v>#N/A</v>
      </c>
      <c r="I97" s="24"/>
      <c r="J97" s="4">
        <f t="shared" ca="1" si="17"/>
        <v>1376999.9999999995</v>
      </c>
      <c r="K97" s="24"/>
      <c r="L97" s="22">
        <f t="shared" ca="1" si="18"/>
        <v>0.38816299029943463</v>
      </c>
    </row>
    <row r="98" spans="1:12" x14ac:dyDescent="0.2">
      <c r="A98" s="2">
        <f t="shared" si="13"/>
        <v>43995</v>
      </c>
      <c r="B98" s="4">
        <f ca="1">B97+beta*F97*B97-IF(ROW()-L&gt;=ROW(B$3),beta*OFFSET(B98,-L,0)*OFFSET(F98,-L,0),K/L)</f>
        <v>14013.853304305774</v>
      </c>
      <c r="C98" s="4">
        <f t="shared" ca="1" si="12"/>
        <v>16.816623965166926</v>
      </c>
      <c r="D98" s="4">
        <f ca="1">D97+(1-alpha)*IF(ROW()-L&gt;=ROW(F$3),beta*OFFSET(F98,-L,0)*OFFSET(B98,-L,0),K/L)</f>
        <v>536784.71453217871</v>
      </c>
      <c r="E98" s="4">
        <f ca="1">E97+alpha*IF(ROW()-L&gt;=ROW(F$3),beta*OFFSET(F98,-L,0)*OFFSET(B98,-L,0),K/L)</f>
        <v>161.08373948149813</v>
      </c>
      <c r="F98" s="4">
        <f t="shared" ca="1" si="14"/>
        <v>826040.34842403349</v>
      </c>
      <c r="G98" s="4" t="e">
        <f t="shared" si="15"/>
        <v>#N/A</v>
      </c>
      <c r="H98" s="4" t="e">
        <f t="shared" si="16"/>
        <v>#N/A</v>
      </c>
      <c r="I98" s="24"/>
      <c r="J98" s="4">
        <f t="shared" ca="1" si="17"/>
        <v>1376999.9999999995</v>
      </c>
      <c r="K98" s="24"/>
      <c r="L98" s="22">
        <f t="shared" ca="1" si="18"/>
        <v>0.3898218696675228</v>
      </c>
    </row>
    <row r="99" spans="1:12" x14ac:dyDescent="0.2">
      <c r="A99" s="2">
        <f t="shared" si="13"/>
        <v>43996</v>
      </c>
      <c r="B99" s="4">
        <f ca="1">B98+beta*F98*B98-IF(ROW()-L&gt;=ROW(B$3),beta*OFFSET(B99,-L,0)*OFFSET(F99,-L,0),K/L)</f>
        <v>13352.182652910531</v>
      </c>
      <c r="C99" s="4">
        <f t="shared" ca="1" si="12"/>
        <v>16.022619183492637</v>
      </c>
      <c r="D99" s="4">
        <f ca="1">D98+(1-alpha)*IF(ROW()-L&gt;=ROW(F$3),beta*OFFSET(F99,-L,0)*OFFSET(B99,-L,0),K/L)</f>
        <v>538950.61629266897</v>
      </c>
      <c r="E99" s="4">
        <f ca="1">E98+alpha*IF(ROW()-L&gt;=ROW(F$3),beta*OFFSET(F99,-L,0)*OFFSET(B99,-L,0),K/L)</f>
        <v>161.73370499930053</v>
      </c>
      <c r="F99" s="4">
        <f t="shared" ca="1" si="14"/>
        <v>824535.46734942077</v>
      </c>
      <c r="G99" s="4" t="e">
        <f t="shared" si="15"/>
        <v>#N/A</v>
      </c>
      <c r="H99" s="4" t="e">
        <f t="shared" si="16"/>
        <v>#N/A</v>
      </c>
      <c r="I99" s="24"/>
      <c r="J99" s="4">
        <f t="shared" ca="1" si="17"/>
        <v>1376999.9999999995</v>
      </c>
      <c r="K99" s="24"/>
      <c r="L99" s="22">
        <f t="shared" ca="1" si="18"/>
        <v>0.3913947830738338</v>
      </c>
    </row>
    <row r="100" spans="1:12" x14ac:dyDescent="0.2">
      <c r="A100" s="2">
        <f t="shared" si="13"/>
        <v>43997</v>
      </c>
      <c r="B100" s="4">
        <f ca="1">B99+beta*F99*B99-IF(ROW()-L&gt;=ROW(B$3),beta*OFFSET(B100,-L,0)*OFFSET(F100,-L,0),K/L)</f>
        <v>12728.78170493305</v>
      </c>
      <c r="C100" s="4">
        <f t="shared" ca="1" si="12"/>
        <v>15.274538045919659</v>
      </c>
      <c r="D100" s="4">
        <f ca="1">D99+(1-alpha)*IF(ROW()-L&gt;=ROW(F$3),beta*OFFSET(F100,-L,0)*OFFSET(B100,-L,0),K/L)</f>
        <v>541004.61611708452</v>
      </c>
      <c r="E100" s="4">
        <f ca="1">E99+alpha*IF(ROW()-L&gt;=ROW(F$3),beta*OFFSET(F100,-L,0)*OFFSET(B100,-L,0),K/L)</f>
        <v>162.35008986208402</v>
      </c>
      <c r="F100" s="4">
        <f t="shared" ca="1" si="14"/>
        <v>823104.25208811997</v>
      </c>
      <c r="G100" s="4" t="e">
        <f t="shared" si="15"/>
        <v>#N/A</v>
      </c>
      <c r="H100" s="4" t="e">
        <f t="shared" si="16"/>
        <v>#N/A</v>
      </c>
      <c r="I100" s="24"/>
      <c r="J100" s="4">
        <f t="shared" ca="1" si="17"/>
        <v>1376999.9999999995</v>
      </c>
      <c r="K100" s="24"/>
      <c r="L100" s="22">
        <f t="shared" ca="1" si="18"/>
        <v>0.39288643145757784</v>
      </c>
    </row>
    <row r="101" spans="1:12" x14ac:dyDescent="0.2">
      <c r="A101" s="2">
        <f t="shared" si="13"/>
        <v>43998</v>
      </c>
      <c r="B101" s="4">
        <f ca="1">B100+beta*F100*B100-IF(ROW()-L&gt;=ROW(B$3),beta*OFFSET(B101,-L,0)*OFFSET(F101,-L,0),K/L)</f>
        <v>12141.899169024915</v>
      </c>
      <c r="C101" s="4">
        <f t="shared" ca="1" si="12"/>
        <v>14.570279002829897</v>
      </c>
      <c r="D101" s="4">
        <f ca="1">D100+(1-alpha)*IF(ROW()-L&gt;=ROW(F$3),beta*OFFSET(F101,-L,0)*OFFSET(B101,-L,0),K/L)</f>
        <v>542952.9388456525</v>
      </c>
      <c r="E101" s="4">
        <f ca="1">E100+alpha*IF(ROW()-L&gt;=ROW(F$3),beta*OFFSET(F101,-L,0)*OFFSET(B101,-L,0),K/L)</f>
        <v>162.9347620823205</v>
      </c>
      <c r="F101" s="4">
        <f t="shared" ca="1" si="14"/>
        <v>821742.22722323984</v>
      </c>
      <c r="G101" s="4" t="e">
        <f t="shared" si="15"/>
        <v>#N/A</v>
      </c>
      <c r="H101" s="4" t="e">
        <f t="shared" si="16"/>
        <v>#N/A</v>
      </c>
      <c r="I101" s="24"/>
      <c r="J101" s="4">
        <f t="shared" ca="1" si="17"/>
        <v>1376999.9999999995</v>
      </c>
      <c r="K101" s="24"/>
      <c r="L101" s="22">
        <f t="shared" ca="1" si="18"/>
        <v>0.39430133539989304</v>
      </c>
    </row>
    <row r="102" spans="1:12" x14ac:dyDescent="0.2">
      <c r="A102" s="2">
        <f t="shared" si="13"/>
        <v>43999</v>
      </c>
      <c r="B102" s="4">
        <f ca="1">B101+beta*F101*B101-IF(ROW()-L&gt;=ROW(B$3),beta*OFFSET(B102,-L,0)*OFFSET(F102,-L,0),K/L)</f>
        <v>11589.803235141051</v>
      </c>
      <c r="C102" s="4">
        <f t="shared" ca="1" si="12"/>
        <v>13.90776388216926</v>
      </c>
      <c r="D102" s="4">
        <f ca="1">D101+(1-alpha)*IF(ROW()-L&gt;=ROW(F$3),beta*OFFSET(F102,-L,0)*OFFSET(B102,-L,0),K/L)</f>
        <v>544801.55649238057</v>
      </c>
      <c r="E102" s="4">
        <f ca="1">E101+alpha*IF(ROW()-L&gt;=ROW(F$3),beta*OFFSET(F102,-L,0)*OFFSET(B102,-L,0),K/L)</f>
        <v>163.48951380185477</v>
      </c>
      <c r="F102" s="4">
        <f t="shared" ca="1" si="14"/>
        <v>820445.15075867611</v>
      </c>
      <c r="G102" s="4" t="e">
        <f t="shared" si="15"/>
        <v>#N/A</v>
      </c>
      <c r="H102" s="4" t="e">
        <f t="shared" si="16"/>
        <v>#N/A</v>
      </c>
      <c r="I102" s="24"/>
      <c r="J102" s="4">
        <f t="shared" ca="1" si="17"/>
        <v>1376999.9999999995</v>
      </c>
      <c r="K102" s="24"/>
      <c r="L102" s="22">
        <f t="shared" ca="1" si="18"/>
        <v>0.39564383187536728</v>
      </c>
    </row>
    <row r="103" spans="1:12" x14ac:dyDescent="0.2">
      <c r="A103" s="2">
        <f t="shared" si="13"/>
        <v>44000</v>
      </c>
      <c r="B103" s="4">
        <f ca="1">B102+beta*F102*B102-IF(ROW()-L&gt;=ROW(B$3),beta*OFFSET(B103,-L,0)*OFFSET(F103,-L,0),K/L)</f>
        <v>11070.790737456853</v>
      </c>
      <c r="C103" s="4">
        <f t="shared" ca="1" si="12"/>
        <v>13.284948884948223</v>
      </c>
      <c r="D103" s="4">
        <f ca="1">D102+(1-alpha)*IF(ROW()-L&gt;=ROW(F$3),beta*OFFSET(F103,-L,0)*OFFSET(B103,-L,0),K/L)</f>
        <v>546556.18616532627</v>
      </c>
      <c r="E103" s="4">
        <f ca="1">E102+alpha*IF(ROW()-L&gt;=ROW(F$3),beta*OFFSET(F103,-L,0)*OFFSET(B103,-L,0),K/L)</f>
        <v>164.01606066779826</v>
      </c>
      <c r="F103" s="4">
        <f t="shared" ca="1" si="14"/>
        <v>819209.00703654869</v>
      </c>
      <c r="G103" s="4" t="e">
        <f t="shared" si="15"/>
        <v>#N/A</v>
      </c>
      <c r="H103" s="4" t="e">
        <f t="shared" si="16"/>
        <v>#N/A</v>
      </c>
      <c r="I103" s="24"/>
      <c r="J103" s="4">
        <f t="shared" ca="1" si="17"/>
        <v>1376999.9999999995</v>
      </c>
      <c r="K103" s="24"/>
      <c r="L103" s="22">
        <f t="shared" ca="1" si="18"/>
        <v>0.39691807274170404</v>
      </c>
    </row>
    <row r="104" spans="1:12" x14ac:dyDescent="0.2">
      <c r="A104" s="2">
        <f t="shared" si="13"/>
        <v>44001</v>
      </c>
      <c r="B104" s="4">
        <f ca="1">B103+beta*F103*B103-IF(ROW()-L&gt;=ROW(B$3),beta*OFFSET(B104,-L,0)*OFFSET(F104,-L,0),K/L)</f>
        <v>10583.194756044513</v>
      </c>
      <c r="C104" s="4">
        <f t="shared" ca="1" si="12"/>
        <v>12.699833707253415</v>
      </c>
      <c r="D104" s="4">
        <f ca="1">D103+(1-alpha)*IF(ROW()-L&gt;=ROW(F$3),beta*OFFSET(F104,-L,0)*OFFSET(B104,-L,0),K/L)</f>
        <v>548222.29005890456</v>
      </c>
      <c r="E104" s="4">
        <f ca="1">E103+alpha*IF(ROW()-L&gt;=ROW(F$3),beta*OFFSET(F104,-L,0)*OFFSET(B104,-L,0),K/L)</f>
        <v>164.51604183022047</v>
      </c>
      <c r="F104" s="4">
        <f t="shared" ca="1" si="14"/>
        <v>818029.99914322025</v>
      </c>
      <c r="G104" s="4" t="e">
        <f t="shared" si="15"/>
        <v>#N/A</v>
      </c>
      <c r="H104" s="4" t="e">
        <f t="shared" si="16"/>
        <v>#N/A</v>
      </c>
      <c r="I104" s="24"/>
      <c r="J104" s="4">
        <f t="shared" ca="1" si="17"/>
        <v>1376999.9999999995</v>
      </c>
      <c r="K104" s="24"/>
      <c r="L104" s="22">
        <f t="shared" ca="1" si="18"/>
        <v>0.39812802473413561</v>
      </c>
    </row>
    <row r="105" spans="1:12" x14ac:dyDescent="0.2">
      <c r="A105" s="2">
        <f t="shared" si="13"/>
        <v>44002</v>
      </c>
      <c r="B105" s="4">
        <f ca="1">B104+beta*F104*B104-IF(ROW()-L&gt;=ROW(B$3),beta*OFFSET(B105,-L,0)*OFFSET(F105,-L,0),K/L)</f>
        <v>10125.390817785115</v>
      </c>
      <c r="C105" s="4">
        <f t="shared" ca="1" si="12"/>
        <v>12.150468981342136</v>
      </c>
      <c r="D105" s="4">
        <f ca="1">D104+(1-alpha)*IF(ROW()-L&gt;=ROW(F$3),beta*OFFSET(F105,-L,0)*OFFSET(B105,-L,0),K/L)</f>
        <v>549805.07722215995</v>
      </c>
      <c r="E105" s="4">
        <f ca="1">E104+alpha*IF(ROW()-L&gt;=ROW(F$3),beta*OFFSET(F105,-L,0)*OFFSET(B105,-L,0),K/L)</f>
        <v>164.99102047278987</v>
      </c>
      <c r="F105" s="4">
        <f t="shared" ca="1" si="14"/>
        <v>816904.5409395817</v>
      </c>
      <c r="G105" s="4" t="e">
        <f t="shared" si="15"/>
        <v>#N/A</v>
      </c>
      <c r="H105" s="4" t="e">
        <f t="shared" si="16"/>
        <v>#N/A</v>
      </c>
      <c r="I105" s="24"/>
      <c r="J105" s="4">
        <f t="shared" ca="1" si="17"/>
        <v>1376999.9999999995</v>
      </c>
      <c r="K105" s="24"/>
      <c r="L105" s="22">
        <f t="shared" ca="1" si="18"/>
        <v>0.39927747074957165</v>
      </c>
    </row>
    <row r="106" spans="1:12" x14ac:dyDescent="0.2">
      <c r="A106" s="2">
        <f t="shared" si="13"/>
        <v>44003</v>
      </c>
      <c r="B106" s="4">
        <f ca="1">B105+beta*F105*B105-IF(ROW()-L&gt;=ROW(B$3),beta*OFFSET(B106,-L,0)*OFFSET(F106,-L,0),K/L)</f>
        <v>9695.801849091109</v>
      </c>
      <c r="C106" s="4">
        <f t="shared" ca="1" si="12"/>
        <v>11.63496221890933</v>
      </c>
      <c r="D106" s="4">
        <f ca="1">D105+(1-alpha)*IF(ROW()-L&gt;=ROW(F$3),beta*OFFSET(F106,-L,0)*OFFSET(B106,-L,0),K/L)</f>
        <v>551309.50683245028</v>
      </c>
      <c r="E106" s="4">
        <f ca="1">E105+alpha*IF(ROW()-L&gt;=ROW(F$3),beta*OFFSET(F106,-L,0)*OFFSET(B106,-L,0),K/L)</f>
        <v>165.4424847951737</v>
      </c>
      <c r="F106" s="4">
        <f t="shared" ca="1" si="14"/>
        <v>815829.24883366295</v>
      </c>
      <c r="G106" s="4" t="e">
        <f t="shared" si="15"/>
        <v>#N/A</v>
      </c>
      <c r="H106" s="4" t="e">
        <f t="shared" si="16"/>
        <v>#N/A</v>
      </c>
      <c r="I106" s="24"/>
      <c r="J106" s="4">
        <f t="shared" ca="1" si="17"/>
        <v>1376999.9999999995</v>
      </c>
      <c r="K106" s="24"/>
      <c r="L106" s="22">
        <f t="shared" ca="1" si="18"/>
        <v>0.40037001222400181</v>
      </c>
    </row>
    <row r="107" spans="1:12" x14ac:dyDescent="0.2">
      <c r="A107" s="2">
        <f t="shared" si="13"/>
        <v>44004</v>
      </c>
      <c r="B107" s="4">
        <f ca="1">B106+beta*F106*B106-IF(ROW()-L&gt;=ROW(B$3),beta*OFFSET(B107,-L,0)*OFFSET(F107,-L,0),K/L)</f>
        <v>9292.902023910221</v>
      </c>
      <c r="C107" s="4">
        <f t="shared" ca="1" si="12"/>
        <v>11.151482428692264</v>
      </c>
      <c r="D107" s="4">
        <f ca="1">D106+(1-alpha)*IF(ROW()-L&gt;=ROW(F$3),beta*OFFSET(F107,-L,0)*OFFSET(B107,-L,0),K/L)</f>
        <v>552740.29272917274</v>
      </c>
      <c r="E107" s="4">
        <f ca="1">E106+alpha*IF(ROW()-L&gt;=ROW(F$3),beta*OFFSET(F107,-L,0)*OFFSET(B107,-L,0),K/L)</f>
        <v>165.87184937356395</v>
      </c>
      <c r="F107" s="4">
        <f t="shared" ca="1" si="14"/>
        <v>814800.93339754303</v>
      </c>
      <c r="G107" s="4" t="e">
        <f t="shared" si="15"/>
        <v>#N/A</v>
      </c>
      <c r="H107" s="4" t="e">
        <f t="shared" si="16"/>
        <v>#N/A</v>
      </c>
      <c r="I107" s="24"/>
      <c r="J107" s="4">
        <f t="shared" ca="1" si="17"/>
        <v>1376999.9999999995</v>
      </c>
      <c r="K107" s="24"/>
      <c r="L107" s="22">
        <f t="shared" ca="1" si="18"/>
        <v>0.40140907242496221</v>
      </c>
    </row>
    <row r="108" spans="1:12" x14ac:dyDescent="0.2">
      <c r="A108" s="2">
        <f t="shared" si="13"/>
        <v>44005</v>
      </c>
      <c r="B108" s="4">
        <f ca="1">B107+beta*F107*B107-IF(ROW()-L&gt;=ROW(B$3),beta*OFFSET(B108,-L,0)*OFFSET(F108,-L,0),K/L)</f>
        <v>8915.2196406270941</v>
      </c>
      <c r="C108" s="4">
        <f t="shared" ca="1" si="12"/>
        <v>10.698263568752512</v>
      </c>
      <c r="D108" s="4">
        <f ca="1">D107+(1-alpha)*IF(ROW()-L&gt;=ROW(F$3),beta*OFFSET(F108,-L,0)*OFFSET(B108,-L,0),K/L)</f>
        <v>554101.90898659336</v>
      </c>
      <c r="E108" s="4">
        <f ca="1">E107+alpha*IF(ROW()-L&gt;=ROW(F$3),beta*OFFSET(F108,-L,0)*OFFSET(B108,-L,0),K/L)</f>
        <v>166.28045683302798</v>
      </c>
      <c r="F108" s="4">
        <f t="shared" ca="1" si="14"/>
        <v>813816.59091594606</v>
      </c>
      <c r="G108" s="4" t="e">
        <f t="shared" si="15"/>
        <v>#N/A</v>
      </c>
      <c r="H108" s="4" t="e">
        <f t="shared" si="16"/>
        <v>#N/A</v>
      </c>
      <c r="I108" s="24"/>
      <c r="J108" s="4">
        <f t="shared" ca="1" si="17"/>
        <v>1376999.9999999995</v>
      </c>
      <c r="K108" s="24"/>
      <c r="L108" s="22">
        <f t="shared" ca="1" si="18"/>
        <v>0.40239790049861551</v>
      </c>
    </row>
    <row r="109" spans="1:12" x14ac:dyDescent="0.2">
      <c r="A109" s="2">
        <f t="shared" si="13"/>
        <v>44006</v>
      </c>
      <c r="B109" s="4">
        <f ca="1">B108+beta*F108*B108-IF(ROW()-L&gt;=ROW(B$3),beta*OFFSET(B109,-L,0)*OFFSET(F109,-L,0),K/L)</f>
        <v>8561.3391512396684</v>
      </c>
      <c r="C109" s="4">
        <f t="shared" ca="1" si="12"/>
        <v>10.273606981487601</v>
      </c>
      <c r="D109" s="4">
        <f ca="1">D108+(1-alpha)*IF(ROW()-L&gt;=ROW(F$3),beta*OFFSET(F109,-L,0)*OFFSET(B109,-L,0),K/L)</f>
        <v>555398.59632821765</v>
      </c>
      <c r="E109" s="4">
        <f ca="1">E108+alpha*IF(ROW()-L&gt;=ROW(F$3),beta*OFFSET(F109,-L,0)*OFFSET(B109,-L,0),K/L)</f>
        <v>166.6695797723971</v>
      </c>
      <c r="F109" s="4">
        <f t="shared" ca="1" si="14"/>
        <v>812873.39494076977</v>
      </c>
      <c r="G109" s="4" t="e">
        <f t="shared" si="15"/>
        <v>#N/A</v>
      </c>
      <c r="H109" s="4" t="e">
        <f t="shared" si="16"/>
        <v>#N/A</v>
      </c>
      <c r="I109" s="24"/>
      <c r="J109" s="4">
        <f t="shared" ca="1" si="17"/>
        <v>1376999.9999999995</v>
      </c>
      <c r="K109" s="24"/>
      <c r="L109" s="22">
        <f t="shared" ca="1" si="18"/>
        <v>0.40333957612797228</v>
      </c>
    </row>
    <row r="110" spans="1:12" x14ac:dyDescent="0.2">
      <c r="A110" s="2">
        <f t="shared" si="13"/>
        <v>44007</v>
      </c>
      <c r="B110" s="4">
        <f ca="1">B109+beta*F109*B109-IF(ROW()-L&gt;=ROW(B$3),beta*OFFSET(B110,-L,0)*OFFSET(F110,-L,0),K/L)</f>
        <v>8229.902455856216</v>
      </c>
      <c r="C110" s="4">
        <f t="shared" ca="1" si="12"/>
        <v>9.8758829470274581</v>
      </c>
      <c r="D110" s="4">
        <f ca="1">D109+(1-alpha)*IF(ROW()-L&gt;=ROW(F$3),beta*OFFSET(F110,-L,0)*OFFSET(B110,-L,0),K/L)</f>
        <v>556634.36920722842</v>
      </c>
      <c r="E110" s="4">
        <f ca="1">E109+alpha*IF(ROW()-L&gt;=ROW(F$3),beta*OFFSET(F110,-L,0)*OFFSET(B110,-L,0),K/L)</f>
        <v>167.04042288903534</v>
      </c>
      <c r="F110" s="4">
        <f t="shared" ca="1" si="14"/>
        <v>811968.68791402574</v>
      </c>
      <c r="G110" s="4" t="e">
        <f t="shared" si="15"/>
        <v>#N/A</v>
      </c>
      <c r="H110" s="4" t="e">
        <f t="shared" si="16"/>
        <v>#N/A</v>
      </c>
      <c r="I110" s="24"/>
      <c r="J110" s="4">
        <f t="shared" ca="1" si="17"/>
        <v>1376999.9999999995</v>
      </c>
      <c r="K110" s="24"/>
      <c r="L110" s="22">
        <f t="shared" ca="1" si="18"/>
        <v>0.40423701467482104</v>
      </c>
    </row>
    <row r="111" spans="1:12" x14ac:dyDescent="0.2">
      <c r="A111" s="2">
        <f t="shared" si="13"/>
        <v>44008</v>
      </c>
      <c r="B111" s="4">
        <f ca="1">B110+beta*F110*B110-IF(ROW()-L&gt;=ROW(B$3),beta*OFFSET(B111,-L,0)*OFFSET(F111,-L,0),K/L)</f>
        <v>7919.6095653642869</v>
      </c>
      <c r="C111" s="4">
        <f t="shared" ca="1" si="12"/>
        <v>9.503531478437143</v>
      </c>
      <c r="D111" s="4">
        <f ca="1">D110+(1-alpha)*IF(ROW()-L&gt;=ROW(F$3),beta*OFFSET(F111,-L,0)*OFFSET(B111,-L,0),K/L)</f>
        <v>557813.02339818876</v>
      </c>
      <c r="E111" s="4">
        <f ca="1">E110+alpha*IF(ROW()-L&gt;=ROW(F$3),beta*OFFSET(F111,-L,0)*OFFSET(B111,-L,0),K/L)</f>
        <v>167.39412525703386</v>
      </c>
      <c r="F111" s="4">
        <f t="shared" ca="1" si="14"/>
        <v>811099.97291118931</v>
      </c>
      <c r="G111" s="4" t="e">
        <f t="shared" si="15"/>
        <v>#N/A</v>
      </c>
      <c r="H111" s="4" t="e">
        <f t="shared" si="16"/>
        <v>#N/A</v>
      </c>
      <c r="I111" s="24"/>
      <c r="J111" s="4">
        <f t="shared" ca="1" si="17"/>
        <v>1376999.9999999995</v>
      </c>
      <c r="K111" s="24"/>
      <c r="L111" s="22">
        <f t="shared" ca="1" si="18"/>
        <v>0.40509297269294769</v>
      </c>
    </row>
    <row r="112" spans="1:12" x14ac:dyDescent="0.2">
      <c r="A112" s="2">
        <f t="shared" si="13"/>
        <v>44009</v>
      </c>
      <c r="B112" s="4">
        <f ca="1">B111+beta*F111*B111-IF(ROW()-L&gt;=ROW(B$3),beta*OFFSET(B112,-L,0)*OFFSET(F112,-L,0),K/L)</f>
        <v>7629.2187252371787</v>
      </c>
      <c r="C112" s="4">
        <f t="shared" ca="1" si="12"/>
        <v>9.155062470284614</v>
      </c>
      <c r="D112" s="4">
        <f ca="1">D111+(1-alpha)*IF(ROW()-L&gt;=ROW(F$3),beta*OFFSET(F112,-L,0)*OFFSET(B112,-L,0),K/L)</f>
        <v>558938.14396436617</v>
      </c>
      <c r="E112" s="4">
        <f ca="1">E111+alpha*IF(ROW()-L&gt;=ROW(F$3),beta*OFFSET(F112,-L,0)*OFFSET(B112,-L,0),K/L)</f>
        <v>167.73176271812542</v>
      </c>
      <c r="F112" s="4">
        <f t="shared" ca="1" si="14"/>
        <v>810264.90554767789</v>
      </c>
      <c r="G112" s="4" t="e">
        <f t="shared" si="15"/>
        <v>#N/A</v>
      </c>
      <c r="H112" s="4" t="e">
        <f t="shared" si="16"/>
        <v>#N/A</v>
      </c>
      <c r="I112" s="24"/>
      <c r="J112" s="4">
        <f t="shared" ca="1" si="17"/>
        <v>1376999.9999999995</v>
      </c>
      <c r="K112" s="24"/>
      <c r="L112" s="22">
        <f t="shared" ca="1" si="18"/>
        <v>0.4059100537141368</v>
      </c>
    </row>
    <row r="113" spans="1:12" x14ac:dyDescent="0.2">
      <c r="A113" s="2">
        <f t="shared" si="13"/>
        <v>44010</v>
      </c>
      <c r="B113" s="4">
        <f ca="1">B112+beta*F112*B112-IF(ROW()-L&gt;=ROW(B$3),beta*OFFSET(B113,-L,0)*OFFSET(F113,-L,0),K/L)</f>
        <v>7357.5460839933139</v>
      </c>
      <c r="C113" s="4">
        <f t="shared" ca="1" si="12"/>
        <v>8.8290553007919765</v>
      </c>
      <c r="D113" s="4">
        <f ca="1">D112+(1-alpha)*IF(ROW()-L&gt;=ROW(F$3),beta*OFFSET(F113,-L,0)*OFFSET(B113,-L,0),K/L)</f>
        <v>560013.11348265316</v>
      </c>
      <c r="E113" s="4">
        <f ca="1">E112+alpha*IF(ROW()-L&gt;=ROW(F$3),beta*OFFSET(F113,-L,0)*OFFSET(B113,-L,0),K/L)</f>
        <v>168.05435034990106</v>
      </c>
      <c r="F113" s="4">
        <f t="shared" ca="1" si="14"/>
        <v>809461.28608300304</v>
      </c>
      <c r="G113" s="4" t="e">
        <f t="shared" si="15"/>
        <v>#N/A</v>
      </c>
      <c r="H113" s="4" t="e">
        <f t="shared" si="16"/>
        <v>#N/A</v>
      </c>
      <c r="I113" s="24"/>
      <c r="J113" s="4">
        <f t="shared" ca="1" si="17"/>
        <v>1376999.9999999995</v>
      </c>
      <c r="K113" s="24"/>
      <c r="L113" s="22">
        <f t="shared" ca="1" si="18"/>
        <v>0.40669071422124425</v>
      </c>
    </row>
    <row r="114" spans="1:12" x14ac:dyDescent="0.2">
      <c r="A114" s="2">
        <f t="shared" si="13"/>
        <v>44011</v>
      </c>
      <c r="B114" s="4">
        <f ca="1">B113+beta*F113*B113-IF(ROW()-L&gt;=ROW(B$3),beta*OFFSET(B114,-L,0)*OFFSET(F114,-L,0),K/L)</f>
        <v>7103.4649808967333</v>
      </c>
      <c r="C114" s="4">
        <f t="shared" ca="1" si="12"/>
        <v>8.5241579770760794</v>
      </c>
      <c r="D114" s="4">
        <f ca="1">D113+(1-alpha)*IF(ROW()-L&gt;=ROW(F$3),beta*OFFSET(F114,-L,0)*OFFSET(B114,-L,0),K/L)</f>
        <v>561041.12042414222</v>
      </c>
      <c r="E114" s="4">
        <f ca="1">E113+alpha*IF(ROW()-L&gt;=ROW(F$3),beta*OFFSET(F114,-L,0)*OFFSET(B114,-L,0),K/L)</f>
        <v>168.36284498073704</v>
      </c>
      <c r="F114" s="4">
        <f t="shared" ca="1" si="14"/>
        <v>808687.05174997973</v>
      </c>
      <c r="G114" s="4" t="e">
        <f t="shared" si="15"/>
        <v>#N/A</v>
      </c>
      <c r="H114" s="4" t="e">
        <f t="shared" si="16"/>
        <v>#N/A</v>
      </c>
      <c r="I114" s="24"/>
      <c r="J114" s="4">
        <f t="shared" ca="1" si="17"/>
        <v>1376999.9999999995</v>
      </c>
      <c r="K114" s="24"/>
      <c r="L114" s="22">
        <f t="shared" ca="1" si="18"/>
        <v>0.40743726973430822</v>
      </c>
    </row>
    <row r="115" spans="1:12" x14ac:dyDescent="0.2">
      <c r="A115" s="2">
        <f t="shared" si="13"/>
        <v>44012</v>
      </c>
      <c r="B115" s="4">
        <f ca="1">B114+beta*F114*B114-IF(ROW()-L&gt;=ROW(B$3),beta*OFFSET(B115,-L,0)*OFFSET(F115,-L,0),K/L)</f>
        <v>6865.9049191390968</v>
      </c>
      <c r="C115" s="4">
        <f t="shared" ca="1" si="12"/>
        <v>8.2390859029669148</v>
      </c>
      <c r="D115" s="4">
        <f ca="1">D114+(1-alpha)*IF(ROW()-L&gt;=ROW(F$3),beta*OFFSET(F115,-L,0)*OFFSET(B115,-L,0),K/L)</f>
        <v>562025.16760299471</v>
      </c>
      <c r="E115" s="4">
        <f ca="1">E114+alpha*IF(ROW()-L&gt;=ROW(F$3),beta*OFFSET(F115,-L,0)*OFFSET(B115,-L,0),K/L)</f>
        <v>168.65814772521614</v>
      </c>
      <c r="F115" s="4">
        <f t="shared" ca="1" si="14"/>
        <v>807940.26933014032</v>
      </c>
      <c r="G115" s="4" t="e">
        <f t="shared" si="15"/>
        <v>#N/A</v>
      </c>
      <c r="H115" s="4" t="e">
        <f t="shared" si="16"/>
        <v>#N/A</v>
      </c>
      <c r="I115" s="24"/>
      <c r="J115" s="4">
        <f t="shared" ca="1" si="17"/>
        <v>1376999.9999999993</v>
      </c>
      <c r="K115" s="24"/>
      <c r="L115" s="22">
        <f t="shared" ca="1" si="18"/>
        <v>0.40815190094625636</v>
      </c>
    </row>
    <row r="116" spans="1:12" x14ac:dyDescent="0.2">
      <c r="A116" s="2">
        <f t="shared" si="13"/>
        <v>44013</v>
      </c>
      <c r="B116" s="4">
        <f ca="1">B115+beta*F115*B115-IF(ROW()-L&gt;=ROW(B$3),beta*OFFSET(B116,-L,0)*OFFSET(F116,-L,0),K/L)</f>
        <v>6643.8502830062025</v>
      </c>
      <c r="C116" s="4">
        <f t="shared" ca="1" si="12"/>
        <v>7.9726203396074427</v>
      </c>
      <c r="D116" s="4">
        <f ca="1">D115+(1-alpha)*IF(ROW()-L&gt;=ROW(F$3),beta*OFFSET(F116,-L,0)*OFFSET(B116,-L,0),K/L)</f>
        <v>562968.08061937836</v>
      </c>
      <c r="E116" s="4">
        <f ca="1">E115+alpha*IF(ROW()-L&gt;=ROW(F$3),beta*OFFSET(F116,-L,0)*OFFSET(B116,-L,0),K/L)</f>
        <v>168.94110651776901</v>
      </c>
      <c r="F116" s="4">
        <f t="shared" ca="1" si="14"/>
        <v>807219.12799109693</v>
      </c>
      <c r="G116" s="4" t="e">
        <f t="shared" si="15"/>
        <v>#N/A</v>
      </c>
      <c r="H116" s="4" t="e">
        <f t="shared" si="16"/>
        <v>#N/A</v>
      </c>
      <c r="I116" s="24"/>
      <c r="J116" s="4">
        <f t="shared" ca="1" si="17"/>
        <v>1376999.9999999993</v>
      </c>
      <c r="K116" s="24"/>
      <c r="L116" s="22">
        <f t="shared" ca="1" si="18"/>
        <v>0.40883665985430551</v>
      </c>
    </row>
    <row r="117" spans="1:12" x14ac:dyDescent="0.2">
      <c r="A117" s="2">
        <f t="shared" si="13"/>
        <v>44014</v>
      </c>
      <c r="B117" s="4">
        <f ca="1">B116+beta*F116*B116-IF(ROW()-L&gt;=ROW(B$3),beta*OFFSET(B117,-L,0)*OFFSET(F117,-L,0),K/L)</f>
        <v>6436.338850415942</v>
      </c>
      <c r="C117" s="4">
        <f t="shared" ca="1" si="12"/>
        <v>7.7236066204991296</v>
      </c>
      <c r="D117" s="4">
        <f ca="1">D116+(1-alpha)*IF(ROW()-L&gt;=ROW(F$3),beta*OFFSET(F117,-L,0)*OFFSET(B117,-L,0),K/L)</f>
        <v>563872.5162340143</v>
      </c>
      <c r="E117" s="4">
        <f ca="1">E116+alpha*IF(ROW()-L&gt;=ROW(F$3),beta*OFFSET(F117,-L,0)*OFFSET(B117,-L,0),K/L)</f>
        <v>169.2125186257922</v>
      </c>
      <c r="F117" s="4">
        <f t="shared" ca="1" si="14"/>
        <v>806521.93239694322</v>
      </c>
      <c r="G117" s="4" t="e">
        <f t="shared" si="15"/>
        <v>#N/A</v>
      </c>
      <c r="H117" s="4" t="e">
        <f t="shared" si="16"/>
        <v>#N/A</v>
      </c>
      <c r="I117" s="24"/>
      <c r="J117" s="4">
        <f t="shared" ca="1" si="17"/>
        <v>1376999.9999999991</v>
      </c>
      <c r="K117" s="24"/>
      <c r="L117" s="22">
        <f t="shared" ca="1" si="18"/>
        <v>0.40949347584169549</v>
      </c>
    </row>
    <row r="118" spans="1:12" x14ac:dyDescent="0.2">
      <c r="A118" s="2">
        <f t="shared" si="13"/>
        <v>44015</v>
      </c>
      <c r="B118" s="4">
        <f ca="1">B117+beta*F117*B117-IF(ROW()-L&gt;=ROW(B$3),beta*OFFSET(B118,-L,0)*OFFSET(F118,-L,0),K/L)</f>
        <v>6242.4601457153512</v>
      </c>
      <c r="C118" s="4">
        <f t="shared" ca="1" si="12"/>
        <v>7.4909521748584211</v>
      </c>
      <c r="D118" s="4">
        <f ca="1">D117+(1-alpha)*IF(ROW()-L&gt;=ROW(F$3),beta*OFFSET(F118,-L,0)*OFFSET(B118,-L,0),K/L)</f>
        <v>564740.97062234988</v>
      </c>
      <c r="E118" s="4">
        <f ca="1">E117+alpha*IF(ROW()-L&gt;=ROW(F$3),beta*OFFSET(F118,-L,0)*OFFSET(B118,-L,0),K/L)</f>
        <v>169.47313312664315</v>
      </c>
      <c r="F118" s="4">
        <f t="shared" ca="1" si="14"/>
        <v>805847.09609880729</v>
      </c>
      <c r="G118" s="4" t="e">
        <f t="shared" si="15"/>
        <v>#N/A</v>
      </c>
      <c r="H118" s="4" t="e">
        <f t="shared" si="16"/>
        <v>#N/A</v>
      </c>
      <c r="I118" s="24"/>
      <c r="J118" s="4">
        <f t="shared" ca="1" si="17"/>
        <v>1376999.9999999991</v>
      </c>
      <c r="K118" s="24"/>
      <c r="L118" s="22">
        <f t="shared" ca="1" si="18"/>
        <v>0.41012416167200455</v>
      </c>
    </row>
    <row r="119" spans="1:12" x14ac:dyDescent="0.2">
      <c r="A119" s="2">
        <f t="shared" si="13"/>
        <v>44016</v>
      </c>
      <c r="B119" s="4">
        <f ca="1">B118+beta*F118*B118-IF(ROW()-L&gt;=ROW(B$3),beta*OFFSET(B119,-L,0)*OFFSET(F119,-L,0),K/L)</f>
        <v>6061.3536717257521</v>
      </c>
      <c r="C119" s="4">
        <f t="shared" ca="1" si="12"/>
        <v>7.2736244060709021</v>
      </c>
      <c r="D119" s="4">
        <f ca="1">D118+(1-alpha)*IF(ROW()-L&gt;=ROW(F$3),beta*OFFSET(F119,-L,0)*OFFSET(B119,-L,0),K/L)</f>
        <v>565575.78746565222</v>
      </c>
      <c r="E119" s="4">
        <f ca="1">E118+alpha*IF(ROW()-L&gt;=ROW(F$3),beta*OFFSET(F119,-L,0)*OFFSET(B119,-L,0),K/L)</f>
        <v>169.72365333569658</v>
      </c>
      <c r="F119" s="4">
        <f t="shared" ca="1" si="14"/>
        <v>805193.13520928542</v>
      </c>
      <c r="G119" s="4" t="e">
        <f t="shared" si="15"/>
        <v>#N/A</v>
      </c>
      <c r="H119" s="4" t="e">
        <f t="shared" si="16"/>
        <v>#N/A</v>
      </c>
      <c r="I119" s="24"/>
      <c r="J119" s="4">
        <f t="shared" ca="1" si="17"/>
        <v>1376999.9999999991</v>
      </c>
      <c r="K119" s="24"/>
      <c r="L119" s="22">
        <f t="shared" ca="1" si="18"/>
        <v>0.41073041936503457</v>
      </c>
    </row>
    <row r="120" spans="1:12" x14ac:dyDescent="0.2">
      <c r="A120" s="2">
        <f t="shared" si="13"/>
        <v>44017</v>
      </c>
      <c r="B120" s="4">
        <f ca="1">B119+beta*F119*B119-IF(ROW()-L&gt;=ROW(B$3),beta*OFFSET(B120,-L,0)*OFFSET(F120,-L,0),K/L)</f>
        <v>5892.2070547022495</v>
      </c>
      <c r="C120" s="4">
        <f t="shared" ca="1" si="12"/>
        <v>7.0706484656426989</v>
      </c>
      <c r="D120" s="4">
        <f ca="1">D119+(1-alpha)*IF(ROW()-L&gt;=ROW(F$3),beta*OFFSET(F120,-L,0)*OFFSET(B120,-L,0),K/L)</f>
        <v>566379.16584448772</v>
      </c>
      <c r="E120" s="4">
        <f ca="1">E119+alpha*IF(ROW()-L&gt;=ROW(F$3),beta*OFFSET(F120,-L,0)*OFFSET(B120,-L,0),K/L)</f>
        <v>169.96473917509906</v>
      </c>
      <c r="F120" s="4">
        <f t="shared" ca="1" si="14"/>
        <v>804558.66236163408</v>
      </c>
      <c r="G120" s="4" t="e">
        <f t="shared" si="15"/>
        <v>#N/A</v>
      </c>
      <c r="H120" s="4" t="e">
        <f t="shared" si="16"/>
        <v>#N/A</v>
      </c>
      <c r="I120" s="24"/>
      <c r="J120" s="4">
        <f t="shared" ca="1" si="17"/>
        <v>1376999.9999999991</v>
      </c>
      <c r="K120" s="24"/>
      <c r="L120" s="22">
        <f t="shared" ca="1" si="18"/>
        <v>0.41131384592918524</v>
      </c>
    </row>
    <row r="121" spans="1:12" x14ac:dyDescent="0.2">
      <c r="A121" s="2">
        <f t="shared" si="13"/>
        <v>44018</v>
      </c>
      <c r="B121" s="4">
        <f ca="1">B120+beta*F120*B120-IF(ROW()-L&gt;=ROW(B$3),beta*OFFSET(B121,-L,0)*OFFSET(F121,-L,0),K/L)</f>
        <v>5734.2541310964789</v>
      </c>
      <c r="C121" s="4">
        <f t="shared" ca="1" si="12"/>
        <v>6.8811049573157739</v>
      </c>
      <c r="D121" s="4">
        <f ca="1">D120+(1-alpha)*IF(ROW()-L&gt;=ROW(F$3),beta*OFFSET(F121,-L,0)*OFFSET(B121,-L,0),K/L)</f>
        <v>567153.16790721111</v>
      </c>
      <c r="E121" s="4">
        <f ca="1">E120+alpha*IF(ROW()-L&gt;=ROW(F$3),beta*OFFSET(F121,-L,0)*OFFSET(B121,-L,0),K/L)</f>
        <v>170.19700947500607</v>
      </c>
      <c r="F121" s="4">
        <f t="shared" ca="1" si="14"/>
        <v>803942.38095221645</v>
      </c>
      <c r="G121" s="4" t="e">
        <f t="shared" si="15"/>
        <v>#N/A</v>
      </c>
      <c r="H121" s="4" t="e">
        <f t="shared" si="16"/>
        <v>#N/A</v>
      </c>
      <c r="I121" s="24"/>
      <c r="J121" s="4">
        <f t="shared" ca="1" si="17"/>
        <v>1376999.9999999991</v>
      </c>
      <c r="K121" s="24"/>
      <c r="L121" s="22">
        <f t="shared" ca="1" si="18"/>
        <v>0.41187593893043684</v>
      </c>
    </row>
    <row r="122" spans="1:12" x14ac:dyDescent="0.2">
      <c r="A122" s="2">
        <f t="shared" si="13"/>
        <v>44019</v>
      </c>
      <c r="B122" s="4">
        <f ca="1">B121+beta*F121*B121-IF(ROW()-L&gt;=ROW(B$3),beta*OFFSET(B122,-L,0)*OFFSET(F122,-L,0),K/L)</f>
        <v>5586.7730007451428</v>
      </c>
      <c r="C122" s="4">
        <f t="shared" ca="1" si="12"/>
        <v>6.7041276008941706</v>
      </c>
      <c r="D122" s="4">
        <f ca="1">D121+(1-alpha)*IF(ROW()-L&gt;=ROW(F$3),beta*OFFSET(F122,-L,0)*OFFSET(B122,-L,0),K/L)</f>
        <v>567899.72629232449</v>
      </c>
      <c r="E122" s="4">
        <f ca="1">E121+alpha*IF(ROW()-L&gt;=ROW(F$3),beta*OFFSET(F122,-L,0)*OFFSET(B122,-L,0),K/L)</f>
        <v>170.42104420095788</v>
      </c>
      <c r="F122" s="4">
        <f t="shared" ca="1" si="14"/>
        <v>803343.07966272836</v>
      </c>
      <c r="G122" s="4" t="e">
        <f t="shared" si="15"/>
        <v>#N/A</v>
      </c>
      <c r="H122" s="4" t="e">
        <f t="shared" si="16"/>
        <v>#N/A</v>
      </c>
      <c r="I122" s="24"/>
      <c r="J122" s="4">
        <f t="shared" ca="1" si="17"/>
        <v>1376999.9999999991</v>
      </c>
      <c r="K122" s="24"/>
      <c r="L122" s="22">
        <f t="shared" ca="1" si="18"/>
        <v>0.41241810188258887</v>
      </c>
    </row>
    <row r="123" spans="1:12" x14ac:dyDescent="0.2">
      <c r="A123" s="2">
        <f t="shared" si="13"/>
        <v>44020</v>
      </c>
      <c r="B123" s="4">
        <f ca="1">B122+beta*F122*B122-IF(ROW()-L&gt;=ROW(B$3),beta*OFFSET(B123,-L,0)*OFFSET(F123,-L,0),K/L)</f>
        <v>5449.0840673151479</v>
      </c>
      <c r="C123" s="4">
        <f t="shared" ca="1" si="12"/>
        <v>6.5389008807781765</v>
      </c>
      <c r="D123" s="4">
        <f ca="1">D122+(1-alpha)*IF(ROW()-L&gt;=ROW(F$3),beta*OFFSET(F123,-L,0)*OFFSET(B123,-L,0),K/L)</f>
        <v>568620.65128896618</v>
      </c>
      <c r="E123" s="4">
        <f ca="1">E122+alpha*IF(ROW()-L&gt;=ROW(F$3),beta*OFFSET(F123,-L,0)*OFFSET(B123,-L,0),K/L)</f>
        <v>170.63738660267089</v>
      </c>
      <c r="F123" s="4">
        <f t="shared" ca="1" si="14"/>
        <v>802759.62725711497</v>
      </c>
      <c r="G123" s="4" t="e">
        <f t="shared" si="15"/>
        <v>#N/A</v>
      </c>
      <c r="H123" s="4" t="e">
        <f t="shared" si="16"/>
        <v>#N/A</v>
      </c>
      <c r="I123" s="24"/>
      <c r="J123" s="4">
        <f t="shared" ca="1" si="17"/>
        <v>1376999.9999999991</v>
      </c>
      <c r="K123" s="24"/>
      <c r="L123" s="22">
        <f t="shared" ca="1" si="18"/>
        <v>0.41294164944732503</v>
      </c>
    </row>
    <row r="124" spans="1:12" x14ac:dyDescent="0.2">
      <c r="A124" s="2">
        <f t="shared" si="13"/>
        <v>44021</v>
      </c>
      <c r="B124" s="4">
        <f ca="1">B123+beta*F123*B123-IF(ROW()-L&gt;=ROW(B$3),beta*OFFSET(B124,-L,0)*OFFSET(F124,-L,0),K/L)</f>
        <v>5320.548083481608</v>
      </c>
      <c r="C124" s="4">
        <f t="shared" ca="1" si="12"/>
        <v>6.3846577001779288</v>
      </c>
      <c r="D124" s="4">
        <f ca="1">D123+(1-alpha)*IF(ROW()-L&gt;=ROW(F$3),beta*OFFSET(F124,-L,0)*OFFSET(B124,-L,0),K/L)</f>
        <v>569317.63772444171</v>
      </c>
      <c r="E124" s="4">
        <f ca="1">E123+alpha*IF(ROW()-L&gt;=ROW(F$3),beta*OFFSET(F124,-L,0)*OFFSET(B124,-L,0),K/L)</f>
        <v>170.84654528091701</v>
      </c>
      <c r="F124" s="4">
        <f t="shared" ca="1" si="14"/>
        <v>802190.96764679474</v>
      </c>
      <c r="G124" s="4" t="e">
        <f t="shared" si="15"/>
        <v>#N/A</v>
      </c>
      <c r="H124" s="4" t="e">
        <f t="shared" si="16"/>
        <v>#N/A</v>
      </c>
      <c r="I124" s="24"/>
      <c r="J124" s="4">
        <f t="shared" ca="1" si="17"/>
        <v>1376999.9999999991</v>
      </c>
      <c r="K124" s="24"/>
      <c r="L124" s="22">
        <f t="shared" ca="1" si="18"/>
        <v>0.41344781243605089</v>
      </c>
    </row>
    <row r="125" spans="1:12" x14ac:dyDescent="0.2">
      <c r="A125" s="2">
        <f t="shared" si="13"/>
        <v>44022</v>
      </c>
      <c r="B125" s="4">
        <f ca="1">B124+beta*F124*B124-IF(ROW()-L&gt;=ROW(B$3),beta*OFFSET(B125,-L,0)*OFFSET(F125,-L,0),K/L)</f>
        <v>5200.5642153606641</v>
      </c>
      <c r="C125" s="4">
        <f t="shared" ca="1" si="12"/>
        <v>6.2406770584327962</v>
      </c>
      <c r="D125" s="4">
        <f ca="1">D124+(1-alpha)*IF(ROW()-L&gt;=ROW(F$3),beta*OFFSET(F125,-L,0)*OFFSET(B125,-L,0),K/L)</f>
        <v>569992.27157168812</v>
      </c>
      <c r="E125" s="4">
        <f ca="1">E124+alpha*IF(ROW()-L&gt;=ROW(F$3),beta*OFFSET(F125,-L,0)*OFFSET(B125,-L,0),K/L)</f>
        <v>171.04899617035778</v>
      </c>
      <c r="F125" s="4">
        <f t="shared" ca="1" si="14"/>
        <v>801636.11521677987</v>
      </c>
      <c r="G125" s="4" t="e">
        <f t="shared" si="15"/>
        <v>#N/A</v>
      </c>
      <c r="H125" s="4" t="e">
        <f t="shared" si="16"/>
        <v>#N/A</v>
      </c>
      <c r="I125" s="24"/>
      <c r="J125" s="4">
        <f t="shared" ca="1" si="17"/>
        <v>1376999.9999999991</v>
      </c>
      <c r="K125" s="24"/>
      <c r="L125" s="22">
        <f t="shared" ca="1" si="18"/>
        <v>0.41393774260834315</v>
      </c>
    </row>
    <row r="126" spans="1:12" x14ac:dyDescent="0.2">
      <c r="A126" s="2">
        <f t="shared" si="13"/>
        <v>44023</v>
      </c>
      <c r="B126" s="4">
        <f ca="1">B125+beta*F125*B125-IF(ROW()-L&gt;=ROW(B$3),beta*OFFSET(B126,-L,0)*OFFSET(F126,-L,0),K/L)</f>
        <v>5088.5681381286477</v>
      </c>
      <c r="C126" s="4">
        <f t="shared" ca="1" si="12"/>
        <v>6.1062817657543764</v>
      </c>
      <c r="D126" s="4">
        <f ca="1">D125+(1-alpha)*IF(ROW()-L&gt;=ROW(F$3),beta*OFFSET(F126,-L,0)*OFFSET(B126,-L,0),K/L)</f>
        <v>570646.03627294314</v>
      </c>
      <c r="E126" s="4">
        <f ca="1">E125+alpha*IF(ROW()-L&gt;=ROW(F$3),beta*OFFSET(F126,-L,0)*OFFSET(B126,-L,0),K/L)</f>
        <v>171.24518443721433</v>
      </c>
      <c r="F126" s="4">
        <f t="shared" ca="1" si="14"/>
        <v>801094.15040449006</v>
      </c>
      <c r="G126" s="4" t="e">
        <f t="shared" si="15"/>
        <v>#N/A</v>
      </c>
      <c r="H126" s="4" t="e">
        <f t="shared" si="16"/>
        <v>#N/A</v>
      </c>
      <c r="I126" s="24"/>
      <c r="J126" s="4">
        <f t="shared" ca="1" si="17"/>
        <v>1376999.9999999991</v>
      </c>
      <c r="K126" s="24"/>
      <c r="L126" s="22">
        <f t="shared" ca="1" si="18"/>
        <v>0.41441251726430178</v>
      </c>
    </row>
    <row r="127" spans="1:12" x14ac:dyDescent="0.2">
      <c r="A127" s="2">
        <f t="shared" si="13"/>
        <v>44024</v>
      </c>
      <c r="B127" s="4">
        <f ca="1">B126+beta*F126*B126-IF(ROW()-L&gt;=ROW(B$3),beta*OFFSET(B127,-L,0)*OFFSET(F127,-L,0),K/L)</f>
        <v>4984.0301724978945</v>
      </c>
      <c r="C127" s="4">
        <f t="shared" ca="1" si="12"/>
        <v>5.9808362069974725</v>
      </c>
      <c r="D127" s="4">
        <f ca="1">D126+(1-alpha)*IF(ROW()-L&gt;=ROW(F$3),beta*OFFSET(F127,-L,0)*OFFSET(B127,-L,0),K/L)</f>
        <v>571280.31877874024</v>
      </c>
      <c r="E127" s="4">
        <f ca="1">E126+alpha*IF(ROW()-L&gt;=ROW(F$3),beta*OFFSET(F127,-L,0)*OFFSET(B127,-L,0),K/L)</f>
        <v>171.43552629150975</v>
      </c>
      <c r="F127" s="4">
        <f t="shared" ca="1" si="14"/>
        <v>800564.21552246937</v>
      </c>
      <c r="G127" s="4" t="e">
        <f t="shared" si="15"/>
        <v>#N/A</v>
      </c>
      <c r="H127" s="4" t="e">
        <f t="shared" si="16"/>
        <v>#N/A</v>
      </c>
      <c r="I127" s="24"/>
      <c r="J127" s="4">
        <f t="shared" ca="1" si="17"/>
        <v>1376999.9999999991</v>
      </c>
      <c r="K127" s="24"/>
      <c r="L127" s="22">
        <f t="shared" ca="1" si="18"/>
        <v>0.41487314363016747</v>
      </c>
    </row>
    <row r="128" spans="1:12" x14ac:dyDescent="0.2">
      <c r="A128" s="2">
        <f t="shared" si="13"/>
        <v>44025</v>
      </c>
      <c r="B128" s="4">
        <f ca="1">B127+beta*F127*B127-IF(ROW()-L&gt;=ROW(B$3),beta*OFFSET(B128,-L,0)*OFFSET(F128,-L,0),K/L)</f>
        <v>4886.4534697545132</v>
      </c>
      <c r="C128" s="4">
        <f t="shared" ca="1" si="12"/>
        <v>5.8637441637054151</v>
      </c>
      <c r="D128" s="4">
        <f ca="1">D127+(1-alpha)*IF(ROW()-L&gt;=ROW(F$3),beta*OFFSET(F128,-L,0)*OFFSET(B128,-L,0),K/L)</f>
        <v>571896.41530373495</v>
      </c>
      <c r="E128" s="4">
        <f ca="1">E127+alpha*IF(ROW()-L&gt;=ROW(F$3),beta*OFFSET(F128,-L,0)*OFFSET(B128,-L,0),K/L)</f>
        <v>171.62041071433501</v>
      </c>
      <c r="F128" s="4">
        <f t="shared" ca="1" si="14"/>
        <v>800045.51081579516</v>
      </c>
      <c r="G128" s="4" t="e">
        <f t="shared" si="15"/>
        <v>#N/A</v>
      </c>
      <c r="H128" s="4" t="e">
        <f t="shared" si="16"/>
        <v>#N/A</v>
      </c>
      <c r="I128" s="24"/>
      <c r="J128" s="4">
        <f t="shared" ca="1" si="17"/>
        <v>1376999.9999999991</v>
      </c>
      <c r="K128" s="24"/>
      <c r="L128" s="22">
        <f t="shared" ca="1" si="18"/>
        <v>0.41532056303829729</v>
      </c>
    </row>
    <row r="129" spans="1:12" x14ac:dyDescent="0.2">
      <c r="A129" s="2">
        <f t="shared" si="13"/>
        <v>44026</v>
      </c>
      <c r="B129" s="4">
        <f ca="1">B128+beta*F128*B128-IF(ROW()-L&gt;=ROW(B$3),beta*OFFSET(B129,-L,0)*OFFSET(F129,-L,0),K/L)</f>
        <v>4795.3722513638286</v>
      </c>
      <c r="C129" s="4">
        <f t="shared" ca="1" si="12"/>
        <v>5.7544467016365939</v>
      </c>
      <c r="D129" s="4">
        <f ca="1">D128+(1-alpha)*IF(ROW()-L&gt;=ROW(F$3),beta*OFFSET(F129,-L,0)*OFFSET(B129,-L,0),K/L)</f>
        <v>572495.53680283611</v>
      </c>
      <c r="E129" s="4">
        <f ca="1">E128+alpha*IF(ROW()-L&gt;=ROW(F$3),beta*OFFSET(F129,-L,0)*OFFSET(B129,-L,0),K/L)</f>
        <v>171.80020110118141</v>
      </c>
      <c r="F129" s="4">
        <f t="shared" ca="1" si="14"/>
        <v>799537.29074469779</v>
      </c>
      <c r="G129" s="4" t="e">
        <f t="shared" si="15"/>
        <v>#N/A</v>
      </c>
      <c r="H129" s="4" t="e">
        <f t="shared" si="16"/>
        <v>#N/A</v>
      </c>
      <c r="I129" s="24"/>
      <c r="J129" s="4">
        <f t="shared" ca="1" si="17"/>
        <v>1376999.9999999991</v>
      </c>
      <c r="K129" s="24"/>
      <c r="L129" s="22">
        <f t="shared" ca="1" si="18"/>
        <v>0.41575565490402072</v>
      </c>
    </row>
    <row r="130" spans="1:12" x14ac:dyDescent="0.2">
      <c r="A130" s="2">
        <f t="shared" si="13"/>
        <v>44027</v>
      </c>
      <c r="B130" s="4">
        <f ca="1">B129+beta*F129*B129-IF(ROW()-L&gt;=ROW(B$3),beta*OFFSET(B130,-L,0)*OFFSET(F130,-L,0),K/L)</f>
        <v>4710.3501076862603</v>
      </c>
      <c r="C130" s="4">
        <f t="shared" ca="1" si="12"/>
        <v>5.6524201292235121</v>
      </c>
      <c r="D130" s="4">
        <f ca="1">D129+(1-alpha)*IF(ROW()-L&gt;=ROW(F$3),beta*OFFSET(F130,-L,0)*OFFSET(B130,-L,0),K/L)</f>
        <v>573078.81417272775</v>
      </c>
      <c r="E130" s="4">
        <f ca="1">E129+alpha*IF(ROW()-L&gt;=ROW(F$3),beta*OFFSET(F130,-L,0)*OFFSET(B130,-L,0),K/L)</f>
        <v>171.97523682286544</v>
      </c>
      <c r="F130" s="4">
        <f t="shared" ca="1" si="14"/>
        <v>799038.86048276199</v>
      </c>
      <c r="G130" s="4" t="e">
        <f t="shared" si="15"/>
        <v>#N/A</v>
      </c>
      <c r="H130" s="4" t="e">
        <f t="shared" si="16"/>
        <v>#N/A</v>
      </c>
      <c r="I130" s="24"/>
      <c r="J130" s="4">
        <f t="shared" ca="1" si="17"/>
        <v>1376999.9999999988</v>
      </c>
      <c r="K130" s="24"/>
      <c r="L130" s="22">
        <f t="shared" ca="1" si="18"/>
        <v>0.41617924050307059</v>
      </c>
    </row>
    <row r="131" spans="1:12" x14ac:dyDescent="0.2">
      <c r="A131" s="2">
        <f t="shared" si="13"/>
        <v>44028</v>
      </c>
      <c r="B131" s="4">
        <f ca="1">B130+beta*F130*B130-IF(ROW()-L&gt;=ROW(B$3),beta*OFFSET(B131,-L,0)*OFFSET(F131,-L,0),K/L)</f>
        <v>4630.9783590937459</v>
      </c>
      <c r="C131" s="4">
        <f t="shared" ref="C131:C194" ca="1" si="19">gamma*sjuka</f>
        <v>5.5571740309124946</v>
      </c>
      <c r="D131" s="4">
        <f ca="1">D130+(1-alpha)*IF(ROW()-L&gt;=ROW(F$3),beta*OFFSET(F131,-L,0)*OFFSET(B131,-L,0),K/L)</f>
        <v>573647.30318516481</v>
      </c>
      <c r="E131" s="4">
        <f ca="1">E130+alpha*IF(ROW()-L&gt;=ROW(F$3),beta*OFFSET(F131,-L,0)*OFFSET(B131,-L,0),K/L)</f>
        <v>172.14583470596151</v>
      </c>
      <c r="F131" s="4">
        <f t="shared" ca="1" si="14"/>
        <v>798549.57262103434</v>
      </c>
      <c r="G131" s="4" t="e">
        <f t="shared" si="15"/>
        <v>#N/A</v>
      </c>
      <c r="H131" s="4" t="e">
        <f t="shared" si="16"/>
        <v>#N/A</v>
      </c>
      <c r="I131" s="24"/>
      <c r="J131" s="4">
        <f t="shared" ca="1" si="17"/>
        <v>1376999.9999999988</v>
      </c>
      <c r="K131" s="24"/>
      <c r="L131" s="22">
        <f t="shared" ca="1" si="18"/>
        <v>0.41659208655422314</v>
      </c>
    </row>
    <row r="132" spans="1:12" x14ac:dyDescent="0.2">
      <c r="A132" s="2">
        <f t="shared" si="13"/>
        <v>44029</v>
      </c>
      <c r="B132" s="4">
        <f ca="1">B131+beta*F131*B131-IF(ROW()-L&gt;=ROW(B$3),beta*OFFSET(B132,-L,0)*OFFSET(F132,-L,0),K/L)</f>
        <v>4556.8744817101269</v>
      </c>
      <c r="C132" s="4">
        <f t="shared" ca="1" si="19"/>
        <v>5.4682493780521515</v>
      </c>
      <c r="D132" s="4">
        <f ca="1">D131+(1-alpha)*IF(ROW()-L&gt;=ROW(F$3),beta*OFFSET(F132,-L,0)*OFFSET(B132,-L,0),K/L)</f>
        <v>574201.98915945075</v>
      </c>
      <c r="E132" s="4">
        <f ca="1">E131+alpha*IF(ROW()-L&gt;=ROW(F$3),beta*OFFSET(F132,-L,0)*OFFSET(B132,-L,0),K/L)</f>
        <v>172.31229043496597</v>
      </c>
      <c r="F132" s="4">
        <f t="shared" ca="1" si="14"/>
        <v>798068.82406840299</v>
      </c>
      <c r="G132" s="4" t="e">
        <f t="shared" si="15"/>
        <v>#N/A</v>
      </c>
      <c r="H132" s="4" t="e">
        <f t="shared" si="16"/>
        <v>#N/A</v>
      </c>
      <c r="I132" s="24"/>
      <c r="J132" s="4">
        <f t="shared" ca="1" si="17"/>
        <v>1376999.9999999988</v>
      </c>
      <c r="K132" s="24"/>
      <c r="L132" s="22">
        <f t="shared" ca="1" si="18"/>
        <v>0.41699490861252814</v>
      </c>
    </row>
    <row r="133" spans="1:12" x14ac:dyDescent="0.2">
      <c r="A133" s="2">
        <f t="shared" ref="A133:A196" si="20">A132+1</f>
        <v>44030</v>
      </c>
      <c r="B133" s="4">
        <f ca="1">B132+beta*F132*B132-IF(ROW()-L&gt;=ROW(B$3),beta*OFFSET(B133,-L,0)*OFFSET(F133,-L,0),K/L)</f>
        <v>4487.6805990962439</v>
      </c>
      <c r="C133" s="4">
        <f t="shared" ca="1" si="19"/>
        <v>5.3852167189154923</v>
      </c>
      <c r="D133" s="4">
        <f ca="1">D132+(1-alpha)*IF(ROW()-L&gt;=ROW(F$3),beta*OFFSET(F133,-L,0)*OFFSET(B133,-L,0),K/L)</f>
        <v>574743.79138229694</v>
      </c>
      <c r="E133" s="4">
        <f ca="1">E132+alpha*IF(ROW()-L&gt;=ROW(F$3),beta*OFFSET(F133,-L,0)*OFFSET(B133,-L,0),K/L)</f>
        <v>172.47487987865293</v>
      </c>
      <c r="F133" s="4">
        <f t="shared" ref="F133:F196" ca="1" si="21">F132-beta*F132*B132</f>
        <v>797596.05313872709</v>
      </c>
      <c r="G133" s="4" t="e">
        <f t="shared" ref="G133:G196" si="22">IF(ISBLANK(INDEX(inlagda_riktig,MATCH(A133,dag_riktig))),"",INDEX(inlagda_riktig,MATCH(A133,dag_riktig)))</f>
        <v>#N/A</v>
      </c>
      <c r="H133" s="4" t="e">
        <f t="shared" ref="H133:H196" si="23">IF(ISBLANK(INDEX(doda_riktig,MATCH(A133,dag_riktig))),"",INDEX(doda_riktig,MATCH(A133,dag_riktig)))</f>
        <v>#N/A</v>
      </c>
      <c r="I133" s="24"/>
      <c r="J133" s="4">
        <f t="shared" ref="J133:J196" ca="1" si="24">B133+D133+E133+F133</f>
        <v>1376999.9999999991</v>
      </c>
      <c r="K133" s="24"/>
      <c r="L133" s="22">
        <f t="shared" ref="L133:L196" ca="1" si="25">D133/J133</f>
        <v>0.41738837427908304</v>
      </c>
    </row>
    <row r="134" spans="1:12" x14ac:dyDescent="0.2">
      <c r="A134" s="2">
        <f t="shared" si="20"/>
        <v>44031</v>
      </c>
      <c r="B134" s="4">
        <f ca="1">B133+beta*F133*B133-IF(ROW()-L&gt;=ROW(B$3),beta*OFFSET(B134,-L,0)*OFFSET(F134,-L,0),K/L)</f>
        <v>4423.0620404418378</v>
      </c>
      <c r="C134" s="4">
        <f t="shared" ca="1" si="19"/>
        <v>5.3076744485302045</v>
      </c>
      <c r="D134" s="4">
        <f ca="1">D133+(1-alpha)*IF(ROW()-L&gt;=ROW(F$3),beta*OFFSET(F134,-L,0)*OFFSET(B134,-L,0),K/L)</f>
        <v>575273.56728385296</v>
      </c>
      <c r="E134" s="4">
        <f ca="1">E133+alpha*IF(ROW()-L&gt;=ROW(F$3),beta*OFFSET(F134,-L,0)*OFFSET(B134,-L,0),K/L)</f>
        <v>172.63386034325913</v>
      </c>
      <c r="F134" s="4">
        <f t="shared" ca="1" si="21"/>
        <v>797130.73681536084</v>
      </c>
      <c r="G134" s="4" t="e">
        <f t="shared" si="22"/>
        <v>#N/A</v>
      </c>
      <c r="H134" s="4" t="e">
        <f t="shared" si="23"/>
        <v>#N/A</v>
      </c>
      <c r="I134" s="24"/>
      <c r="J134" s="4">
        <f t="shared" ca="1" si="24"/>
        <v>1376999.9999999988</v>
      </c>
      <c r="K134" s="24"/>
      <c r="L134" s="22">
        <f t="shared" ca="1" si="25"/>
        <v>0.41777310623373526</v>
      </c>
    </row>
    <row r="135" spans="1:12" x14ac:dyDescent="0.2">
      <c r="A135" s="2">
        <f t="shared" si="20"/>
        <v>44032</v>
      </c>
      <c r="B135" s="4">
        <f ca="1">B134+beta*F134*B134-IF(ROW()-L&gt;=ROW(B$3),beta*OFFSET(B135,-L,0)*OFFSET(F135,-L,0),K/L)</f>
        <v>4362.7059651937143</v>
      </c>
      <c r="C135" s="4">
        <f t="shared" ca="1" si="19"/>
        <v>5.2352471582324567</v>
      </c>
      <c r="D135" s="4">
        <f ca="1">D134+(1-alpha)*IF(ROW()-L&gt;=ROW(F$3),beta*OFFSET(F135,-L,0)*OFFSET(B135,-L,0),K/L)</f>
        <v>575792.11637911515</v>
      </c>
      <c r="E135" s="4">
        <f ca="1">E134+alpha*IF(ROW()-L&gt;=ROW(F$3),beta*OFFSET(F135,-L,0)*OFFSET(B135,-L,0),K/L)</f>
        <v>172.78947175526139</v>
      </c>
      <c r="F135" s="4">
        <f t="shared" ca="1" si="21"/>
        <v>796672.38818393473</v>
      </c>
      <c r="G135" s="4" t="e">
        <f t="shared" si="22"/>
        <v>#N/A</v>
      </c>
      <c r="H135" s="4" t="e">
        <f t="shared" si="23"/>
        <v>#N/A</v>
      </c>
      <c r="I135" s="24"/>
      <c r="J135" s="4">
        <f t="shared" ca="1" si="24"/>
        <v>1376999.9999999988</v>
      </c>
      <c r="K135" s="24"/>
      <c r="L135" s="22">
        <f t="shared" ca="1" si="25"/>
        <v>0.41814968509739697</v>
      </c>
    </row>
    <row r="136" spans="1:12" x14ac:dyDescent="0.2">
      <c r="A136" s="2">
        <f t="shared" si="20"/>
        <v>44033</v>
      </c>
      <c r="B136" s="4">
        <f ca="1">B135+beta*F135*B135-IF(ROW()-L&gt;=ROW(B$3),beta*OFFSET(B136,-L,0)*OFFSET(F136,-L,0),K/L)</f>
        <v>4306.3200535269298</v>
      </c>
      <c r="C136" s="4">
        <f t="shared" ca="1" si="19"/>
        <v>5.1675840642323152</v>
      </c>
      <c r="D136" s="4">
        <f ca="1">D135+(1-alpha)*IF(ROW()-L&gt;=ROW(F$3),beta*OFFSET(F136,-L,0)*OFFSET(B136,-L,0),K/L)</f>
        <v>576300.18398419116</v>
      </c>
      <c r="E136" s="4">
        <f ca="1">E135+alpha*IF(ROW()-L&gt;=ROW(F$3),beta*OFFSET(F136,-L,0)*OFFSET(B136,-L,0),K/L)</f>
        <v>172.94193777659061</v>
      </c>
      <c r="F136" s="4">
        <f t="shared" ca="1" si="21"/>
        <v>796220.55402450415</v>
      </c>
      <c r="G136" s="4" t="e">
        <f t="shared" si="22"/>
        <v>#N/A</v>
      </c>
      <c r="H136" s="4" t="e">
        <f t="shared" si="23"/>
        <v>#N/A</v>
      </c>
      <c r="I136" s="24"/>
      <c r="J136" s="4">
        <f t="shared" ca="1" si="24"/>
        <v>1376999.9999999988</v>
      </c>
      <c r="K136" s="24"/>
      <c r="L136" s="22">
        <f t="shared" ca="1" si="25"/>
        <v>0.41851865213085815</v>
      </c>
    </row>
    <row r="137" spans="1:12" x14ac:dyDescent="0.2">
      <c r="A137" s="2">
        <f t="shared" si="20"/>
        <v>44034</v>
      </c>
      <c r="B137" s="4">
        <f ca="1">B136+beta*F136*B136-IF(ROW()-L&gt;=ROW(B$3),beta*OFFSET(B137,-L,0)*OFFSET(F137,-L,0),K/L)</f>
        <v>4253.6312616385094</v>
      </c>
      <c r="C137" s="4">
        <f t="shared" ca="1" si="19"/>
        <v>5.1043575139662112</v>
      </c>
      <c r="D137" s="4">
        <f ca="1">D136+(1-alpha)*IF(ROW()-L&gt;=ROW(F$3),beta*OFFSET(F137,-L,0)*OFFSET(B137,-L,0),K/L)</f>
        <v>576798.46471704834</v>
      </c>
      <c r="E137" s="4">
        <f ca="1">E136+alpha*IF(ROW()-L&gt;=ROW(F$3),beta*OFFSET(F137,-L,0)*OFFSET(B137,-L,0),K/L)</f>
        <v>173.09146685517135</v>
      </c>
      <c r="F137" s="4">
        <f t="shared" ca="1" si="21"/>
        <v>795774.81255445676</v>
      </c>
      <c r="G137" s="4" t="e">
        <f t="shared" si="22"/>
        <v>#N/A</v>
      </c>
      <c r="H137" s="4" t="e">
        <f t="shared" si="23"/>
        <v>#N/A</v>
      </c>
      <c r="I137" s="24"/>
      <c r="J137" s="4">
        <f t="shared" ca="1" si="24"/>
        <v>1376999.9999999986</v>
      </c>
      <c r="K137" s="24"/>
      <c r="L137" s="22">
        <f t="shared" ca="1" si="25"/>
        <v>0.41888051177708707</v>
      </c>
    </row>
    <row r="138" spans="1:12" x14ac:dyDescent="0.2">
      <c r="A138" s="2">
        <f t="shared" si="20"/>
        <v>44035</v>
      </c>
      <c r="B138" s="4">
        <f ca="1">B137+beta*F137*B137-IF(ROW()-L&gt;=ROW(B$3),beta*OFFSET(B138,-L,0)*OFFSET(F138,-L,0),K/L)</f>
        <v>4204.384640498648</v>
      </c>
      <c r="C138" s="4">
        <f t="shared" ca="1" si="19"/>
        <v>5.0452615685983773</v>
      </c>
      <c r="D138" s="4">
        <f ca="1">D137+(1-alpha)*IF(ROW()-L&gt;=ROW(F$3),beta*OFFSET(F138,-L,0)*OFFSET(B138,-L,0),K/L)</f>
        <v>577287.60579241742</v>
      </c>
      <c r="E138" s="4">
        <f ca="1">E137+alpha*IF(ROW()-L&gt;=ROW(F$3),beta*OFFSET(F138,-L,0)*OFFSET(B138,-L,0),K/L)</f>
        <v>173.23825321368966</v>
      </c>
      <c r="F138" s="4">
        <f t="shared" ca="1" si="21"/>
        <v>795334.77131386893</v>
      </c>
      <c r="G138" s="4" t="e">
        <f t="shared" si="22"/>
        <v>#N/A</v>
      </c>
      <c r="H138" s="4" t="e">
        <f t="shared" si="23"/>
        <v>#N/A</v>
      </c>
      <c r="I138" s="24"/>
      <c r="J138" s="4">
        <f t="shared" ca="1" si="24"/>
        <v>1376999.9999999986</v>
      </c>
      <c r="K138" s="24"/>
      <c r="L138" s="22">
        <f t="shared" ca="1" si="25"/>
        <v>0.41923573405404357</v>
      </c>
    </row>
    <row r="139" spans="1:12" x14ac:dyDescent="0.2">
      <c r="A139" s="2">
        <f t="shared" si="20"/>
        <v>44036</v>
      </c>
      <c r="B139" s="4">
        <f ca="1">B138+beta*F138*B138-IF(ROW()-L&gt;=ROW(B$3),beta*OFFSET(B139,-L,0)*OFFSET(F139,-L,0),K/L)</f>
        <v>4158.3422164209933</v>
      </c>
      <c r="C139" s="4">
        <f t="shared" ca="1" si="19"/>
        <v>4.9900106597051916</v>
      </c>
      <c r="D139" s="4">
        <f ca="1">D138+(1-alpha)*IF(ROW()-L&gt;=ROW(F$3),beta*OFFSET(F139,-L,0)*OFFSET(B139,-L,0),K/L)</f>
        <v>577768.21012048295</v>
      </c>
      <c r="E139" s="4">
        <f ca="1">E138+alpha*IF(ROW()-L&gt;=ROW(F$3),beta*OFFSET(F139,-L,0)*OFFSET(B139,-L,0),K/L)</f>
        <v>173.38247777947905</v>
      </c>
      <c r="F139" s="4">
        <f t="shared" ca="1" si="21"/>
        <v>794900.06518531532</v>
      </c>
      <c r="G139" s="4" t="e">
        <f t="shared" si="22"/>
        <v>#N/A</v>
      </c>
      <c r="H139" s="4" t="e">
        <f t="shared" si="23"/>
        <v>#N/A</v>
      </c>
      <c r="I139" s="24"/>
      <c r="J139" s="4">
        <f t="shared" ca="1" si="24"/>
        <v>1376999.9999999988</v>
      </c>
      <c r="K139" s="24"/>
      <c r="L139" s="22">
        <f t="shared" ca="1" si="25"/>
        <v>0.41958475680499885</v>
      </c>
    </row>
    <row r="140" spans="1:12" x14ac:dyDescent="0.2">
      <c r="A140" s="2">
        <f t="shared" si="20"/>
        <v>44037</v>
      </c>
      <c r="B140" s="4">
        <f ca="1">B139+beta*F139*B139-IF(ROW()-L&gt;=ROW(B$3),beta*OFFSET(B140,-L,0)*OFFSET(F140,-L,0),K/L)</f>
        <v>4115.2819316015166</v>
      </c>
      <c r="C140" s="4">
        <f t="shared" ca="1" si="19"/>
        <v>4.9383383179218194</v>
      </c>
      <c r="D140" s="4">
        <f ca="1">D139+(1-alpha)*IF(ROW()-L&gt;=ROW(F$3),beta*OFFSET(F140,-L,0)*OFFSET(B140,-L,0),K/L)</f>
        <v>578240.83921888005</v>
      </c>
      <c r="E140" s="4">
        <f ca="1">E139+alpha*IF(ROW()-L&gt;=ROW(F$3),beta*OFFSET(F140,-L,0)*OFFSET(B140,-L,0),K/L)</f>
        <v>173.52430905838182</v>
      </c>
      <c r="F140" s="4">
        <f t="shared" ca="1" si="21"/>
        <v>794470.35454045888</v>
      </c>
      <c r="G140" s="4" t="e">
        <f t="shared" si="22"/>
        <v>#N/A</v>
      </c>
      <c r="H140" s="4" t="e">
        <f t="shared" si="23"/>
        <v>#N/A</v>
      </c>
      <c r="I140" s="24"/>
      <c r="J140" s="4">
        <f t="shared" ca="1" si="24"/>
        <v>1376999.9999999986</v>
      </c>
      <c r="K140" s="24"/>
      <c r="L140" s="22">
        <f t="shared" ca="1" si="25"/>
        <v>0.41992798781327567</v>
      </c>
    </row>
    <row r="141" spans="1:12" x14ac:dyDescent="0.2">
      <c r="A141" s="2">
        <f t="shared" si="20"/>
        <v>44038</v>
      </c>
      <c r="B141" s="4">
        <f ca="1">B140+beta*F140*B140-IF(ROW()-L&gt;=ROW(B$3),beta*OFFSET(B141,-L,0)*OFFSET(F141,-L,0),K/L)</f>
        <v>4074.9966426156266</v>
      </c>
      <c r="C141" s="4">
        <f t="shared" ca="1" si="19"/>
        <v>4.8899959711387515</v>
      </c>
      <c r="D141" s="4">
        <f ca="1">D140+(1-alpha)*IF(ROW()-L&gt;=ROW(F$3),beta*OFFSET(F141,-L,0)*OFFSET(B141,-L,0),K/L)</f>
        <v>578706.01594734925</v>
      </c>
      <c r="E141" s="4">
        <f ca="1">E140+alpha*IF(ROW()-L&gt;=ROW(F$3),beta*OFFSET(F141,-L,0)*OFFSET(B141,-L,0),K/L)</f>
        <v>173.66390395539167</v>
      </c>
      <c r="F141" s="4">
        <f t="shared" ca="1" si="21"/>
        <v>794045.32350607857</v>
      </c>
      <c r="G141" s="4" t="e">
        <f t="shared" si="22"/>
        <v>#N/A</v>
      </c>
      <c r="H141" s="4" t="e">
        <f t="shared" si="23"/>
        <v>#N/A</v>
      </c>
      <c r="I141" s="24"/>
      <c r="J141" s="4">
        <f t="shared" ca="1" si="24"/>
        <v>1376999.9999999988</v>
      </c>
      <c r="K141" s="24"/>
      <c r="L141" s="22">
        <f t="shared" ca="1" si="25"/>
        <v>0.4202658067881988</v>
      </c>
    </row>
    <row r="142" spans="1:12" x14ac:dyDescent="0.2">
      <c r="A142" s="2">
        <f t="shared" si="20"/>
        <v>44039</v>
      </c>
      <c r="B142" s="4">
        <f ca="1">B141+beta*F141*B141-IF(ROW()-L&gt;=ROW(B$3),beta*OFFSET(B142,-L,0)*OFFSET(F142,-L,0),K/L)</f>
        <v>4037.2931747479061</v>
      </c>
      <c r="C142" s="4">
        <f t="shared" ca="1" si="19"/>
        <v>4.8447518096974864</v>
      </c>
      <c r="D142" s="4">
        <f ca="1">D141+(1-alpha)*IF(ROW()-L&gt;=ROW(F$3),beta*OFFSET(F142,-L,0)*OFFSET(B142,-L,0),K/L)</f>
        <v>579164.22707418585</v>
      </c>
      <c r="E142" s="4">
        <f ca="1">E141+alpha*IF(ROW()-L&gt;=ROW(F$3),beta*OFFSET(F142,-L,0)*OFFSET(B142,-L,0),K/L)</f>
        <v>173.80140854481951</v>
      </c>
      <c r="F142" s="4">
        <f t="shared" ca="1" si="21"/>
        <v>793624.67834252026</v>
      </c>
      <c r="G142" s="4" t="e">
        <f t="shared" si="22"/>
        <v>#N/A</v>
      </c>
      <c r="H142" s="4" t="e">
        <f t="shared" si="23"/>
        <v>#N/A</v>
      </c>
      <c r="I142" s="24"/>
      <c r="J142" s="4">
        <f t="shared" ca="1" si="24"/>
        <v>1376999.9999999988</v>
      </c>
      <c r="K142" s="24"/>
      <c r="L142" s="22">
        <f t="shared" ca="1" si="25"/>
        <v>0.42059856722889349</v>
      </c>
    </row>
    <row r="143" spans="1:12" x14ac:dyDescent="0.2">
      <c r="A143" s="2">
        <f t="shared" si="20"/>
        <v>44040</v>
      </c>
      <c r="B143" s="4">
        <f ca="1">B142+beta*F142*B142-IF(ROW()-L&gt;=ROW(B$3),beta*OFFSET(B143,-L,0)*OFFSET(F143,-L,0),K/L)</f>
        <v>4001.9914299512225</v>
      </c>
      <c r="C143" s="4">
        <f t="shared" ca="1" si="19"/>
        <v>4.8023897159414668</v>
      </c>
      <c r="D143" s="4">
        <f ca="1">D142+(1-alpha)*IF(ROW()-L&gt;=ROW(F$3),beta*OFFSET(F143,-L,0)*OFFSET(B143,-L,0),K/L)</f>
        <v>579615.92568336858</v>
      </c>
      <c r="E143" s="4">
        <f ca="1">E142+alpha*IF(ROW()-L&gt;=ROW(F$3),beta*OFFSET(F143,-L,0)*OFFSET(B143,-L,0),K/L)</f>
        <v>173.93695879264868</v>
      </c>
      <c r="F143" s="4">
        <f t="shared" ca="1" si="21"/>
        <v>793208.14592788636</v>
      </c>
      <c r="G143" s="4" t="e">
        <f t="shared" si="22"/>
        <v>#N/A</v>
      </c>
      <c r="H143" s="4" t="e">
        <f t="shared" si="23"/>
        <v>#N/A</v>
      </c>
      <c r="I143" s="24"/>
      <c r="J143" s="4">
        <f t="shared" ca="1" si="24"/>
        <v>1376999.9999999988</v>
      </c>
      <c r="K143" s="24"/>
      <c r="L143" s="22">
        <f t="shared" ca="1" si="25"/>
        <v>0.42092659817238132</v>
      </c>
    </row>
    <row r="144" spans="1:12" x14ac:dyDescent="0.2">
      <c r="A144" s="2">
        <f t="shared" si="20"/>
        <v>44041</v>
      </c>
      <c r="B144" s="4">
        <f ca="1">B143+beta*F143*B143-IF(ROW()-L&gt;=ROW(B$3),beta*OFFSET(B144,-L,0)*OFFSET(F144,-L,0),K/L)</f>
        <v>3968.923546186053</v>
      </c>
      <c r="C144" s="4">
        <f t="shared" ca="1" si="19"/>
        <v>4.7627082554232629</v>
      </c>
      <c r="D144" s="4">
        <f ca="1">D143+(1-alpha)*IF(ROW()-L&gt;=ROW(F$3),beta*OFFSET(F144,-L,0)*OFFSET(B144,-L,0),K/L)</f>
        <v>580061.53343097493</v>
      </c>
      <c r="E144" s="4">
        <f ca="1">E143+alpha*IF(ROW()-L&gt;=ROW(F$3),beta*OFFSET(F144,-L,0)*OFFSET(B144,-L,0),K/L)</f>
        <v>174.0706812336629</v>
      </c>
      <c r="F144" s="4">
        <f t="shared" ca="1" si="21"/>
        <v>792795.47234160418</v>
      </c>
      <c r="G144" s="4" t="e">
        <f t="shared" si="22"/>
        <v>#N/A</v>
      </c>
      <c r="H144" s="4" t="e">
        <f t="shared" si="23"/>
        <v>#N/A</v>
      </c>
      <c r="I144" s="24"/>
      <c r="J144" s="4">
        <f t="shared" ca="1" si="24"/>
        <v>1376999.9999999988</v>
      </c>
      <c r="K144" s="24"/>
      <c r="L144" s="22">
        <f t="shared" ca="1" si="25"/>
        <v>0.42125020583222617</v>
      </c>
    </row>
    <row r="145" spans="1:12" x14ac:dyDescent="0.2">
      <c r="A145" s="2">
        <f t="shared" si="20"/>
        <v>44042</v>
      </c>
      <c r="B145" s="4">
        <f ca="1">B144+beta*F144*B144-IF(ROW()-L&gt;=ROW(B$3),beta*OFFSET(B145,-L,0)*OFFSET(F145,-L,0),K/L)</f>
        <v>3937.9331058714693</v>
      </c>
      <c r="C145" s="4">
        <f t="shared" ca="1" si="19"/>
        <v>4.7255197270457625</v>
      </c>
      <c r="D145" s="4">
        <f ca="1">D144+(1-alpha)*IF(ROW()-L&gt;=ROW(F$3),beta*OFFSET(F145,-L,0)*OFFSET(B145,-L,0),K/L)</f>
        <v>580501.44265919051</v>
      </c>
      <c r="E145" s="4">
        <f ca="1">E144+alpha*IF(ROW()-L&gt;=ROW(F$3),beta*OFFSET(F145,-L,0)*OFFSET(B145,-L,0),K/L)</f>
        <v>174.20269360583924</v>
      </c>
      <c r="F145" s="4">
        <f t="shared" ca="1" si="21"/>
        <v>792386.42154133099</v>
      </c>
      <c r="G145" s="4" t="e">
        <f t="shared" si="22"/>
        <v>#N/A</v>
      </c>
      <c r="H145" s="4" t="e">
        <f t="shared" si="23"/>
        <v>#N/A</v>
      </c>
      <c r="I145" s="24"/>
      <c r="J145" s="4">
        <f t="shared" ca="1" si="24"/>
        <v>1376999.9999999986</v>
      </c>
      <c r="K145" s="24"/>
      <c r="L145" s="22">
        <f t="shared" ca="1" si="25"/>
        <v>0.42156967513376259</v>
      </c>
    </row>
    <row r="146" spans="1:12" x14ac:dyDescent="0.2">
      <c r="A146" s="2">
        <f t="shared" si="20"/>
        <v>44043</v>
      </c>
      <c r="B146" s="4">
        <f ca="1">B145+beta*F145*B145-IF(ROW()-L&gt;=ROW(B$3),beta*OFFSET(B146,-L,0)*OFFSET(F146,-L,0),K/L)</f>
        <v>3908.8743911818015</v>
      </c>
      <c r="C146" s="4">
        <f t="shared" ca="1" si="19"/>
        <v>4.6906492694181612</v>
      </c>
      <c r="D146" s="4">
        <f ca="1">D145+(1-alpha)*IF(ROW()-L&gt;=ROW(F$3),beta*OFFSET(F146,-L,0)*OFFSET(B146,-L,0),K/L)</f>
        <v>580936.01837590558</v>
      </c>
      <c r="E146" s="4">
        <f ca="1">E145+alpha*IF(ROW()-L&gt;=ROW(F$3),beta*OFFSET(F146,-L,0)*OFFSET(B146,-L,0),K/L)</f>
        <v>174.33310544440533</v>
      </c>
      <c r="F146" s="4">
        <f t="shared" ca="1" si="21"/>
        <v>791980.77412746695</v>
      </c>
      <c r="G146" s="4" t="e">
        <f t="shared" si="22"/>
        <v>#N/A</v>
      </c>
      <c r="H146" s="4" t="e">
        <f t="shared" si="23"/>
        <v>#N/A</v>
      </c>
      <c r="I146" s="24"/>
      <c r="J146" s="4">
        <f t="shared" ca="1" si="24"/>
        <v>1376999.9999999986</v>
      </c>
      <c r="K146" s="24"/>
      <c r="L146" s="22">
        <f t="shared" ca="1" si="25"/>
        <v>0.42188527115171109</v>
      </c>
    </row>
    <row r="147" spans="1:12" x14ac:dyDescent="0.2">
      <c r="A147" s="2">
        <f t="shared" si="20"/>
        <v>44044</v>
      </c>
      <c r="B147" s="4">
        <f ca="1">B146+beta*F146*B146-IF(ROW()-L&gt;=ROW(B$3),beta*OFFSET(B147,-L,0)*OFFSET(F147,-L,0),K/L)</f>
        <v>3881.61168394371</v>
      </c>
      <c r="C147" s="4">
        <f t="shared" ca="1" si="19"/>
        <v>4.6579340207324513</v>
      </c>
      <c r="D147" s="4">
        <f ca="1">D146+(1-alpha)*IF(ROW()-L&gt;=ROW(F$3),beta*OFFSET(F147,-L,0)*OFFSET(B147,-L,0),K/L)</f>
        <v>581365.60010756855</v>
      </c>
      <c r="E147" s="4">
        <f ca="1">E146+alpha*IF(ROW()-L&gt;=ROW(F$3),beta*OFFSET(F147,-L,0)*OFFSET(B147,-L,0),K/L)</f>
        <v>174.46201863786229</v>
      </c>
      <c r="F147" s="4">
        <f t="shared" ca="1" si="21"/>
        <v>791578.32618984859</v>
      </c>
      <c r="G147" s="4" t="e">
        <f t="shared" si="22"/>
        <v>#N/A</v>
      </c>
      <c r="H147" s="4" t="e">
        <f t="shared" si="23"/>
        <v>#N/A</v>
      </c>
      <c r="I147" s="24"/>
      <c r="J147" s="4">
        <f t="shared" ca="1" si="24"/>
        <v>1376999.9999999986</v>
      </c>
      <c r="K147" s="24"/>
      <c r="L147" s="22">
        <f t="shared" ca="1" si="25"/>
        <v>0.42219724045575102</v>
      </c>
    </row>
    <row r="148" spans="1:12" x14ac:dyDescent="0.2">
      <c r="A148" s="2">
        <f t="shared" si="20"/>
        <v>44045</v>
      </c>
      <c r="B148" s="4">
        <f ca="1">B147+beta*F147*B147-IF(ROW()-L&gt;=ROW(B$3),beta*OFFSET(B148,-L,0)*OFFSET(F148,-L,0),K/L)</f>
        <v>3856.0186079237337</v>
      </c>
      <c r="C148" s="4">
        <f t="shared" ca="1" si="19"/>
        <v>4.6272223295084798</v>
      </c>
      <c r="D148" s="4">
        <f ca="1">D147+(1-alpha)*IF(ROW()-L&gt;=ROW(F$3),beta*OFFSET(F148,-L,0)*OFFSET(B148,-L,0),K/L)</f>
        <v>581790.5036326386</v>
      </c>
      <c r="E148" s="4">
        <f ca="1">E147+alpha*IF(ROW()-L&gt;=ROW(F$3),beta*OFFSET(F148,-L,0)*OFFSET(B148,-L,0),K/L)</f>
        <v>174.5895279481764</v>
      </c>
      <c r="F148" s="4">
        <f t="shared" ca="1" si="21"/>
        <v>791178.88823148818</v>
      </c>
      <c r="G148" s="4" t="e">
        <f t="shared" si="22"/>
        <v>#N/A</v>
      </c>
      <c r="H148" s="4" t="e">
        <f t="shared" si="23"/>
        <v>#N/A</v>
      </c>
      <c r="I148" s="24"/>
      <c r="J148" s="4">
        <f t="shared" ca="1" si="24"/>
        <v>1376999.9999999986</v>
      </c>
      <c r="K148" s="24"/>
      <c r="L148" s="22">
        <f t="shared" ca="1" si="25"/>
        <v>0.42250581236938212</v>
      </c>
    </row>
    <row r="149" spans="1:12" x14ac:dyDescent="0.2">
      <c r="A149" s="2">
        <f t="shared" si="20"/>
        <v>44046</v>
      </c>
      <c r="B149" s="4">
        <f ca="1">B148+beta*F148*B148-IF(ROW()-L&gt;=ROW(B$3),beta*OFFSET(B149,-L,0)*OFFSET(F149,-L,0),K/L)</f>
        <v>3831.9775113435999</v>
      </c>
      <c r="C149" s="4">
        <f t="shared" ca="1" si="19"/>
        <v>4.5983730136123198</v>
      </c>
      <c r="D149" s="4">
        <f ca="1">D148+(1-alpha)*IF(ROW()-L&gt;=ROW(F$3),beta*OFFSET(F149,-L,0)*OFFSET(B149,-L,0),K/L)</f>
        <v>582211.02260264789</v>
      </c>
      <c r="E149" s="4">
        <f ca="1">E148+alpha*IF(ROW()-L&gt;=ROW(F$3),beta*OFFSET(F149,-L,0)*OFFSET(B149,-L,0),K/L)</f>
        <v>174.71572149724389</v>
      </c>
      <c r="F149" s="4">
        <f t="shared" ca="1" si="21"/>
        <v>790782.28416450997</v>
      </c>
      <c r="G149" s="4" t="e">
        <f t="shared" si="22"/>
        <v>#N/A</v>
      </c>
      <c r="H149" s="4" t="e">
        <f t="shared" si="23"/>
        <v>#N/A</v>
      </c>
      <c r="I149" s="24"/>
      <c r="J149" s="4">
        <f t="shared" ca="1" si="24"/>
        <v>1376999.9999999986</v>
      </c>
      <c r="K149" s="24"/>
      <c r="L149" s="22">
        <f t="shared" ca="1" si="25"/>
        <v>0.42281120014716667</v>
      </c>
    </row>
    <row r="150" spans="1:12" x14ac:dyDescent="0.2">
      <c r="A150" s="2">
        <f t="shared" si="20"/>
        <v>44047</v>
      </c>
      <c r="B150" s="4">
        <f ca="1">B149+beta*F149*B149-IF(ROW()-L&gt;=ROW(B$3),beta*OFFSET(B150,-L,0)*OFFSET(F150,-L,0),K/L)</f>
        <v>3809.378887517063</v>
      </c>
      <c r="C150" s="4">
        <f t="shared" ca="1" si="19"/>
        <v>4.5712546650204748</v>
      </c>
      <c r="D150" s="4">
        <f ca="1">D149+(1-alpha)*IF(ROW()-L&gt;=ROW(F$3),beta*OFFSET(F150,-L,0)*OFFSET(B150,-L,0),K/L)</f>
        <v>582627.43005755742</v>
      </c>
      <c r="E150" s="4">
        <f ca="1">E149+alpha*IF(ROW()-L&gt;=ROW(F$3),beta*OFFSET(F150,-L,0)*OFFSET(B150,-L,0),K/L)</f>
        <v>174.84068122163407</v>
      </c>
      <c r="F150" s="4">
        <f t="shared" ca="1" si="21"/>
        <v>790388.35037370259</v>
      </c>
      <c r="G150" s="4" t="e">
        <f t="shared" si="22"/>
        <v>#N/A</v>
      </c>
      <c r="H150" s="4" t="e">
        <f t="shared" si="23"/>
        <v>#N/A</v>
      </c>
      <c r="I150" s="24"/>
      <c r="J150" s="4">
        <f t="shared" ca="1" si="24"/>
        <v>1376999.9999999986</v>
      </c>
      <c r="K150" s="24"/>
      <c r="L150" s="22">
        <f t="shared" ca="1" si="25"/>
        <v>0.42311360207520554</v>
      </c>
    </row>
    <row r="151" spans="1:12" x14ac:dyDescent="0.2">
      <c r="A151" s="2">
        <f t="shared" si="20"/>
        <v>44048</v>
      </c>
      <c r="B151" s="4">
        <f ca="1">B150+beta*F150*B150-IF(ROW()-L&gt;=ROW(B$3),beta*OFFSET(B151,-L,0)*OFFSET(F151,-L,0),K/L)</f>
        <v>3788.1208315657386</v>
      </c>
      <c r="C151" s="4">
        <f t="shared" ca="1" si="19"/>
        <v>4.5457449978788862</v>
      </c>
      <c r="D151" s="4">
        <f ca="1">D150+(1-alpha)*IF(ROW()-L&gt;=ROW(F$3),beta*OFFSET(F151,-L,0)*OFFSET(B151,-L,0),K/L)</f>
        <v>583039.97984176374</v>
      </c>
      <c r="E151" s="4">
        <f ca="1">E150+alpha*IF(ROW()-L&gt;=ROW(F$3),beta*OFFSET(F151,-L,0)*OFFSET(B151,-L,0),K/L)</f>
        <v>174.96448329751874</v>
      </c>
      <c r="F151" s="4">
        <f t="shared" ca="1" si="21"/>
        <v>789996.93484337174</v>
      </c>
      <c r="G151" s="4" t="e">
        <f t="shared" si="22"/>
        <v>#N/A</v>
      </c>
      <c r="H151" s="4" t="e">
        <f t="shared" si="23"/>
        <v>#N/A</v>
      </c>
      <c r="I151" s="24"/>
      <c r="J151" s="4">
        <f t="shared" ca="1" si="24"/>
        <v>1376999.9999999986</v>
      </c>
      <c r="K151" s="24"/>
      <c r="L151" s="22">
        <f t="shared" ca="1" si="25"/>
        <v>0.42341320249946574</v>
      </c>
    </row>
    <row r="152" spans="1:12" x14ac:dyDescent="0.2">
      <c r="A152" s="2">
        <f t="shared" si="20"/>
        <v>44049</v>
      </c>
      <c r="B152" s="4">
        <f ca="1">B151+beta*F151*B151-IF(ROW()-L&gt;=ROW(B$3),beta*OFFSET(B152,-L,0)*OFFSET(F152,-L,0),K/L)</f>
        <v>3768.1085312404452</v>
      </c>
      <c r="C152" s="4">
        <f t="shared" ca="1" si="19"/>
        <v>4.5217302374885335</v>
      </c>
      <c r="D152" s="4">
        <f ca="1">D151+(1-alpha)*IF(ROW()-L&gt;=ROW(F$3),beta*OFFSET(F152,-L,0)*OFFSET(B152,-L,0),K/L)</f>
        <v>583448.90792679682</v>
      </c>
      <c r="E152" s="4">
        <f ca="1">E151+alpha*IF(ROW()-L&gt;=ROW(F$3),beta*OFFSET(F152,-L,0)*OFFSET(B152,-L,0),K/L)</f>
        <v>175.0871985376007</v>
      </c>
      <c r="F152" s="4">
        <f t="shared" ca="1" si="21"/>
        <v>789607.89634342387</v>
      </c>
      <c r="G152" s="4" t="e">
        <f t="shared" si="22"/>
        <v>#N/A</v>
      </c>
      <c r="H152" s="4" t="e">
        <f t="shared" si="23"/>
        <v>#N/A</v>
      </c>
      <c r="I152" s="24"/>
      <c r="J152" s="4">
        <f t="shared" ca="1" si="24"/>
        <v>1376999.9999999988</v>
      </c>
      <c r="K152" s="24"/>
      <c r="L152" s="22">
        <f t="shared" ca="1" si="25"/>
        <v>0.42371017278634521</v>
      </c>
    </row>
    <row r="153" spans="1:12" x14ac:dyDescent="0.2">
      <c r="A153" s="2">
        <f t="shared" si="20"/>
        <v>44050</v>
      </c>
      <c r="B153" s="4">
        <f ca="1">B152+beta*F152*B152-IF(ROW()-L&gt;=ROW(B$3),beta*OFFSET(B153,-L,0)*OFFSET(F153,-L,0),K/L)</f>
        <v>3749.2537899475046</v>
      </c>
      <c r="C153" s="4">
        <f t="shared" ca="1" si="19"/>
        <v>4.4991045479370051</v>
      </c>
      <c r="D153" s="4">
        <f ca="1">D152+(1-alpha)*IF(ROW()-L&gt;=ROW(F$3),beta*OFFSET(F153,-L,0)*OFFSET(B153,-L,0),K/L)</f>
        <v>583854.43364643666</v>
      </c>
      <c r="E153" s="4">
        <f ca="1">E152+alpha*IF(ROW()-L&gt;=ROW(F$3),beta*OFFSET(F153,-L,0)*OFFSET(B153,-L,0),K/L)</f>
        <v>175.2088927617599</v>
      </c>
      <c r="F153" s="4">
        <f t="shared" ca="1" si="21"/>
        <v>789221.10367085284</v>
      </c>
      <c r="G153" s="4" t="e">
        <f t="shared" si="22"/>
        <v>#N/A</v>
      </c>
      <c r="H153" s="4" t="e">
        <f t="shared" si="23"/>
        <v>#N/A</v>
      </c>
      <c r="I153" s="24"/>
      <c r="J153" s="4">
        <f t="shared" ca="1" si="24"/>
        <v>1376999.9999999986</v>
      </c>
      <c r="K153" s="24"/>
      <c r="L153" s="22">
        <f t="shared" ca="1" si="25"/>
        <v>0.42400467221963489</v>
      </c>
    </row>
    <row r="154" spans="1:12" x14ac:dyDescent="0.2">
      <c r="A154" s="2">
        <f t="shared" si="20"/>
        <v>44051</v>
      </c>
      <c r="B154" s="4">
        <f ca="1">B153+beta*F153*B153-IF(ROW()-L&gt;=ROW(B$3),beta*OFFSET(B154,-L,0)*OFFSET(F154,-L,0),K/L)</f>
        <v>3731.4745801549143</v>
      </c>
      <c r="C154" s="4">
        <f t="shared" ca="1" si="19"/>
        <v>4.4777694961858971</v>
      </c>
      <c r="D154" s="4">
        <f ca="1">D153+(1-alpha)*IF(ROW()-L&gt;=ROW(F$3),beta*OFFSET(F154,-L,0)*OFFSET(B154,-L,0),K/L)</f>
        <v>584256.76084967377</v>
      </c>
      <c r="E154" s="4">
        <f ca="1">E153+alpha*IF(ROW()-L&gt;=ROW(F$3),beta*OFFSET(F154,-L,0)*OFFSET(B154,-L,0),K/L)</f>
        <v>175.3296271430454</v>
      </c>
      <c r="F154" s="4">
        <f t="shared" ca="1" si="21"/>
        <v>788836.4349430271</v>
      </c>
      <c r="G154" s="4" t="e">
        <f t="shared" si="22"/>
        <v>#N/A</v>
      </c>
      <c r="H154" s="4" t="e">
        <f t="shared" si="23"/>
        <v>#N/A</v>
      </c>
      <c r="I154" s="24"/>
      <c r="J154" s="4">
        <f t="shared" ca="1" si="24"/>
        <v>1376999.9999999988</v>
      </c>
      <c r="K154" s="24"/>
      <c r="L154" s="22">
        <f t="shared" ca="1" si="25"/>
        <v>0.42429684883781721</v>
      </c>
    </row>
    <row r="155" spans="1:12" x14ac:dyDescent="0.2">
      <c r="A155" s="2">
        <f t="shared" si="20"/>
        <v>44052</v>
      </c>
      <c r="B155" s="4">
        <f ca="1">B154+beta*F154*B154-IF(ROW()-L&gt;=ROW(B$3),beta*OFFSET(B155,-L,0)*OFFSET(F155,-L,0),K/L)</f>
        <v>3714.6946254302393</v>
      </c>
      <c r="C155" s="4">
        <f t="shared" ca="1" si="19"/>
        <v>4.4576335505162872</v>
      </c>
      <c r="D155" s="4">
        <f ca="1">D154+(1-alpha)*IF(ROW()-L&gt;=ROW(F$3),beta*OFFSET(F155,-L,0)*OFFSET(B155,-L,0),K/L)</f>
        <v>584656.07897664665</v>
      </c>
      <c r="E155" s="4">
        <f ca="1">E154+alpha*IF(ROW()-L&gt;=ROW(F$3),beta*OFFSET(F155,-L,0)*OFFSET(B155,-L,0),K/L)</f>
        <v>175.4494585305535</v>
      </c>
      <c r="F155" s="4">
        <f t="shared" ca="1" si="21"/>
        <v>788453.77693939139</v>
      </c>
      <c r="G155" s="4" t="e">
        <f t="shared" si="22"/>
        <v>#N/A</v>
      </c>
      <c r="H155" s="4" t="e">
        <f t="shared" si="23"/>
        <v>#N/A</v>
      </c>
      <c r="I155" s="24"/>
      <c r="J155" s="4">
        <f t="shared" ca="1" si="24"/>
        <v>1376999.9999999988</v>
      </c>
      <c r="K155" s="24"/>
      <c r="L155" s="22">
        <f t="shared" ca="1" si="25"/>
        <v>0.42458684021543003</v>
      </c>
    </row>
    <row r="156" spans="1:12" x14ac:dyDescent="0.2">
      <c r="A156" s="2">
        <f t="shared" si="20"/>
        <v>44053</v>
      </c>
      <c r="B156" s="4">
        <f ca="1">B155+beta*F155*B155-IF(ROW()-L&gt;=ROW(B$3),beta*OFFSET(B156,-L,0)*OFFSET(F156,-L,0),K/L)</f>
        <v>3698.8430094396263</v>
      </c>
      <c r="C156" s="4">
        <f t="shared" ca="1" si="19"/>
        <v>4.4386116113275511</v>
      </c>
      <c r="D156" s="4">
        <f ca="1">D155+(1-alpha)*IF(ROW()-L&gt;=ROW(F$3),beta*OFFSET(F156,-L,0)*OFFSET(B156,-L,0),K/L)</f>
        <v>585052.5640624048</v>
      </c>
      <c r="E156" s="4">
        <f ca="1">E155+alpha*IF(ROW()-L&gt;=ROW(F$3),beta*OFFSET(F156,-L,0)*OFFSET(B156,-L,0),K/L)</f>
        <v>175.56843975064697</v>
      </c>
      <c r="F156" s="4">
        <f t="shared" ca="1" si="21"/>
        <v>788073.02448840381</v>
      </c>
      <c r="G156" s="4" t="e">
        <f t="shared" si="22"/>
        <v>#N/A</v>
      </c>
      <c r="H156" s="4" t="e">
        <f t="shared" si="23"/>
        <v>#N/A</v>
      </c>
      <c r="I156" s="24"/>
      <c r="J156" s="4">
        <f t="shared" ca="1" si="24"/>
        <v>1376999.9999999991</v>
      </c>
      <c r="K156" s="24"/>
      <c r="L156" s="22">
        <f t="shared" ca="1" si="25"/>
        <v>0.42487477419201541</v>
      </c>
    </row>
    <row r="157" spans="1:12" x14ac:dyDescent="0.2">
      <c r="A157" s="2">
        <f t="shared" si="20"/>
        <v>44054</v>
      </c>
      <c r="B157" s="4">
        <f ca="1">B156+beta*F156*B156-IF(ROW()-L&gt;=ROW(B$3),beta*OFFSET(B157,-L,0)*OFFSET(F157,-L,0),K/L)</f>
        <v>3683.8538103146675</v>
      </c>
      <c r="C157" s="4">
        <f t="shared" ca="1" si="19"/>
        <v>4.4206245723776005</v>
      </c>
      <c r="D157" s="4">
        <f ca="1">D156+(1-alpha)*IF(ROW()-L&gt;=ROW(F$3),beta*OFFSET(F157,-L,0)*OFFSET(B157,-L,0),K/L)</f>
        <v>585446.37967307493</v>
      </c>
      <c r="E157" s="4">
        <f ca="1">E156+alpha*IF(ROW()-L&gt;=ROW(F$3),beta*OFFSET(F157,-L,0)*OFFSET(B157,-L,0),K/L)</f>
        <v>175.68661988788918</v>
      </c>
      <c r="F157" s="4">
        <f t="shared" ca="1" si="21"/>
        <v>787694.07989672141</v>
      </c>
      <c r="G157" s="4" t="e">
        <f t="shared" si="22"/>
        <v>#N/A</v>
      </c>
      <c r="H157" s="4" t="e">
        <f t="shared" si="23"/>
        <v>#N/A</v>
      </c>
      <c r="I157" s="24"/>
      <c r="J157" s="4">
        <f t="shared" ca="1" si="24"/>
        <v>1376999.9999999991</v>
      </c>
      <c r="K157" s="24"/>
      <c r="L157" s="22">
        <f t="shared" ca="1" si="25"/>
        <v>0.42516076955197918</v>
      </c>
    </row>
    <row r="158" spans="1:12" x14ac:dyDescent="0.2">
      <c r="A158" s="2">
        <f t="shared" si="20"/>
        <v>44055</v>
      </c>
      <c r="B158" s="4">
        <f ca="1">B157+beta*F157*B157-IF(ROW()-L&gt;=ROW(B$3),beta*OFFSET(B158,-L,0)*OFFSET(F158,-L,0),K/L)</f>
        <v>3669.6657588704547</v>
      </c>
      <c r="C158" s="4">
        <f t="shared" ca="1" si="19"/>
        <v>4.4035989106445452</v>
      </c>
      <c r="D158" s="4">
        <f ca="1">D157+(1-alpha)*IF(ROW()-L&gt;=ROW(F$3),beta*OFFSET(F158,-L,0)*OFFSET(B158,-L,0),K/L)</f>
        <v>585837.6777787467</v>
      </c>
      <c r="E158" s="4">
        <f ca="1">E157+alpha*IF(ROW()-L&gt;=ROW(F$3),beta*OFFSET(F158,-L,0)*OFFSET(B158,-L,0),K/L)</f>
        <v>175.80404454698845</v>
      </c>
      <c r="F158" s="4">
        <f t="shared" ca="1" si="21"/>
        <v>787316.85241783469</v>
      </c>
      <c r="G158" s="4" t="e">
        <f t="shared" si="22"/>
        <v>#N/A</v>
      </c>
      <c r="H158" s="4" t="e">
        <f t="shared" si="23"/>
        <v>#N/A</v>
      </c>
      <c r="I158" s="24"/>
      <c r="J158" s="4">
        <f t="shared" ca="1" si="24"/>
        <v>1376999.9999999988</v>
      </c>
      <c r="K158" s="24"/>
      <c r="L158" s="22">
        <f t="shared" ca="1" si="25"/>
        <v>0.4254449366584947</v>
      </c>
    </row>
    <row r="159" spans="1:12" x14ac:dyDescent="0.2">
      <c r="A159" s="2">
        <f t="shared" si="20"/>
        <v>44056</v>
      </c>
      <c r="B159" s="4">
        <f ca="1">B158+beta*F158*B158-IF(ROW()-L&gt;=ROW(B$3),beta*OFFSET(B159,-L,0)*OFFSET(F159,-L,0),K/L)</f>
        <v>3656.2219192334524</v>
      </c>
      <c r="C159" s="4">
        <f t="shared" ca="1" si="19"/>
        <v>4.3874663030801422</v>
      </c>
      <c r="D159" s="4">
        <f ca="1">D158+(1-alpha)*IF(ROW()-L&gt;=ROW(F$3),beta*OFFSET(F159,-L,0)*OFFSET(B159,-L,0),K/L)</f>
        <v>586226.59956714464</v>
      </c>
      <c r="E159" s="4">
        <f ca="1">E158+alpha*IF(ROW()-L&gt;=ROW(F$3),beta*OFFSET(F159,-L,0)*OFFSET(B159,-L,0),K/L)</f>
        <v>175.92075609697284</v>
      </c>
      <c r="F159" s="4">
        <f t="shared" ca="1" si="21"/>
        <v>786941.2577575238</v>
      </c>
      <c r="G159" s="4" t="e">
        <f t="shared" si="22"/>
        <v>#N/A</v>
      </c>
      <c r="H159" s="4" t="e">
        <f t="shared" si="23"/>
        <v>#N/A</v>
      </c>
      <c r="I159" s="24"/>
      <c r="J159" s="4">
        <f t="shared" ca="1" si="24"/>
        <v>1376999.9999999988</v>
      </c>
      <c r="K159" s="24"/>
      <c r="L159" s="22">
        <f t="shared" ca="1" si="25"/>
        <v>0.42572737804440458</v>
      </c>
    </row>
    <row r="160" spans="1:12" x14ac:dyDescent="0.2">
      <c r="A160" s="2">
        <f t="shared" si="20"/>
        <v>44057</v>
      </c>
      <c r="B160" s="4">
        <f ca="1">B159+beta*F159*B159-IF(ROW()-L&gt;=ROW(B$3),beta*OFFSET(B160,-L,0)*OFFSET(F160,-L,0),K/L)</f>
        <v>3643.4693905114964</v>
      </c>
      <c r="C160" s="4">
        <f t="shared" ca="1" si="19"/>
        <v>4.3721632686137957</v>
      </c>
      <c r="D160" s="4">
        <f ca="1">D159+(1-alpha)*IF(ROW()-L&gt;=ROW(F$3),beta*OFFSET(F160,-L,0)*OFFSET(B160,-L,0),K/L)</f>
        <v>586613.27620191395</v>
      </c>
      <c r="E160" s="4">
        <f ca="1">E159+alpha*IF(ROW()-L&gt;=ROW(F$3),beta*OFFSET(F160,-L,0)*OFFSET(B160,-L,0),K/L)</f>
        <v>176.03679389874415</v>
      </c>
      <c r="F160" s="4">
        <f t="shared" ca="1" si="21"/>
        <v>786567.2176136747</v>
      </c>
      <c r="G160" s="4" t="e">
        <f t="shared" si="22"/>
        <v>#N/A</v>
      </c>
      <c r="H160" s="4" t="e">
        <f t="shared" si="23"/>
        <v>#N/A</v>
      </c>
      <c r="I160" s="24"/>
      <c r="J160" s="4">
        <f t="shared" ca="1" si="24"/>
        <v>1376999.9999999991</v>
      </c>
      <c r="K160" s="24"/>
      <c r="L160" s="22">
        <f t="shared" ca="1" si="25"/>
        <v>0.42600818896290077</v>
      </c>
    </row>
    <row r="161" spans="1:12" x14ac:dyDescent="0.2">
      <c r="A161" s="2">
        <f t="shared" si="20"/>
        <v>44058</v>
      </c>
      <c r="B161" s="4">
        <f ca="1">B160+beta*F160*B160-IF(ROW()-L&gt;=ROW(B$3),beta*OFFSET(B161,-L,0)*OFFSET(F161,-L,0),K/L)</f>
        <v>3631.3590282098903</v>
      </c>
      <c r="C161" s="4">
        <f t="shared" ca="1" si="19"/>
        <v>4.3576308338518679</v>
      </c>
      <c r="D161" s="4">
        <f ca="1">D160+(1-alpha)*IF(ROW()-L&gt;=ROW(F$3),beta*OFFSET(F161,-L,0)*OFFSET(B161,-L,0),K/L)</f>
        <v>586997.8295291214</v>
      </c>
      <c r="E161" s="4">
        <f ca="1">E160+alpha*IF(ROW()-L&gt;=ROW(F$3),beta*OFFSET(F161,-L,0)*OFFSET(B161,-L,0),K/L)</f>
        <v>176.15219451709189</v>
      </c>
      <c r="F161" s="4">
        <f t="shared" ca="1" si="21"/>
        <v>786194.65924815054</v>
      </c>
      <c r="G161" s="4" t="e">
        <f t="shared" si="22"/>
        <v>#N/A</v>
      </c>
      <c r="H161" s="4" t="e">
        <f t="shared" si="23"/>
        <v>#N/A</v>
      </c>
      <c r="I161" s="24"/>
      <c r="J161" s="4">
        <f t="shared" ca="1" si="24"/>
        <v>1376999.9999999991</v>
      </c>
      <c r="K161" s="24"/>
      <c r="L161" s="22">
        <f t="shared" ca="1" si="25"/>
        <v>0.4262874579005968</v>
      </c>
    </row>
    <row r="162" spans="1:12" x14ac:dyDescent="0.2">
      <c r="A162" s="2">
        <f t="shared" si="20"/>
        <v>44059</v>
      </c>
      <c r="B162" s="4">
        <f ca="1">B161+beta*F161*B161-IF(ROW()-L&gt;=ROW(B$3),beta*OFFSET(B162,-L,0)*OFFSET(F162,-L,0),K/L)</f>
        <v>3619.8451841670517</v>
      </c>
      <c r="C162" s="4">
        <f t="shared" ca="1" si="19"/>
        <v>4.3438142210004616</v>
      </c>
      <c r="D162" s="4">
        <f ca="1">D161+(1-alpha)*IF(ROW()-L&gt;=ROW(F$3),beta*OFFSET(F162,-L,0)*OFFSET(B162,-L,0),K/L)</f>
        <v>587380.37273535598</v>
      </c>
      <c r="E162" s="4">
        <f ca="1">E161+alpha*IF(ROW()-L&gt;=ROW(F$3),beta*OFFSET(F162,-L,0)*OFFSET(B162,-L,0),K/L)</f>
        <v>176.26699191818258</v>
      </c>
      <c r="F162" s="4">
        <f t="shared" ca="1" si="21"/>
        <v>785823.51508855773</v>
      </c>
      <c r="G162" s="4" t="e">
        <f t="shared" si="22"/>
        <v>#N/A</v>
      </c>
      <c r="H162" s="4" t="e">
        <f t="shared" si="23"/>
        <v>#N/A</v>
      </c>
      <c r="I162" s="24"/>
      <c r="J162" s="4">
        <f t="shared" ca="1" si="24"/>
        <v>1376999.9999999991</v>
      </c>
      <c r="K162" s="24"/>
      <c r="L162" s="22">
        <f t="shared" ca="1" si="25"/>
        <v>0.42656526705545128</v>
      </c>
    </row>
    <row r="163" spans="1:12" x14ac:dyDescent="0.2">
      <c r="A163" s="2">
        <f t="shared" si="20"/>
        <v>44060</v>
      </c>
      <c r="B163" s="4">
        <f ca="1">B162+beta*F162*B162-IF(ROW()-L&gt;=ROW(B$3),beta*OFFSET(B163,-L,0)*OFFSET(F163,-L,0),K/L)</f>
        <v>3608.8854638502607</v>
      </c>
      <c r="C163" s="4">
        <f t="shared" ca="1" si="19"/>
        <v>4.3306625566203127</v>
      </c>
      <c r="D163" s="4">
        <f ca="1">D162+(1-alpha)*IF(ROW()-L&gt;=ROW(F$3),beta*OFFSET(F163,-L,0)*OFFSET(B163,-L,0),K/L)</f>
        <v>587761.01096060826</v>
      </c>
      <c r="E163" s="4">
        <f ca="1">E162+alpha*IF(ROW()-L&gt;=ROW(F$3),beta*OFFSET(F163,-L,0)*OFFSET(B163,-L,0),K/L)</f>
        <v>176.38121765347887</v>
      </c>
      <c r="F163" s="4">
        <f t="shared" ca="1" si="21"/>
        <v>785453.72235788696</v>
      </c>
      <c r="G163" s="4" t="e">
        <f t="shared" si="22"/>
        <v>#N/A</v>
      </c>
      <c r="H163" s="4" t="e">
        <f t="shared" si="23"/>
        <v>#N/A</v>
      </c>
      <c r="I163" s="24"/>
      <c r="J163" s="4">
        <f t="shared" ca="1" si="24"/>
        <v>1376999.9999999991</v>
      </c>
      <c r="K163" s="24"/>
      <c r="L163" s="22">
        <f t="shared" ca="1" si="25"/>
        <v>0.42684169278185086</v>
      </c>
    </row>
    <row r="164" spans="1:12" x14ac:dyDescent="0.2">
      <c r="A164" s="2">
        <f t="shared" si="20"/>
        <v>44061</v>
      </c>
      <c r="B164" s="4">
        <f ca="1">B163+beta*F163*B163-IF(ROW()-L&gt;=ROW(B$3),beta*OFFSET(B164,-L,0)*OFFSET(F164,-L,0),K/L)</f>
        <v>3598.4404999166463</v>
      </c>
      <c r="C164" s="4">
        <f t="shared" ca="1" si="19"/>
        <v>4.3181285998999757</v>
      </c>
      <c r="D164" s="4">
        <f ca="1">D163+(1-alpha)*IF(ROW()-L&gt;=ROW(F$3),beta*OFFSET(F164,-L,0)*OFFSET(B164,-L,0),K/L)</f>
        <v>588139.84186891315</v>
      </c>
      <c r="E164" s="4">
        <f ca="1">E163+alpha*IF(ROW()-L&gt;=ROW(F$3),beta*OFFSET(F164,-L,0)*OFFSET(B164,-L,0),K/L)</f>
        <v>176.49490103098358</v>
      </c>
      <c r="F164" s="4">
        <f t="shared" ca="1" si="21"/>
        <v>785085.22273013822</v>
      </c>
      <c r="G164" s="4" t="e">
        <f t="shared" si="22"/>
        <v>#N/A</v>
      </c>
      <c r="H164" s="4" t="e">
        <f t="shared" si="23"/>
        <v>#N/A</v>
      </c>
      <c r="I164" s="24"/>
      <c r="J164" s="4">
        <f t="shared" ca="1" si="24"/>
        <v>1376999.9999999991</v>
      </c>
      <c r="K164" s="24"/>
      <c r="L164" s="22">
        <f t="shared" ca="1" si="25"/>
        <v>0.42711680600502072</v>
      </c>
    </row>
    <row r="165" spans="1:12" x14ac:dyDescent="0.2">
      <c r="A165" s="2">
        <f t="shared" si="20"/>
        <v>44062</v>
      </c>
      <c r="B165" s="4">
        <f ca="1">B164+beta*F164*B164-IF(ROW()-L&gt;=ROW(B$3),beta*OFFSET(B165,-L,0)*OFFSET(F165,-L,0),K/L)</f>
        <v>3588.4737410065336</v>
      </c>
      <c r="C165" s="4">
        <f t="shared" ca="1" si="19"/>
        <v>4.30616848920784</v>
      </c>
      <c r="D165" s="4">
        <f ca="1">D164+(1-alpha)*IF(ROW()-L&gt;=ROW(F$3),beta*OFFSET(F165,-L,0)*OFFSET(B165,-L,0),K/L)</f>
        <v>588516.9561795562</v>
      </c>
      <c r="E165" s="4">
        <f ca="1">E164+alpha*IF(ROW()-L&gt;=ROW(F$3),beta*OFFSET(F165,-L,0)*OFFSET(B165,-L,0),K/L)</f>
        <v>176.60806927464958</v>
      </c>
      <c r="F165" s="4">
        <f t="shared" ca="1" si="21"/>
        <v>784717.9620101616</v>
      </c>
      <c r="G165" s="4" t="e">
        <f t="shared" si="22"/>
        <v>#N/A</v>
      </c>
      <c r="H165" s="4" t="e">
        <f t="shared" si="23"/>
        <v>#N/A</v>
      </c>
      <c r="I165" s="24"/>
      <c r="J165" s="4">
        <f t="shared" ca="1" si="24"/>
        <v>1376999.9999999991</v>
      </c>
      <c r="K165" s="24"/>
      <c r="L165" s="22">
        <f t="shared" ca="1" si="25"/>
        <v>0.42739067260679492</v>
      </c>
    </row>
    <row r="166" spans="1:12" x14ac:dyDescent="0.2">
      <c r="A166" s="2">
        <f t="shared" si="20"/>
        <v>44063</v>
      </c>
      <c r="B166" s="4">
        <f ca="1">B165+beta*F165*B165-IF(ROW()-L&gt;=ROW(B$3),beta*OFFSET(B166,-L,0)*OFFSET(F166,-L,0),K/L)</f>
        <v>3578.9512547956642</v>
      </c>
      <c r="C166" s="4">
        <f t="shared" ca="1" si="19"/>
        <v>4.2947415057547964</v>
      </c>
      <c r="D166" s="4">
        <f ca="1">D165+(1-alpha)*IF(ROW()-L&gt;=ROW(F$3),beta*OFFSET(F166,-L,0)*OFFSET(B166,-L,0),K/L)</f>
        <v>588892.43816146906</v>
      </c>
      <c r="E166" s="4">
        <f ca="1">E165+alpha*IF(ROW()-L&gt;=ROW(F$3),beta*OFFSET(F166,-L,0)*OFFSET(B166,-L,0),K/L)</f>
        <v>176.72074767274285</v>
      </c>
      <c r="F166" s="4">
        <f t="shared" ca="1" si="21"/>
        <v>784351.88983606151</v>
      </c>
      <c r="G166" s="4" t="e">
        <f t="shared" si="22"/>
        <v>#N/A</v>
      </c>
      <c r="H166" s="4" t="e">
        <f t="shared" si="23"/>
        <v>#N/A</v>
      </c>
      <c r="I166" s="24"/>
      <c r="J166" s="4">
        <f t="shared" ca="1" si="24"/>
        <v>1376999.9999999991</v>
      </c>
      <c r="K166" s="24"/>
      <c r="L166" s="22">
        <f t="shared" ca="1" si="25"/>
        <v>0.42766335378465464</v>
      </c>
    </row>
    <row r="167" spans="1:12" x14ac:dyDescent="0.2">
      <c r="A167" s="2">
        <f t="shared" si="20"/>
        <v>44064</v>
      </c>
      <c r="B167" s="4">
        <f ca="1">B166+beta*F166*B166-IF(ROW()-L&gt;=ROW(B$3),beta*OFFSET(B167,-L,0)*OFFSET(F167,-L,0),K/L)</f>
        <v>3569.8415443894937</v>
      </c>
      <c r="C167" s="4">
        <f t="shared" ca="1" si="19"/>
        <v>4.2838098532673925</v>
      </c>
      <c r="D167" s="4">
        <f ca="1">D166+(1-alpha)*IF(ROW()-L&gt;=ROW(F$3),beta*OFFSET(F167,-L,0)*OFFSET(B167,-L,0),K/L)</f>
        <v>589266.36609327502</v>
      </c>
      <c r="E167" s="4">
        <f ca="1">E166+alpha*IF(ROW()-L&gt;=ROW(F$3),beta*OFFSET(F167,-L,0)*OFFSET(B167,-L,0),K/L)</f>
        <v>176.83295971589757</v>
      </c>
      <c r="F167" s="4">
        <f t="shared" ca="1" si="21"/>
        <v>783986.95940261858</v>
      </c>
      <c r="G167" s="4" t="e">
        <f t="shared" si="22"/>
        <v>#N/A</v>
      </c>
      <c r="H167" s="4" t="e">
        <f t="shared" si="23"/>
        <v>#N/A</v>
      </c>
      <c r="I167" s="24"/>
      <c r="J167" s="4">
        <f t="shared" ca="1" si="24"/>
        <v>1376999.9999999991</v>
      </c>
      <c r="K167" s="24"/>
      <c r="L167" s="22">
        <f t="shared" ca="1" si="25"/>
        <v>0.42793490638582093</v>
      </c>
    </row>
    <row r="168" spans="1:12" x14ac:dyDescent="0.2">
      <c r="A168" s="2">
        <f t="shared" si="20"/>
        <v>44065</v>
      </c>
      <c r="B168" s="4">
        <f ca="1">B167+beta*F167*B167-IF(ROW()-L&gt;=ROW(B$3),beta*OFFSET(B168,-L,0)*OFFSET(F168,-L,0),K/L)</f>
        <v>3561.1153771968739</v>
      </c>
      <c r="C168" s="4">
        <f t="shared" ca="1" si="19"/>
        <v>4.2733384526362483</v>
      </c>
      <c r="D168" s="4">
        <f ca="1">D167+(1-alpha)*IF(ROW()-L&gt;=ROW(F$3),beta*OFFSET(F168,-L,0)*OFFSET(B168,-L,0),K/L)</f>
        <v>589638.81269128958</v>
      </c>
      <c r="E168" s="4">
        <f ca="1">E167+alpha*IF(ROW()-L&gt;=ROW(F$3),beta*OFFSET(F168,-L,0)*OFFSET(B168,-L,0),K/L)</f>
        <v>176.94472722555483</v>
      </c>
      <c r="F168" s="4">
        <f t="shared" ca="1" si="21"/>
        <v>783623.12720428698</v>
      </c>
      <c r="G168" s="4" t="e">
        <f t="shared" si="22"/>
        <v>#N/A</v>
      </c>
      <c r="H168" s="4" t="e">
        <f t="shared" si="23"/>
        <v>#N/A</v>
      </c>
      <c r="I168" s="24"/>
      <c r="J168" s="4">
        <f t="shared" ca="1" si="24"/>
        <v>1376999.9999999991</v>
      </c>
      <c r="K168" s="24"/>
      <c r="L168" s="22">
        <f t="shared" ca="1" si="25"/>
        <v>0.4282053832180755</v>
      </c>
    </row>
    <row r="169" spans="1:12" x14ac:dyDescent="0.2">
      <c r="A169" s="2">
        <f t="shared" si="20"/>
        <v>44066</v>
      </c>
      <c r="B169" s="4">
        <f ca="1">B168+beta*F168*B168-IF(ROW()-L&gt;=ROW(B$3),beta*OFFSET(B169,-L,0)*OFFSET(F169,-L,0),K/L)</f>
        <v>3552.7456254718791</v>
      </c>
      <c r="C169" s="4">
        <f t="shared" ca="1" si="19"/>
        <v>4.2632947505662546</v>
      </c>
      <c r="D169" s="4">
        <f ca="1">D168+(1-alpha)*IF(ROW()-L&gt;=ROW(F$3),beta*OFFSET(F169,-L,0)*OFFSET(B169,-L,0),K/L)</f>
        <v>590009.84550763457</v>
      </c>
      <c r="E169" s="4">
        <f ca="1">E168+alpha*IF(ROW()-L&gt;=ROW(F$3),beta*OFFSET(F169,-L,0)*OFFSET(B169,-L,0),K/L)</f>
        <v>177.0560704734327</v>
      </c>
      <c r="F169" s="4">
        <f t="shared" ca="1" si="21"/>
        <v>783260.35279641917</v>
      </c>
      <c r="G169" s="4" t="e">
        <f t="shared" si="22"/>
        <v>#N/A</v>
      </c>
      <c r="H169" s="4" t="e">
        <f t="shared" si="23"/>
        <v>#N/A</v>
      </c>
      <c r="I169" s="24"/>
      <c r="J169" s="4">
        <f t="shared" ca="1" si="24"/>
        <v>1376999.9999999991</v>
      </c>
      <c r="K169" s="24"/>
      <c r="L169" s="22">
        <f t="shared" ca="1" si="25"/>
        <v>0.42847483333887798</v>
      </c>
    </row>
    <row r="170" spans="1:12" x14ac:dyDescent="0.2">
      <c r="A170" s="2">
        <f t="shared" si="20"/>
        <v>44067</v>
      </c>
      <c r="B170" s="4">
        <f ca="1">B169+beta*F169*B169-IF(ROW()-L&gt;=ROW(B$3),beta*OFFSET(B170,-L,0)*OFFSET(F170,-L,0),K/L)</f>
        <v>3544.7071177614639</v>
      </c>
      <c r="C170" s="4">
        <f t="shared" ca="1" si="19"/>
        <v>4.2536485413137566</v>
      </c>
      <c r="D170" s="4">
        <f ca="1">D169+(1-alpha)*IF(ROW()-L&gt;=ROW(F$3),beta*OFFSET(F170,-L,0)*OFFSET(B170,-L,0),K/L)</f>
        <v>590379.52730048622</v>
      </c>
      <c r="E170" s="4">
        <f ca="1">E169+alpha*IF(ROW()-L&gt;=ROW(F$3),beta*OFFSET(F170,-L,0)*OFFSET(B170,-L,0),K/L)</f>
        <v>177.16700829263394</v>
      </c>
      <c r="F170" s="4">
        <f t="shared" ca="1" si="21"/>
        <v>782898.59857345873</v>
      </c>
      <c r="G170" s="4" t="e">
        <f t="shared" si="22"/>
        <v>#N/A</v>
      </c>
      <c r="H170" s="4" t="e">
        <f t="shared" si="23"/>
        <v>#N/A</v>
      </c>
      <c r="I170" s="24"/>
      <c r="J170" s="4">
        <f t="shared" ca="1" si="24"/>
        <v>1376999.9999999991</v>
      </c>
      <c r="K170" s="24"/>
      <c r="L170" s="22">
        <f t="shared" ca="1" si="25"/>
        <v>0.4287433023242459</v>
      </c>
    </row>
    <row r="171" spans="1:12" x14ac:dyDescent="0.2">
      <c r="A171" s="2">
        <f t="shared" si="20"/>
        <v>44068</v>
      </c>
      <c r="B171" s="4">
        <f ca="1">B170+beta*F170*B170-IF(ROW()-L&gt;=ROW(B$3),beta*OFFSET(B171,-L,0)*OFFSET(F171,-L,0),K/L)</f>
        <v>3536.9765005430304</v>
      </c>
      <c r="C171" s="4">
        <f t="shared" ca="1" si="19"/>
        <v>4.2443718006516358</v>
      </c>
      <c r="D171" s="4">
        <f ca="1">D170+(1-alpha)*IF(ROW()-L&gt;=ROW(F$3),beta*OFFSET(F171,-L,0)*OFFSET(B171,-L,0),K/L)</f>
        <v>590747.91637834674</v>
      </c>
      <c r="E171" s="4">
        <f ca="1">E170+alpha*IF(ROW()-L&gt;=ROW(F$3),beta*OFFSET(F171,-L,0)*OFFSET(B171,-L,0),K/L)</f>
        <v>177.27755818095858</v>
      </c>
      <c r="F171" s="4">
        <f t="shared" ca="1" si="21"/>
        <v>782537.82956292841</v>
      </c>
      <c r="G171" s="4" t="e">
        <f t="shared" si="22"/>
        <v>#N/A</v>
      </c>
      <c r="H171" s="4" t="e">
        <f t="shared" si="23"/>
        <v>#N/A</v>
      </c>
      <c r="I171" s="24"/>
      <c r="J171" s="4">
        <f t="shared" ca="1" si="24"/>
        <v>1376999.9999999991</v>
      </c>
      <c r="K171" s="24"/>
      <c r="L171" s="22">
        <f t="shared" ca="1" si="25"/>
        <v>0.42901083251877059</v>
      </c>
    </row>
    <row r="172" spans="1:12" x14ac:dyDescent="0.2">
      <c r="A172" s="2">
        <f t="shared" si="20"/>
        <v>44069</v>
      </c>
      <c r="B172" s="4">
        <f ca="1">B171+beta*F171*B171-IF(ROW()-L&gt;=ROW(B$3),beta*OFFSET(B172,-L,0)*OFFSET(F172,-L,0),K/L)</f>
        <v>3529.5321093799666</v>
      </c>
      <c r="C172" s="4">
        <f t="shared" ca="1" si="19"/>
        <v>4.2354385312559595</v>
      </c>
      <c r="D172" s="4">
        <f ca="1">D171+(1-alpha)*IF(ROW()-L&gt;=ROW(F$3),beta*OFFSET(F172,-L,0)*OFFSET(B172,-L,0),K/L)</f>
        <v>591115.06692010735</v>
      </c>
      <c r="E172" s="4">
        <f ca="1">E171+alpha*IF(ROW()-L&gt;=ROW(F$3),beta*OFFSET(F172,-L,0)*OFFSET(B172,-L,0),K/L)</f>
        <v>177.38773639695154</v>
      </c>
      <c r="F172" s="4">
        <f t="shared" ca="1" si="21"/>
        <v>782178.01323411486</v>
      </c>
      <c r="G172" s="4" t="e">
        <f t="shared" si="22"/>
        <v>#N/A</v>
      </c>
      <c r="H172" s="4" t="e">
        <f t="shared" si="23"/>
        <v>#N/A</v>
      </c>
      <c r="I172" s="24"/>
      <c r="J172" s="4">
        <f t="shared" ca="1" si="24"/>
        <v>1376999.9999999991</v>
      </c>
      <c r="K172" s="24"/>
      <c r="L172" s="22">
        <f t="shared" ca="1" si="25"/>
        <v>0.42927746326805211</v>
      </c>
    </row>
    <row r="173" spans="1:12" x14ac:dyDescent="0.2">
      <c r="A173" s="2">
        <f t="shared" si="20"/>
        <v>44070</v>
      </c>
      <c r="B173" s="4">
        <f ca="1">B172+beta*F172*B172-IF(ROW()-L&gt;=ROW(B$3),beta*OFFSET(B173,-L,0)*OFFSET(F173,-L,0),K/L)</f>
        <v>3522.353848964824</v>
      </c>
      <c r="C173" s="4">
        <f t="shared" ca="1" si="19"/>
        <v>4.2268246187577887</v>
      </c>
      <c r="D173" s="4">
        <f ca="1">D172+(1-alpha)*IF(ROW()-L&gt;=ROW(F$3),beta*OFFSET(F173,-L,0)*OFFSET(B173,-L,0),K/L)</f>
        <v>591481.02927255514</v>
      </c>
      <c r="E173" s="4">
        <f ca="1">E172+alpha*IF(ROW()-L&gt;=ROW(F$3),beta*OFFSET(F173,-L,0)*OFFSET(B173,-L,0),K/L)</f>
        <v>177.49755804918155</v>
      </c>
      <c r="F173" s="4">
        <f t="shared" ca="1" si="21"/>
        <v>781819.11932042998</v>
      </c>
      <c r="G173" s="4" t="e">
        <f t="shared" si="22"/>
        <v>#N/A</v>
      </c>
      <c r="H173" s="4" t="e">
        <f t="shared" si="23"/>
        <v>#N/A</v>
      </c>
      <c r="I173" s="24"/>
      <c r="J173" s="4">
        <f t="shared" ca="1" si="24"/>
        <v>1376999.9999999991</v>
      </c>
      <c r="K173" s="24"/>
      <c r="L173" s="22">
        <f t="shared" ca="1" si="25"/>
        <v>0.42954323113475346</v>
      </c>
    </row>
    <row r="174" spans="1:12" x14ac:dyDescent="0.2">
      <c r="A174" s="2">
        <f t="shared" si="20"/>
        <v>44071</v>
      </c>
      <c r="B174" s="4">
        <f ca="1">B173+beta*F173*B173-IF(ROW()-L&gt;=ROW(B$3),beta*OFFSET(B174,-L,0)*OFFSET(F174,-L,0),K/L)</f>
        <v>3515.4230814591465</v>
      </c>
      <c r="C174" s="4">
        <f t="shared" ca="1" si="19"/>
        <v>4.218507697750975</v>
      </c>
      <c r="D174" s="4">
        <f ca="1">D173+(1-alpha)*IF(ROW()-L&gt;=ROW(F$3),beta*OFFSET(F174,-L,0)*OFFSET(B174,-L,0),K/L)</f>
        <v>591845.85022686806</v>
      </c>
      <c r="E174" s="4">
        <f ca="1">E173+alpha*IF(ROW()-L&gt;=ROW(F$3),beta*OFFSET(F174,-L,0)*OFFSET(B174,-L,0),K/L)</f>
        <v>177.60703717921442</v>
      </c>
      <c r="F174" s="4">
        <f t="shared" ca="1" si="21"/>
        <v>781461.11965449271</v>
      </c>
      <c r="G174" s="4" t="e">
        <f t="shared" si="22"/>
        <v>#N/A</v>
      </c>
      <c r="H174" s="4" t="e">
        <f t="shared" si="23"/>
        <v>#N/A</v>
      </c>
      <c r="I174" s="24"/>
      <c r="J174" s="4">
        <f t="shared" ca="1" si="24"/>
        <v>1376999.9999999991</v>
      </c>
      <c r="K174" s="24"/>
      <c r="L174" s="22">
        <f t="shared" ca="1" si="25"/>
        <v>0.42980817009939615</v>
      </c>
    </row>
    <row r="175" spans="1:12" x14ac:dyDescent="0.2">
      <c r="A175" s="2">
        <f t="shared" si="20"/>
        <v>44072</v>
      </c>
      <c r="B175" s="4">
        <f ca="1">B174+beta*F174*B174-IF(ROW()-L&gt;=ROW(B$3),beta*OFFSET(B175,-L,0)*OFFSET(F175,-L,0),K/L)</f>
        <v>3508.7225225761085</v>
      </c>
      <c r="C175" s="4">
        <f t="shared" ca="1" si="19"/>
        <v>4.2104670270913296</v>
      </c>
      <c r="D175" s="4">
        <f ca="1">D174+(1-alpha)*IF(ROW()-L&gt;=ROW(F$3),beta*OFFSET(F175,-L,0)*OFFSET(B175,-L,0),K/L)</f>
        <v>592209.57327554014</v>
      </c>
      <c r="E175" s="4">
        <f ca="1">E174+alpha*IF(ROW()-L&gt;=ROW(F$3),beta*OFFSET(F175,-L,0)*OFFSET(B175,-L,0),K/L)</f>
        <v>177.7161868387139</v>
      </c>
      <c r="F175" s="4">
        <f t="shared" ca="1" si="21"/>
        <v>781103.98801504413</v>
      </c>
      <c r="G175" s="4" t="e">
        <f t="shared" si="22"/>
        <v>#N/A</v>
      </c>
      <c r="H175" s="4" t="e">
        <f t="shared" si="23"/>
        <v>#N/A</v>
      </c>
      <c r="I175" s="24"/>
      <c r="J175" s="4">
        <f t="shared" ca="1" si="24"/>
        <v>1376999.9999999991</v>
      </c>
      <c r="K175" s="24"/>
      <c r="L175" s="22">
        <f t="shared" ca="1" si="25"/>
        <v>0.43007231174694305</v>
      </c>
    </row>
    <row r="176" spans="1:12" x14ac:dyDescent="0.2">
      <c r="A176" s="2">
        <f t="shared" si="20"/>
        <v>44073</v>
      </c>
      <c r="B176" s="4">
        <f ca="1">B175+beta*F175*B175-IF(ROW()-L&gt;=ROW(B$3),beta*OFFSET(B176,-L,0)*OFFSET(F176,-L,0),K/L)</f>
        <v>3502.2361448871638</v>
      </c>
      <c r="C176" s="4">
        <f t="shared" ca="1" si="19"/>
        <v>4.2026833738645966</v>
      </c>
      <c r="D176" s="4">
        <f ca="1">D175+(1-alpha)*IF(ROW()-L&gt;=ROW(F$3),beta*OFFSET(F176,-L,0)*OFFSET(B176,-L,0),K/L)</f>
        <v>592572.23885108565</v>
      </c>
      <c r="E176" s="4">
        <f ca="1">E175+alpha*IF(ROW()-L&gt;=ROW(F$3),beta*OFFSET(F176,-L,0)*OFFSET(B176,-L,0),K/L)</f>
        <v>177.82501916107427</v>
      </c>
      <c r="F176" s="4">
        <f t="shared" ca="1" si="21"/>
        <v>780747.69998486526</v>
      </c>
      <c r="G176" s="4" t="e">
        <f t="shared" si="22"/>
        <v>#N/A</v>
      </c>
      <c r="H176" s="4" t="e">
        <f t="shared" si="23"/>
        <v>#N/A</v>
      </c>
      <c r="I176" s="24"/>
      <c r="J176" s="4">
        <f t="shared" ca="1" si="24"/>
        <v>1376999.9999999991</v>
      </c>
      <c r="K176" s="24"/>
      <c r="L176" s="22">
        <f t="shared" ca="1" si="25"/>
        <v>0.43033568544014966</v>
      </c>
    </row>
    <row r="177" spans="1:12" x14ac:dyDescent="0.2">
      <c r="A177" s="2">
        <f t="shared" si="20"/>
        <v>44074</v>
      </c>
      <c r="B177" s="4">
        <f ca="1">B176+beta*F176*B176-IF(ROW()-L&gt;=ROW(B$3),beta*OFFSET(B177,-L,0)*OFFSET(F177,-L,0),K/L)</f>
        <v>3495.9490878669558</v>
      </c>
      <c r="C177" s="4">
        <f t="shared" ca="1" si="19"/>
        <v>4.1951389054403467</v>
      </c>
      <c r="D177" s="4">
        <f ca="1">D176+(1-alpha)*IF(ROW()-L&gt;=ROW(F$3),beta*OFFSET(F177,-L,0)*OFFSET(B177,-L,0),K/L)</f>
        <v>592933.8845477791</v>
      </c>
      <c r="E177" s="4">
        <f ca="1">E176+alpha*IF(ROW()-L&gt;=ROW(F$3),beta*OFFSET(F177,-L,0)*OFFSET(B177,-L,0),K/L)</f>
        <v>177.93354542796237</v>
      </c>
      <c r="F177" s="4">
        <f t="shared" ca="1" si="21"/>
        <v>780392.23281892505</v>
      </c>
      <c r="G177" s="4" t="e">
        <f t="shared" si="22"/>
        <v>#N/A</v>
      </c>
      <c r="H177" s="4" t="e">
        <f t="shared" si="23"/>
        <v>#N/A</v>
      </c>
      <c r="I177" s="24"/>
      <c r="J177" s="4">
        <f t="shared" ca="1" si="24"/>
        <v>1376999.9999999991</v>
      </c>
      <c r="K177" s="24"/>
      <c r="L177" s="22">
        <f t="shared" ca="1" si="25"/>
        <v>0.43059831848059515</v>
      </c>
    </row>
    <row r="178" spans="1:12" x14ac:dyDescent="0.2">
      <c r="A178" s="2">
        <f t="shared" si="20"/>
        <v>44075</v>
      </c>
      <c r="B178" s="4">
        <f ca="1">B177+beta*F177*B177-IF(ROW()-L&gt;=ROW(B$3),beta*OFFSET(B178,-L,0)*OFFSET(F178,-L,0),K/L)</f>
        <v>3489.8475742218411</v>
      </c>
      <c r="C178" s="4">
        <f t="shared" ca="1" si="19"/>
        <v>4.1878170890662085</v>
      </c>
      <c r="D178" s="4">
        <f ca="1">D177+(1-alpha)*IF(ROW()-L&gt;=ROW(F$3),beta*OFFSET(F178,-L,0)*OFFSET(B178,-L,0),K/L)</f>
        <v>593294.54532760626</v>
      </c>
      <c r="E178" s="4">
        <f ca="1">E177+alpha*IF(ROW()-L&gt;=ROW(F$3),beta*OFFSET(F178,-L,0)*OFFSET(B178,-L,0),K/L)</f>
        <v>178.04177613112148</v>
      </c>
      <c r="F178" s="4">
        <f t="shared" ca="1" si="21"/>
        <v>780037.56532203988</v>
      </c>
      <c r="G178" s="4" t="e">
        <f t="shared" si="22"/>
        <v>#N/A</v>
      </c>
      <c r="H178" s="4" t="e">
        <f t="shared" si="23"/>
        <v>#N/A</v>
      </c>
      <c r="I178" s="24"/>
      <c r="J178" s="4">
        <f t="shared" ca="1" si="24"/>
        <v>1376999.9999999991</v>
      </c>
      <c r="K178" s="24"/>
      <c r="L178" s="22">
        <f t="shared" ca="1" si="25"/>
        <v>0.43086023625824738</v>
      </c>
    </row>
    <row r="179" spans="1:12" x14ac:dyDescent="0.2">
      <c r="A179" s="2">
        <f t="shared" si="20"/>
        <v>44076</v>
      </c>
      <c r="B179" s="4">
        <f ca="1">B178+beta*F178*B178-IF(ROW()-L&gt;=ROW(B$3),beta*OFFSET(B179,-L,0)*OFFSET(F179,-L,0),K/L)</f>
        <v>3483.9188320766721</v>
      </c>
      <c r="C179" s="4">
        <f t="shared" ca="1" si="19"/>
        <v>4.1807025984920063</v>
      </c>
      <c r="D179" s="4">
        <f ca="1">D178+(1-alpha)*IF(ROW()-L&gt;=ROW(F$3),beta*OFFSET(F179,-L,0)*OFFSET(B179,-L,0),K/L)</f>
        <v>593654.25371152116</v>
      </c>
      <c r="E179" s="4">
        <f ca="1">E178+alpha*IF(ROW()-L&gt;=ROW(F$3),beta*OFFSET(F179,-L,0)*OFFSET(B179,-L,0),K/L)</f>
        <v>178.14972102976554</v>
      </c>
      <c r="F179" s="4">
        <f t="shared" ca="1" si="21"/>
        <v>779683.67773537152</v>
      </c>
      <c r="G179" s="4" t="e">
        <f t="shared" si="22"/>
        <v>#N/A</v>
      </c>
      <c r="H179" s="4" t="e">
        <f t="shared" si="23"/>
        <v>#N/A</v>
      </c>
      <c r="I179" s="24"/>
      <c r="J179" s="4">
        <f t="shared" ca="1" si="24"/>
        <v>1376999.9999999991</v>
      </c>
      <c r="K179" s="24"/>
      <c r="L179" s="22">
        <f t="shared" ca="1" si="25"/>
        <v>0.43112146239035698</v>
      </c>
    </row>
    <row r="180" spans="1:12" x14ac:dyDescent="0.2">
      <c r="A180" s="2">
        <f t="shared" si="20"/>
        <v>44077</v>
      </c>
      <c r="B180" s="4">
        <f ca="1">B179+beta*F179*B179-IF(ROW()-L&gt;=ROW(B$3),beta*OFFSET(B180,-L,0)*OFFSET(F180,-L,0),K/L)</f>
        <v>3478.1510226220207</v>
      </c>
      <c r="C180" s="4">
        <f t="shared" ca="1" si="19"/>
        <v>4.1737812271464243</v>
      </c>
      <c r="D180" s="4">
        <f ca="1">D179+(1-alpha)*IF(ROW()-L&gt;=ROW(F$3),beta*OFFSET(F180,-L,0)*OFFSET(B180,-L,0),K/L)</f>
        <v>594013.03995703196</v>
      </c>
      <c r="E180" s="4">
        <f ca="1">E179+alpha*IF(ROW()-L&gt;=ROW(F$3),beta*OFFSET(F180,-L,0)*OFFSET(B180,-L,0),K/L)</f>
        <v>178.25738920387101</v>
      </c>
      <c r="F180" s="4">
        <f t="shared" ca="1" si="21"/>
        <v>779330.55163114122</v>
      </c>
      <c r="G180" s="4" t="e">
        <f t="shared" si="22"/>
        <v>#N/A</v>
      </c>
      <c r="H180" s="4" t="e">
        <f t="shared" si="23"/>
        <v>#N/A</v>
      </c>
      <c r="I180" s="24"/>
      <c r="J180" s="4">
        <f t="shared" ca="1" si="24"/>
        <v>1376999.9999999991</v>
      </c>
      <c r="K180" s="24"/>
      <c r="L180" s="22">
        <f t="shared" ca="1" si="25"/>
        <v>0.43138201885042293</v>
      </c>
    </row>
    <row r="181" spans="1:12" x14ac:dyDescent="0.2">
      <c r="A181" s="2">
        <f t="shared" si="20"/>
        <v>44078</v>
      </c>
      <c r="B181" s="4">
        <f ca="1">B180+beta*F180*B180-IF(ROW()-L&gt;=ROW(B$3),beta*OFFSET(B181,-L,0)*OFFSET(F181,-L,0),K/L)</f>
        <v>3472.5331728499191</v>
      </c>
      <c r="C181" s="4">
        <f t="shared" ca="1" si="19"/>
        <v>4.1670398074199024</v>
      </c>
      <c r="D181" s="4">
        <f ca="1">D180+(1-alpha)*IF(ROW()-L&gt;=ROW(F$3),beta*OFFSET(F181,-L,0)*OFFSET(B181,-L,0),K/L)</f>
        <v>594370.93222306937</v>
      </c>
      <c r="E181" s="4">
        <f ca="1">E180+alpha*IF(ROW()-L&gt;=ROW(F$3),beta*OFFSET(F181,-L,0)*OFFSET(B181,-L,0),K/L)</f>
        <v>178.36478910365219</v>
      </c>
      <c r="F181" s="4">
        <f t="shared" ca="1" si="21"/>
        <v>778978.16981497605</v>
      </c>
      <c r="G181" s="4" t="e">
        <f t="shared" si="22"/>
        <v>#N/A</v>
      </c>
      <c r="H181" s="4" t="e">
        <f t="shared" si="23"/>
        <v>#N/A</v>
      </c>
      <c r="I181" s="24"/>
      <c r="J181" s="4">
        <f t="shared" ca="1" si="24"/>
        <v>1376999.9999999991</v>
      </c>
      <c r="K181" s="24"/>
      <c r="L181" s="22">
        <f t="shared" ca="1" si="25"/>
        <v>0.43164192608792284</v>
      </c>
    </row>
    <row r="182" spans="1:12" x14ac:dyDescent="0.2">
      <c r="A182" s="2">
        <f t="shared" si="20"/>
        <v>44079</v>
      </c>
      <c r="B182" s="4">
        <f ca="1">B181+beta*F181*B181-IF(ROW()-L&gt;=ROW(B$3),beta*OFFSET(B182,-L,0)*OFFSET(F182,-L,0),K/L)</f>
        <v>3467.0551130304934</v>
      </c>
      <c r="C182" s="4">
        <f t="shared" ca="1" si="19"/>
        <v>4.1604661356365922</v>
      </c>
      <c r="D182" s="4">
        <f ca="1">D181+(1-alpha)*IF(ROW()-L&gt;=ROW(F$3),beta*OFFSET(F182,-L,0)*OFFSET(B182,-L,0),K/L)</f>
        <v>594727.956723026</v>
      </c>
      <c r="E182" s="4">
        <f ca="1">E181+alpha*IF(ROW()-L&gt;=ROW(F$3),beta*OFFSET(F182,-L,0)*OFFSET(B182,-L,0),K/L)</f>
        <v>178.47192859548673</v>
      </c>
      <c r="F182" s="4">
        <f t="shared" ca="1" si="21"/>
        <v>778626.51623534691</v>
      </c>
      <c r="G182" s="4" t="e">
        <f t="shared" si="22"/>
        <v>#N/A</v>
      </c>
      <c r="H182" s="4" t="e">
        <f t="shared" si="23"/>
        <v>#N/A</v>
      </c>
      <c r="I182" s="24"/>
      <c r="J182" s="4">
        <f t="shared" ca="1" si="24"/>
        <v>1376999.9999999988</v>
      </c>
      <c r="K182" s="24"/>
      <c r="L182" s="22">
        <f t="shared" ca="1" si="25"/>
        <v>0.43190120313945279</v>
      </c>
    </row>
    <row r="183" spans="1:12" x14ac:dyDescent="0.2">
      <c r="A183" s="2">
        <f t="shared" si="20"/>
        <v>44080</v>
      </c>
      <c r="B183" s="4">
        <f ca="1">B182+beta*F182*B182-IF(ROW()-L&gt;=ROW(B$3),beta*OFFSET(B183,-L,0)*OFFSET(F183,-L,0),K/L)</f>
        <v>3461.7074186047148</v>
      </c>
      <c r="C183" s="4">
        <f t="shared" ca="1" si="19"/>
        <v>4.1540489023256573</v>
      </c>
      <c r="D183" s="4">
        <f ca="1">D182+(1-alpha)*IF(ROW()-L&gt;=ROW(F$3),beta*OFFSET(F183,-L,0)*OFFSET(B183,-L,0),K/L)</f>
        <v>595084.13786679588</v>
      </c>
      <c r="E183" s="4">
        <f ca="1">E182+alpha*IF(ROW()-L&gt;=ROW(F$3),beta*OFFSET(F183,-L,0)*OFFSET(B183,-L,0),K/L)</f>
        <v>178.57881500454042</v>
      </c>
      <c r="F183" s="4">
        <f t="shared" ca="1" si="21"/>
        <v>778275.57589959376</v>
      </c>
      <c r="G183" s="4" t="e">
        <f t="shared" si="22"/>
        <v>#N/A</v>
      </c>
      <c r="H183" s="4" t="e">
        <f t="shared" si="23"/>
        <v>#N/A</v>
      </c>
      <c r="I183" s="24"/>
      <c r="J183" s="4">
        <f t="shared" ca="1" si="24"/>
        <v>1376999.9999999991</v>
      </c>
      <c r="K183" s="24"/>
      <c r="L183" s="22">
        <f t="shared" ca="1" si="25"/>
        <v>0.4321598677318782</v>
      </c>
    </row>
    <row r="184" spans="1:12" x14ac:dyDescent="0.2">
      <c r="A184" s="2">
        <f t="shared" si="20"/>
        <v>44081</v>
      </c>
      <c r="B184" s="4">
        <f ca="1">B183+beta*F183*B183-IF(ROW()-L&gt;=ROW(B$3),beta*OFFSET(B184,-L,0)*OFFSET(F184,-L,0),K/L)</f>
        <v>3456.4813561898904</v>
      </c>
      <c r="C184" s="4">
        <f t="shared" ca="1" si="19"/>
        <v>4.1477776274278684</v>
      </c>
      <c r="D184" s="4">
        <f ca="1">D183+(1-alpha)*IF(ROW()-L&gt;=ROW(F$3),beta*OFFSET(F184,-L,0)*OFFSET(B184,-L,0),K/L)</f>
        <v>595439.49839258625</v>
      </c>
      <c r="E184" s="4">
        <f ca="1">E183+alpha*IF(ROW()-L&gt;=ROW(F$3),beta*OFFSET(F184,-L,0)*OFFSET(B184,-L,0),K/L)</f>
        <v>178.68545515432248</v>
      </c>
      <c r="F184" s="4">
        <f t="shared" ca="1" si="21"/>
        <v>777925.33479606837</v>
      </c>
      <c r="G184" s="4" t="e">
        <f t="shared" si="22"/>
        <v>#N/A</v>
      </c>
      <c r="H184" s="4" t="e">
        <f t="shared" si="23"/>
        <v>#N/A</v>
      </c>
      <c r="I184" s="24"/>
      <c r="J184" s="4">
        <f t="shared" ca="1" si="24"/>
        <v>1376999.9999999988</v>
      </c>
      <c r="K184" s="24"/>
      <c r="L184" s="22">
        <f t="shared" ca="1" si="25"/>
        <v>0.43241793637805864</v>
      </c>
    </row>
    <row r="185" spans="1:12" x14ac:dyDescent="0.2">
      <c r="A185" s="2">
        <f t="shared" si="20"/>
        <v>44082</v>
      </c>
      <c r="B185" s="4">
        <f ca="1">B184+beta*F184*B184-IF(ROW()-L&gt;=ROW(B$3),beta*OFFSET(B185,-L,0)*OFFSET(F185,-L,0),K/L)</f>
        <v>3451.36883341461</v>
      </c>
      <c r="C185" s="4">
        <f t="shared" ca="1" si="19"/>
        <v>4.1416426000975317</v>
      </c>
      <c r="D185" s="4">
        <f ca="1">D184+(1-alpha)*IF(ROW()-L&gt;=ROW(F$3),beta*OFFSET(F185,-L,0)*OFFSET(B185,-L,0),K/L)</f>
        <v>595794.05948922236</v>
      </c>
      <c r="E185" s="4">
        <f ca="1">E184+alpha*IF(ROW()-L&gt;=ROW(F$3),beta*OFFSET(F185,-L,0)*OFFSET(B185,-L,0),K/L)</f>
        <v>178.79185540338804</v>
      </c>
      <c r="F185" s="4">
        <f t="shared" ca="1" si="21"/>
        <v>777575.77982195839</v>
      </c>
      <c r="G185" s="4" t="e">
        <f t="shared" si="22"/>
        <v>#N/A</v>
      </c>
      <c r="H185" s="4" t="e">
        <f t="shared" si="23"/>
        <v>#N/A</v>
      </c>
      <c r="I185" s="24"/>
      <c r="J185" s="4">
        <f t="shared" ca="1" si="24"/>
        <v>1376999.9999999986</v>
      </c>
      <c r="K185" s="24"/>
      <c r="L185" s="22">
        <f t="shared" ca="1" si="25"/>
        <v>0.43267542446566665</v>
      </c>
    </row>
    <row r="186" spans="1:12" x14ac:dyDescent="0.2">
      <c r="A186" s="2">
        <f t="shared" si="20"/>
        <v>44083</v>
      </c>
      <c r="B186" s="4">
        <f ca="1">B185+beta*F185*B185-IF(ROW()-L&gt;=ROW(B$3),beta*OFFSET(B186,-L,0)*OFFSET(F186,-L,0),K/L)</f>
        <v>3446.3623523186993</v>
      </c>
      <c r="C186" s="4">
        <f t="shared" ca="1" si="19"/>
        <v>4.1356348227824391</v>
      </c>
      <c r="D186" s="4">
        <f ca="1">D185+(1-alpha)*IF(ROW()-L&gt;=ROW(F$3),beta*OFFSET(F186,-L,0)*OFFSET(B186,-L,0),K/L)</f>
        <v>596147.84090961469</v>
      </c>
      <c r="E186" s="4">
        <f ca="1">E185+alpha*IF(ROW()-L&gt;=ROW(F$3),beta*OFFSET(F186,-L,0)*OFFSET(B186,-L,0),K/L)</f>
        <v>178.89802167938853</v>
      </c>
      <c r="F186" s="4">
        <f t="shared" ca="1" si="21"/>
        <v>777226.89871638594</v>
      </c>
      <c r="G186" s="4" t="e">
        <f t="shared" si="22"/>
        <v>#N/A</v>
      </c>
      <c r="H186" s="4" t="e">
        <f t="shared" si="23"/>
        <v>#N/A</v>
      </c>
      <c r="I186" s="24"/>
      <c r="J186" s="4">
        <f t="shared" ca="1" si="24"/>
        <v>1376999.9999999986</v>
      </c>
      <c r="K186" s="24"/>
      <c r="L186" s="22">
        <f t="shared" ca="1" si="25"/>
        <v>0.43293234633958988</v>
      </c>
    </row>
    <row r="187" spans="1:12" x14ac:dyDescent="0.2">
      <c r="A187" s="2">
        <f t="shared" si="20"/>
        <v>44084</v>
      </c>
      <c r="B187" s="4">
        <f ca="1">B186+beta*F186*B186-IF(ROW()-L&gt;=ROW(B$3),beta*OFFSET(B187,-L,0)*OFFSET(F187,-L,0),K/L)</f>
        <v>3441.454966071366</v>
      </c>
      <c r="C187" s="4">
        <f t="shared" ca="1" si="19"/>
        <v>4.1297459592856391</v>
      </c>
      <c r="D187" s="4">
        <f ca="1">D186+(1-alpha)*IF(ROW()-L&gt;=ROW(F$3),beta*OFFSET(F187,-L,0)*OFFSET(B187,-L,0),K/L)</f>
        <v>596500.86107601365</v>
      </c>
      <c r="E187" s="4">
        <f ca="1">E186+alpha*IF(ROW()-L&gt;=ROW(F$3),beta*OFFSET(F187,-L,0)*OFFSET(B187,-L,0),K/L)</f>
        <v>179.00395951065761</v>
      </c>
      <c r="F187" s="4">
        <f t="shared" ca="1" si="21"/>
        <v>776878.67999840307</v>
      </c>
      <c r="G187" s="4" t="e">
        <f t="shared" si="22"/>
        <v>#N/A</v>
      </c>
      <c r="H187" s="4" t="e">
        <f t="shared" si="23"/>
        <v>#N/A</v>
      </c>
      <c r="I187" s="24"/>
      <c r="J187" s="4">
        <f t="shared" ca="1" si="24"/>
        <v>1376999.9999999988</v>
      </c>
      <c r="K187" s="24"/>
      <c r="L187" s="22">
        <f t="shared" ca="1" si="25"/>
        <v>0.433188715378369</v>
      </c>
    </row>
    <row r="188" spans="1:12" x14ac:dyDescent="0.2">
      <c r="A188" s="2">
        <f t="shared" si="20"/>
        <v>44085</v>
      </c>
      <c r="B188" s="4">
        <f ca="1">B187+beta*F187*B187-IF(ROW()-L&gt;=ROW(B$3),beta*OFFSET(B188,-L,0)*OFFSET(F188,-L,0),K/L)</f>
        <v>3436.6402387772405</v>
      </c>
      <c r="C188" s="4">
        <f t="shared" ca="1" si="19"/>
        <v>4.1239682865326879</v>
      </c>
      <c r="D188" s="4">
        <f ca="1">D187+(1-alpha)*IF(ROW()-L&gt;=ROW(F$3),beta*OFFSET(F188,-L,0)*OFFSET(B188,-L,0),K/L)</f>
        <v>596853.13717763394</v>
      </c>
      <c r="E188" s="4">
        <f ca="1">E187+alpha*IF(ROW()-L&gt;=ROW(F$3),beta*OFFSET(F188,-L,0)*OFFSET(B188,-L,0),K/L)</f>
        <v>179.10967405550716</v>
      </c>
      <c r="F188" s="4">
        <f t="shared" ca="1" si="21"/>
        <v>776531.11290953204</v>
      </c>
      <c r="G188" s="4" t="e">
        <f t="shared" si="22"/>
        <v>#N/A</v>
      </c>
      <c r="H188" s="4" t="e">
        <f t="shared" si="23"/>
        <v>#N/A</v>
      </c>
      <c r="I188" s="24"/>
      <c r="J188" s="4">
        <f t="shared" ca="1" si="24"/>
        <v>1376999.9999999986</v>
      </c>
      <c r="K188" s="24"/>
      <c r="L188" s="22">
        <f t="shared" ca="1" si="25"/>
        <v>0.43344454406509408</v>
      </c>
    </row>
    <row r="189" spans="1:12" x14ac:dyDescent="0.2">
      <c r="A189" s="2">
        <f t="shared" si="20"/>
        <v>44086</v>
      </c>
      <c r="B189" s="4">
        <f ca="1">B188+beta*F188*B188-IF(ROW()-L&gt;=ROW(B$3),beta*OFFSET(B189,-L,0)*OFFSET(F189,-L,0),K/L)</f>
        <v>3431.9122081555038</v>
      </c>
      <c r="C189" s="4">
        <f t="shared" ca="1" si="19"/>
        <v>4.1182946497866038</v>
      </c>
      <c r="D189" s="4">
        <f ca="1">D188+(1-alpha)*IF(ROW()-L&gt;=ROW(F$3),beta*OFFSET(F189,-L,0)*OFFSET(B189,-L,0),K/L)</f>
        <v>597204.68526118912</v>
      </c>
      <c r="E189" s="4">
        <f ca="1">E188+alpha*IF(ROW()-L&gt;=ROW(F$3),beta*OFFSET(F189,-L,0)*OFFSET(B189,-L,0),K/L)</f>
        <v>179.21517012939589</v>
      </c>
      <c r="F189" s="4">
        <f t="shared" ca="1" si="21"/>
        <v>776184.18736052467</v>
      </c>
      <c r="G189" s="4" t="e">
        <f t="shared" si="22"/>
        <v>#N/A</v>
      </c>
      <c r="H189" s="4" t="e">
        <f t="shared" si="23"/>
        <v>#N/A</v>
      </c>
      <c r="I189" s="24"/>
      <c r="J189" s="4">
        <f t="shared" ca="1" si="24"/>
        <v>1376999.9999999986</v>
      </c>
      <c r="K189" s="24"/>
      <c r="L189" s="22">
        <f t="shared" ca="1" si="25"/>
        <v>0.4336998440531516</v>
      </c>
    </row>
    <row r="190" spans="1:12" x14ac:dyDescent="0.2">
      <c r="A190" s="2">
        <f t="shared" si="20"/>
        <v>44087</v>
      </c>
      <c r="B190" s="4">
        <f ca="1">B189+beta*F189*B189-IF(ROW()-L&gt;=ROW(B$3),beta*OFFSET(B190,-L,0)*OFFSET(F190,-L,0),K/L)</f>
        <v>3427.2653508917492</v>
      </c>
      <c r="C190" s="4">
        <f t="shared" ca="1" si="19"/>
        <v>4.1127184210700989</v>
      </c>
      <c r="D190" s="4">
        <f ca="1">D189+(1-alpha)*IF(ROW()-L&gt;=ROW(F$3),beta*OFFSET(F190,-L,0)*OFFSET(B190,-L,0),K/L)</f>
        <v>597555.52031484153</v>
      </c>
      <c r="E190" s="4">
        <f ca="1">E189+alpha*IF(ROW()-L&gt;=ROW(F$3),beta*OFFSET(F190,-L,0)*OFFSET(B190,-L,0),K/L)</f>
        <v>179.32045223012182</v>
      </c>
      <c r="F190" s="4">
        <f t="shared" ca="1" si="21"/>
        <v>775837.89388203528</v>
      </c>
      <c r="G190" s="4" t="e">
        <f t="shared" si="22"/>
        <v>#N/A</v>
      </c>
      <c r="H190" s="4" t="e">
        <f t="shared" si="23"/>
        <v>#N/A</v>
      </c>
      <c r="I190" s="24"/>
      <c r="J190" s="4">
        <f t="shared" ca="1" si="24"/>
        <v>1376999.9999999986</v>
      </c>
      <c r="K190" s="24"/>
      <c r="L190" s="22">
        <f t="shared" ca="1" si="25"/>
        <v>0.43395462622719111</v>
      </c>
    </row>
    <row r="191" spans="1:12" x14ac:dyDescent="0.2">
      <c r="A191" s="2">
        <f t="shared" si="20"/>
        <v>44088</v>
      </c>
      <c r="B191" s="4">
        <f ca="1">B190+beta*F190*B190-IF(ROW()-L&gt;=ROW(B$3),beta*OFFSET(B191,-L,0)*OFFSET(F191,-L,0),K/L)</f>
        <v>3422.6945504757814</v>
      </c>
      <c r="C191" s="4">
        <f t="shared" ca="1" si="19"/>
        <v>4.1072334605709377</v>
      </c>
      <c r="D191" s="4">
        <f ca="1">D190+(1-alpha)*IF(ROW()-L&gt;=ROW(F$3),beta*OFFSET(F191,-L,0)*OFFSET(B191,-L,0),K/L)</f>
        <v>597905.65634603589</v>
      </c>
      <c r="E191" s="4">
        <f ca="1">E190+alpha*IF(ROW()-L&gt;=ROW(F$3),beta*OFFSET(F191,-L,0)*OFFSET(B191,-L,0),K/L)</f>
        <v>179.42552456117943</v>
      </c>
      <c r="F191" s="4">
        <f t="shared" ca="1" si="21"/>
        <v>775492.22357892583</v>
      </c>
      <c r="G191" s="4" t="e">
        <f t="shared" si="22"/>
        <v>#N/A</v>
      </c>
      <c r="H191" s="4" t="e">
        <f t="shared" si="23"/>
        <v>#N/A</v>
      </c>
      <c r="I191" s="24"/>
      <c r="J191" s="4">
        <f t="shared" ca="1" si="24"/>
        <v>1376999.9999999986</v>
      </c>
      <c r="K191" s="24"/>
      <c r="L191" s="22">
        <f t="shared" ca="1" si="25"/>
        <v>0.43420890075964885</v>
      </c>
    </row>
    <row r="192" spans="1:12" x14ac:dyDescent="0.2">
      <c r="A192" s="2">
        <f t="shared" si="20"/>
        <v>44089</v>
      </c>
      <c r="B192" s="4">
        <f ca="1">B191+beta*F191*B191-IF(ROW()-L&gt;=ROW(B$3),beta*OFFSET(B192,-L,0)*OFFSET(F192,-L,0),K/L)</f>
        <v>3418.1950673512224</v>
      </c>
      <c r="C192" s="4">
        <f t="shared" ca="1" si="19"/>
        <v>4.1018340808214662</v>
      </c>
      <c r="D192" s="4">
        <f ca="1">D191+(1-alpha)*IF(ROW()-L&gt;=ROW(F$3),beta*OFFSET(F192,-L,0)*OFFSET(B192,-L,0),K/L)</f>
        <v>598255.10645365366</v>
      </c>
      <c r="E192" s="4">
        <f ca="1">E191+alpha*IF(ROW()-L&gt;=ROW(F$3),beta*OFFSET(F192,-L,0)*OFFSET(B192,-L,0),K/L)</f>
        <v>179.53039105341242</v>
      </c>
      <c r="F192" s="4">
        <f t="shared" ca="1" si="21"/>
        <v>775147.16808794043</v>
      </c>
      <c r="G192" s="4" t="e">
        <f t="shared" si="22"/>
        <v>#N/A</v>
      </c>
      <c r="H192" s="4" t="e">
        <f t="shared" si="23"/>
        <v>#N/A</v>
      </c>
      <c r="I192" s="24"/>
      <c r="J192" s="4">
        <f t="shared" ca="1" si="24"/>
        <v>1376999.9999999986</v>
      </c>
      <c r="K192" s="24"/>
      <c r="L192" s="22">
        <f t="shared" ca="1" si="25"/>
        <v>0.43446267716314763</v>
      </c>
    </row>
    <row r="193" spans="1:12" x14ac:dyDescent="0.2">
      <c r="A193" s="2">
        <f t="shared" si="20"/>
        <v>44090</v>
      </c>
      <c r="B193" s="4">
        <f ca="1">B192+beta*F192*B192-IF(ROW()-L&gt;=ROW(B$3),beta*OFFSET(B193,-L,0)*OFFSET(F193,-L,0),K/L)</f>
        <v>3413.7625112146288</v>
      </c>
      <c r="C193" s="4">
        <f t="shared" ca="1" si="19"/>
        <v>4.0965150134575543</v>
      </c>
      <c r="D193" s="4">
        <f ca="1">D192+(1-alpha)*IF(ROW()-L&gt;=ROW(F$3),beta*OFFSET(F193,-L,0)*OFFSET(B193,-L,0),K/L)</f>
        <v>598603.88289489446</v>
      </c>
      <c r="E193" s="4">
        <f ca="1">E192+alpha*IF(ROW()-L&gt;=ROW(F$3),beta*OFFSET(F193,-L,0)*OFFSET(B193,-L,0),K/L)</f>
        <v>179.63505538508414</v>
      </c>
      <c r="F193" s="4">
        <f t="shared" ca="1" si="21"/>
        <v>774802.71953850461</v>
      </c>
      <c r="G193" s="4" t="e">
        <f t="shared" si="22"/>
        <v>#N/A</v>
      </c>
      <c r="H193" s="4" t="e">
        <f t="shared" si="23"/>
        <v>#N/A</v>
      </c>
      <c r="I193" s="24"/>
      <c r="J193" s="4">
        <f t="shared" ca="1" si="24"/>
        <v>1376999.9999999986</v>
      </c>
      <c r="K193" s="24"/>
      <c r="L193" s="22">
        <f t="shared" ca="1" si="25"/>
        <v>0.43471596433906684</v>
      </c>
    </row>
    <row r="194" spans="1:12" x14ac:dyDescent="0.2">
      <c r="A194" s="2">
        <f t="shared" si="20"/>
        <v>44091</v>
      </c>
      <c r="B194" s="4">
        <f ca="1">B193+beta*F193*B193-IF(ROW()-L&gt;=ROW(B$3),beta*OFFSET(B194,-L,0)*OFFSET(F194,-L,0),K/L)</f>
        <v>3409.3928153129041</v>
      </c>
      <c r="C194" s="4">
        <f t="shared" ca="1" si="19"/>
        <v>4.0912713783754846</v>
      </c>
      <c r="D194" s="4">
        <f ca="1">D193+(1-alpha)*IF(ROW()-L&gt;=ROW(F$3),beta*OFFSET(F194,-L,0)*OFFSET(B194,-L,0),K/L)</f>
        <v>598951.99714726198</v>
      </c>
      <c r="E194" s="4">
        <f ca="1">E193+alpha*IF(ROW()-L&gt;=ROW(F$3),beta*OFFSET(F194,-L,0)*OFFSET(B194,-L,0),K/L)</f>
        <v>179.73952100047902</v>
      </c>
      <c r="F194" s="4">
        <f t="shared" ca="1" si="21"/>
        <v>774458.87051642337</v>
      </c>
      <c r="G194" s="4" t="e">
        <f t="shared" si="22"/>
        <v>#N/A</v>
      </c>
      <c r="H194" s="4" t="e">
        <f t="shared" si="23"/>
        <v>#N/A</v>
      </c>
      <c r="I194" s="24"/>
      <c r="J194" s="4">
        <f t="shared" ca="1" si="24"/>
        <v>1376999.9999999988</v>
      </c>
      <c r="K194" s="24"/>
      <c r="L194" s="22">
        <f t="shared" ca="1" si="25"/>
        <v>0.43496877062255807</v>
      </c>
    </row>
    <row r="195" spans="1:12" x14ac:dyDescent="0.2">
      <c r="A195" s="2">
        <f t="shared" si="20"/>
        <v>44092</v>
      </c>
      <c r="B195" s="4">
        <f ca="1">B194+beta*F194*B194-IF(ROW()-L&gt;=ROW(B$3),beta*OFFSET(B195,-L,0)*OFFSET(F195,-L,0),K/L)</f>
        <v>3405.0822125981181</v>
      </c>
      <c r="C195" s="4">
        <f t="shared" ref="C195:C258" ca="1" si="26">gamma*sjuka</f>
        <v>4.0860986551177412</v>
      </c>
      <c r="D195" s="4">
        <f ca="1">D194+(1-alpha)*IF(ROW()-L&gt;=ROW(F$3),beta*OFFSET(F195,-L,0)*OFFSET(B195,-L,0),K/L)</f>
        <v>599299.45996600634</v>
      </c>
      <c r="E195" s="4">
        <f ca="1">E194+alpha*IF(ROW()-L&gt;=ROW(F$3),beta*OFFSET(F195,-L,0)*OFFSET(B195,-L,0),K/L)</f>
        <v>179.84379112714032</v>
      </c>
      <c r="F195" s="4">
        <f t="shared" ca="1" si="21"/>
        <v>774115.61403026711</v>
      </c>
      <c r="G195" s="4" t="e">
        <f t="shared" si="22"/>
        <v>#N/A</v>
      </c>
      <c r="H195" s="4" t="e">
        <f t="shared" si="23"/>
        <v>#N/A</v>
      </c>
      <c r="I195" s="24"/>
      <c r="J195" s="4">
        <f t="shared" ca="1" si="24"/>
        <v>1376999.9999999986</v>
      </c>
      <c r="K195" s="24"/>
      <c r="L195" s="22">
        <f t="shared" ca="1" si="25"/>
        <v>0.43522110382426066</v>
      </c>
    </row>
    <row r="196" spans="1:12" x14ac:dyDescent="0.2">
      <c r="A196" s="2">
        <f t="shared" si="20"/>
        <v>44093</v>
      </c>
      <c r="B196" s="4">
        <f ca="1">B195+beta*F195*B195-IF(ROW()-L&gt;=ROW(B$3),beta*OFFSET(B196,-L,0)*OFFSET(F196,-L,0),K/L)</f>
        <v>3400.8272136085211</v>
      </c>
      <c r="C196" s="4">
        <f t="shared" ca="1" si="26"/>
        <v>4.080992656330225</v>
      </c>
      <c r="D196" s="4">
        <f ca="1">D195+(1-alpha)*IF(ROW()-L&gt;=ROW(F$3),beta*OFFSET(F196,-L,0)*OFFSET(B196,-L,0),K/L)</f>
        <v>599646.28143734904</v>
      </c>
      <c r="E196" s="4">
        <f ca="1">E195+alpha*IF(ROW()-L&gt;=ROW(F$3),beta*OFFSET(F196,-L,0)*OFFSET(B196,-L,0),K/L)</f>
        <v>179.94786879184252</v>
      </c>
      <c r="F196" s="4">
        <f t="shared" ca="1" si="21"/>
        <v>773772.94348024938</v>
      </c>
      <c r="G196" s="4" t="e">
        <f t="shared" si="22"/>
        <v>#N/A</v>
      </c>
      <c r="H196" s="4" t="e">
        <f t="shared" si="23"/>
        <v>#N/A</v>
      </c>
      <c r="I196" s="24"/>
      <c r="J196" s="4">
        <f t="shared" ca="1" si="24"/>
        <v>1376999.9999999988</v>
      </c>
      <c r="K196" s="24"/>
      <c r="L196" s="22">
        <f t="shared" ca="1" si="25"/>
        <v>0.4354729712689539</v>
      </c>
    </row>
    <row r="197" spans="1:12" x14ac:dyDescent="0.2">
      <c r="A197" s="2">
        <f t="shared" ref="A197:A260" si="27">A196+1</f>
        <v>44094</v>
      </c>
      <c r="B197" s="4">
        <f ca="1">B196+beta*F196*B196-IF(ROW()-L&gt;=ROW(B$3),beta*OFFSET(B197,-L,0)*OFFSET(F197,-L,0),K/L)</f>
        <v>3396.6245859535497</v>
      </c>
      <c r="C197" s="4">
        <f t="shared" ca="1" si="26"/>
        <v>4.0759495031442592</v>
      </c>
      <c r="D197" s="4">
        <f ca="1">D196+(1-alpha)*IF(ROW()-L&gt;=ROW(F$3),beta*OFFSET(F197,-L,0)*OFFSET(B197,-L,0),K/L)</f>
        <v>599992.47102779488</v>
      </c>
      <c r="E197" s="4">
        <f ca="1">E196+alpha*IF(ROW()-L&gt;=ROW(F$3),beta*OFFSET(F197,-L,0)*OFFSET(B197,-L,0),K/L)</f>
        <v>180.05175683538934</v>
      </c>
      <c r="F197" s="4">
        <f t="shared" ref="F197:F260" ca="1" si="28">F196-beta*F196*B196</f>
        <v>773430.85262941499</v>
      </c>
      <c r="G197" s="4" t="e">
        <f t="shared" ref="G197:G260" si="29">IF(ISBLANK(INDEX(inlagda_riktig,MATCH(A197,dag_riktig))),"",INDEX(inlagda_riktig,MATCH(A197,dag_riktig)))</f>
        <v>#N/A</v>
      </c>
      <c r="H197" s="4" t="e">
        <f t="shared" ref="H197:H260" si="30">IF(ISBLANK(INDEX(doda_riktig,MATCH(A197,dag_riktig))),"",INDEX(doda_riktig,MATCH(A197,dag_riktig)))</f>
        <v>#N/A</v>
      </c>
      <c r="I197" s="24"/>
      <c r="J197" s="4">
        <f t="shared" ref="J197:J260" ca="1" si="31">B197+D197+E197+F197</f>
        <v>1376999.9999999988</v>
      </c>
      <c r="K197" s="24"/>
      <c r="L197" s="22">
        <f t="shared" ref="L197:L260" ca="1" si="32">D197/J197</f>
        <v>0.43572437983136919</v>
      </c>
    </row>
    <row r="198" spans="1:12" x14ac:dyDescent="0.2">
      <c r="A198" s="2">
        <f t="shared" si="27"/>
        <v>44095</v>
      </c>
      <c r="B198" s="4">
        <f ca="1">B197+beta*F197*B197-IF(ROW()-L&gt;=ROW(B$3),beta*OFFSET(B198,-L,0)*OFFSET(F198,-L,0),K/L)</f>
        <v>3392.4713352890462</v>
      </c>
      <c r="C198" s="4">
        <f t="shared" ca="1" si="26"/>
        <v>4.0709656023468552</v>
      </c>
      <c r="D198" s="4">
        <f ca="1">D197+(1-alpha)*IF(ROW()-L&gt;=ROW(F$3),beta*OFFSET(F198,-L,0)*OFFSET(B198,-L,0),K/L)</f>
        <v>600338.03762981331</v>
      </c>
      <c r="E198" s="4">
        <f ca="1">E197+alpha*IF(ROW()-L&gt;=ROW(F$3),beta*OFFSET(F198,-L,0)*OFFSET(B198,-L,0),K/L)</f>
        <v>180.15545792632216</v>
      </c>
      <c r="F198" s="4">
        <f t="shared" ca="1" si="28"/>
        <v>773089.33557697013</v>
      </c>
      <c r="G198" s="4" t="e">
        <f t="shared" si="29"/>
        <v>#N/A</v>
      </c>
      <c r="H198" s="4" t="e">
        <f t="shared" si="30"/>
        <v>#N/A</v>
      </c>
      <c r="I198" s="24"/>
      <c r="J198" s="4">
        <f t="shared" ca="1" si="31"/>
        <v>1376999.9999999988</v>
      </c>
      <c r="K198" s="24"/>
      <c r="L198" s="22">
        <f t="shared" ca="1" si="32"/>
        <v>0.43597533596936372</v>
      </c>
    </row>
    <row r="199" spans="1:12" x14ac:dyDescent="0.2">
      <c r="A199" s="2">
        <f t="shared" si="27"/>
        <v>44096</v>
      </c>
      <c r="B199" s="4">
        <f ca="1">B198+beta*F198*B198-IF(ROW()-L&gt;=ROW(B$3),beta*OFFSET(B199,-L,0)*OFFSET(F199,-L,0),K/L)</f>
        <v>3388.364687676783</v>
      </c>
      <c r="C199" s="4">
        <f t="shared" ca="1" si="26"/>
        <v>4.0660376252121395</v>
      </c>
      <c r="D199" s="4">
        <f ca="1">D198+(1-alpha)*IF(ROW()-L&gt;=ROW(F$3),beta*OFFSET(F199,-L,0)*OFFSET(B199,-L,0),K/L)</f>
        <v>600682.98960415146</v>
      </c>
      <c r="E199" s="4">
        <f ca="1">E198+alpha*IF(ROW()-L&gt;=ROW(F$3),beta*OFFSET(F199,-L,0)*OFFSET(B199,-L,0),K/L)</f>
        <v>180.25897457361776</v>
      </c>
      <c r="F199" s="4">
        <f t="shared" ca="1" si="28"/>
        <v>772748.38673359703</v>
      </c>
      <c r="G199" s="4" t="e">
        <f t="shared" si="29"/>
        <v>#N/A</v>
      </c>
      <c r="H199" s="4" t="e">
        <f t="shared" si="30"/>
        <v>#N/A</v>
      </c>
      <c r="I199" s="24"/>
      <c r="J199" s="4">
        <f t="shared" ca="1" si="31"/>
        <v>1376999.9999999988</v>
      </c>
      <c r="K199" s="24"/>
      <c r="L199" s="22">
        <f t="shared" ca="1" si="32"/>
        <v>0.43622584575464923</v>
      </c>
    </row>
    <row r="200" spans="1:12" x14ac:dyDescent="0.2">
      <c r="A200" s="2">
        <f t="shared" si="27"/>
        <v>44097</v>
      </c>
      <c r="B200" s="4">
        <f ca="1">B199+beta*F199*B199-IF(ROW()-L&gt;=ROW(B$3),beta*OFFSET(B200,-L,0)*OFFSET(F200,-L,0),K/L)</f>
        <v>3384.3020732297045</v>
      </c>
      <c r="C200" s="4">
        <f t="shared" ca="1" si="26"/>
        <v>4.0611624878756452</v>
      </c>
      <c r="D200" s="4">
        <f ca="1">D199+(1-alpha)*IF(ROW()-L&gt;=ROW(F$3),beta*OFFSET(F200,-L,0)*OFFSET(B200,-L,0),K/L)</f>
        <v>601027.33481902245</v>
      </c>
      <c r="E200" s="4">
        <f ca="1">E199+alpha*IF(ROW()-L&gt;=ROW(F$3),beta*OFFSET(F200,-L,0)*OFFSET(B200,-L,0),K/L)</f>
        <v>180.36230913844852</v>
      </c>
      <c r="F200" s="4">
        <f t="shared" ca="1" si="28"/>
        <v>772408.00079860829</v>
      </c>
      <c r="G200" s="4" t="e">
        <f t="shared" si="29"/>
        <v>#N/A</v>
      </c>
      <c r="H200" s="4" t="e">
        <f t="shared" si="30"/>
        <v>#N/A</v>
      </c>
      <c r="I200" s="24"/>
      <c r="J200" s="4">
        <f t="shared" ca="1" si="31"/>
        <v>1376999.9999999988</v>
      </c>
      <c r="K200" s="24"/>
      <c r="L200" s="22">
        <f t="shared" ca="1" si="32"/>
        <v>0.43647591490125126</v>
      </c>
    </row>
    <row r="201" spans="1:12" x14ac:dyDescent="0.2">
      <c r="A201" s="2">
        <f t="shared" si="27"/>
        <v>44098</v>
      </c>
      <c r="B201" s="4">
        <f ca="1">B200+beta*F200*B200-IF(ROW()-L&gt;=ROW(B$3),beta*OFFSET(B201,-L,0)*OFFSET(F201,-L,0),K/L)</f>
        <v>3380.2811109511572</v>
      </c>
      <c r="C201" s="4">
        <f t="shared" ca="1" si="26"/>
        <v>4.0563373331413883</v>
      </c>
      <c r="D201" s="4">
        <f ca="1">D200+(1-alpha)*IF(ROW()-L&gt;=ROW(F$3),beta*OFFSET(F201,-L,0)*OFFSET(B201,-L,0),K/L)</f>
        <v>601371.08068639704</v>
      </c>
      <c r="E201" s="4">
        <f ca="1">E200+alpha*IF(ROW()-L&gt;=ROW(F$3),beta*OFFSET(F201,-L,0)*OFFSET(B201,-L,0),K/L)</f>
        <v>180.46546384507289</v>
      </c>
      <c r="F201" s="4">
        <f t="shared" ca="1" si="28"/>
        <v>772068.17273880565</v>
      </c>
      <c r="G201" s="4" t="e">
        <f t="shared" si="29"/>
        <v>#N/A</v>
      </c>
      <c r="H201" s="4" t="e">
        <f t="shared" si="30"/>
        <v>#N/A</v>
      </c>
      <c r="I201" s="24"/>
      <c r="J201" s="4">
        <f t="shared" ca="1" si="31"/>
        <v>1376999.9999999991</v>
      </c>
      <c r="K201" s="24"/>
      <c r="L201" s="22">
        <f t="shared" ca="1" si="32"/>
        <v>0.43672554879186454</v>
      </c>
    </row>
    <row r="202" spans="1:12" x14ac:dyDescent="0.2">
      <c r="A202" s="2">
        <f t="shared" si="27"/>
        <v>44099</v>
      </c>
      <c r="B202" s="4">
        <f ca="1">B201+beta*F201*B201-IF(ROW()-L&gt;=ROW(B$3),beta*OFFSET(B202,-L,0)*OFFSET(F202,-L,0),K/L)</f>
        <v>3376.299594682755</v>
      </c>
      <c r="C202" s="4">
        <f t="shared" ca="1" si="26"/>
        <v>4.0515595136193054</v>
      </c>
      <c r="D202" s="4">
        <f ca="1">D201+(1-alpha)*IF(ROW()-L&gt;=ROW(F$3),beta*OFFSET(F202,-L,0)*OFFSET(B202,-L,0),K/L)</f>
        <v>601714.23419560737</v>
      </c>
      <c r="E202" s="4">
        <f ca="1">E201+alpha*IF(ROW()-L&gt;=ROW(F$3),beta*OFFSET(F202,-L,0)*OFFSET(B202,-L,0),K/L)</f>
        <v>180.56844079091977</v>
      </c>
      <c r="F202" s="4">
        <f t="shared" ca="1" si="28"/>
        <v>771728.89776891784</v>
      </c>
      <c r="G202" s="4" t="e">
        <f t="shared" si="29"/>
        <v>#N/A</v>
      </c>
      <c r="H202" s="4" t="e">
        <f t="shared" si="30"/>
        <v>#N/A</v>
      </c>
      <c r="I202" s="24"/>
      <c r="J202" s="4">
        <f t="shared" ca="1" si="31"/>
        <v>1376999.9999999988</v>
      </c>
      <c r="K202" s="24"/>
      <c r="L202" s="22">
        <f t="shared" ca="1" si="32"/>
        <v>0.43697475250225698</v>
      </c>
    </row>
    <row r="203" spans="1:12" x14ac:dyDescent="0.2">
      <c r="A203" s="2">
        <f t="shared" si="27"/>
        <v>44100</v>
      </c>
      <c r="B203" s="4">
        <f ca="1">B202+beta*F202*B202-IF(ROW()-L&gt;=ROW(B$3),beta*OFFSET(B203,-L,0)*OFFSET(F203,-L,0),K/L)</f>
        <v>3372.3554800814754</v>
      </c>
      <c r="C203" s="4">
        <f t="shared" ca="1" si="26"/>
        <v>4.0468265760977697</v>
      </c>
      <c r="D203" s="4">
        <f ca="1">D202+(1-alpha)*IF(ROW()-L&gt;=ROW(F$3),beta*OFFSET(F203,-L,0)*OFFSET(B203,-L,0),K/L)</f>
        <v>602056.80194446014</v>
      </c>
      <c r="E203" s="4">
        <f ca="1">E202+alpha*IF(ROW()-L&gt;=ROW(F$3),beta*OFFSET(F203,-L,0)*OFFSET(B203,-L,0),K/L)</f>
        <v>180.6712419559251</v>
      </c>
      <c r="F203" s="4">
        <f t="shared" ca="1" si="28"/>
        <v>771390.17133350135</v>
      </c>
      <c r="G203" s="4" t="e">
        <f t="shared" si="29"/>
        <v>#N/A</v>
      </c>
      <c r="H203" s="4" t="e">
        <f t="shared" si="30"/>
        <v>#N/A</v>
      </c>
      <c r="I203" s="24"/>
      <c r="J203" s="4">
        <f t="shared" ca="1" si="31"/>
        <v>1376999.9999999991</v>
      </c>
      <c r="K203" s="24"/>
      <c r="L203" s="22">
        <f t="shared" ca="1" si="32"/>
        <v>0.43722353082386389</v>
      </c>
    </row>
    <row r="204" spans="1:12" x14ac:dyDescent="0.2">
      <c r="A204" s="2">
        <f t="shared" si="27"/>
        <v>44101</v>
      </c>
      <c r="B204" s="4">
        <f ca="1">B203+beta*F203*B203-IF(ROW()-L&gt;=ROW(B$3),beta*OFFSET(B204,-L,0)*OFFSET(F204,-L,0),K/L)</f>
        <v>3368.4468725521456</v>
      </c>
      <c r="C204" s="4">
        <f t="shared" ca="1" si="26"/>
        <v>4.0421362470625741</v>
      </c>
      <c r="D204" s="4">
        <f ca="1">D203+(1-alpha)*IF(ROW()-L&gt;=ROW(F$3),beta*OFFSET(F204,-L,0)*OFFSET(B204,-L,0),K/L)</f>
        <v>602398.79016803927</v>
      </c>
      <c r="E204" s="4">
        <f ca="1">E203+alpha*IF(ROW()-L&gt;=ROW(F$3),beta*OFFSET(F204,-L,0)*OFFSET(B204,-L,0),K/L)</f>
        <v>180.77386921117542</v>
      </c>
      <c r="F204" s="4">
        <f t="shared" ca="1" si="28"/>
        <v>771051.98909019632</v>
      </c>
      <c r="G204" s="4" t="e">
        <f t="shared" si="29"/>
        <v>#N/A</v>
      </c>
      <c r="H204" s="4" t="e">
        <f t="shared" si="30"/>
        <v>#N/A</v>
      </c>
      <c r="I204" s="24"/>
      <c r="J204" s="4">
        <f t="shared" ca="1" si="31"/>
        <v>1376999.9999999991</v>
      </c>
      <c r="K204" s="24"/>
      <c r="L204" s="22">
        <f t="shared" ca="1" si="32"/>
        <v>0.43747188828470562</v>
      </c>
    </row>
    <row r="205" spans="1:12" x14ac:dyDescent="0.2">
      <c r="A205" s="2">
        <f t="shared" si="27"/>
        <v>44102</v>
      </c>
      <c r="B205" s="4">
        <f ca="1">B204+beta*F204*B204-IF(ROW()-L&gt;=ROW(B$3),beta*OFFSET(B205,-L,0)*OFFSET(F205,-L,0),K/L)</f>
        <v>3364.5720160666319</v>
      </c>
      <c r="C205" s="4">
        <f t="shared" ca="1" si="26"/>
        <v>4.0374864192799578</v>
      </c>
      <c r="D205" s="4">
        <f ca="1">D204+(1-alpha)*IF(ROW()-L&gt;=ROW(F$3),beta*OFFSET(F205,-L,0)*OFFSET(B205,-L,0),K/L)</f>
        <v>602740.20476536837</v>
      </c>
      <c r="E205" s="4">
        <f ca="1">E204+alpha*IF(ROW()-L&gt;=ROW(F$3),beta*OFFSET(F205,-L,0)*OFFSET(B205,-L,0),K/L)</f>
        <v>180.8763243269089</v>
      </c>
      <c r="F205" s="4">
        <f t="shared" ca="1" si="28"/>
        <v>770714.34689423698</v>
      </c>
      <c r="G205" s="4" t="e">
        <f t="shared" si="29"/>
        <v>#N/A</v>
      </c>
      <c r="H205" s="4" t="e">
        <f t="shared" si="30"/>
        <v>#N/A</v>
      </c>
      <c r="I205" s="24"/>
      <c r="J205" s="4">
        <f t="shared" ca="1" si="31"/>
        <v>1376999.9999999991</v>
      </c>
      <c r="K205" s="24"/>
      <c r="L205" s="22">
        <f t="shared" ca="1" si="32"/>
        <v>0.43771982916875002</v>
      </c>
    </row>
    <row r="206" spans="1:12" x14ac:dyDescent="0.2">
      <c r="A206" s="2">
        <f t="shared" si="27"/>
        <v>44103</v>
      </c>
      <c r="B206" s="4">
        <f ca="1">B205+beta*F205*B205-IF(ROW()-L&gt;=ROW(B$3),beta*OFFSET(B206,-L,0)*OFFSET(F206,-L,0),K/L)</f>
        <v>3360.729282805888</v>
      </c>
      <c r="C206" s="4">
        <f t="shared" ca="1" si="26"/>
        <v>4.0328751393670652</v>
      </c>
      <c r="D206" s="4">
        <f ca="1">D205+(1-alpha)*IF(ROW()-L&gt;=ROW(F$3),beta*OFFSET(F206,-L,0)*OFFSET(B206,-L,0),K/L)</f>
        <v>603081.05132408848</v>
      </c>
      <c r="E206" s="4">
        <f ca="1">E205+alpha*IF(ROW()-L&gt;=ROW(F$3),beta*OFFSET(F206,-L,0)*OFFSET(B206,-L,0),K/L)</f>
        <v>180.97860897992084</v>
      </c>
      <c r="F206" s="4">
        <f t="shared" ca="1" si="28"/>
        <v>770377.24078412459</v>
      </c>
      <c r="G206" s="4" t="e">
        <f t="shared" si="29"/>
        <v>#N/A</v>
      </c>
      <c r="H206" s="4" t="e">
        <f t="shared" si="30"/>
        <v>#N/A</v>
      </c>
      <c r="I206" s="24"/>
      <c r="J206" s="4">
        <f t="shared" ca="1" si="31"/>
        <v>1376999.9999999991</v>
      </c>
      <c r="K206" s="24"/>
      <c r="L206" s="22">
        <f t="shared" ca="1" si="32"/>
        <v>0.43796735753383359</v>
      </c>
    </row>
    <row r="207" spans="1:12" x14ac:dyDescent="0.2">
      <c r="A207" s="2">
        <f t="shared" si="27"/>
        <v>44104</v>
      </c>
      <c r="B207" s="4">
        <f ca="1">B206+beta*F206*B206-IF(ROW()-L&gt;=ROW(B$3),beta*OFFSET(B207,-L,0)*OFFSET(F207,-L,0),K/L)</f>
        <v>3356.9171635654893</v>
      </c>
      <c r="C207" s="4">
        <f t="shared" ca="1" si="26"/>
        <v>4.0283005962785872</v>
      </c>
      <c r="D207" s="4">
        <f ca="1">D206+(1-alpha)*IF(ROW()-L&gt;=ROW(F$3),beta*OFFSET(F207,-L,0)*OFFSET(B207,-L,0),K/L)</f>
        <v>603421.33514329675</v>
      </c>
      <c r="E207" s="4">
        <f ca="1">E206+alpha*IF(ROW()-L&gt;=ROW(F$3),beta*OFFSET(F207,-L,0)*OFFSET(B207,-L,0),K/L)</f>
        <v>181.08072476041747</v>
      </c>
      <c r="F207" s="4">
        <f t="shared" ca="1" si="28"/>
        <v>770040.66696837626</v>
      </c>
      <c r="G207" s="4" t="e">
        <f t="shared" si="29"/>
        <v>#N/A</v>
      </c>
      <c r="H207" s="4" t="e">
        <f t="shared" si="30"/>
        <v>#N/A</v>
      </c>
      <c r="I207" s="24"/>
      <c r="J207" s="4">
        <f t="shared" ca="1" si="31"/>
        <v>1376999.9999999991</v>
      </c>
      <c r="K207" s="24"/>
      <c r="L207" s="22">
        <f t="shared" ca="1" si="32"/>
        <v>0.43821447722824775</v>
      </c>
    </row>
    <row r="208" spans="1:12" x14ac:dyDescent="0.2">
      <c r="A208" s="2">
        <f t="shared" si="27"/>
        <v>44105</v>
      </c>
      <c r="B208" s="4">
        <f ca="1">B207+beta*F207*B207-IF(ROW()-L&gt;=ROW(B$3),beta*OFFSET(B208,-L,0)*OFFSET(F208,-L,0),K/L)</f>
        <v>3353.1342588694797</v>
      </c>
      <c r="C208" s="4">
        <f t="shared" ca="1" si="26"/>
        <v>4.0237611106433757</v>
      </c>
      <c r="D208" s="4">
        <f ca="1">D207+(1-alpha)*IF(ROW()-L&gt;=ROW(F$3),beta*OFFSET(F208,-L,0)*OFFSET(B208,-L,0),K/L)</f>
        <v>603761.06125468144</v>
      </c>
      <c r="E208" s="4">
        <f ca="1">E207+alpha*IF(ROW()-L&gt;=ROW(F$3),beta*OFFSET(F208,-L,0)*OFFSET(B208,-L,0),K/L)</f>
        <v>181.18267317835827</v>
      </c>
      <c r="F208" s="4">
        <f t="shared" ca="1" si="28"/>
        <v>769704.62181326956</v>
      </c>
      <c r="G208" s="4" t="e">
        <f t="shared" si="29"/>
        <v>#N/A</v>
      </c>
      <c r="H208" s="4" t="e">
        <f t="shared" si="30"/>
        <v>#N/A</v>
      </c>
      <c r="I208" s="24"/>
      <c r="J208" s="4">
        <f t="shared" ca="1" si="31"/>
        <v>1376999.9999999988</v>
      </c>
      <c r="K208" s="24"/>
      <c r="L208" s="22">
        <f t="shared" ca="1" si="32"/>
        <v>0.43846119190608712</v>
      </c>
    </row>
    <row r="209" spans="1:12" x14ac:dyDescent="0.2">
      <c r="A209" s="2">
        <f t="shared" si="27"/>
        <v>44106</v>
      </c>
      <c r="B209" s="4">
        <f ca="1">B208+beta*F208*B208-IF(ROW()-L&gt;=ROW(B$3),beta*OFFSET(B209,-L,0)*OFFSET(F209,-L,0),K/L)</f>
        <v>3349.3792707412495</v>
      </c>
      <c r="C209" s="4">
        <f t="shared" ca="1" si="26"/>
        <v>4.019255124889499</v>
      </c>
      <c r="D209" s="4">
        <f ca="1">D208+(1-alpha)*IF(ROW()-L&gt;=ROW(F$3),beta*OFFSET(F209,-L,0)*OFFSET(B209,-L,0),K/L)</f>
        <v>604100.23444207828</v>
      </c>
      <c r="E209" s="4">
        <f ca="1">E208+alpha*IF(ROW()-L&gt;=ROW(F$3),beta*OFFSET(F209,-L,0)*OFFSET(B209,-L,0),K/L)</f>
        <v>181.28445566932461</v>
      </c>
      <c r="F209" s="4">
        <f t="shared" ca="1" si="28"/>
        <v>769369.10183150996</v>
      </c>
      <c r="G209" s="4" t="e">
        <f t="shared" si="29"/>
        <v>#N/A</v>
      </c>
      <c r="H209" s="4" t="e">
        <f t="shared" si="30"/>
        <v>#N/A</v>
      </c>
      <c r="I209" s="24"/>
      <c r="J209" s="4">
        <f t="shared" ca="1" si="31"/>
        <v>1376999.9999999988</v>
      </c>
      <c r="K209" s="24"/>
      <c r="L209" s="22">
        <f t="shared" ca="1" si="32"/>
        <v>0.43870750504145156</v>
      </c>
    </row>
    <row r="210" spans="1:12" x14ac:dyDescent="0.2">
      <c r="A210" s="2">
        <f t="shared" si="27"/>
        <v>44107</v>
      </c>
      <c r="B210" s="4">
        <f ca="1">B209+beta*F209*B209-IF(ROW()-L&gt;=ROW(B$3),beta*OFFSET(B210,-L,0)*OFFSET(F210,-L,0),K/L)</f>
        <v>3345.6509950837931</v>
      </c>
      <c r="C210" s="4">
        <f t="shared" ca="1" si="26"/>
        <v>4.0147811941005509</v>
      </c>
      <c r="D210" s="4">
        <f ca="1">D209+(1-alpha)*IF(ROW()-L&gt;=ROW(F$3),beta*OFFSET(F210,-L,0)*OFFSET(B210,-L,0),K/L)</f>
        <v>604438.85925956408</v>
      </c>
      <c r="E210" s="4">
        <f ca="1">E209+alpha*IF(ROW()-L&gt;=ROW(F$3),beta*OFFSET(F210,-L,0)*OFFSET(B210,-L,0),K/L)</f>
        <v>181.38607359994955</v>
      </c>
      <c r="F210" s="4">
        <f t="shared" ca="1" si="28"/>
        <v>769034.10367175099</v>
      </c>
      <c r="G210" s="4" t="e">
        <f t="shared" si="29"/>
        <v>#N/A</v>
      </c>
      <c r="H210" s="4" t="e">
        <f t="shared" si="30"/>
        <v>#N/A</v>
      </c>
      <c r="I210" s="24"/>
      <c r="J210" s="4">
        <f t="shared" ca="1" si="31"/>
        <v>1376999.9999999986</v>
      </c>
      <c r="K210" s="24"/>
      <c r="L210" s="22">
        <f t="shared" ca="1" si="32"/>
        <v>0.43895341994158654</v>
      </c>
    </row>
    <row r="211" spans="1:12" x14ac:dyDescent="0.2">
      <c r="A211" s="2">
        <f t="shared" si="27"/>
        <v>44108</v>
      </c>
      <c r="B211" s="4">
        <f ca="1">B210+beta*F210*B210-IF(ROW()-L&gt;=ROW(B$3),beta*OFFSET(B211,-L,0)*OFFSET(F211,-L,0),K/L)</f>
        <v>3341.9483146250745</v>
      </c>
      <c r="C211" s="4">
        <f t="shared" ca="1" si="26"/>
        <v>4.0103379775500887</v>
      </c>
      <c r="D211" s="4">
        <f ca="1">D210+(1-alpha)*IF(ROW()-L&gt;=ROW(F$3),beta*OFFSET(F211,-L,0)*OFFSET(B211,-L,0),K/L)</f>
        <v>604776.94004819612</v>
      </c>
      <c r="E211" s="4">
        <f ca="1">E210+alpha*IF(ROW()-L&gt;=ROW(F$3),beta*OFFSET(F211,-L,0)*OFFSET(B211,-L,0),K/L)</f>
        <v>181.48752827294109</v>
      </c>
      <c r="F211" s="4">
        <f t="shared" ca="1" si="28"/>
        <v>768699.62410890462</v>
      </c>
      <c r="G211" s="4" t="e">
        <f t="shared" si="29"/>
        <v>#N/A</v>
      </c>
      <c r="H211" s="4" t="e">
        <f t="shared" si="30"/>
        <v>#N/A</v>
      </c>
      <c r="I211" s="24"/>
      <c r="J211" s="4">
        <f t="shared" ca="1" si="31"/>
        <v>1376999.9999999986</v>
      </c>
      <c r="K211" s="24"/>
      <c r="L211" s="22">
        <f t="shared" ca="1" si="32"/>
        <v>0.43919893975903901</v>
      </c>
    </row>
    <row r="212" spans="1:12" x14ac:dyDescent="0.2">
      <c r="A212" s="2">
        <f t="shared" si="27"/>
        <v>44109</v>
      </c>
      <c r="B212" s="4">
        <f ca="1">B211+beta*F211*B211-IF(ROW()-L&gt;=ROW(B$3),beta*OFFSET(B212,-L,0)*OFFSET(F212,-L,0),K/L)</f>
        <v>3338.2701923873756</v>
      </c>
      <c r="C212" s="4">
        <f t="shared" ca="1" si="26"/>
        <v>4.0059242308648502</v>
      </c>
      <c r="D212" s="4">
        <f ca="1">D211+(1-alpha)*IF(ROW()-L&gt;=ROW(F$3),beta*OFFSET(F212,-L,0)*OFFSET(B212,-L,0),K/L)</f>
        <v>605114.48095149675</v>
      </c>
      <c r="E212" s="4">
        <f ca="1">E211+alpha*IF(ROW()-L&gt;=ROW(F$3),beta*OFFSET(F212,-L,0)*OFFSET(B212,-L,0),K/L)</f>
        <v>181.58882093172892</v>
      </c>
      <c r="F212" s="4">
        <f t="shared" ca="1" si="28"/>
        <v>768365.66003518295</v>
      </c>
      <c r="G212" s="4" t="e">
        <f t="shared" si="29"/>
        <v>#N/A</v>
      </c>
      <c r="H212" s="4" t="e">
        <f t="shared" si="30"/>
        <v>#N/A</v>
      </c>
      <c r="I212" s="24"/>
      <c r="J212" s="4">
        <f t="shared" ca="1" si="31"/>
        <v>1376999.9999999988</v>
      </c>
      <c r="K212" s="24"/>
      <c r="L212" s="22">
        <f t="shared" ca="1" si="32"/>
        <v>0.43944406750290288</v>
      </c>
    </row>
    <row r="213" spans="1:12" x14ac:dyDescent="0.2">
      <c r="A213" s="2">
        <f t="shared" si="27"/>
        <v>44110</v>
      </c>
      <c r="B213" s="4">
        <f ca="1">B212+beta*F212*B212-IF(ROW()-L&gt;=ROW(B$3),beta*OFFSET(B213,-L,0)*OFFSET(F213,-L,0),K/L)</f>
        <v>3334.6156656424264</v>
      </c>
      <c r="C213" s="4">
        <f t="shared" ca="1" si="26"/>
        <v>4.0015387987709117</v>
      </c>
      <c r="D213" s="4">
        <f ca="1">D212+(1-alpha)*IF(ROW()-L&gt;=ROW(F$3),beta*OFFSET(F213,-L,0)*OFFSET(B213,-L,0),K/L)</f>
        <v>605451.4859297761</v>
      </c>
      <c r="E213" s="4">
        <f ca="1">E212+alpha*IF(ROW()-L&gt;=ROW(F$3),beta*OFFSET(F213,-L,0)*OFFSET(B213,-L,0),K/L)</f>
        <v>181.68995276476264</v>
      </c>
      <c r="F213" s="4">
        <f t="shared" ca="1" si="28"/>
        <v>768032.20845181553</v>
      </c>
      <c r="G213" s="4" t="e">
        <f t="shared" si="29"/>
        <v>#N/A</v>
      </c>
      <c r="H213" s="4" t="e">
        <f t="shared" si="30"/>
        <v>#N/A</v>
      </c>
      <c r="I213" s="24"/>
      <c r="J213" s="4">
        <f t="shared" ca="1" si="31"/>
        <v>1376999.9999999988</v>
      </c>
      <c r="K213" s="24"/>
      <c r="L213" s="22">
        <f t="shared" ca="1" si="32"/>
        <v>0.4396888060492205</v>
      </c>
    </row>
    <row r="214" spans="1:12" x14ac:dyDescent="0.2">
      <c r="A214" s="2">
        <f t="shared" si="27"/>
        <v>44111</v>
      </c>
      <c r="B214" s="4">
        <f ca="1">B213+beta*F213*B213-IF(ROW()-L&gt;=ROW(B$3),beta*OFFSET(B214,-L,0)*OFFSET(F214,-L,0),K/L)</f>
        <v>3330.9838403168515</v>
      </c>
      <c r="C214" s="4">
        <f t="shared" ca="1" si="26"/>
        <v>3.9971806083802215</v>
      </c>
      <c r="D214" s="4">
        <f ca="1">D213+(1-alpha)*IF(ROW()-L&gt;=ROW(F$3),beta*OFFSET(F214,-L,0)*OFFSET(B214,-L,0),K/L)</f>
        <v>605787.95877337968</v>
      </c>
      <c r="E214" s="4">
        <f ca="1">E213+alpha*IF(ROW()-L&gt;=ROW(F$3),beta*OFFSET(F214,-L,0)*OFFSET(B214,-L,0),K/L)</f>
        <v>181.79092490948713</v>
      </c>
      <c r="F214" s="4">
        <f t="shared" ca="1" si="28"/>
        <v>767699.26646139275</v>
      </c>
      <c r="G214" s="4" t="e">
        <f t="shared" si="29"/>
        <v>#N/A</v>
      </c>
      <c r="H214" s="4" t="e">
        <f t="shared" si="30"/>
        <v>#N/A</v>
      </c>
      <c r="I214" s="24"/>
      <c r="J214" s="4">
        <f t="shared" ca="1" si="31"/>
        <v>1376999.9999999988</v>
      </c>
      <c r="K214" s="24"/>
      <c r="L214" s="22">
        <f t="shared" ca="1" si="32"/>
        <v>0.43993315815060291</v>
      </c>
    </row>
    <row r="215" spans="1:12" x14ac:dyDescent="0.2">
      <c r="A215" s="2">
        <f t="shared" si="27"/>
        <v>44112</v>
      </c>
      <c r="B215" s="4">
        <f ca="1">B214+beta*F214*B214-IF(ROW()-L&gt;=ROW(B$3),beta*OFFSET(B215,-L,0)*OFFSET(F215,-L,0),K/L)</f>
        <v>3327.3738858149886</v>
      </c>
      <c r="C215" s="4">
        <f t="shared" ca="1" si="26"/>
        <v>3.9928486629779858</v>
      </c>
      <c r="D215" s="4">
        <f ca="1">D214+(1-alpha)*IF(ROW()-L&gt;=ROW(F$3),beta*OFFSET(F215,-L,0)*OFFSET(B215,-L,0),K/L)</f>
        <v>606123.90311493981</v>
      </c>
      <c r="E215" s="4">
        <f ca="1">E214+alpha*IF(ROW()-L&gt;=ROW(F$3),beta*OFFSET(F215,-L,0)*OFFSET(B215,-L,0),K/L)</f>
        <v>181.89173845601911</v>
      </c>
      <c r="F215" s="4">
        <f t="shared" ca="1" si="28"/>
        <v>767366.83126078802</v>
      </c>
      <c r="G215" s="4" t="e">
        <f t="shared" si="29"/>
        <v>#N/A</v>
      </c>
      <c r="H215" s="4" t="e">
        <f t="shared" si="30"/>
        <v>#N/A</v>
      </c>
      <c r="I215" s="24"/>
      <c r="J215" s="4">
        <f t="shared" ca="1" si="31"/>
        <v>1376999.9999999988</v>
      </c>
      <c r="K215" s="24"/>
      <c r="L215" s="22">
        <f t="shared" ca="1" si="32"/>
        <v>0.4401771264451273</v>
      </c>
    </row>
    <row r="216" spans="1:12" x14ac:dyDescent="0.2">
      <c r="A216" s="2">
        <f t="shared" si="27"/>
        <v>44113</v>
      </c>
      <c r="B216" s="4">
        <f ca="1">B215+beta*F215*B215-IF(ROW()-L&gt;=ROW(B$3),beta*OFFSET(B216,-L,0)*OFFSET(F216,-L,0),K/L)</f>
        <v>3323.7850302285028</v>
      </c>
      <c r="C216" s="4">
        <f t="shared" ca="1" si="26"/>
        <v>3.988542036274203</v>
      </c>
      <c r="D216" s="4">
        <f ca="1">D215+(1-alpha)*IF(ROW()-L&gt;=ROW(F$3),beta*OFFSET(F216,-L,0)*OFFSET(B216,-L,0),K/L)</f>
        <v>606459.32244070491</v>
      </c>
      <c r="E216" s="4">
        <f ca="1">E215+alpha*IF(ROW()-L&gt;=ROW(F$3),beta*OFFSET(F216,-L,0)*OFFSET(B216,-L,0),K/L)</f>
        <v>181.99239445054698</v>
      </c>
      <c r="F216" s="4">
        <f t="shared" ca="1" si="28"/>
        <v>767034.9001346149</v>
      </c>
      <c r="G216" s="4" t="e">
        <f t="shared" si="29"/>
        <v>#N/A</v>
      </c>
      <c r="H216" s="4" t="e">
        <f t="shared" si="30"/>
        <v>#N/A</v>
      </c>
      <c r="I216" s="24"/>
      <c r="J216" s="4">
        <f t="shared" ca="1" si="31"/>
        <v>1376999.9999999991</v>
      </c>
      <c r="K216" s="24"/>
      <c r="L216" s="22">
        <f t="shared" ca="1" si="32"/>
        <v>0.44042071346456452</v>
      </c>
    </row>
    <row r="217" spans="1:12" x14ac:dyDescent="0.2">
      <c r="A217" s="2">
        <f t="shared" si="27"/>
        <v>44114</v>
      </c>
      <c r="B217" s="4">
        <f ca="1">B216+beta*F216*B216-IF(ROW()-L&gt;=ROW(B$3),beta*OFFSET(B217,-L,0)*OFFSET(F217,-L,0),K/L)</f>
        <v>3320.2165559044097</v>
      </c>
      <c r="C217" s="4">
        <f t="shared" ca="1" si="26"/>
        <v>3.9842598670852913</v>
      </c>
      <c r="D217" s="4">
        <f ca="1">D216+(1-alpha)*IF(ROW()-L&gt;=ROW(F$3),beta*OFFSET(F217,-L,0)*OFFSET(B217,-L,0),K/L)</f>
        <v>606794.22010101599</v>
      </c>
      <c r="E217" s="4">
        <f ca="1">E216+alpha*IF(ROW()-L&gt;=ROW(F$3),beta*OFFSET(F217,-L,0)*OFFSET(B217,-L,0),K/L)</f>
        <v>182.0928938984747</v>
      </c>
      <c r="F217" s="4">
        <f t="shared" ca="1" si="28"/>
        <v>766703.47044917999</v>
      </c>
      <c r="G217" s="4" t="e">
        <f t="shared" si="29"/>
        <v>#N/A</v>
      </c>
      <c r="H217" s="4" t="e">
        <f t="shared" si="30"/>
        <v>#N/A</v>
      </c>
      <c r="I217" s="24"/>
      <c r="J217" s="4">
        <f t="shared" ca="1" si="31"/>
        <v>1376999.9999999988</v>
      </c>
      <c r="K217" s="24"/>
      <c r="L217" s="22">
        <f t="shared" ca="1" si="32"/>
        <v>0.44066392164198731</v>
      </c>
    </row>
    <row r="218" spans="1:12" x14ac:dyDescent="0.2">
      <c r="A218" s="2">
        <f t="shared" si="27"/>
        <v>44115</v>
      </c>
      <c r="B218" s="4">
        <f ca="1">B217+beta*F217*B217-IF(ROW()-L&gt;=ROW(B$3),beta*OFFSET(B218,-L,0)*OFFSET(F218,-L,0),K/L)</f>
        <v>3316.6677953451654</v>
      </c>
      <c r="C218" s="4">
        <f t="shared" ca="1" si="26"/>
        <v>3.9800013544141981</v>
      </c>
      <c r="D218" s="4">
        <f ca="1">D217+(1-alpha)*IF(ROW()-L&gt;=ROW(F$3),beta*OFFSET(F218,-L,0)*OFFSET(B218,-L,0),K/L)</f>
        <v>607128.59931999352</v>
      </c>
      <c r="E218" s="4">
        <f ca="1">E217+alpha*IF(ROW()-L&gt;=ROW(F$3),beta*OFFSET(F218,-L,0)*OFFSET(B218,-L,0),K/L)</f>
        <v>182.19323776732861</v>
      </c>
      <c r="F218" s="4">
        <f t="shared" ca="1" si="28"/>
        <v>766372.53964689292</v>
      </c>
      <c r="G218" s="4" t="e">
        <f t="shared" si="29"/>
        <v>#N/A</v>
      </c>
      <c r="H218" s="4" t="e">
        <f t="shared" si="30"/>
        <v>#N/A</v>
      </c>
      <c r="I218" s="24"/>
      <c r="J218" s="4">
        <f t="shared" ca="1" si="31"/>
        <v>1376999.9999999991</v>
      </c>
      <c r="K218" s="24"/>
      <c r="L218" s="22">
        <f t="shared" ca="1" si="32"/>
        <v>0.44090675331880458</v>
      </c>
    </row>
    <row r="219" spans="1:12" x14ac:dyDescent="0.2">
      <c r="A219" s="2">
        <f t="shared" si="27"/>
        <v>44116</v>
      </c>
      <c r="B219" s="4">
        <f ca="1">B218+beta*F218*B218-IF(ROW()-L&gt;=ROW(B$3),beta*OFFSET(B219,-L,0)*OFFSET(F219,-L,0),K/L)</f>
        <v>3313.1381274163723</v>
      </c>
      <c r="C219" s="4">
        <f t="shared" ca="1" si="26"/>
        <v>3.9757657528996466</v>
      </c>
      <c r="D219" s="4">
        <f ca="1">D218+(1-alpha)*IF(ROW()-L&gt;=ROW(F$3),beta*OFFSET(F219,-L,0)*OFFSET(B219,-L,0),K/L)</f>
        <v>607462.46320449305</v>
      </c>
      <c r="E219" s="4">
        <f ca="1">E218+alpha*IF(ROW()-L&gt;=ROW(F$3),beta*OFFSET(F219,-L,0)*OFFSET(B219,-L,0),K/L)</f>
        <v>182.29342698944512</v>
      </c>
      <c r="F219" s="4">
        <f t="shared" ca="1" si="28"/>
        <v>766042.10524110007</v>
      </c>
      <c r="G219" s="4" t="e">
        <f t="shared" si="29"/>
        <v>#N/A</v>
      </c>
      <c r="H219" s="4" t="e">
        <f t="shared" si="30"/>
        <v>#N/A</v>
      </c>
      <c r="I219" s="24"/>
      <c r="J219" s="4">
        <f t="shared" ca="1" si="31"/>
        <v>1376999.9999999991</v>
      </c>
      <c r="K219" s="24"/>
      <c r="L219" s="22">
        <f t="shared" ca="1" si="32"/>
        <v>0.44114921075126612</v>
      </c>
    </row>
    <row r="220" spans="1:12" x14ac:dyDescent="0.2">
      <c r="A220" s="2">
        <f t="shared" si="27"/>
        <v>44117</v>
      </c>
      <c r="B220" s="4">
        <f ca="1">B219+beta*F219*B219-IF(ROW()-L&gt;=ROW(B$3),beta*OFFSET(B220,-L,0)*OFFSET(F220,-L,0),K/L)</f>
        <v>3309.6269738394139</v>
      </c>
      <c r="C220" s="4">
        <f t="shared" ca="1" si="26"/>
        <v>3.9715523686072962</v>
      </c>
      <c r="D220" s="4">
        <f ca="1">D219+(1-alpha)*IF(ROW()-L&gt;=ROW(F$3),beta*OFFSET(F220,-L,0)*OFFSET(B220,-L,0),K/L)</f>
        <v>607795.81475238549</v>
      </c>
      <c r="E220" s="4">
        <f ca="1">E219+alpha*IF(ROW()-L&gt;=ROW(F$3),beta*OFFSET(F220,-L,0)*OFFSET(B220,-L,0),K/L)</f>
        <v>182.39346246445535</v>
      </c>
      <c r="F220" s="4">
        <f t="shared" ca="1" si="28"/>
        <v>765712.16481130954</v>
      </c>
      <c r="G220" s="4" t="e">
        <f t="shared" si="29"/>
        <v>#N/A</v>
      </c>
      <c r="H220" s="4" t="e">
        <f t="shared" si="30"/>
        <v>#N/A</v>
      </c>
      <c r="I220" s="24"/>
      <c r="J220" s="4">
        <f t="shared" ca="1" si="31"/>
        <v>1376999.9999999988</v>
      </c>
      <c r="K220" s="24"/>
      <c r="L220" s="22">
        <f t="shared" ca="1" si="32"/>
        <v>0.44139129611647493</v>
      </c>
    </row>
    <row r="221" spans="1:12" x14ac:dyDescent="0.2">
      <c r="A221" s="2">
        <f t="shared" si="27"/>
        <v>44118</v>
      </c>
      <c r="B221" s="4">
        <f ca="1">B220+beta*F220*B220-IF(ROW()-L&gt;=ROW(B$3),beta*OFFSET(B221,-L,0)*OFFSET(F221,-L,0),K/L)</f>
        <v>3306.1337959479779</v>
      </c>
      <c r="C221" s="4">
        <f t="shared" ca="1" si="26"/>
        <v>3.967360555137573</v>
      </c>
      <c r="D221" s="4">
        <f ca="1">D220+(1-alpha)*IF(ROW()-L&gt;=ROW(F$3),beta*OFFSET(F221,-L,0)*OFFSET(B221,-L,0),K/L)</f>
        <v>608128.65686021117</v>
      </c>
      <c r="E221" s="4">
        <f ca="1">E220+alpha*IF(ROW()-L&gt;=ROW(F$3),beta*OFFSET(F221,-L,0)*OFFSET(B221,-L,0),K/L)</f>
        <v>182.49334506158218</v>
      </c>
      <c r="F221" s="4">
        <f t="shared" ca="1" si="28"/>
        <v>765382.71599877824</v>
      </c>
      <c r="G221" s="4" t="e">
        <f t="shared" si="29"/>
        <v>#N/A</v>
      </c>
      <c r="H221" s="4" t="e">
        <f t="shared" si="30"/>
        <v>#N/A</v>
      </c>
      <c r="I221" s="24"/>
      <c r="J221" s="4">
        <f t="shared" ca="1" si="31"/>
        <v>1376999.9999999991</v>
      </c>
      <c r="K221" s="24"/>
      <c r="L221" s="22">
        <f t="shared" ca="1" si="32"/>
        <v>0.44163301151794593</v>
      </c>
    </row>
    <row r="222" spans="1:12" x14ac:dyDescent="0.2">
      <c r="A222" s="2">
        <f t="shared" si="27"/>
        <v>44119</v>
      </c>
      <c r="B222" s="4">
        <f ca="1">B221+beta*F221*B221-IF(ROW()-L&gt;=ROW(B$3),beta*OFFSET(B222,-L,0)*OFFSET(F222,-L,0),K/L)</f>
        <v>3302.6580916889397</v>
      </c>
      <c r="C222" s="4">
        <f t="shared" ca="1" si="26"/>
        <v>3.9631897100267275</v>
      </c>
      <c r="D222" s="4">
        <f ca="1">D221+(1-alpha)*IF(ROW()-L&gt;=ROW(F$3),beta*OFFSET(F222,-L,0)*OFFSET(B222,-L,0),K/L)</f>
        <v>608460.9923302558</v>
      </c>
      <c r="E222" s="4">
        <f ca="1">E221+alpha*IF(ROW()-L&gt;=ROW(F$3),beta*OFFSET(F222,-L,0)*OFFSET(B222,-L,0),K/L)</f>
        <v>182.5930756217636</v>
      </c>
      <c r="F222" s="4">
        <f t="shared" ca="1" si="28"/>
        <v>765053.75650243252</v>
      </c>
      <c r="G222" s="4" t="e">
        <f t="shared" si="29"/>
        <v>#N/A</v>
      </c>
      <c r="H222" s="4" t="e">
        <f t="shared" si="30"/>
        <v>#N/A</v>
      </c>
      <c r="I222" s="24"/>
      <c r="J222" s="4">
        <f t="shared" ca="1" si="31"/>
        <v>1376999.9999999991</v>
      </c>
      <c r="K222" s="24"/>
      <c r="L222" s="22">
        <f t="shared" ca="1" si="32"/>
        <v>0.44187435899074523</v>
      </c>
    </row>
    <row r="223" spans="1:12" x14ac:dyDescent="0.2">
      <c r="A223" s="2">
        <f t="shared" si="27"/>
        <v>44120</v>
      </c>
      <c r="B223" s="4">
        <f ca="1">B222+beta*F222*B222-IF(ROW()-L&gt;=ROW(B$3),beta*OFFSET(B223,-L,0)*OFFSET(F223,-L,0),K/L)</f>
        <v>3299.1993928495049</v>
      </c>
      <c r="C223" s="4">
        <f t="shared" ca="1" si="26"/>
        <v>3.9590392714194054</v>
      </c>
      <c r="D223" s="4">
        <f ca="1">D222+(1-alpha)*IF(ROW()-L&gt;=ROW(F$3),beta*OFFSET(F223,-L,0)*OFFSET(B223,-L,0),K/L)</f>
        <v>608792.82387709105</v>
      </c>
      <c r="E223" s="4">
        <f ca="1">E222+alpha*IF(ROW()-L&gt;=ROW(F$3),beta*OFFSET(F223,-L,0)*OFFSET(B223,-L,0),K/L)</f>
        <v>182.69265495961554</v>
      </c>
      <c r="F223" s="4">
        <f t="shared" ca="1" si="28"/>
        <v>764725.28407509881</v>
      </c>
      <c r="G223" s="4" t="e">
        <f t="shared" si="29"/>
        <v>#N/A</v>
      </c>
      <c r="H223" s="4" t="e">
        <f t="shared" si="30"/>
        <v>#N/A</v>
      </c>
      <c r="I223" s="24"/>
      <c r="J223" s="4">
        <f t="shared" ca="1" si="31"/>
        <v>1376999.9999999991</v>
      </c>
      <c r="K223" s="24"/>
      <c r="L223" s="22">
        <f t="shared" ca="1" si="32"/>
        <v>0.44211534050623924</v>
      </c>
    </row>
    <row r="224" spans="1:12" x14ac:dyDescent="0.2">
      <c r="A224" s="2">
        <f t="shared" si="27"/>
        <v>44121</v>
      </c>
      <c r="B224" s="4">
        <f ca="1">B223+beta*F223*B223-IF(ROW()-L&gt;=ROW(B$3),beta*OFFSET(B224,-L,0)*OFFSET(F224,-L,0),K/L)</f>
        <v>3295.7572624938125</v>
      </c>
      <c r="C224" s="4">
        <f t="shared" ca="1" si="26"/>
        <v>3.9549087149925746</v>
      </c>
      <c r="D224" s="4">
        <f ca="1">D223+(1-alpha)*IF(ROW()-L&gt;=ROW(F$3),beta*OFFSET(F224,-L,0)*OFFSET(B224,-L,0),K/L)</f>
        <v>609124.15413362032</v>
      </c>
      <c r="E224" s="4">
        <f ca="1">E223+alpha*IF(ROW()-L&gt;=ROW(F$3),beta*OFFSET(F224,-L,0)*OFFSET(B224,-L,0),K/L)</f>
        <v>182.79208386524601</v>
      </c>
      <c r="F224" s="4">
        <f t="shared" ca="1" si="28"/>
        <v>764397.29652001953</v>
      </c>
      <c r="G224" s="4" t="e">
        <f t="shared" si="29"/>
        <v>#N/A</v>
      </c>
      <c r="H224" s="4" t="e">
        <f t="shared" si="30"/>
        <v>#N/A</v>
      </c>
      <c r="I224" s="24"/>
      <c r="J224" s="4">
        <f t="shared" ca="1" si="31"/>
        <v>1376999.9999999991</v>
      </c>
      <c r="K224" s="24"/>
      <c r="L224" s="22">
        <f t="shared" ca="1" si="32"/>
        <v>0.44235595797648564</v>
      </c>
    </row>
    <row r="225" spans="1:12" x14ac:dyDescent="0.2">
      <c r="A225" s="2">
        <f t="shared" si="27"/>
        <v>44122</v>
      </c>
      <c r="B225" s="4">
        <f ca="1">B224+beta*F224*B224-IF(ROW()-L&gt;=ROW(B$3),beta*OFFSET(B225,-L,0)*OFFSET(F225,-L,0),K/L)</f>
        <v>3292.3312925934406</v>
      </c>
      <c r="C225" s="4">
        <f t="shared" ca="1" si="26"/>
        <v>3.9507975511121285</v>
      </c>
      <c r="D225" s="4">
        <f ca="1">D224+(1-alpha)*IF(ROW()-L&gt;=ROW(F$3),beta*OFFSET(F225,-L,0)*OFFSET(B225,-L,0),K/L)</f>
        <v>609454.9856566668</v>
      </c>
      <c r="E225" s="4">
        <f ca="1">E224+alpha*IF(ROW()-L&gt;=ROW(F$3),beta*OFFSET(F225,-L,0)*OFFSET(B225,-L,0),K/L)</f>
        <v>182.89136310593216</v>
      </c>
      <c r="F225" s="4">
        <f t="shared" ca="1" si="28"/>
        <v>764069.79168763279</v>
      </c>
      <c r="G225" s="4" t="e">
        <f t="shared" si="29"/>
        <v>#N/A</v>
      </c>
      <c r="H225" s="4" t="e">
        <f t="shared" si="30"/>
        <v>#N/A</v>
      </c>
      <c r="I225" s="24"/>
      <c r="J225" s="4">
        <f t="shared" ca="1" si="31"/>
        <v>1376999.9999999991</v>
      </c>
      <c r="K225" s="24"/>
      <c r="L225" s="22">
        <f t="shared" ca="1" si="32"/>
        <v>0.44259621325829135</v>
      </c>
    </row>
    <row r="226" spans="1:12" x14ac:dyDescent="0.2">
      <c r="A226" s="2">
        <f t="shared" si="27"/>
        <v>44123</v>
      </c>
      <c r="B226" s="4">
        <f ca="1">B225+beta*F225*B225-IF(ROW()-L&gt;=ROW(B$3),beta*OFFSET(B226,-L,0)*OFFSET(F226,-L,0),K/L)</f>
        <v>3288.9211018373658</v>
      </c>
      <c r="C226" s="4">
        <f t="shared" ca="1" si="26"/>
        <v>3.9467053222048385</v>
      </c>
      <c r="D226" s="4">
        <f ca="1">D225+(1-alpha)*IF(ROW()-L&gt;=ROW(F$3),beta*OFFSET(F226,-L,0)*OFFSET(B226,-L,0),K/L)</f>
        <v>609785.3209321379</v>
      </c>
      <c r="E226" s="4">
        <f ca="1">E225+alpha*IF(ROW()-L&gt;=ROW(F$3),beta*OFFSET(F226,-L,0)*OFFSET(B226,-L,0),K/L)</f>
        <v>182.99049342767003</v>
      </c>
      <c r="F226" s="4">
        <f t="shared" ca="1" si="28"/>
        <v>763742.76747259602</v>
      </c>
      <c r="G226" s="4" t="e">
        <f t="shared" si="29"/>
        <v>#N/A</v>
      </c>
      <c r="H226" s="4" t="e">
        <f t="shared" si="30"/>
        <v>#N/A</v>
      </c>
      <c r="I226" s="24"/>
      <c r="J226" s="4">
        <f t="shared" ca="1" si="31"/>
        <v>1376999.9999999991</v>
      </c>
      <c r="K226" s="24"/>
      <c r="L226" s="22">
        <f t="shared" ca="1" si="32"/>
        <v>0.44283610815696317</v>
      </c>
    </row>
    <row r="227" spans="1:12" x14ac:dyDescent="0.2">
      <c r="A227" s="2">
        <f t="shared" si="27"/>
        <v>44124</v>
      </c>
      <c r="B227" s="4">
        <f ca="1">B226+beta*F226*B226-IF(ROW()-L&gt;=ROW(B$3),beta*OFFSET(B227,-L,0)*OFFSET(F227,-L,0),K/L)</f>
        <v>3285.5263336080066</v>
      </c>
      <c r="C227" s="4">
        <f t="shared" ca="1" si="26"/>
        <v>3.9426316003296074</v>
      </c>
      <c r="D227" s="4">
        <f ca="1">D226+(1-alpha)*IF(ROW()-L&gt;=ROW(F$3),beta*OFFSET(F227,-L,0)*OFFSET(B227,-L,0),K/L)</f>
        <v>610115.16237979941</v>
      </c>
      <c r="E227" s="4">
        <f ca="1">E226+alpha*IF(ROW()-L&gt;=ROW(F$3),beta*OFFSET(F227,-L,0)*OFFSET(B227,-L,0),K/L)</f>
        <v>183.08947555660717</v>
      </c>
      <c r="F227" s="4">
        <f t="shared" ca="1" si="28"/>
        <v>763416.22181103495</v>
      </c>
      <c r="G227" s="4" t="e">
        <f t="shared" si="29"/>
        <v>#N/A</v>
      </c>
      <c r="H227" s="4" t="e">
        <f t="shared" si="30"/>
        <v>#N/A</v>
      </c>
      <c r="I227" s="24"/>
      <c r="J227" s="4">
        <f t="shared" ca="1" si="31"/>
        <v>1376999.9999999991</v>
      </c>
      <c r="K227" s="24"/>
      <c r="L227" s="22">
        <f t="shared" ca="1" si="32"/>
        <v>0.44307564442977476</v>
      </c>
    </row>
    <row r="228" spans="1:12" x14ac:dyDescent="0.2">
      <c r="A228" s="2">
        <f t="shared" si="27"/>
        <v>44125</v>
      </c>
      <c r="B228" s="4">
        <f ca="1">B227+beta*F227*B227-IF(ROW()-L&gt;=ROW(B$3),beta*OFFSET(B228,-L,0)*OFFSET(F228,-L,0),K/L)</f>
        <v>3282.1466541109435</v>
      </c>
      <c r="C228" s="4">
        <f t="shared" ca="1" si="26"/>
        <v>3.9385759849331317</v>
      </c>
      <c r="D228" s="4">
        <f ca="1">D227+(1-alpha)*IF(ROW()-L&gt;=ROW(F$3),beta*OFFSET(F228,-L,0)*OFFSET(B228,-L,0),K/L)</f>
        <v>610444.512357687</v>
      </c>
      <c r="E228" s="4">
        <f ca="1">E227+alpha*IF(ROW()-L&gt;=ROW(F$3),beta*OFFSET(F228,-L,0)*OFFSET(B228,-L,0),K/L)</f>
        <v>183.18831020036657</v>
      </c>
      <c r="F228" s="4">
        <f t="shared" ca="1" si="28"/>
        <v>763090.15267800062</v>
      </c>
      <c r="G228" s="4" t="e">
        <f t="shared" si="29"/>
        <v>#N/A</v>
      </c>
      <c r="H228" s="4" t="e">
        <f t="shared" si="30"/>
        <v>#N/A</v>
      </c>
      <c r="I228" s="24"/>
      <c r="J228" s="4">
        <f t="shared" ca="1" si="31"/>
        <v>1376999.9999999991</v>
      </c>
      <c r="K228" s="24"/>
      <c r="L228" s="22">
        <f t="shared" ca="1" si="32"/>
        <v>0.44331482378917025</v>
      </c>
    </row>
    <row r="229" spans="1:12" x14ac:dyDescent="0.2">
      <c r="A229" s="2">
        <f t="shared" si="27"/>
        <v>44126</v>
      </c>
      <c r="B229" s="4">
        <f ca="1">B228+beta*F228*B228-IF(ROW()-L&gt;=ROW(B$3),beta*OFFSET(B229,-L,0)*OFFSET(F229,-L,0),K/L)</f>
        <v>3278.7817506468259</v>
      </c>
      <c r="C229" s="4">
        <f t="shared" ca="1" si="26"/>
        <v>3.9345381007761908</v>
      </c>
      <c r="D229" s="4">
        <f ca="1">D228+(1-alpha)*IF(ROW()-L&gt;=ROW(F$3),beta*OFFSET(F229,-L,0)*OFFSET(B229,-L,0),K/L)</f>
        <v>610773.37316618382</v>
      </c>
      <c r="E229" s="4">
        <f ca="1">E228+alpha*IF(ROW()-L&gt;=ROW(F$3),beta*OFFSET(F229,-L,0)*OFFSET(B229,-L,0),K/L)</f>
        <v>183.2869980492703</v>
      </c>
      <c r="F229" s="4">
        <f t="shared" ca="1" si="28"/>
        <v>762764.558085119</v>
      </c>
      <c r="G229" s="4" t="e">
        <f t="shared" si="29"/>
        <v>#N/A</v>
      </c>
      <c r="H229" s="4" t="e">
        <f t="shared" si="30"/>
        <v>#N/A</v>
      </c>
      <c r="I229" s="24"/>
      <c r="J229" s="4">
        <f t="shared" ca="1" si="31"/>
        <v>1376999.9999999988</v>
      </c>
      <c r="K229" s="24"/>
      <c r="L229" s="22">
        <f t="shared" ca="1" si="32"/>
        <v>0.44355364790572571</v>
      </c>
    </row>
    <row r="230" spans="1:12" x14ac:dyDescent="0.2">
      <c r="A230" s="2">
        <f t="shared" si="27"/>
        <v>44127</v>
      </c>
      <c r="B230" s="4">
        <f ca="1">B229+beta*F229*B229-IF(ROW()-L&gt;=ROW(B$3),beta*OFFSET(B230,-L,0)*OFFSET(F230,-L,0),K/L)</f>
        <v>3275.4313300148133</v>
      </c>
      <c r="C230" s="4">
        <f t="shared" ca="1" si="26"/>
        <v>3.9305175960177756</v>
      </c>
      <c r="D230" s="4">
        <f ca="1">D229+(1-alpha)*IF(ROW()-L&gt;=ROW(F$3),beta*OFFSET(F230,-L,0)*OFFSET(B230,-L,0),K/L)</f>
        <v>611101.74705178931</v>
      </c>
      <c r="E230" s="4">
        <f ca="1">E229+alpha*IF(ROW()-L&gt;=ROW(F$3),beta*OFFSET(F230,-L,0)*OFFSET(B230,-L,0),K/L)</f>
        <v>183.3855397774704</v>
      </c>
      <c r="F230" s="4">
        <f t="shared" ca="1" si="28"/>
        <v>762439.43607841735</v>
      </c>
      <c r="G230" s="4" t="e">
        <f t="shared" si="29"/>
        <v>#N/A</v>
      </c>
      <c r="H230" s="4" t="e">
        <f t="shared" si="30"/>
        <v>#N/A</v>
      </c>
      <c r="I230" s="24"/>
      <c r="J230" s="4">
        <f t="shared" ca="1" si="31"/>
        <v>1376999.9999999991</v>
      </c>
      <c r="K230" s="24"/>
      <c r="L230" s="22">
        <f t="shared" ca="1" si="32"/>
        <v>0.44379211841088578</v>
      </c>
    </row>
    <row r="231" spans="1:12" x14ac:dyDescent="0.2">
      <c r="A231" s="2">
        <f t="shared" si="27"/>
        <v>44128</v>
      </c>
      <c r="B231" s="4">
        <f ca="1">B230+beta*F230*B230-IF(ROW()-L&gt;=ROW(B$3),beta*OFFSET(B231,-L,0)*OFFSET(F231,-L,0),K/L)</f>
        <v>3272.0951170376829</v>
      </c>
      <c r="C231" s="4">
        <f t="shared" ca="1" si="26"/>
        <v>3.9265141404452191</v>
      </c>
      <c r="D231" s="4">
        <f ca="1">D230+(1-alpha)*IF(ROW()-L&gt;=ROW(F$3),beta*OFFSET(F231,-L,0)*OFFSET(B231,-L,0),K/L)</f>
        <v>611429.63621060201</v>
      </c>
      <c r="E231" s="4">
        <f ca="1">E230+alpha*IF(ROW()-L&gt;=ROW(F$3),beta*OFFSET(F231,-L,0)*OFFSET(B231,-L,0),K/L)</f>
        <v>183.48393604399416</v>
      </c>
      <c r="F231" s="4">
        <f t="shared" ca="1" si="28"/>
        <v>762114.78473631525</v>
      </c>
      <c r="G231" s="4" t="e">
        <f t="shared" si="29"/>
        <v>#N/A</v>
      </c>
      <c r="H231" s="4" t="e">
        <f t="shared" si="30"/>
        <v>#N/A</v>
      </c>
      <c r="I231" s="24"/>
      <c r="J231" s="4">
        <f t="shared" ca="1" si="31"/>
        <v>1376999.9999999991</v>
      </c>
      <c r="K231" s="24"/>
      <c r="L231" s="22">
        <f t="shared" ca="1" si="32"/>
        <v>0.44403023689949339</v>
      </c>
    </row>
    <row r="232" spans="1:12" x14ac:dyDescent="0.2">
      <c r="A232" s="2">
        <f t="shared" si="27"/>
        <v>44129</v>
      </c>
      <c r="B232" s="4">
        <f ca="1">B231+beta*F231*B231-IF(ROW()-L&gt;=ROW(B$3),beta*OFFSET(B232,-L,0)*OFFSET(F232,-L,0),K/L)</f>
        <v>3268.7728531994694</v>
      </c>
      <c r="C232" s="4">
        <f t="shared" ca="1" si="26"/>
        <v>3.9225274238393628</v>
      </c>
      <c r="D232" s="4">
        <f ca="1">D231+(1-alpha)*IF(ROW()-L&gt;=ROW(F$3),beta*OFFSET(F232,-L,0)*OFFSET(B232,-L,0),K/L)</f>
        <v>611757.04279153899</v>
      </c>
      <c r="E232" s="4">
        <f ca="1">E231+alpha*IF(ROW()-L&gt;=ROW(F$3),beta*OFFSET(F232,-L,0)*OFFSET(B232,-L,0),K/L)</f>
        <v>183.58218749371019</v>
      </c>
      <c r="F232" s="4">
        <f t="shared" ca="1" si="28"/>
        <v>761790.60216776677</v>
      </c>
      <c r="G232" s="4" t="e">
        <f t="shared" si="29"/>
        <v>#N/A</v>
      </c>
      <c r="H232" s="4" t="e">
        <f t="shared" si="30"/>
        <v>#N/A</v>
      </c>
      <c r="I232" s="24"/>
      <c r="J232" s="4">
        <f t="shared" ca="1" si="31"/>
        <v>1376999.9999999991</v>
      </c>
      <c r="K232" s="24"/>
      <c r="L232" s="22">
        <f t="shared" ca="1" si="32"/>
        <v>0.44426800493212737</v>
      </c>
    </row>
    <row r="233" spans="1:12" x14ac:dyDescent="0.2">
      <c r="A233" s="2">
        <f t="shared" si="27"/>
        <v>44130</v>
      </c>
      <c r="B233" s="4">
        <f ca="1">B232+beta*F232*B232-IF(ROW()-L&gt;=ROW(B$3),beta*OFFSET(B233,-L,0)*OFFSET(F233,-L,0),K/L)</f>
        <v>3265.4642953871603</v>
      </c>
      <c r="C233" s="4">
        <f t="shared" ca="1" si="26"/>
        <v>3.9185571544645921</v>
      </c>
      <c r="D233" s="4">
        <f ca="1">D232+(1-alpha)*IF(ROW()-L&gt;=ROW(F$3),beta*OFFSET(F233,-L,0)*OFFSET(B233,-L,0),K/L)</f>
        <v>612083.96889931126</v>
      </c>
      <c r="E233" s="4">
        <f ca="1">E232+alpha*IF(ROW()-L&gt;=ROW(F$3),beta*OFFSET(F233,-L,0)*OFFSET(B233,-L,0),K/L)</f>
        <v>183.68029475822124</v>
      </c>
      <c r="F233" s="4">
        <f t="shared" ca="1" si="28"/>
        <v>761466.88651054224</v>
      </c>
      <c r="G233" s="4" t="e">
        <f t="shared" si="29"/>
        <v>#N/A</v>
      </c>
      <c r="H233" s="4" t="e">
        <f t="shared" si="30"/>
        <v>#N/A</v>
      </c>
      <c r="I233" s="24"/>
      <c r="J233" s="4">
        <f t="shared" ca="1" si="31"/>
        <v>1376999.9999999988</v>
      </c>
      <c r="K233" s="24"/>
      <c r="L233" s="22">
        <f t="shared" ca="1" si="32"/>
        <v>0.44450542403726345</v>
      </c>
    </row>
    <row r="234" spans="1:12" x14ac:dyDescent="0.2">
      <c r="A234" s="2">
        <f t="shared" si="27"/>
        <v>44131</v>
      </c>
      <c r="B234" s="4">
        <f ca="1">B233+beta*F233*B233-IF(ROW()-L&gt;=ROW(B$3),beta*OFFSET(B234,-L,0)*OFFSET(F234,-L,0),K/L)</f>
        <v>3262.1692147286167</v>
      </c>
      <c r="C234" s="4">
        <f t="shared" ca="1" si="26"/>
        <v>3.9146030576743396</v>
      </c>
      <c r="D234" s="4">
        <f ca="1">D233+(1-alpha)*IF(ROW()-L&gt;=ROW(F$3),beta*OFFSET(F234,-L,0)*OFFSET(B234,-L,0),K/L)</f>
        <v>612410.4165971739</v>
      </c>
      <c r="E234" s="4">
        <f ca="1">E233+alpha*IF(ROW()-L&gt;=ROW(F$3),beta*OFFSET(F234,-L,0)*OFFSET(B234,-L,0),K/L)</f>
        <v>183.77825845668957</v>
      </c>
      <c r="F234" s="4">
        <f t="shared" ca="1" si="28"/>
        <v>761143.63592963968</v>
      </c>
      <c r="G234" s="4" t="e">
        <f t="shared" si="29"/>
        <v>#N/A</v>
      </c>
      <c r="H234" s="4" t="e">
        <f t="shared" si="30"/>
        <v>#N/A</v>
      </c>
      <c r="I234" s="24"/>
      <c r="J234" s="4">
        <f t="shared" ca="1" si="31"/>
        <v>1376999.9999999991</v>
      </c>
      <c r="K234" s="24"/>
      <c r="L234" s="22">
        <f t="shared" ca="1" si="32"/>
        <v>0.44474249571327112</v>
      </c>
    </row>
    <row r="235" spans="1:12" x14ac:dyDescent="0.2">
      <c r="A235" s="2">
        <f t="shared" si="27"/>
        <v>44132</v>
      </c>
      <c r="B235" s="4">
        <f ca="1">B234+beta*F234*B234-IF(ROW()-L&gt;=ROW(B$3),beta*OFFSET(B235,-L,0)*OFFSET(F235,-L,0),K/L)</f>
        <v>3258.8873955194535</v>
      </c>
      <c r="C235" s="4">
        <f t="shared" ca="1" si="26"/>
        <v>3.9106648746233441</v>
      </c>
      <c r="D235" s="4">
        <f ca="1">D234+(1-alpha)*IF(ROW()-L&gt;=ROW(F$3),beta*OFFSET(F235,-L,0)*OFFSET(B235,-L,0),K/L)</f>
        <v>612736.38790946826</v>
      </c>
      <c r="E235" s="4">
        <f ca="1">E234+alpha*IF(ROW()-L&gt;=ROW(F$3),beta*OFFSET(F235,-L,0)*OFFSET(B235,-L,0),K/L)</f>
        <v>183.87607919659985</v>
      </c>
      <c r="F235" s="4">
        <f t="shared" ca="1" si="28"/>
        <v>760820.84861581458</v>
      </c>
      <c r="G235" s="4" t="e">
        <f t="shared" si="29"/>
        <v>#N/A</v>
      </c>
      <c r="H235" s="4" t="e">
        <f t="shared" si="30"/>
        <v>#N/A</v>
      </c>
      <c r="I235" s="24"/>
      <c r="J235" s="4">
        <f t="shared" ca="1" si="31"/>
        <v>1376999.9999999988</v>
      </c>
      <c r="K235" s="24"/>
      <c r="L235" s="22">
        <f t="shared" ca="1" si="32"/>
        <v>0.44497922143026053</v>
      </c>
    </row>
    <row r="236" spans="1:12" x14ac:dyDescent="0.2">
      <c r="A236" s="2">
        <f t="shared" si="27"/>
        <v>44133</v>
      </c>
      <c r="B236" s="4">
        <f ca="1">B235+beta*F235*B235-IF(ROW()-L&gt;=ROW(B$3),beta*OFFSET(B236,-L,0)*OFFSET(F236,-L,0),K/L)</f>
        <v>3255.6186342321535</v>
      </c>
      <c r="C236" s="4">
        <f t="shared" ca="1" si="26"/>
        <v>3.9067423610785839</v>
      </c>
      <c r="D236" s="4">
        <f ca="1">D235+(1-alpha)*IF(ROW()-L&gt;=ROW(F$3),beta*OFFSET(F236,-L,0)*OFFSET(B236,-L,0),K/L)</f>
        <v>613061.88482397201</v>
      </c>
      <c r="E236" s="4">
        <f ca="1">E235+alpha*IF(ROW()-L&gt;=ROW(F$3),beta*OFFSET(F236,-L,0)*OFFSET(B236,-L,0),K/L)</f>
        <v>183.97375757446434</v>
      </c>
      <c r="F236" s="4">
        <f t="shared" ca="1" si="28"/>
        <v>760498.52278422029</v>
      </c>
      <c r="G236" s="4" t="e">
        <f t="shared" si="29"/>
        <v>#N/A</v>
      </c>
      <c r="H236" s="4" t="e">
        <f t="shared" si="30"/>
        <v>#N/A</v>
      </c>
      <c r="I236" s="24"/>
      <c r="J236" s="4">
        <f t="shared" ca="1" si="31"/>
        <v>1376999.9999999991</v>
      </c>
      <c r="K236" s="24"/>
      <c r="L236" s="22">
        <f t="shared" ca="1" si="32"/>
        <v>0.44521560263178828</v>
      </c>
    </row>
    <row r="237" spans="1:12" x14ac:dyDescent="0.2">
      <c r="A237" s="2">
        <f t="shared" si="27"/>
        <v>44134</v>
      </c>
      <c r="B237" s="4">
        <f ca="1">B236+beta*F236*B236-IF(ROW()-L&gt;=ROW(B$3),beta*OFFSET(B237,-L,0)*OFFSET(F237,-L,0),K/L)</f>
        <v>3252.3627386011985</v>
      </c>
      <c r="C237" s="4">
        <f t="shared" ca="1" si="26"/>
        <v>3.9028352863214377</v>
      </c>
      <c r="D237" s="4">
        <f ca="1">D236+(1-alpha)*IF(ROW()-L&gt;=ROW(F$3),beta*OFFSET(F237,-L,0)*OFFSET(B237,-L,0),K/L)</f>
        <v>613386.90929407161</v>
      </c>
      <c r="E237" s="4">
        <f ca="1">E236+alpha*IF(ROW()-L&gt;=ROW(F$3),beta*OFFSET(F237,-L,0)*OFFSET(B237,-L,0),K/L)</f>
        <v>184.07129417647485</v>
      </c>
      <c r="F237" s="4">
        <f t="shared" ca="1" si="28"/>
        <v>760176.65667314955</v>
      </c>
      <c r="G237" s="4" t="e">
        <f t="shared" si="29"/>
        <v>#N/A</v>
      </c>
      <c r="H237" s="4" t="e">
        <f t="shared" si="30"/>
        <v>#N/A</v>
      </c>
      <c r="I237" s="24"/>
      <c r="J237" s="4">
        <f t="shared" ca="1" si="31"/>
        <v>1376999.9999999988</v>
      </c>
      <c r="K237" s="24"/>
      <c r="L237" s="22">
        <f t="shared" ca="1" si="32"/>
        <v>0.44545164073643584</v>
      </c>
    </row>
    <row r="238" spans="1:12" x14ac:dyDescent="0.2">
      <c r="A238" s="2">
        <f t="shared" si="27"/>
        <v>44135</v>
      </c>
      <c r="B238" s="4">
        <f ca="1">B237+beta*F237*B237-IF(ROW()-L&gt;=ROW(B$3),beta*OFFSET(B238,-L,0)*OFFSET(F238,-L,0),K/L)</f>
        <v>3249.1195267784533</v>
      </c>
      <c r="C238" s="4">
        <f t="shared" ca="1" si="26"/>
        <v>3.8989434321341436</v>
      </c>
      <c r="D238" s="4">
        <f ca="1">D237+(1-alpha)*IF(ROW()-L&gt;=ROW(F$3),beta*OFFSET(F238,-L,0)*OFFSET(B238,-L,0),K/L)</f>
        <v>613711.46324077109</v>
      </c>
      <c r="E238" s="4">
        <f ca="1">E237+alpha*IF(ROW()-L&gt;=ROW(F$3),beta*OFFSET(F238,-L,0)*OFFSET(B238,-L,0),K/L)</f>
        <v>184.16868957910549</v>
      </c>
      <c r="F238" s="4">
        <f t="shared" ca="1" si="28"/>
        <v>759855.24854287016</v>
      </c>
      <c r="G238" s="4" t="e">
        <f t="shared" si="29"/>
        <v>#N/A</v>
      </c>
      <c r="H238" s="4" t="e">
        <f t="shared" si="30"/>
        <v>#N/A</v>
      </c>
      <c r="I238" s="24"/>
      <c r="J238" s="4">
        <f t="shared" ca="1" si="31"/>
        <v>1376999.9999999988</v>
      </c>
      <c r="K238" s="24"/>
      <c r="L238" s="22">
        <f t="shared" ca="1" si="32"/>
        <v>0.44568733713926767</v>
      </c>
    </row>
    <row r="239" spans="1:12" x14ac:dyDescent="0.2">
      <c r="A239" s="2">
        <f t="shared" si="27"/>
        <v>44136</v>
      </c>
      <c r="B239" s="4">
        <f ca="1">B238+beta*F238*B238-IF(ROW()-L&gt;=ROW(B$3),beta*OFFSET(B239,-L,0)*OFFSET(F239,-L,0),K/L)</f>
        <v>3245.8888265534688</v>
      </c>
      <c r="C239" s="4">
        <f t="shared" ca="1" si="26"/>
        <v>3.895066591864162</v>
      </c>
      <c r="D239" s="4">
        <f ca="1">D238+(1-alpha)*IF(ROW()-L&gt;=ROW(F$3),beta*OFFSET(F239,-L,0)*OFFSET(B239,-L,0),K/L)</f>
        <v>614035.54855454911</v>
      </c>
      <c r="E239" s="4">
        <f ca="1">E238+alpha*IF(ROW()-L&gt;=ROW(F$3),beta*OFFSET(F239,-L,0)*OFFSET(B239,-L,0),K/L)</f>
        <v>184.26594434967004</v>
      </c>
      <c r="F239" s="4">
        <f t="shared" ca="1" si="28"/>
        <v>759534.29667454667</v>
      </c>
      <c r="G239" s="4" t="e">
        <f t="shared" si="29"/>
        <v>#N/A</v>
      </c>
      <c r="H239" s="4" t="e">
        <f t="shared" si="30"/>
        <v>#N/A</v>
      </c>
      <c r="I239" s="24"/>
      <c r="J239" s="4">
        <f t="shared" ca="1" si="31"/>
        <v>1376999.9999999991</v>
      </c>
      <c r="K239" s="24"/>
      <c r="L239" s="22">
        <f t="shared" ca="1" si="32"/>
        <v>0.44592269321318051</v>
      </c>
    </row>
    <row r="240" spans="1:12" x14ac:dyDescent="0.2">
      <c r="A240" s="2">
        <f t="shared" si="27"/>
        <v>44137</v>
      </c>
      <c r="B240" s="4">
        <f ca="1">B239+beta*F239*B239-IF(ROW()-L&gt;=ROW(B$3),beta*OFFSET(B240,-L,0)*OFFSET(F240,-L,0),K/L)</f>
        <v>3242.6704746337746</v>
      </c>
      <c r="C240" s="4">
        <f t="shared" ca="1" si="26"/>
        <v>3.8912045695605291</v>
      </c>
      <c r="D240" s="4">
        <f ca="1">D239+(1-alpha)*IF(ROW()-L&gt;=ROW(F$3),beta*OFFSET(F240,-L,0)*OFFSET(B240,-L,0),K/L)</f>
        <v>614359.16709707642</v>
      </c>
      <c r="E240" s="4">
        <f ca="1">E239+alpha*IF(ROW()-L&gt;=ROW(F$3),beta*OFFSET(F240,-L,0)*OFFSET(B240,-L,0),K/L)</f>
        <v>184.36305904683738</v>
      </c>
      <c r="F240" s="4">
        <f t="shared" ca="1" si="28"/>
        <v>759213.79936924181</v>
      </c>
      <c r="G240" s="4" t="e">
        <f t="shared" si="29"/>
        <v>#N/A</v>
      </c>
      <c r="H240" s="4" t="e">
        <f t="shared" si="30"/>
        <v>#N/A</v>
      </c>
      <c r="I240" s="24"/>
      <c r="J240" s="4">
        <f t="shared" ca="1" si="31"/>
        <v>1376999.9999999988</v>
      </c>
      <c r="K240" s="24"/>
      <c r="L240" s="22">
        <f t="shared" ca="1" si="32"/>
        <v>0.44615771031015028</v>
      </c>
    </row>
    <row r="241" spans="1:12" x14ac:dyDescent="0.2">
      <c r="A241" s="2">
        <f t="shared" si="27"/>
        <v>44138</v>
      </c>
      <c r="B241" s="4">
        <f ca="1">B240+beta*F240*B240-IF(ROW()-L&gt;=ROW(B$3),beta*OFFSET(B241,-L,0)*OFFSET(F241,-L,0),K/L)</f>
        <v>3239.4643159805923</v>
      </c>
      <c r="C241" s="4">
        <f t="shared" ca="1" si="26"/>
        <v>3.8873571791767105</v>
      </c>
      <c r="D241" s="4">
        <f ca="1">D240+(1-alpha)*IF(ROW()-L&gt;=ROW(F$3),beta*OFFSET(F241,-L,0)*OFFSET(B241,-L,0),K/L)</f>
        <v>614682.32070280472</v>
      </c>
      <c r="E241" s="4">
        <f ca="1">E240+alpha*IF(ROW()-L&gt;=ROW(F$3),beta*OFFSET(F241,-L,0)*OFFSET(B241,-L,0),K/L)</f>
        <v>184.46003422110815</v>
      </c>
      <c r="F241" s="4">
        <f t="shared" ca="1" si="28"/>
        <v>758893.75494699238</v>
      </c>
      <c r="G241" s="4" t="e">
        <f t="shared" si="29"/>
        <v>#N/A</v>
      </c>
      <c r="H241" s="4" t="e">
        <f t="shared" si="30"/>
        <v>#N/A</v>
      </c>
      <c r="I241" s="24"/>
      <c r="J241" s="4">
        <f t="shared" ca="1" si="31"/>
        <v>1376999.9999999986</v>
      </c>
      <c r="K241" s="24"/>
      <c r="L241" s="22">
        <f t="shared" ca="1" si="32"/>
        <v>0.44639238976238588</v>
      </c>
    </row>
    <row r="242" spans="1:12" x14ac:dyDescent="0.2">
      <c r="A242" s="2">
        <f t="shared" si="27"/>
        <v>44139</v>
      </c>
      <c r="B242" s="4">
        <f ca="1">B241+beta*F241*B241-IF(ROW()-L&gt;=ROW(B$3),beta*OFFSET(B242,-L,0)*OFFSET(F242,-L,0),K/L)</f>
        <v>3236.2702031957456</v>
      </c>
      <c r="C242" s="4">
        <f t="shared" ca="1" si="26"/>
        <v>3.8835242438348945</v>
      </c>
      <c r="D242" s="4">
        <f ca="1">D241+(1-alpha)*IF(ROW()-L&gt;=ROW(F$3),beta*OFFSET(F242,-L,0)*OFFSET(B242,-L,0),K/L)</f>
        <v>615005.01118043566</v>
      </c>
      <c r="E242" s="4">
        <f ca="1">E241+alpha*IF(ROW()-L&gt;=ROW(F$3),beta*OFFSET(F242,-L,0)*OFFSET(B242,-L,0),K/L)</f>
        <v>184.55687041525567</v>
      </c>
      <c r="F242" s="4">
        <f t="shared" ca="1" si="28"/>
        <v>758574.16174595209</v>
      </c>
      <c r="G242" s="4" t="e">
        <f t="shared" si="29"/>
        <v>#N/A</v>
      </c>
      <c r="H242" s="4" t="e">
        <f t="shared" si="30"/>
        <v>#N/A</v>
      </c>
      <c r="I242" s="24"/>
      <c r="J242" s="4">
        <f t="shared" ca="1" si="31"/>
        <v>1376999.9999999986</v>
      </c>
      <c r="K242" s="24"/>
      <c r="L242" s="22">
        <f t="shared" ca="1" si="32"/>
        <v>0.44662673288339599</v>
      </c>
    </row>
    <row r="243" spans="1:12" x14ac:dyDescent="0.2">
      <c r="A243" s="2">
        <f t="shared" si="27"/>
        <v>44140</v>
      </c>
      <c r="B243" s="4">
        <f ca="1">B242+beta*F242*B242-IF(ROW()-L&gt;=ROW(B$3),beta*OFFSET(B243,-L,0)*OFFSET(F243,-L,0),K/L)</f>
        <v>3233.0879959558615</v>
      </c>
      <c r="C243" s="4">
        <f t="shared" ca="1" si="26"/>
        <v>3.8797055951470334</v>
      </c>
      <c r="D243" s="4">
        <f ca="1">D242+(1-alpha)*IF(ROW()-L&gt;=ROW(F$3),beta*OFFSET(F243,-L,0)*OFFSET(B243,-L,0),K/L)</f>
        <v>615327.2403142805</v>
      </c>
      <c r="E243" s="4">
        <f ca="1">E242+alpha*IF(ROW()-L&gt;=ROW(F$3),beta*OFFSET(F243,-L,0)*OFFSET(B243,-L,0),K/L)</f>
        <v>184.65356816473397</v>
      </c>
      <c r="F243" s="4">
        <f t="shared" ca="1" si="28"/>
        <v>758255.01812159771</v>
      </c>
      <c r="G243" s="4" t="e">
        <f t="shared" si="29"/>
        <v>#N/A</v>
      </c>
      <c r="H243" s="4" t="e">
        <f t="shared" si="30"/>
        <v>#N/A</v>
      </c>
      <c r="I243" s="24"/>
      <c r="J243" s="4">
        <f t="shared" ca="1" si="31"/>
        <v>1376999.9999999986</v>
      </c>
      <c r="K243" s="24"/>
      <c r="L243" s="22">
        <f t="shared" ca="1" si="32"/>
        <v>0.44686074096897688</v>
      </c>
    </row>
    <row r="244" spans="1:12" x14ac:dyDescent="0.2">
      <c r="A244" s="2">
        <f t="shared" si="27"/>
        <v>44141</v>
      </c>
      <c r="B244" s="4">
        <f ca="1">B243+beta*F243*B243-IF(ROW()-L&gt;=ROW(B$3),beta*OFFSET(B244,-L,0)*OFFSET(F244,-L,0),K/L)</f>
        <v>3229.917560490248</v>
      </c>
      <c r="C244" s="4">
        <f t="shared" ca="1" si="26"/>
        <v>3.8759010725882974</v>
      </c>
      <c r="D244" s="4">
        <f ca="1">D243+(1-alpha)*IF(ROW()-L&gt;=ROW(F$3),beta*OFFSET(F244,-L,0)*OFFSET(B244,-L,0),K/L)</f>
        <v>615649.00986551784</v>
      </c>
      <c r="E244" s="4">
        <f ca="1">E243+alpha*IF(ROW()-L&gt;=ROW(F$3),beta*OFFSET(F244,-L,0)*OFFSET(B244,-L,0),K/L)</f>
        <v>184.75012799805518</v>
      </c>
      <c r="F244" s="4">
        <f t="shared" ca="1" si="28"/>
        <v>757936.32244599261</v>
      </c>
      <c r="G244" s="4" t="e">
        <f t="shared" si="29"/>
        <v>#N/A</v>
      </c>
      <c r="H244" s="4" t="e">
        <f t="shared" si="30"/>
        <v>#N/A</v>
      </c>
      <c r="I244" s="24"/>
      <c r="J244" s="4">
        <f t="shared" ca="1" si="31"/>
        <v>1376999.9999999986</v>
      </c>
      <c r="K244" s="24"/>
      <c r="L244" s="22">
        <f t="shared" ca="1" si="32"/>
        <v>0.44709441529812527</v>
      </c>
    </row>
    <row r="245" spans="1:12" x14ac:dyDescent="0.2">
      <c r="A245" s="2">
        <f t="shared" si="27"/>
        <v>44142</v>
      </c>
      <c r="B245" s="4">
        <f ca="1">B244+beta*F244*B244-IF(ROW()-L&gt;=ROW(B$3),beta*OFFSET(B245,-L,0)*OFFSET(F245,-L,0),K/L)</f>
        <v>3226.7587690991063</v>
      </c>
      <c r="C245" s="4">
        <f t="shared" ca="1" si="26"/>
        <v>3.8721105229189274</v>
      </c>
      <c r="D245" s="4">
        <f ca="1">D244+(1-alpha)*IF(ROW()-L&gt;=ROW(F$3),beta*OFFSET(F245,-L,0)*OFFSET(B245,-L,0),K/L)</f>
        <v>615970.32157335815</v>
      </c>
      <c r="E245" s="4">
        <f ca="1">E244+alpha*IF(ROW()-L&gt;=ROW(F$3),beta*OFFSET(F245,-L,0)*OFFSET(B245,-L,0),K/L)</f>
        <v>184.84655043713897</v>
      </c>
      <c r="F245" s="4">
        <f t="shared" ca="1" si="28"/>
        <v>757618.0731071044</v>
      </c>
      <c r="G245" s="4" t="e">
        <f t="shared" si="29"/>
        <v>#N/A</v>
      </c>
      <c r="H245" s="4" t="e">
        <f t="shared" si="30"/>
        <v>#N/A</v>
      </c>
      <c r="I245" s="24"/>
      <c r="J245" s="4">
        <f t="shared" ca="1" si="31"/>
        <v>1376999.9999999988</v>
      </c>
      <c r="K245" s="24"/>
      <c r="L245" s="22">
        <f t="shared" ca="1" si="32"/>
        <v>0.44732775713388429</v>
      </c>
    </row>
    <row r="246" spans="1:12" x14ac:dyDescent="0.2">
      <c r="A246" s="2">
        <f t="shared" si="27"/>
        <v>44143</v>
      </c>
      <c r="B246" s="4">
        <f ca="1">B245+beta*F245*B245-IF(ROW()-L&gt;=ROW(B$3),beta*OFFSET(B246,-L,0)*OFFSET(F246,-L,0),K/L)</f>
        <v>3223.6114997089821</v>
      </c>
      <c r="C246" s="4">
        <f t="shared" ca="1" si="26"/>
        <v>3.8683337996507783</v>
      </c>
      <c r="D246" s="4">
        <f ca="1">D245+(1-alpha)*IF(ROW()-L&gt;=ROW(F$3),beta*OFFSET(F246,-L,0)*OFFSET(B246,-L,0),K/L)</f>
        <v>616291.17715612124</v>
      </c>
      <c r="E246" s="4">
        <f ca="1">E245+alpha*IF(ROW()-L&gt;=ROW(F$3),beta*OFFSET(F246,-L,0)*OFFSET(B246,-L,0),K/L)</f>
        <v>184.94283599763602</v>
      </c>
      <c r="F246" s="4">
        <f t="shared" ca="1" si="28"/>
        <v>757300.26850817096</v>
      </c>
      <c r="G246" s="4" t="e">
        <f t="shared" si="29"/>
        <v>#N/A</v>
      </c>
      <c r="H246" s="4" t="e">
        <f t="shared" si="30"/>
        <v>#N/A</v>
      </c>
      <c r="I246" s="24"/>
      <c r="J246" s="4">
        <f t="shared" ca="1" si="31"/>
        <v>1376999.9999999988</v>
      </c>
      <c r="K246" s="24"/>
      <c r="L246" s="22">
        <f t="shared" ca="1" si="32"/>
        <v>0.44756076772412617</v>
      </c>
    </row>
    <row r="247" spans="1:12" x14ac:dyDescent="0.2">
      <c r="A247" s="2">
        <f t="shared" si="27"/>
        <v>44144</v>
      </c>
      <c r="B247" s="4">
        <f ca="1">B246+beta*F246*B246-IF(ROW()-L&gt;=ROW(B$3),beta*OFFSET(B247,-L,0)*OFFSET(F247,-L,0),K/L)</f>
        <v>3220.4756354626079</v>
      </c>
      <c r="C247" s="4">
        <f t="shared" ca="1" si="26"/>
        <v>3.8645707625551293</v>
      </c>
      <c r="D247" s="4">
        <f ca="1">D246+(1-alpha)*IF(ROW()-L&gt;=ROW(F$3),beta*OFFSET(F247,-L,0)*OFFSET(B247,-L,0),K/L)</f>
        <v>616611.57831223449</v>
      </c>
      <c r="E247" s="4">
        <f ca="1">E246+alpha*IF(ROW()-L&gt;=ROW(F$3),beta*OFFSET(F247,-L,0)*OFFSET(B247,-L,0),K/L)</f>
        <v>185.03898518922747</v>
      </c>
      <c r="F247" s="4">
        <f t="shared" ca="1" si="28"/>
        <v>756982.90706711251</v>
      </c>
      <c r="G247" s="4" t="e">
        <f t="shared" si="29"/>
        <v>#N/A</v>
      </c>
      <c r="H247" s="4" t="e">
        <f t="shared" si="30"/>
        <v>#N/A</v>
      </c>
      <c r="I247" s="24"/>
      <c r="J247" s="4">
        <f t="shared" ca="1" si="31"/>
        <v>1376999.9999999988</v>
      </c>
      <c r="K247" s="24"/>
      <c r="L247" s="22">
        <f t="shared" ca="1" si="32"/>
        <v>0.44779344830227669</v>
      </c>
    </row>
    <row r="248" spans="1:12" x14ac:dyDescent="0.2">
      <c r="A248" s="2">
        <f t="shared" si="27"/>
        <v>44145</v>
      </c>
      <c r="B248" s="4">
        <f ca="1">B247+beta*F247*B247-IF(ROW()-L&gt;=ROW(B$3),beta*OFFSET(B248,-L,0)*OFFSET(F248,-L,0),K/L)</f>
        <v>3217.3510643404838</v>
      </c>
      <c r="C248" s="4">
        <f t="shared" ca="1" si="26"/>
        <v>3.8608212772085801</v>
      </c>
      <c r="D248" s="4">
        <f ca="1">D247+(1-alpha)*IF(ROW()-L&gt;=ROW(F$3),beta*OFFSET(F248,-L,0)*OFFSET(B248,-L,0),K/L)</f>
        <v>616931.52672115725</v>
      </c>
      <c r="E248" s="4">
        <f ca="1">E247+alpha*IF(ROW()-L&gt;=ROW(F$3),beta*OFFSET(F248,-L,0)*OFFSET(B248,-L,0),K/L)</f>
        <v>185.13499851590228</v>
      </c>
      <c r="F248" s="4">
        <f t="shared" ca="1" si="28"/>
        <v>756665.98721598519</v>
      </c>
      <c r="G248" s="4" t="e">
        <f t="shared" si="29"/>
        <v>#N/A</v>
      </c>
      <c r="H248" s="4" t="e">
        <f t="shared" si="30"/>
        <v>#N/A</v>
      </c>
      <c r="I248" s="24"/>
      <c r="J248" s="4">
        <f t="shared" ca="1" si="31"/>
        <v>1376999.9999999988</v>
      </c>
      <c r="K248" s="24"/>
      <c r="L248" s="22">
        <f t="shared" ca="1" si="32"/>
        <v>0.44802580008798676</v>
      </c>
    </row>
    <row r="249" spans="1:12" x14ac:dyDescent="0.2">
      <c r="A249" s="2">
        <f t="shared" si="27"/>
        <v>44146</v>
      </c>
      <c r="B249" s="4">
        <f ca="1">B248+beta*F248*B248-IF(ROW()-L&gt;=ROW(B$3),beta*OFFSET(B249,-L,0)*OFFSET(F249,-L,0),K/L)</f>
        <v>3214.2376788117617</v>
      </c>
      <c r="C249" s="4">
        <f t="shared" ca="1" si="26"/>
        <v>3.8570852145741137</v>
      </c>
      <c r="D249" s="4">
        <f ca="1">D248+(1-alpha)*IF(ROW()-L&gt;=ROW(F$3),beta*OFFSET(F249,-L,0)*OFFSET(B249,-L,0),K/L)</f>
        <v>617251.02404423722</v>
      </c>
      <c r="E249" s="4">
        <f ca="1">E248+alpha*IF(ROW()-L&gt;=ROW(F$3),beta*OFFSET(F249,-L,0)*OFFSET(B249,-L,0),K/L)</f>
        <v>185.23087647621438</v>
      </c>
      <c r="F249" s="4">
        <f t="shared" ca="1" si="28"/>
        <v>756349.5074004737</v>
      </c>
      <c r="G249" s="4" t="e">
        <f t="shared" si="29"/>
        <v>#N/A</v>
      </c>
      <c r="H249" s="4" t="e">
        <f t="shared" si="30"/>
        <v>#N/A</v>
      </c>
      <c r="I249" s="24"/>
      <c r="J249" s="4">
        <f t="shared" ca="1" si="31"/>
        <v>1376999.9999999991</v>
      </c>
      <c r="K249" s="24"/>
      <c r="L249" s="22">
        <f t="shared" ca="1" si="32"/>
        <v>0.44825782428775429</v>
      </c>
    </row>
    <row r="250" spans="1:12" x14ac:dyDescent="0.2">
      <c r="A250" s="2">
        <f t="shared" si="27"/>
        <v>44147</v>
      </c>
      <c r="B250" s="4">
        <f ca="1">B249+beta*F249*B249-IF(ROW()-L&gt;=ROW(B$3),beta*OFFSET(B250,-L,0)*OFFSET(F250,-L,0),K/L)</f>
        <v>3211.1353755121731</v>
      </c>
      <c r="C250" s="4">
        <f t="shared" ca="1" si="26"/>
        <v>3.8533624506146076</v>
      </c>
      <c r="D250" s="4">
        <f ca="1">D249+(1-alpha)*IF(ROW()-L&gt;=ROW(F$3),beta*OFFSET(F250,-L,0)*OFFSET(B250,-L,0),K/L)</f>
        <v>617570.07192550437</v>
      </c>
      <c r="E250" s="4">
        <f ca="1">E249+alpha*IF(ROW()-L&gt;=ROW(F$3),beta*OFFSET(F250,-L,0)*OFFSET(B250,-L,0),K/L)</f>
        <v>185.32661956352072</v>
      </c>
      <c r="F250" s="4">
        <f t="shared" ca="1" si="28"/>
        <v>756033.4660794189</v>
      </c>
      <c r="G250" s="4" t="e">
        <f t="shared" si="29"/>
        <v>#N/A</v>
      </c>
      <c r="H250" s="4" t="e">
        <f t="shared" si="30"/>
        <v>#N/A</v>
      </c>
      <c r="I250" s="24"/>
      <c r="J250" s="4">
        <f t="shared" ca="1" si="31"/>
        <v>1376999.9999999991</v>
      </c>
      <c r="K250" s="24"/>
      <c r="L250" s="22">
        <f t="shared" ca="1" si="32"/>
        <v>0.44848952209550091</v>
      </c>
    </row>
    <row r="251" spans="1:12" x14ac:dyDescent="0.2">
      <c r="A251" s="2">
        <f t="shared" si="27"/>
        <v>44148</v>
      </c>
      <c r="B251" s="4">
        <f ca="1">B250+beta*F250*B250-IF(ROW()-L&gt;=ROW(B$3),beta*OFFSET(B251,-L,0)*OFFSET(F251,-L,0),K/L)</f>
        <v>3208.0440549469149</v>
      </c>
      <c r="C251" s="4">
        <f t="shared" ca="1" si="26"/>
        <v>3.8496528659362976</v>
      </c>
      <c r="D251" s="4">
        <f ca="1">D250+(1-alpha)*IF(ROW()-L&gt;=ROW(F$3),beta*OFFSET(F251,-L,0)*OFFSET(B251,-L,0),K/L)</f>
        <v>617888.67199240683</v>
      </c>
      <c r="E251" s="4">
        <f ca="1">E250+alpha*IF(ROW()-L&gt;=ROW(F$3),beta*OFFSET(F251,-L,0)*OFFSET(B251,-L,0),K/L)</f>
        <v>185.42222826620224</v>
      </c>
      <c r="F251" s="4">
        <f t="shared" ca="1" si="28"/>
        <v>755717.86172437912</v>
      </c>
      <c r="G251" s="4" t="e">
        <f t="shared" si="29"/>
        <v>#N/A</v>
      </c>
      <c r="H251" s="4" t="e">
        <f t="shared" si="30"/>
        <v>#N/A</v>
      </c>
      <c r="I251" s="24"/>
      <c r="J251" s="4">
        <f t="shared" ca="1" si="31"/>
        <v>1376999.9999999991</v>
      </c>
      <c r="K251" s="24"/>
      <c r="L251" s="22">
        <f t="shared" ca="1" si="32"/>
        <v>0.44872089469310622</v>
      </c>
    </row>
    <row r="252" spans="1:12" x14ac:dyDescent="0.2">
      <c r="A252" s="2">
        <f t="shared" si="27"/>
        <v>44149</v>
      </c>
      <c r="B252" s="4">
        <f ca="1">B251+beta*F251*B251-IF(ROW()-L&gt;=ROW(B$3),beta*OFFSET(B252,-L,0)*OFFSET(F252,-L,0),K/L)</f>
        <v>3204.9636212165642</v>
      </c>
      <c r="C252" s="4">
        <f t="shared" ca="1" si="26"/>
        <v>3.8459563454598769</v>
      </c>
      <c r="D252" s="4">
        <f ca="1">D251+(1-alpha)*IF(ROW()-L&gt;=ROW(F$3),beta*OFFSET(F252,-L,0)*OFFSET(B252,-L,0),K/L)</f>
        <v>618206.82585649344</v>
      </c>
      <c r="E252" s="4">
        <f ca="1">E251+alpha*IF(ROW()-L&gt;=ROW(F$3),beta*OFFSET(F252,-L,0)*OFFSET(B252,-L,0),K/L)</f>
        <v>185.51770306786869</v>
      </c>
      <c r="F252" s="4">
        <f t="shared" ca="1" si="28"/>
        <v>755402.69281922129</v>
      </c>
      <c r="G252" s="4" t="e">
        <f t="shared" si="29"/>
        <v>#N/A</v>
      </c>
      <c r="H252" s="4" t="e">
        <f t="shared" si="30"/>
        <v>#N/A</v>
      </c>
      <c r="I252" s="24"/>
      <c r="J252" s="4">
        <f t="shared" ca="1" si="31"/>
        <v>1376999.9999999991</v>
      </c>
      <c r="K252" s="24"/>
      <c r="L252" s="22">
        <f t="shared" ca="1" si="32"/>
        <v>0.44895194325090332</v>
      </c>
    </row>
    <row r="253" spans="1:12" x14ac:dyDescent="0.2">
      <c r="A253" s="2">
        <f t="shared" si="27"/>
        <v>44150</v>
      </c>
      <c r="B253" s="4">
        <f ca="1">B252+beta*F252*B252-IF(ROW()-L&gt;=ROW(B$3),beta*OFFSET(B253,-L,0)*OFFSET(F253,-L,0),K/L)</f>
        <v>3201.8939817642454</v>
      </c>
      <c r="C253" s="4">
        <f t="shared" ca="1" si="26"/>
        <v>3.8422727781170942</v>
      </c>
      <c r="D253" s="4">
        <f ca="1">D252+(1-alpha)*IF(ROW()-L&gt;=ROW(F$3),beta*OFFSET(F253,-L,0)*OFFSET(B253,-L,0),K/L)</f>
        <v>618524.53511404723</v>
      </c>
      <c r="E253" s="4">
        <f ca="1">E252+alpha*IF(ROW()-L&gt;=ROW(F$3),beta*OFFSET(F253,-L,0)*OFFSET(B253,-L,0),K/L)</f>
        <v>185.61304444754873</v>
      </c>
      <c r="F253" s="4">
        <f t="shared" ca="1" si="28"/>
        <v>755087.95785974024</v>
      </c>
      <c r="G253" s="4" t="e">
        <f t="shared" si="29"/>
        <v>#N/A</v>
      </c>
      <c r="H253" s="4" t="e">
        <f t="shared" si="30"/>
        <v>#N/A</v>
      </c>
      <c r="I253" s="24"/>
      <c r="J253" s="4">
        <f t="shared" ca="1" si="31"/>
        <v>1376999.9999999991</v>
      </c>
      <c r="K253" s="24"/>
      <c r="L253" s="22">
        <f t="shared" ca="1" si="32"/>
        <v>0.44918266892813918</v>
      </c>
    </row>
    <row r="254" spans="1:12" x14ac:dyDescent="0.2">
      <c r="A254" s="2">
        <f t="shared" si="27"/>
        <v>44151</v>
      </c>
      <c r="B254" s="4">
        <f ca="1">B253+beta*F253*B253-IF(ROW()-L&gt;=ROW(B$3),beta*OFFSET(B254,-L,0)*OFFSET(F254,-L,0),K/L)</f>
        <v>3198.8350471424005</v>
      </c>
      <c r="C254" s="4">
        <f t="shared" ca="1" si="26"/>
        <v>3.8386020565708803</v>
      </c>
      <c r="D254" s="4">
        <f ca="1">D253+(1-alpha)*IF(ROW()-L&gt;=ROW(F$3),beta*OFFSET(F254,-L,0)*OFFSET(B254,-L,0),K/L)</f>
        <v>618841.8013466734</v>
      </c>
      <c r="E254" s="4">
        <f ca="1">E253+alpha*IF(ROW()-L&gt;=ROW(F$3),beta*OFFSET(F254,-L,0)*OFFSET(B254,-L,0),K/L)</f>
        <v>185.70825287986625</v>
      </c>
      <c r="F254" s="4">
        <f t="shared" ca="1" si="28"/>
        <v>754773.65535330365</v>
      </c>
      <c r="G254" s="4" t="e">
        <f t="shared" si="29"/>
        <v>#N/A</v>
      </c>
      <c r="H254" s="4" t="e">
        <f t="shared" si="30"/>
        <v>#N/A</v>
      </c>
      <c r="I254" s="24"/>
      <c r="J254" s="4">
        <f t="shared" ca="1" si="31"/>
        <v>1376999.9999999993</v>
      </c>
      <c r="K254" s="24"/>
      <c r="L254" s="22">
        <f t="shared" ca="1" si="32"/>
        <v>0.44941307287340138</v>
      </c>
    </row>
    <row r="255" spans="1:12" x14ac:dyDescent="0.2">
      <c r="A255" s="2">
        <f t="shared" si="27"/>
        <v>44152</v>
      </c>
      <c r="B255" s="4">
        <f ca="1">B254+beta*F254*B254-IF(ROW()-L&gt;=ROW(B$3),beta*OFFSET(B255,-L,0)*OFFSET(F255,-L,0),K/L)</f>
        <v>3195.786730797643</v>
      </c>
      <c r="C255" s="4">
        <f t="shared" ca="1" si="26"/>
        <v>3.8349440769571714</v>
      </c>
      <c r="D255" s="4">
        <f ca="1">D254+(1-alpha)*IF(ROW()-L&gt;=ROW(F$3),beta*OFFSET(F255,-L,0)*OFFSET(B255,-L,0),K/L)</f>
        <v>619158.62612184533</v>
      </c>
      <c r="E255" s="4">
        <f ca="1">E254+alpha*IF(ROW()-L&gt;=ROW(F$3),beta*OFFSET(F255,-L,0)*OFFSET(B255,-L,0),K/L)</f>
        <v>185.80332883520444</v>
      </c>
      <c r="F255" s="4">
        <f t="shared" ca="1" si="28"/>
        <v>754459.78381852119</v>
      </c>
      <c r="G255" s="4" t="e">
        <f t="shared" si="29"/>
        <v>#N/A</v>
      </c>
      <c r="H255" s="4" t="e">
        <f t="shared" si="30"/>
        <v>#N/A</v>
      </c>
      <c r="I255" s="24"/>
      <c r="J255" s="4">
        <f t="shared" ca="1" si="31"/>
        <v>1376999.9999999993</v>
      </c>
      <c r="K255" s="24"/>
      <c r="L255" s="22">
        <f t="shared" ca="1" si="32"/>
        <v>0.44964315622501499</v>
      </c>
    </row>
    <row r="256" spans="1:12" x14ac:dyDescent="0.2">
      <c r="A256" s="2">
        <f t="shared" si="27"/>
        <v>44153</v>
      </c>
      <c r="B256" s="4">
        <f ca="1">B255+beta*F255*B255-IF(ROW()-L&gt;=ROW(B$3),beta*OFFSET(B256,-L,0)*OFFSET(F256,-L,0),K/L)</f>
        <v>3192.7489488722954</v>
      </c>
      <c r="C256" s="4">
        <f t="shared" ca="1" si="26"/>
        <v>3.8312987386467543</v>
      </c>
      <c r="D256" s="4">
        <f ca="1">D255+(1-alpha)*IF(ROW()-L&gt;=ROW(F$3),beta*OFFSET(F256,-L,0)*OFFSET(B256,-L,0),K/L)</f>
        <v>619475.01099341223</v>
      </c>
      <c r="E256" s="4">
        <f ca="1">E255+alpha*IF(ROW()-L&gt;=ROW(F$3),beta*OFFSET(F256,-L,0)*OFFSET(B256,-L,0),K/L)</f>
        <v>185.8982727798579</v>
      </c>
      <c r="F256" s="4">
        <f t="shared" ca="1" si="28"/>
        <v>754146.34178493498</v>
      </c>
      <c r="G256" s="4" t="e">
        <f t="shared" si="29"/>
        <v>#N/A</v>
      </c>
      <c r="H256" s="4" t="e">
        <f t="shared" si="30"/>
        <v>#N/A</v>
      </c>
      <c r="I256" s="24"/>
      <c r="J256" s="4">
        <f t="shared" ca="1" si="31"/>
        <v>1376999.9999999995</v>
      </c>
      <c r="K256" s="24"/>
      <c r="L256" s="22">
        <f t="shared" ca="1" si="32"/>
        <v>0.44987292011141061</v>
      </c>
    </row>
    <row r="257" spans="1:12" x14ac:dyDescent="0.2">
      <c r="A257" s="2">
        <f t="shared" si="27"/>
        <v>44154</v>
      </c>
      <c r="B257" s="4">
        <f ca="1">B256+beta*F256*B256-IF(ROW()-L&gt;=ROW(B$3),beta*OFFSET(B257,-L,0)*OFFSET(F257,-L,0),K/L)</f>
        <v>3189.7216200213102</v>
      </c>
      <c r="C257" s="4">
        <f t="shared" ca="1" si="26"/>
        <v>3.827665944025572</v>
      </c>
      <c r="D257" s="4">
        <f ca="1">D256+(1-alpha)*IF(ROW()-L&gt;=ROW(F$3),beta*OFFSET(F257,-L,0)*OFFSET(B257,-L,0),K/L)</f>
        <v>619790.95750207081</v>
      </c>
      <c r="E257" s="4">
        <f ca="1">E256+alpha*IF(ROW()-L&gt;=ROW(F$3),beta*OFFSET(F257,-L,0)*OFFSET(B257,-L,0),K/L)</f>
        <v>185.99308517617436</v>
      </c>
      <c r="F257" s="4">
        <f t="shared" ca="1" si="28"/>
        <v>753833.32779273111</v>
      </c>
      <c r="G257" s="4" t="e">
        <f t="shared" si="29"/>
        <v>#N/A</v>
      </c>
      <c r="H257" s="4" t="e">
        <f t="shared" si="30"/>
        <v>#N/A</v>
      </c>
      <c r="I257" s="24"/>
      <c r="J257" s="4">
        <f t="shared" ca="1" si="31"/>
        <v>1376999.9999999995</v>
      </c>
      <c r="K257" s="24"/>
      <c r="L257" s="22">
        <f t="shared" ca="1" si="32"/>
        <v>0.45010236565146772</v>
      </c>
    </row>
    <row r="258" spans="1:12" x14ac:dyDescent="0.2">
      <c r="A258" s="2">
        <f t="shared" si="27"/>
        <v>44155</v>
      </c>
      <c r="B258" s="4">
        <f ca="1">B257+beta*F257*B257-IF(ROW()-L&gt;=ROW(B$3),beta*OFFSET(B258,-L,0)*OFFSET(F258,-L,0),K/L)</f>
        <v>3186.7046652433796</v>
      </c>
      <c r="C258" s="4">
        <f t="shared" ca="1" si="26"/>
        <v>3.8240455982920554</v>
      </c>
      <c r="D258" s="4">
        <f ca="1">D257+(1-alpha)*IF(ROW()-L&gt;=ROW(F$3),beta*OFFSET(F258,-L,0)*OFFSET(B258,-L,0),K/L)</f>
        <v>620106.46717580408</v>
      </c>
      <c r="E258" s="4">
        <f ca="1">E257+alpha*IF(ROW()-L&gt;=ROW(F$3),beta*OFFSET(F258,-L,0)*OFFSET(B258,-L,0),K/L)</f>
        <v>186.08776648268631</v>
      </c>
      <c r="F258" s="4">
        <f t="shared" ca="1" si="28"/>
        <v>753520.74039246922</v>
      </c>
      <c r="G258" s="4" t="e">
        <f t="shared" si="29"/>
        <v>#N/A</v>
      </c>
      <c r="H258" s="4" t="e">
        <f t="shared" si="30"/>
        <v>#N/A</v>
      </c>
      <c r="I258" s="24"/>
      <c r="J258" s="4">
        <f t="shared" ca="1" si="31"/>
        <v>1376999.9999999995</v>
      </c>
      <c r="K258" s="24"/>
      <c r="L258" s="22">
        <f t="shared" ca="1" si="32"/>
        <v>0.45033149395483246</v>
      </c>
    </row>
    <row r="259" spans="1:12" x14ac:dyDescent="0.2">
      <c r="A259" s="2">
        <f t="shared" si="27"/>
        <v>44156</v>
      </c>
      <c r="B259" s="4">
        <f ca="1">B258+beta*F258*B258-IF(ROW()-L&gt;=ROW(B$3),beta*OFFSET(B259,-L,0)*OFFSET(F259,-L,0),K/L)</f>
        <v>3183.6980077251305</v>
      </c>
      <c r="C259" s="4">
        <f t="shared" ref="C259:C322" ca="1" si="33">gamma*sjuka</f>
        <v>3.8204376092701562</v>
      </c>
      <c r="D259" s="4">
        <f ca="1">D258+(1-alpha)*IF(ROW()-L&gt;=ROW(F$3),beta*OFFSET(F259,-L,0)*OFFSET(B259,-L,0),K/L)</f>
        <v>620421.54153029039</v>
      </c>
      <c r="E259" s="4">
        <f ca="1">E258+alpha*IF(ROW()-L&gt;=ROW(F$3),beta*OFFSET(F259,-L,0)*OFFSET(B259,-L,0),K/L)</f>
        <v>186.18231715423366</v>
      </c>
      <c r="F259" s="4">
        <f t="shared" ca="1" si="28"/>
        <v>753208.5781448296</v>
      </c>
      <c r="G259" s="4" t="e">
        <f t="shared" si="29"/>
        <v>#N/A</v>
      </c>
      <c r="H259" s="4" t="e">
        <f t="shared" si="30"/>
        <v>#N/A</v>
      </c>
      <c r="I259" s="24"/>
      <c r="J259" s="4">
        <f t="shared" ca="1" si="31"/>
        <v>1376999.9999999995</v>
      </c>
      <c r="K259" s="24"/>
      <c r="L259" s="22">
        <f t="shared" ca="1" si="32"/>
        <v>0.45056030612221537</v>
      </c>
    </row>
    <row r="260" spans="1:12" x14ac:dyDescent="0.2">
      <c r="A260" s="2">
        <f t="shared" si="27"/>
        <v>44157</v>
      </c>
      <c r="B260" s="4">
        <f ca="1">B259+beta*F259*B259-IF(ROW()-L&gt;=ROW(B$3),beta*OFFSET(B260,-L,0)*OFFSET(F260,-L,0),K/L)</f>
        <v>3180.7015726973805</v>
      </c>
      <c r="C260" s="4">
        <f t="shared" ca="1" si="33"/>
        <v>3.8168418872368561</v>
      </c>
      <c r="D260" s="4">
        <f ca="1">D259+(1-alpha)*IF(ROW()-L&gt;=ROW(F$3),beta*OFFSET(F260,-L,0)*OFFSET(B260,-L,0),K/L)</f>
        <v>620736.18206928368</v>
      </c>
      <c r="E260" s="4">
        <f ca="1">E259+alpha*IF(ROW()-L&gt;=ROW(F$3),beta*OFFSET(F260,-L,0)*OFFSET(B260,-L,0),K/L)</f>
        <v>186.27673764207799</v>
      </c>
      <c r="F260" s="4">
        <f t="shared" ca="1" si="28"/>
        <v>752896.83962037624</v>
      </c>
      <c r="G260" s="4" t="e">
        <f t="shared" si="29"/>
        <v>#N/A</v>
      </c>
      <c r="H260" s="4" t="e">
        <f t="shared" si="30"/>
        <v>#N/A</v>
      </c>
      <c r="I260" s="24"/>
      <c r="J260" s="4">
        <f t="shared" ca="1" si="31"/>
        <v>1376999.9999999995</v>
      </c>
      <c r="K260" s="24"/>
      <c r="L260" s="22">
        <f t="shared" ca="1" si="32"/>
        <v>0.45078880324566734</v>
      </c>
    </row>
    <row r="261" spans="1:12" x14ac:dyDescent="0.2">
      <c r="A261" s="2">
        <f t="shared" ref="A261:A324" si="34">A260+1</f>
        <v>44158</v>
      </c>
      <c r="B261" s="4">
        <f ca="1">B260+beta*F260*B260-IF(ROW()-L&gt;=ROW(B$3),beta*OFFSET(B261,-L,0)*OFFSET(F261,-L,0),K/L)</f>
        <v>3177.7152873025166</v>
      </c>
      <c r="C261" s="4">
        <f t="shared" ca="1" si="33"/>
        <v>3.8132583447630197</v>
      </c>
      <c r="D261" s="4">
        <f ca="1">D260+(1-alpha)*IF(ROW()-L&gt;=ROW(F$3),beta*OFFSET(F261,-L,0)*OFFSET(B261,-L,0),K/L)</f>
        <v>621050.39028496831</v>
      </c>
      <c r="E261" s="4">
        <f ca="1">E260+alpha*IF(ROW()-L&gt;=ROW(F$3),beta*OFFSET(F261,-L,0)*OFFSET(B261,-L,0),K/L)</f>
        <v>186.37102839400896</v>
      </c>
      <c r="F261" s="4">
        <f t="shared" ref="F261:F324" ca="1" si="35">F260-beta*F260*B260</f>
        <v>752585.52339933452</v>
      </c>
      <c r="G261" s="4" t="e">
        <f t="shared" ref="G261:G324" si="36">IF(ISBLANK(INDEX(inlagda_riktig,MATCH(A261,dag_riktig))),"",INDEX(inlagda_riktig,MATCH(A261,dag_riktig)))</f>
        <v>#N/A</v>
      </c>
      <c r="H261" s="4" t="e">
        <f t="shared" ref="H261:H324" si="37">IF(ISBLANK(INDEX(doda_riktig,MATCH(A261,dag_riktig))),"",INDEX(doda_riktig,MATCH(A261,dag_riktig)))</f>
        <v>#N/A</v>
      </c>
      <c r="I261" s="24"/>
      <c r="J261" s="4">
        <f t="shared" ref="J261:J324" ca="1" si="38">B261+D261+E261+F261</f>
        <v>1376999.9999999993</v>
      </c>
      <c r="K261" s="24"/>
      <c r="L261" s="22">
        <f t="shared" ref="L261:L324" ca="1" si="39">D261/J261</f>
        <v>0.45101698640883703</v>
      </c>
    </row>
    <row r="262" spans="1:12" x14ac:dyDescent="0.2">
      <c r="A262" s="2">
        <f t="shared" si="34"/>
        <v>44159</v>
      </c>
      <c r="B262" s="4">
        <f ca="1">B261+beta*F261*B261-IF(ROW()-L&gt;=ROW(B$3),beta*OFFSET(B262,-L,0)*OFFSET(F262,-L,0),K/L)</f>
        <v>3174.7390804721281</v>
      </c>
      <c r="C262" s="4">
        <f t="shared" ca="1" si="33"/>
        <v>3.8096868965665536</v>
      </c>
      <c r="D262" s="4">
        <f ca="1">D261+(1-alpha)*IF(ROW()-L&gt;=ROW(F$3),beta*OFFSET(F262,-L,0)*OFFSET(B262,-L,0),K/L)</f>
        <v>621364.16765829036</v>
      </c>
      <c r="E262" s="4">
        <f ca="1">E261+alpha*IF(ROW()-L&gt;=ROW(F$3),beta*OFFSET(F262,-L,0)*OFFSET(B262,-L,0),K/L)</f>
        <v>186.46518985444371</v>
      </c>
      <c r="F262" s="4">
        <f t="shared" ca="1" si="35"/>
        <v>752274.62807138241</v>
      </c>
      <c r="G262" s="4" t="e">
        <f t="shared" si="36"/>
        <v>#N/A</v>
      </c>
      <c r="H262" s="4" t="e">
        <f t="shared" si="37"/>
        <v>#N/A</v>
      </c>
      <c r="I262" s="24"/>
      <c r="J262" s="4">
        <f t="shared" ca="1" si="38"/>
        <v>1376999.9999999995</v>
      </c>
      <c r="K262" s="24"/>
      <c r="L262" s="22">
        <f t="shared" ca="1" si="39"/>
        <v>0.45124485668721176</v>
      </c>
    </row>
    <row r="263" spans="1:12" x14ac:dyDescent="0.2">
      <c r="A263" s="2">
        <f t="shared" si="34"/>
        <v>44160</v>
      </c>
      <c r="B263" s="4">
        <f ca="1">B262+beta*F262*B262-IF(ROW()-L&gt;=ROW(B$3),beta*OFFSET(B263,-L,0)*OFFSET(F263,-L,0),K/L)</f>
        <v>3171.7728828140894</v>
      </c>
      <c r="C263" s="4">
        <f t="shared" ca="1" si="33"/>
        <v>3.8061274593769068</v>
      </c>
      <c r="D263" s="4">
        <f ca="1">D262+(1-alpha)*IF(ROW()-L&gt;=ROW(F$3),beta*OFFSET(F263,-L,0)*OFFSET(B263,-L,0),K/L)</f>
        <v>621677.5156592665</v>
      </c>
      <c r="E263" s="4">
        <f ca="1">E262+alpha*IF(ROW()-L&gt;=ROW(F$3),beta*OFFSET(F263,-L,0)*OFFSET(B263,-L,0),K/L)</f>
        <v>186.55922246451956</v>
      </c>
      <c r="F263" s="4">
        <f t="shared" ca="1" si="35"/>
        <v>751964.1522354543</v>
      </c>
      <c r="G263" s="4" t="e">
        <f t="shared" si="36"/>
        <v>#N/A</v>
      </c>
      <c r="H263" s="4" t="e">
        <f t="shared" si="37"/>
        <v>#N/A</v>
      </c>
      <c r="I263" s="24"/>
      <c r="J263" s="4">
        <f t="shared" ca="1" si="38"/>
        <v>1376999.9999999995</v>
      </c>
      <c r="K263" s="24"/>
      <c r="L263" s="22">
        <f t="shared" ca="1" si="39"/>
        <v>0.45147241514834185</v>
      </c>
    </row>
    <row r="264" spans="1:12" x14ac:dyDescent="0.2">
      <c r="A264" s="2">
        <f t="shared" si="34"/>
        <v>44161</v>
      </c>
      <c r="B264" s="4">
        <f ca="1">B263+beta*F263*B263-IF(ROW()-L&gt;=ROW(B$3),beta*OFFSET(B264,-L,0)*OFFSET(F264,-L,0),K/L)</f>
        <v>3168.8166265083541</v>
      </c>
      <c r="C264" s="4">
        <f t="shared" ca="1" si="33"/>
        <v>3.8025799518100247</v>
      </c>
      <c r="D264" s="4">
        <f ca="1">D263+(1-alpha)*IF(ROW()-L&gt;=ROW(F$3),beta*OFFSET(F264,-L,0)*OFFSET(B264,-L,0),K/L)</f>
        <v>621990.43574727268</v>
      </c>
      <c r="E264" s="4">
        <f ca="1">E263+alpha*IF(ROW()-L&gt;=ROW(F$3),beta*OFFSET(F264,-L,0)*OFFSET(B264,-L,0),K/L)</f>
        <v>186.65312666218071</v>
      </c>
      <c r="F264" s="4">
        <f t="shared" ca="1" si="35"/>
        <v>751654.09449955611</v>
      </c>
      <c r="G264" s="4" t="e">
        <f t="shared" si="36"/>
        <v>#N/A</v>
      </c>
      <c r="H264" s="4" t="e">
        <f t="shared" si="37"/>
        <v>#N/A</v>
      </c>
      <c r="I264" s="24"/>
      <c r="J264" s="4">
        <f t="shared" ca="1" si="38"/>
        <v>1376999.9999999993</v>
      </c>
      <c r="K264" s="24"/>
      <c r="L264" s="22">
        <f t="shared" ca="1" si="39"/>
        <v>0.4516996628520501</v>
      </c>
    </row>
    <row r="265" spans="1:12" x14ac:dyDescent="0.2">
      <c r="A265" s="2">
        <f t="shared" si="34"/>
        <v>44162</v>
      </c>
      <c r="B265" s="4">
        <f ca="1">B264+beta*F264*B264-IF(ROW()-L&gt;=ROW(B$3),beta*OFFSET(B265,-L,0)*OFFSET(F265,-L,0),K/L)</f>
        <v>3165.8702452107786</v>
      </c>
      <c r="C265" s="4">
        <f t="shared" ca="1" si="33"/>
        <v>3.7990442942529339</v>
      </c>
      <c r="D265" s="4">
        <f ca="1">D264+(1-alpha)*IF(ROW()-L&gt;=ROW(F$3),beta*OFFSET(F265,-L,0)*OFFSET(B265,-L,0),K/L)</f>
        <v>622302.92937131447</v>
      </c>
      <c r="E265" s="4">
        <f ca="1">E264+alpha*IF(ROW()-L&gt;=ROW(F$3),beta*OFFSET(F265,-L,0)*OFFSET(B265,-L,0),K/L)</f>
        <v>186.74690288225929</v>
      </c>
      <c r="F265" s="4">
        <f t="shared" ca="1" si="35"/>
        <v>751344.45348059176</v>
      </c>
      <c r="G265" s="4" t="e">
        <f t="shared" si="36"/>
        <v>#N/A</v>
      </c>
      <c r="H265" s="4" t="e">
        <f t="shared" si="37"/>
        <v>#N/A</v>
      </c>
      <c r="I265" s="24"/>
      <c r="J265" s="4">
        <f t="shared" ca="1" si="38"/>
        <v>1376999.9999999993</v>
      </c>
      <c r="K265" s="24"/>
      <c r="L265" s="22">
        <f t="shared" ca="1" si="39"/>
        <v>0.45192660085062802</v>
      </c>
    </row>
    <row r="266" spans="1:12" x14ac:dyDescent="0.2">
      <c r="A266" s="2">
        <f t="shared" si="34"/>
        <v>44163</v>
      </c>
      <c r="B266" s="4">
        <f ca="1">B265+beta*F265*B265-IF(ROW()-L&gt;=ROW(B$3),beta*OFFSET(B266,-L,0)*OFFSET(F266,-L,0),K/L)</f>
        <v>3162.9336739643431</v>
      </c>
      <c r="C266" s="4">
        <f t="shared" ca="1" si="33"/>
        <v>3.7955204087572114</v>
      </c>
      <c r="D266" s="4">
        <f ca="1">D265+(1-alpha)*IF(ROW()-L&gt;=ROW(F$3),beta*OFFSET(F266,-L,0)*OFFSET(B266,-L,0),K/L)</f>
        <v>622614.99797027977</v>
      </c>
      <c r="E266" s="4">
        <f ca="1">E265+alpha*IF(ROW()-L&gt;=ROW(F$3),beta*OFFSET(F266,-L,0)*OFFSET(B266,-L,0),K/L)</f>
        <v>186.84055155655119</v>
      </c>
      <c r="F266" s="4">
        <f t="shared" ca="1" si="35"/>
        <v>751035.22780419863</v>
      </c>
      <c r="G266" s="4" t="e">
        <f t="shared" si="36"/>
        <v>#N/A</v>
      </c>
      <c r="H266" s="4" t="e">
        <f t="shared" si="37"/>
        <v>#N/A</v>
      </c>
      <c r="I266" s="24"/>
      <c r="J266" s="4">
        <f t="shared" ca="1" si="38"/>
        <v>1376999.9999999993</v>
      </c>
      <c r="K266" s="24"/>
      <c r="L266" s="22">
        <f t="shared" ca="1" si="39"/>
        <v>0.45215323018901965</v>
      </c>
    </row>
    <row r="267" spans="1:12" x14ac:dyDescent="0.2">
      <c r="A267" s="2">
        <f t="shared" si="34"/>
        <v>44164</v>
      </c>
      <c r="B267" s="4">
        <f ca="1">B266+beta*F266*B266-IF(ROW()-L&gt;=ROW(B$3),beta*OFFSET(B267,-L,0)*OFFSET(F267,-L,0),K/L)</f>
        <v>3160.0068491171901</v>
      </c>
      <c r="C267" s="4">
        <f t="shared" ca="1" si="33"/>
        <v>3.7920082189406279</v>
      </c>
      <c r="D267" s="4">
        <f ca="1">D266+(1-alpha)*IF(ROW()-L&gt;=ROW(F$3),beta*OFFSET(F267,-L,0)*OFFSET(B267,-L,0),K/L)</f>
        <v>622926.64297317574</v>
      </c>
      <c r="E267" s="4">
        <f ca="1">E266+alpha*IF(ROW()-L&gt;=ROW(F$3),beta*OFFSET(F267,-L,0)*OFFSET(B267,-L,0),K/L)</f>
        <v>186.93407311388719</v>
      </c>
      <c r="F267" s="4">
        <f t="shared" ca="1" si="35"/>
        <v>750726.41610459238</v>
      </c>
      <c r="G267" s="4" t="e">
        <f t="shared" si="36"/>
        <v>#N/A</v>
      </c>
      <c r="H267" s="4" t="e">
        <f t="shared" si="37"/>
        <v>#N/A</v>
      </c>
      <c r="I267" s="24"/>
      <c r="J267" s="4">
        <f t="shared" ca="1" si="38"/>
        <v>1376999.9999999991</v>
      </c>
      <c r="K267" s="24"/>
      <c r="L267" s="22">
        <f t="shared" ca="1" si="39"/>
        <v>0.45237955190499357</v>
      </c>
    </row>
    <row r="268" spans="1:12" x14ac:dyDescent="0.2">
      <c r="A268" s="2">
        <f t="shared" si="34"/>
        <v>44165</v>
      </c>
      <c r="B268" s="4">
        <f ca="1">B267+beta*F267*B267-IF(ROW()-L&gt;=ROW(B$3),beta*OFFSET(B268,-L,0)*OFFSET(F268,-L,0),K/L)</f>
        <v>3157.0897082469482</v>
      </c>
      <c r="C268" s="4">
        <f t="shared" ca="1" si="33"/>
        <v>3.7885076498963377</v>
      </c>
      <c r="D268" s="4">
        <f ca="1">D267+(1-alpha)*IF(ROW()-L&gt;=ROW(F$3),beta*OFFSET(F268,-L,0)*OFFSET(B268,-L,0),K/L)</f>
        <v>623237.86579935113</v>
      </c>
      <c r="E268" s="4">
        <f ca="1">E267+alpha*IF(ROW()-L&gt;=ROW(F$3),beta*OFFSET(F268,-L,0)*OFFSET(B268,-L,0),K/L)</f>
        <v>187.0274679801997</v>
      </c>
      <c r="F268" s="4">
        <f t="shared" ca="1" si="35"/>
        <v>750418.0170244209</v>
      </c>
      <c r="G268" s="4" t="e">
        <f t="shared" si="36"/>
        <v>#N/A</v>
      </c>
      <c r="H268" s="4" t="e">
        <f t="shared" si="37"/>
        <v>#N/A</v>
      </c>
      <c r="I268" s="24"/>
      <c r="J268" s="4">
        <f t="shared" ca="1" si="38"/>
        <v>1376999.9999999991</v>
      </c>
      <c r="K268" s="24"/>
      <c r="L268" s="22">
        <f t="shared" ca="1" si="39"/>
        <v>0.45260556702930393</v>
      </c>
    </row>
    <row r="269" spans="1:12" x14ac:dyDescent="0.2">
      <c r="A269" s="2">
        <f t="shared" si="34"/>
        <v>44166</v>
      </c>
      <c r="B269" s="4">
        <f ca="1">B268+beta*F268*B268-IF(ROW()-L&gt;=ROW(B$3),beta*OFFSET(B269,-L,0)*OFFSET(F269,-L,0),K/L)</f>
        <v>3154.1821900908408</v>
      </c>
      <c r="C269" s="4">
        <f t="shared" ca="1" si="33"/>
        <v>3.7850186281090088</v>
      </c>
      <c r="D269" s="4">
        <f ca="1">D268+(1-alpha)*IF(ROW()-L&gt;=ROW(F$3),beta*OFFSET(F269,-L,0)*OFFSET(B269,-L,0),K/L)</f>
        <v>623548.66785870481</v>
      </c>
      <c r="E269" s="4">
        <f ca="1">E268+alpha*IF(ROW()-L&gt;=ROW(F$3),beta*OFFSET(F269,-L,0)*OFFSET(B269,-L,0),K/L)</f>
        <v>187.12073657858534</v>
      </c>
      <c r="F269" s="4">
        <f t="shared" ca="1" si="35"/>
        <v>750110.0292146249</v>
      </c>
      <c r="G269" s="4" t="e">
        <f t="shared" si="36"/>
        <v>#N/A</v>
      </c>
      <c r="H269" s="4" t="e">
        <f t="shared" si="37"/>
        <v>#N/A</v>
      </c>
      <c r="I269" s="24"/>
      <c r="J269" s="4">
        <f t="shared" ca="1" si="38"/>
        <v>1376999.9999999991</v>
      </c>
      <c r="K269" s="24"/>
      <c r="L269" s="22">
        <f t="shared" ca="1" si="39"/>
        <v>0.4528312765858426</v>
      </c>
    </row>
    <row r="270" spans="1:12" x14ac:dyDescent="0.2">
      <c r="A270" s="2">
        <f t="shared" si="34"/>
        <v>44167</v>
      </c>
      <c r="B270" s="4">
        <f ca="1">B269+beta*F269*B269-IF(ROW()-L&gt;=ROW(B$3),beta*OFFSET(B270,-L,0)*OFFSET(F270,-L,0),K/L)</f>
        <v>3151.2842344811274</v>
      </c>
      <c r="C270" s="4">
        <f t="shared" ca="1" si="33"/>
        <v>3.7815410813773527</v>
      </c>
      <c r="D270" s="4">
        <f ca="1">D269+(1-alpha)*IF(ROW()-L&gt;=ROW(F$3),beta*OFFSET(F270,-L,0)*OFFSET(B270,-L,0),K/L)</f>
        <v>623859.05055188225</v>
      </c>
      <c r="E270" s="4">
        <f ca="1">E269+alpha*IF(ROW()-L&gt;=ROW(F$3),beta*OFFSET(F270,-L,0)*OFFSET(B270,-L,0),K/L)</f>
        <v>187.21387932936378</v>
      </c>
      <c r="F270" s="4">
        <f t="shared" ca="1" si="35"/>
        <v>749802.4513343065</v>
      </c>
      <c r="G270" s="4" t="e">
        <f t="shared" si="36"/>
        <v>#N/A</v>
      </c>
      <c r="H270" s="4" t="e">
        <f t="shared" si="37"/>
        <v>#N/A</v>
      </c>
      <c r="I270" s="24"/>
      <c r="J270" s="4">
        <f t="shared" ca="1" si="38"/>
        <v>1376999.9999999993</v>
      </c>
      <c r="K270" s="24"/>
      <c r="L270" s="22">
        <f t="shared" ca="1" si="39"/>
        <v>0.45305668159178109</v>
      </c>
    </row>
    <row r="271" spans="1:12" x14ac:dyDescent="0.2">
      <c r="A271" s="2">
        <f t="shared" si="34"/>
        <v>44168</v>
      </c>
      <c r="B271" s="4">
        <f ca="1">B270+beta*F270*B270-IF(ROW()-L&gt;=ROW(B$3),beta*OFFSET(B271,-L,0)*OFFSET(F271,-L,0),K/L)</f>
        <v>3148.39578228546</v>
      </c>
      <c r="C271" s="4">
        <f t="shared" ca="1" si="33"/>
        <v>3.7780749387425518</v>
      </c>
      <c r="D271" s="4">
        <f ca="1">D270+(1-alpha)*IF(ROW()-L&gt;=ROW(F$3),beta*OFFSET(F271,-L,0)*OFFSET(B271,-L,0),K/L)</f>
        <v>624169.01527045958</v>
      </c>
      <c r="E271" s="4">
        <f ca="1">E270+alpha*IF(ROW()-L&gt;=ROW(F$3),beta*OFFSET(F271,-L,0)*OFFSET(B271,-L,0),K/L)</f>
        <v>187.30689665013321</v>
      </c>
      <c r="F271" s="4">
        <f t="shared" ca="1" si="35"/>
        <v>749495.282050604</v>
      </c>
      <c r="G271" s="4" t="e">
        <f t="shared" si="36"/>
        <v>#N/A</v>
      </c>
      <c r="H271" s="4" t="e">
        <f t="shared" si="37"/>
        <v>#N/A</v>
      </c>
      <c r="I271" s="24"/>
      <c r="J271" s="4">
        <f t="shared" ca="1" si="38"/>
        <v>1376999.9999999991</v>
      </c>
      <c r="K271" s="24"/>
      <c r="L271" s="22">
        <f t="shared" ca="1" si="39"/>
        <v>0.45328178305770517</v>
      </c>
    </row>
    <row r="272" spans="1:12" x14ac:dyDescent="0.2">
      <c r="A272" s="2">
        <f t="shared" si="34"/>
        <v>44169</v>
      </c>
      <c r="B272" s="4">
        <f ca="1">B271+beta*F271*B271-IF(ROW()-L&gt;=ROW(B$3),beta*OFFSET(B272,-L,0)*OFFSET(F272,-L,0),K/L)</f>
        <v>3145.5167753517608</v>
      </c>
      <c r="C272" s="4">
        <f t="shared" ca="1" si="33"/>
        <v>3.7746201304221128</v>
      </c>
      <c r="D272" s="4">
        <f ca="1">D271+(1-alpha)*IF(ROW()-L&gt;=ROW(F$3),beta*OFFSET(F272,-L,0)*OFFSET(B272,-L,0),K/L)</f>
        <v>624478.56339711824</v>
      </c>
      <c r="E272" s="4">
        <f ca="1">E271+alpha*IF(ROW()-L&gt;=ROW(F$3),beta*OFFSET(F272,-L,0)*OFFSET(B272,-L,0),K/L)</f>
        <v>187.39978895582252</v>
      </c>
      <c r="F272" s="4">
        <f t="shared" ca="1" si="35"/>
        <v>749188.52003857342</v>
      </c>
      <c r="G272" s="4" t="e">
        <f t="shared" si="36"/>
        <v>#N/A</v>
      </c>
      <c r="H272" s="4" t="e">
        <f t="shared" si="37"/>
        <v>#N/A</v>
      </c>
      <c r="I272" s="24"/>
      <c r="J272" s="4">
        <f t="shared" ca="1" si="38"/>
        <v>1376999.9999999991</v>
      </c>
      <c r="K272" s="24"/>
      <c r="L272" s="22">
        <f t="shared" ca="1" si="39"/>
        <v>0.45350658198774052</v>
      </c>
    </row>
    <row r="273" spans="1:12" x14ac:dyDescent="0.2">
      <c r="A273" s="2">
        <f t="shared" si="34"/>
        <v>44170</v>
      </c>
      <c r="B273" s="4">
        <f ca="1">B272+beta*F272*B272-IF(ROW()-L&gt;=ROW(B$3),beta*OFFSET(B273,-L,0)*OFFSET(F273,-L,0),K/L)</f>
        <v>3142.6471564572716</v>
      </c>
      <c r="C273" s="4">
        <f t="shared" ca="1" si="33"/>
        <v>3.7711765877487258</v>
      </c>
      <c r="D273" s="4">
        <f ca="1">D272+(1-alpha)*IF(ROW()-L&gt;=ROW(F$3),beta*OFFSET(F273,-L,0)*OFFSET(B273,-L,0),K/L)</f>
        <v>624787.69630580849</v>
      </c>
      <c r="E273" s="4">
        <f ca="1">E272+alpha*IF(ROW()-L&gt;=ROW(F$3),beta*OFFSET(F273,-L,0)*OFFSET(B273,-L,0),K/L)</f>
        <v>187.49255665874048</v>
      </c>
      <c r="F273" s="4">
        <f t="shared" ca="1" si="35"/>
        <v>748882.1639810747</v>
      </c>
      <c r="G273" s="4" t="e">
        <f t="shared" si="36"/>
        <v>#N/A</v>
      </c>
      <c r="H273" s="4" t="e">
        <f t="shared" si="37"/>
        <v>#N/A</v>
      </c>
      <c r="I273" s="24"/>
      <c r="J273" s="4">
        <f t="shared" ca="1" si="38"/>
        <v>1376999.9999999991</v>
      </c>
      <c r="K273" s="24"/>
      <c r="L273" s="22">
        <f t="shared" ca="1" si="39"/>
        <v>0.45373107937967244</v>
      </c>
    </row>
    <row r="274" spans="1:12" x14ac:dyDescent="0.2">
      <c r="A274" s="2">
        <f t="shared" si="34"/>
        <v>44171</v>
      </c>
      <c r="B274" s="4">
        <f ca="1">B273+beta*F273*B273-IF(ROW()-L&gt;=ROW(B$3),beta*OFFSET(B274,-L,0)*OFFSET(F274,-L,0),K/L)</f>
        <v>3139.7868692614425</v>
      </c>
      <c r="C274" s="4">
        <f t="shared" ca="1" si="33"/>
        <v>3.7677442431137305</v>
      </c>
      <c r="D274" s="4">
        <f ca="1">D273+(1-alpha)*IF(ROW()-L&gt;=ROW(F$3),beta*OFFSET(F274,-L,0)*OFFSET(B274,-L,0),K/L)</f>
        <v>625096.41536190477</v>
      </c>
      <c r="E274" s="4">
        <f ca="1">E273+alpha*IF(ROW()-L&gt;=ROW(F$3),beta*OFFSET(F274,-L,0)*OFFSET(B274,-L,0),K/L)</f>
        <v>187.58520016862235</v>
      </c>
      <c r="F274" s="4">
        <f t="shared" ca="1" si="35"/>
        <v>748576.21256866434</v>
      </c>
      <c r="G274" s="4" t="e">
        <f t="shared" si="36"/>
        <v>#N/A</v>
      </c>
      <c r="H274" s="4" t="e">
        <f t="shared" si="37"/>
        <v>#N/A</v>
      </c>
      <c r="I274" s="24"/>
      <c r="J274" s="4">
        <f t="shared" ca="1" si="38"/>
        <v>1376999.9999999991</v>
      </c>
      <c r="K274" s="24"/>
      <c r="L274" s="22">
        <f t="shared" ca="1" si="39"/>
        <v>0.45395527622505821</v>
      </c>
    </row>
    <row r="275" spans="1:12" x14ac:dyDescent="0.2">
      <c r="A275" s="2">
        <f t="shared" si="34"/>
        <v>44172</v>
      </c>
      <c r="B275" s="4">
        <f ca="1">B274+beta*F274*B274-IF(ROW()-L&gt;=ROW(B$3),beta*OFFSET(B275,-L,0)*OFFSET(F275,-L,0),K/L)</f>
        <v>3136.9358582623518</v>
      </c>
      <c r="C275" s="4">
        <f t="shared" ca="1" si="33"/>
        <v>3.7643230299148218</v>
      </c>
      <c r="D275" s="4">
        <f ca="1">D274+(1-alpha)*IF(ROW()-L&gt;=ROW(F$3),beta*OFFSET(F275,-L,0)*OFFSET(B275,-L,0),K/L)</f>
        <v>625404.72192235221</v>
      </c>
      <c r="E275" s="4">
        <f ca="1">E274+alpha*IF(ROW()-L&gt;=ROW(F$3),beta*OFFSET(F275,-L,0)*OFFSET(B275,-L,0),K/L)</f>
        <v>187.67771989267379</v>
      </c>
      <c r="F275" s="4">
        <f t="shared" ca="1" si="35"/>
        <v>748270.66449949192</v>
      </c>
      <c r="G275" s="4" t="e">
        <f t="shared" si="36"/>
        <v>#N/A</v>
      </c>
      <c r="H275" s="4" t="e">
        <f t="shared" si="37"/>
        <v>#N/A</v>
      </c>
      <c r="I275" s="24"/>
      <c r="J275" s="4">
        <f t="shared" ca="1" si="38"/>
        <v>1376999.9999999991</v>
      </c>
      <c r="K275" s="24"/>
      <c r="L275" s="22">
        <f t="shared" ca="1" si="39"/>
        <v>0.45417917350933379</v>
      </c>
    </row>
    <row r="276" spans="1:12" x14ac:dyDescent="0.2">
      <c r="A276" s="2">
        <f t="shared" si="34"/>
        <v>44173</v>
      </c>
      <c r="B276" s="4">
        <f ca="1">B275+beta*F275*B275-IF(ROW()-L&gt;=ROW(B$3),beta*OFFSET(B276,-L,0)*OFFSET(F276,-L,0),K/L)</f>
        <v>3134.0940687563902</v>
      </c>
      <c r="C276" s="4">
        <f t="shared" ca="1" si="33"/>
        <v>3.7609128825076681</v>
      </c>
      <c r="D276" s="4">
        <f ca="1">D275+(1-alpha)*IF(ROW()-L&gt;=ROW(F$3),beta*OFFSET(F276,-L,0)*OFFSET(B276,-L,0),K/L)</f>
        <v>625712.61733580532</v>
      </c>
      <c r="E276" s="4">
        <f ca="1">E275+alpha*IF(ROW()-L&gt;=ROW(F$3),beta*OFFSET(F276,-L,0)*OFFSET(B276,-L,0),K/L)</f>
        <v>187.77011623561259</v>
      </c>
      <c r="F276" s="4">
        <f t="shared" ca="1" si="35"/>
        <v>747965.51847920183</v>
      </c>
      <c r="G276" s="4" t="e">
        <f t="shared" si="36"/>
        <v>#N/A</v>
      </c>
      <c r="H276" s="4" t="e">
        <f t="shared" si="37"/>
        <v>#N/A</v>
      </c>
      <c r="I276" s="24"/>
      <c r="J276" s="4">
        <f t="shared" ca="1" si="38"/>
        <v>1376999.9999999991</v>
      </c>
      <c r="K276" s="24"/>
      <c r="L276" s="22">
        <f t="shared" ca="1" si="39"/>
        <v>0.45440277221191411</v>
      </c>
    </row>
    <row r="277" spans="1:12" x14ac:dyDescent="0.2">
      <c r="A277" s="2">
        <f t="shared" si="34"/>
        <v>44174</v>
      </c>
      <c r="B277" s="4">
        <f ca="1">B276+beta*F276*B276-IF(ROW()-L&gt;=ROW(B$3),beta*OFFSET(B277,-L,0)*OFFSET(F277,-L,0),K/L)</f>
        <v>3131.2614468009378</v>
      </c>
      <c r="C277" s="4">
        <f t="shared" ca="1" si="33"/>
        <v>3.7575137361611253</v>
      </c>
      <c r="D277" s="4">
        <f ca="1">D276+(1-alpha)*IF(ROW()-L&gt;=ROW(F$3),beta*OFFSET(F277,-L,0)*OFFSET(B277,-L,0),K/L)</f>
        <v>626020.10294275964</v>
      </c>
      <c r="E277" s="4">
        <f ca="1">E276+alpha*IF(ROW()-L&gt;=ROW(F$3),beta*OFFSET(F277,-L,0)*OFFSET(B277,-L,0),K/L)</f>
        <v>187.86238959970814</v>
      </c>
      <c r="F277" s="4">
        <f t="shared" ca="1" si="35"/>
        <v>747660.77322083886</v>
      </c>
      <c r="G277" s="4" t="e">
        <f t="shared" si="36"/>
        <v>#N/A</v>
      </c>
      <c r="H277" s="4" t="e">
        <f t="shared" si="37"/>
        <v>#N/A</v>
      </c>
      <c r="I277" s="24"/>
      <c r="J277" s="4">
        <f t="shared" ca="1" si="38"/>
        <v>1376999.9999999991</v>
      </c>
      <c r="K277" s="24"/>
      <c r="L277" s="22">
        <f t="shared" ca="1" si="39"/>
        <v>0.45462607330628907</v>
      </c>
    </row>
    <row r="278" spans="1:12" x14ac:dyDescent="0.2">
      <c r="A278" s="2">
        <f t="shared" si="34"/>
        <v>44175</v>
      </c>
      <c r="B278" s="4">
        <f ca="1">B277+beta*F277*B277-IF(ROW()-L&gt;=ROW(B$3),beta*OFFSET(B278,-L,0)*OFFSET(F278,-L,0),K/L)</f>
        <v>3128.4379391798075</v>
      </c>
      <c r="C278" s="4">
        <f t="shared" ca="1" si="33"/>
        <v>3.7541255270157685</v>
      </c>
      <c r="D278" s="4">
        <f ca="1">D277+(1-alpha)*IF(ROW()-L&gt;=ROW(F$3),beta*OFFSET(F278,-L,0)*OFFSET(B278,-L,0),K/L)</f>
        <v>626327.180075677</v>
      </c>
      <c r="E278" s="4">
        <f ca="1">E277+alpha*IF(ROW()-L&gt;=ROW(F$3),beta*OFFSET(F278,-L,0)*OFFSET(B278,-L,0),K/L)</f>
        <v>187.95454038481887</v>
      </c>
      <c r="F278" s="4">
        <f t="shared" ca="1" si="35"/>
        <v>747356.42744475754</v>
      </c>
      <c r="G278" s="4" t="e">
        <f t="shared" si="36"/>
        <v>#N/A</v>
      </c>
      <c r="H278" s="4" t="e">
        <f t="shared" si="37"/>
        <v>#N/A</v>
      </c>
      <c r="I278" s="24"/>
      <c r="J278" s="4">
        <f t="shared" ca="1" si="38"/>
        <v>1376999.9999999991</v>
      </c>
      <c r="K278" s="24"/>
      <c r="L278" s="22">
        <f t="shared" ca="1" si="39"/>
        <v>0.4548490777601143</v>
      </c>
    </row>
    <row r="279" spans="1:12" x14ac:dyDescent="0.2">
      <c r="A279" s="2">
        <f t="shared" si="34"/>
        <v>44176</v>
      </c>
      <c r="B279" s="4">
        <f ca="1">B278+beta*F278*B278-IF(ROW()-L&gt;=ROW(B$3),beta*OFFSET(B279,-L,0)*OFFSET(F279,-L,0),K/L)</f>
        <v>3125.623493371229</v>
      </c>
      <c r="C279" s="4">
        <f t="shared" ca="1" si="33"/>
        <v>3.7507481920454744</v>
      </c>
      <c r="D279" s="4">
        <f ca="1">D278+(1-alpha)*IF(ROW()-L&gt;=ROW(F$3),beta*OFFSET(F279,-L,0)*OFFSET(B279,-L,0),K/L)</f>
        <v>626633.85005910404</v>
      </c>
      <c r="E279" s="4">
        <f ca="1">E278+alpha*IF(ROW()-L&gt;=ROW(F$3),beta*OFFSET(F279,-L,0)*OFFSET(B279,-L,0),K/L)</f>
        <v>188.04656898842805</v>
      </c>
      <c r="F279" s="4">
        <f t="shared" ca="1" si="35"/>
        <v>747052.47987853549</v>
      </c>
      <c r="G279" s="4" t="e">
        <f t="shared" si="36"/>
        <v>#N/A</v>
      </c>
      <c r="H279" s="4" t="e">
        <f t="shared" si="37"/>
        <v>#N/A</v>
      </c>
      <c r="I279" s="24"/>
      <c r="J279" s="4">
        <f t="shared" ca="1" si="38"/>
        <v>1376999.9999999991</v>
      </c>
      <c r="K279" s="24"/>
      <c r="L279" s="22">
        <f t="shared" ca="1" si="39"/>
        <v>0.45507178653529734</v>
      </c>
    </row>
    <row r="280" spans="1:12" x14ac:dyDescent="0.2">
      <c r="A280" s="2">
        <f t="shared" si="34"/>
        <v>44177</v>
      </c>
      <c r="B280" s="4">
        <f ca="1">B279+beta*F279*B279-IF(ROW()-L&gt;=ROW(B$3),beta*OFFSET(B280,-L,0)*OFFSET(F280,-L,0),K/L)</f>
        <v>3122.8180575181777</v>
      </c>
      <c r="C280" s="4">
        <f t="shared" ca="1" si="33"/>
        <v>3.7473816690218129</v>
      </c>
      <c r="D280" s="4">
        <f ca="1">D279+(1-alpha)*IF(ROW()-L&gt;=ROW(F$3),beta*OFFSET(F280,-L,0)*OFFSET(B280,-L,0),K/L)</f>
        <v>626940.11420978548</v>
      </c>
      <c r="E280" s="4">
        <f ca="1">E279+alpha*IF(ROW()-L&gt;=ROW(F$3),beta*OFFSET(F280,-L,0)*OFFSET(B280,-L,0),K/L)</f>
        <v>188.13847580567767</v>
      </c>
      <c r="F280" s="4">
        <f t="shared" ca="1" si="35"/>
        <v>746748.92925688985</v>
      </c>
      <c r="G280" s="4" t="e">
        <f t="shared" si="36"/>
        <v>#N/A</v>
      </c>
      <c r="H280" s="4" t="e">
        <f t="shared" si="37"/>
        <v>#N/A</v>
      </c>
      <c r="I280" s="24"/>
      <c r="J280" s="4">
        <f t="shared" ca="1" si="38"/>
        <v>1376999.9999999991</v>
      </c>
      <c r="K280" s="24"/>
      <c r="L280" s="22">
        <f t="shared" ca="1" si="39"/>
        <v>0.45529420058807979</v>
      </c>
    </row>
    <row r="281" spans="1:12" x14ac:dyDescent="0.2">
      <c r="A281" s="2">
        <f t="shared" si="34"/>
        <v>44178</v>
      </c>
      <c r="B281" s="4">
        <f ca="1">B280+beta*F280*B280-IF(ROW()-L&gt;=ROW(B$3),beta*OFFSET(B281,-L,0)*OFFSET(F281,-L,0),K/L)</f>
        <v>3120.0215804008594</v>
      </c>
      <c r="C281" s="4">
        <f t="shared" ca="1" si="33"/>
        <v>3.7440258964810309</v>
      </c>
      <c r="D281" s="4">
        <f ca="1">D280+(1-alpha)*IF(ROW()-L&gt;=ROW(F$3),beta*OFFSET(F281,-L,0)*OFFSET(B281,-L,0),K/L)</f>
        <v>627245.97383677214</v>
      </c>
      <c r="E281" s="4">
        <f ca="1">E280+alpha*IF(ROW()-L&gt;=ROW(F$3),beta*OFFSET(F281,-L,0)*OFFSET(B281,-L,0),K/L)</f>
        <v>188.23026122940078</v>
      </c>
      <c r="F281" s="4">
        <f t="shared" ca="1" si="35"/>
        <v>746445.77432159684</v>
      </c>
      <c r="G281" s="4" t="e">
        <f t="shared" si="36"/>
        <v>#N/A</v>
      </c>
      <c r="H281" s="4" t="e">
        <f t="shared" si="37"/>
        <v>#N/A</v>
      </c>
      <c r="I281" s="24"/>
      <c r="J281" s="4">
        <f t="shared" ca="1" si="38"/>
        <v>1376999.9999999993</v>
      </c>
      <c r="K281" s="24"/>
      <c r="L281" s="22">
        <f t="shared" ca="1" si="39"/>
        <v>0.45551632086911581</v>
      </c>
    </row>
    <row r="282" spans="1:12" x14ac:dyDescent="0.2">
      <c r="A282" s="2">
        <f t="shared" si="34"/>
        <v>44179</v>
      </c>
      <c r="B282" s="4">
        <f ca="1">B281+beta*F281*B281-IF(ROW()-L&gt;=ROW(B$3),beta*OFFSET(B282,-L,0)*OFFSET(F282,-L,0),K/L)</f>
        <v>3117.2340114111812</v>
      </c>
      <c r="C282" s="4">
        <f t="shared" ca="1" si="33"/>
        <v>3.7406808136934173</v>
      </c>
      <c r="D282" s="4">
        <f ca="1">D281+(1-alpha)*IF(ROW()-L&gt;=ROW(F$3),beta*OFFSET(F282,-L,0)*OFFSET(B282,-L,0),K/L)</f>
        <v>627551.43024152378</v>
      </c>
      <c r="E282" s="4">
        <f ca="1">E281+alpha*IF(ROW()-L&gt;=ROW(F$3),beta*OFFSET(F282,-L,0)*OFFSET(B282,-L,0),K/L)</f>
        <v>188.32192565015251</v>
      </c>
      <c r="F282" s="4">
        <f t="shared" ca="1" si="35"/>
        <v>746143.01382141409</v>
      </c>
      <c r="G282" s="4" t="e">
        <f t="shared" si="36"/>
        <v>#N/A</v>
      </c>
      <c r="H282" s="4" t="e">
        <f t="shared" si="37"/>
        <v>#N/A</v>
      </c>
      <c r="I282" s="24"/>
      <c r="J282" s="4">
        <f t="shared" ca="1" si="38"/>
        <v>1376999.9999999991</v>
      </c>
      <c r="K282" s="24"/>
      <c r="L282" s="22">
        <f t="shared" ca="1" si="39"/>
        <v>0.45573814832354698</v>
      </c>
    </row>
    <row r="283" spans="1:12" x14ac:dyDescent="0.2">
      <c r="A283" s="2">
        <f t="shared" si="34"/>
        <v>44180</v>
      </c>
      <c r="B283" s="4">
        <f ca="1">B282+beta*F282*B282-IF(ROW()-L&gt;=ROW(B$3),beta*OFFSET(B283,-L,0)*OFFSET(F283,-L,0),K/L)</f>
        <v>3114.4553005290522</v>
      </c>
      <c r="C283" s="4">
        <f t="shared" ca="1" si="33"/>
        <v>3.7373463606348625</v>
      </c>
      <c r="D283" s="4">
        <f ca="1">D282+(1-alpha)*IF(ROW()-L&gt;=ROW(F$3),beta*OFFSET(F283,-L,0)*OFFSET(B283,-L,0),K/L)</f>
        <v>627856.48471800773</v>
      </c>
      <c r="E283" s="4">
        <f ca="1">E282+alpha*IF(ROW()-L&gt;=ROW(F$3),beta*OFFSET(F283,-L,0)*OFFSET(B283,-L,0),K/L)</f>
        <v>188.41346945623951</v>
      </c>
      <c r="F283" s="4">
        <f t="shared" ca="1" si="35"/>
        <v>745840.64651200618</v>
      </c>
      <c r="G283" s="4" t="e">
        <f t="shared" si="36"/>
        <v>#N/A</v>
      </c>
      <c r="H283" s="4" t="e">
        <f t="shared" si="37"/>
        <v>#N/A</v>
      </c>
      <c r="I283" s="24"/>
      <c r="J283" s="4">
        <f t="shared" ca="1" si="38"/>
        <v>1376999.9999999991</v>
      </c>
      <c r="K283" s="24"/>
      <c r="L283" s="22">
        <f t="shared" ca="1" si="39"/>
        <v>0.45595968389107344</v>
      </c>
    </row>
    <row r="284" spans="1:12" x14ac:dyDescent="0.2">
      <c r="A284" s="2">
        <f t="shared" si="34"/>
        <v>44181</v>
      </c>
      <c r="B284" s="4">
        <f ca="1">B283+beta*F283*B283-IF(ROW()-L&gt;=ROW(B$3),beta*OFFSET(B284,-L,0)*OFFSET(F284,-L,0),K/L)</f>
        <v>3111.6853983003703</v>
      </c>
      <c r="C284" s="4">
        <f t="shared" ca="1" si="33"/>
        <v>3.7340224779604441</v>
      </c>
      <c r="D284" s="4">
        <f ca="1">D283+(1-alpha)*IF(ROW()-L&gt;=ROW(F$3),beta*OFFSET(F284,-L,0)*OFFSET(B284,-L,0),K/L)</f>
        <v>628161.13855279319</v>
      </c>
      <c r="E284" s="4">
        <f ca="1">E283+alpha*IF(ROW()-L&gt;=ROW(F$3),beta*OFFSET(F284,-L,0)*OFFSET(B284,-L,0),K/L)</f>
        <v>188.5048930337484</v>
      </c>
      <c r="F284" s="4">
        <f t="shared" ca="1" si="35"/>
        <v>745538.67115587182</v>
      </c>
      <c r="G284" s="4" t="e">
        <f t="shared" si="36"/>
        <v>#N/A</v>
      </c>
      <c r="H284" s="4" t="e">
        <f t="shared" si="37"/>
        <v>#N/A</v>
      </c>
      <c r="I284" s="24"/>
      <c r="J284" s="4">
        <f t="shared" ca="1" si="38"/>
        <v>1376999.9999999991</v>
      </c>
      <c r="K284" s="24"/>
      <c r="L284" s="22">
        <f t="shared" ca="1" si="39"/>
        <v>0.45618092850602293</v>
      </c>
    </row>
    <row r="285" spans="1:12" x14ac:dyDescent="0.2">
      <c r="A285" s="2">
        <f t="shared" si="34"/>
        <v>44182</v>
      </c>
      <c r="B285" s="4">
        <f ca="1">B284+beta*F284*B284-IF(ROW()-L&gt;=ROW(B$3),beta*OFFSET(B285,-L,0)*OFFSET(F285,-L,0),K/L)</f>
        <v>3108.9242558165556</v>
      </c>
      <c r="C285" s="4">
        <f t="shared" ca="1" si="33"/>
        <v>3.7307091069798664</v>
      </c>
      <c r="D285" s="4">
        <f ca="1">D284+(1-alpha)*IF(ROW()-L&gt;=ROW(F$3),beta*OFFSET(F285,-L,0)*OFFSET(B285,-L,0),K/L)</f>
        <v>628465.39302514168</v>
      </c>
      <c r="E285" s="4">
        <f ca="1">E284+alpha*IF(ROW()-L&gt;=ROW(F$3),beta*OFFSET(F285,-L,0)*OFFSET(B285,-L,0),K/L)</f>
        <v>188.5961967665728</v>
      </c>
      <c r="F285" s="4">
        <f t="shared" ca="1" si="35"/>
        <v>745237.0865222743</v>
      </c>
      <c r="G285" s="4" t="e">
        <f t="shared" si="36"/>
        <v>#N/A</v>
      </c>
      <c r="H285" s="4" t="e">
        <f t="shared" si="37"/>
        <v>#N/A</v>
      </c>
      <c r="I285" s="24"/>
      <c r="J285" s="4">
        <f t="shared" ca="1" si="38"/>
        <v>1376999.9999999991</v>
      </c>
      <c r="K285" s="24"/>
      <c r="L285" s="22">
        <f t="shared" ca="1" si="39"/>
        <v>0.45640188309741619</v>
      </c>
    </row>
    <row r="286" spans="1:12" x14ac:dyDescent="0.2">
      <c r="A286" s="2">
        <f t="shared" si="34"/>
        <v>44183</v>
      </c>
      <c r="B286" s="4">
        <f ca="1">B285+beta*F285*B285-IF(ROW()-L&gt;=ROW(B$3),beta*OFFSET(B286,-L,0)*OFFSET(F286,-L,0),K/L)</f>
        <v>3106.1718246955184</v>
      </c>
      <c r="C286" s="4">
        <f t="shared" ca="1" si="33"/>
        <v>3.7274061896346216</v>
      </c>
      <c r="D286" s="4">
        <f ca="1">D285+(1-alpha)*IF(ROW()-L&gt;=ROW(F$3),beta*OFFSET(F286,-L,0)*OFFSET(B286,-L,0),K/L)</f>
        <v>628769.24940709386</v>
      </c>
      <c r="E286" s="4">
        <f ca="1">E285+alpha*IF(ROW()-L&gt;=ROW(F$3),beta*OFFSET(F286,-L,0)*OFFSET(B286,-L,0),K/L)</f>
        <v>188.6873810364394</v>
      </c>
      <c r="F286" s="4">
        <f t="shared" ca="1" si="35"/>
        <v>744935.89138717332</v>
      </c>
      <c r="G286" s="4" t="e">
        <f t="shared" si="36"/>
        <v>#N/A</v>
      </c>
      <c r="H286" s="4" t="e">
        <f t="shared" si="37"/>
        <v>#N/A</v>
      </c>
      <c r="I286" s="24"/>
      <c r="J286" s="4">
        <f t="shared" ca="1" si="38"/>
        <v>1376999.9999999991</v>
      </c>
      <c r="K286" s="24"/>
      <c r="L286" s="22">
        <f t="shared" ca="1" si="39"/>
        <v>0.45662254858902995</v>
      </c>
    </row>
    <row r="287" spans="1:12" x14ac:dyDescent="0.2">
      <c r="A287" s="2">
        <f t="shared" si="34"/>
        <v>44184</v>
      </c>
      <c r="B287" s="4">
        <f ca="1">B286+beta*F286*B286-IF(ROW()-L&gt;=ROW(B$3),beta*OFFSET(B287,-L,0)*OFFSET(F287,-L,0),K/L)</f>
        <v>3103.428057063938</v>
      </c>
      <c r="C287" s="4">
        <f t="shared" ca="1" si="33"/>
        <v>3.7241136684767251</v>
      </c>
      <c r="D287" s="4">
        <f ca="1">D286+(1-alpha)*IF(ROW()-L&gt;=ROW(F$3),beta*OFFSET(F287,-L,0)*OFFSET(B287,-L,0),K/L)</f>
        <v>629072.70896355296</v>
      </c>
      <c r="E287" s="4">
        <f ca="1">E286+alpha*IF(ROW()-L&gt;=ROW(F$3),beta*OFFSET(F287,-L,0)*OFFSET(B287,-L,0),K/L)</f>
        <v>188.7784462229331</v>
      </c>
      <c r="F287" s="4">
        <f t="shared" ca="1" si="35"/>
        <v>744635.08453315927</v>
      </c>
      <c r="G287" s="4" t="e">
        <f t="shared" si="36"/>
        <v>#N/A</v>
      </c>
      <c r="H287" s="4" t="e">
        <f t="shared" si="37"/>
        <v>#N/A</v>
      </c>
      <c r="I287" s="24"/>
      <c r="J287" s="4">
        <f t="shared" ca="1" si="38"/>
        <v>1376999.9999999991</v>
      </c>
      <c r="K287" s="24"/>
      <c r="L287" s="22">
        <f t="shared" ca="1" si="39"/>
        <v>0.4568429258994578</v>
      </c>
    </row>
    <row r="288" spans="1:12" x14ac:dyDescent="0.2">
      <c r="A288" s="2">
        <f t="shared" si="34"/>
        <v>44185</v>
      </c>
      <c r="B288" s="4">
        <f ca="1">B287+beta*F287*B287-IF(ROW()-L&gt;=ROW(B$3),beta*OFFSET(B288,-L,0)*OFFSET(F288,-L,0),K/L)</f>
        <v>3100.6929055407563</v>
      </c>
      <c r="C288" s="4">
        <f t="shared" ca="1" si="33"/>
        <v>3.7208314866489074</v>
      </c>
      <c r="D288" s="4">
        <f ca="1">D287+(1-alpha)*IF(ROW()-L&gt;=ROW(F$3),beta*OFFSET(F288,-L,0)*OFFSET(B288,-L,0),K/L)</f>
        <v>629375.77295236546</v>
      </c>
      <c r="E288" s="4">
        <f ca="1">E287+alpha*IF(ROW()-L&gt;=ROW(F$3),beta*OFFSET(F288,-L,0)*OFFSET(B288,-L,0),K/L)</f>
        <v>188.86939270352102</v>
      </c>
      <c r="F288" s="4">
        <f t="shared" ca="1" si="35"/>
        <v>744334.6647493894</v>
      </c>
      <c r="G288" s="4" t="e">
        <f t="shared" si="36"/>
        <v>#N/A</v>
      </c>
      <c r="H288" s="4" t="e">
        <f t="shared" si="37"/>
        <v>#N/A</v>
      </c>
      <c r="I288" s="24"/>
      <c r="J288" s="4">
        <f t="shared" ca="1" si="38"/>
        <v>1376999.9999999991</v>
      </c>
      <c r="K288" s="24"/>
      <c r="L288" s="22">
        <f t="shared" ca="1" si="39"/>
        <v>0.45706301594216842</v>
      </c>
    </row>
    <row r="289" spans="1:12" x14ac:dyDescent="0.2">
      <c r="A289" s="2">
        <f t="shared" si="34"/>
        <v>44186</v>
      </c>
      <c r="B289" s="4">
        <f ca="1">B288+beta*F288*B288-IF(ROW()-L&gt;=ROW(B$3),beta*OFFSET(B289,-L,0)*OFFSET(F289,-L,0),K/L)</f>
        <v>3097.9663232217863</v>
      </c>
      <c r="C289" s="4">
        <f t="shared" ca="1" si="33"/>
        <v>3.7175595878661434</v>
      </c>
      <c r="D289" s="4">
        <f ca="1">D288+(1-alpha)*IF(ROW()-L&gt;=ROW(F$3),beta*OFFSET(F289,-L,0)*OFFSET(B289,-L,0),K/L)</f>
        <v>629678.44262439816</v>
      </c>
      <c r="E289" s="4">
        <f ca="1">E288+alpha*IF(ROW()-L&gt;=ROW(F$3),beta*OFFSET(F289,-L,0)*OFFSET(B289,-L,0),K/L)</f>
        <v>188.96022085357583</v>
      </c>
      <c r="F289" s="4">
        <f t="shared" ca="1" si="35"/>
        <v>744034.63083152566</v>
      </c>
      <c r="G289" s="4" t="e">
        <f t="shared" si="36"/>
        <v>#N/A</v>
      </c>
      <c r="H289" s="4" t="e">
        <f t="shared" si="37"/>
        <v>#N/A</v>
      </c>
      <c r="I289" s="24"/>
      <c r="J289" s="4">
        <f t="shared" ca="1" si="38"/>
        <v>1376999.9999999991</v>
      </c>
      <c r="K289" s="24"/>
      <c r="L289" s="22">
        <f t="shared" ca="1" si="39"/>
        <v>0.45728281962556178</v>
      </c>
    </row>
    <row r="290" spans="1:12" x14ac:dyDescent="0.2">
      <c r="A290" s="2">
        <f t="shared" si="34"/>
        <v>44187</v>
      </c>
      <c r="B290" s="4">
        <f ca="1">B289+beta*F289*B289-IF(ROW()-L&gt;=ROW(B$3),beta*OFFSET(B290,-L,0)*OFFSET(F290,-L,0),K/L)</f>
        <v>3095.248263665349</v>
      </c>
      <c r="C290" s="4">
        <f t="shared" ca="1" si="33"/>
        <v>3.7142979163984187</v>
      </c>
      <c r="D290" s="4">
        <f ca="1">D289+(1-alpha)*IF(ROW()-L&gt;=ROW(F$3),beta*OFFSET(F290,-L,0)*OFFSET(B290,-L,0),K/L)</f>
        <v>629980.71922361327</v>
      </c>
      <c r="E290" s="4">
        <f ca="1">E289+alpha*IF(ROW()-L&gt;=ROW(F$3),beta*OFFSET(F290,-L,0)*OFFSET(B290,-L,0),K/L)</f>
        <v>189.0509310463982</v>
      </c>
      <c r="F290" s="4">
        <f t="shared" ca="1" si="35"/>
        <v>743734.98158167419</v>
      </c>
      <c r="G290" s="4" t="e">
        <f t="shared" si="36"/>
        <v>#N/A</v>
      </c>
      <c r="H290" s="4" t="e">
        <f t="shared" si="37"/>
        <v>#N/A</v>
      </c>
      <c r="I290" s="24"/>
      <c r="J290" s="4">
        <f t="shared" ca="1" si="38"/>
        <v>1376999.9999999991</v>
      </c>
      <c r="K290" s="24"/>
      <c r="L290" s="22">
        <f t="shared" ca="1" si="39"/>
        <v>0.45750233785302374</v>
      </c>
    </row>
    <row r="291" spans="1:12" x14ac:dyDescent="0.2">
      <c r="A291" s="2">
        <f t="shared" si="34"/>
        <v>44188</v>
      </c>
      <c r="B291" s="4">
        <f ca="1">B290+beta*F290*B290-IF(ROW()-L&gt;=ROW(B$3),beta*OFFSET(B291,-L,0)*OFFSET(F291,-L,0),K/L)</f>
        <v>3092.5386808788571</v>
      </c>
      <c r="C291" s="4">
        <f t="shared" ca="1" si="33"/>
        <v>3.7110464170546282</v>
      </c>
      <c r="D291" s="4">
        <f ca="1">D290+(1-alpha)*IF(ROW()-L&gt;=ROW(F$3),beta*OFFSET(F291,-L,0)*OFFSET(B291,-L,0),K/L)</f>
        <v>630282.6039871407</v>
      </c>
      <c r="E291" s="4">
        <f ca="1">E290+alpha*IF(ROW()-L&gt;=ROW(F$3),beta*OFFSET(F291,-L,0)*OFFSET(B291,-L,0),K/L)</f>
        <v>189.14152365323849</v>
      </c>
      <c r="F291" s="4">
        <f t="shared" ca="1" si="35"/>
        <v>743435.71580832638</v>
      </c>
      <c r="G291" s="4" t="e">
        <f t="shared" si="36"/>
        <v>#N/A</v>
      </c>
      <c r="H291" s="4" t="e">
        <f t="shared" si="37"/>
        <v>#N/A</v>
      </c>
      <c r="I291" s="24"/>
      <c r="J291" s="4">
        <f t="shared" ca="1" si="38"/>
        <v>1376999.9999999991</v>
      </c>
      <c r="K291" s="24"/>
      <c r="L291" s="22">
        <f t="shared" ca="1" si="39"/>
        <v>0.45772157152297832</v>
      </c>
    </row>
    <row r="292" spans="1:12" x14ac:dyDescent="0.2">
      <c r="A292" s="2">
        <f t="shared" si="34"/>
        <v>44189</v>
      </c>
      <c r="B292" s="4">
        <f ca="1">B291+beta*F291*B291-IF(ROW()-L&gt;=ROW(B$3),beta*OFFSET(B292,-L,0)*OFFSET(F292,-L,0),K/L)</f>
        <v>3089.8375293062732</v>
      </c>
      <c r="C292" s="4">
        <f t="shared" ca="1" si="33"/>
        <v>3.7078050351675276</v>
      </c>
      <c r="D292" s="4">
        <f ca="1">D291+(1-alpha)*IF(ROW()-L&gt;=ROW(F$3),beta*OFFSET(F292,-L,0)*OFFSET(B292,-L,0),K/L)</f>
        <v>630584.09814534814</v>
      </c>
      <c r="E292" s="4">
        <f ca="1">E291+alpha*IF(ROW()-L&gt;=ROW(F$3),beta*OFFSET(F292,-L,0)*OFFSET(B292,-L,0),K/L)</f>
        <v>189.23199904331776</v>
      </c>
      <c r="F292" s="4">
        <f t="shared" ca="1" si="35"/>
        <v>743136.83232630149</v>
      </c>
      <c r="G292" s="4" t="e">
        <f t="shared" si="36"/>
        <v>#N/A</v>
      </c>
      <c r="H292" s="4" t="e">
        <f t="shared" si="37"/>
        <v>#N/A</v>
      </c>
      <c r="I292" s="24"/>
      <c r="J292" s="4">
        <f t="shared" ca="1" si="38"/>
        <v>1376999.9999999993</v>
      </c>
      <c r="K292" s="24"/>
      <c r="L292" s="22">
        <f t="shared" ca="1" si="39"/>
        <v>0.4579405215289386</v>
      </c>
    </row>
    <row r="293" spans="1:12" x14ac:dyDescent="0.2">
      <c r="A293" s="2">
        <f t="shared" si="34"/>
        <v>44190</v>
      </c>
      <c r="B293" s="4">
        <f ca="1">B292+beta*F292*B292-IF(ROW()-L&gt;=ROW(B$3),beta*OFFSET(B293,-L,0)*OFFSET(F293,-L,0),K/L)</f>
        <v>3087.144763816369</v>
      </c>
      <c r="C293" s="4">
        <f t="shared" ca="1" si="33"/>
        <v>3.7045737165796426</v>
      </c>
      <c r="D293" s="4">
        <f ca="1">D292+(1-alpha)*IF(ROW()-L&gt;=ROW(F$3),beta*OFFSET(F293,-L,0)*OFFSET(B293,-L,0),K/L)</f>
        <v>630885.20292190858</v>
      </c>
      <c r="E293" s="4">
        <f ca="1">E292+alpha*IF(ROW()-L&gt;=ROW(F$3),beta*OFFSET(F293,-L,0)*OFFSET(B293,-L,0),K/L)</f>
        <v>189.32235758384806</v>
      </c>
      <c r="F293" s="4">
        <f t="shared" ca="1" si="35"/>
        <v>742838.32995669043</v>
      </c>
      <c r="G293" s="4" t="e">
        <f t="shared" si="36"/>
        <v>#N/A</v>
      </c>
      <c r="H293" s="4" t="e">
        <f t="shared" si="37"/>
        <v>#N/A</v>
      </c>
      <c r="I293" s="24"/>
      <c r="J293" s="4">
        <f t="shared" ca="1" si="38"/>
        <v>1376999.9999999991</v>
      </c>
      <c r="K293" s="24"/>
      <c r="L293" s="22">
        <f t="shared" ca="1" si="39"/>
        <v>0.4581591887595563</v>
      </c>
    </row>
    <row r="294" spans="1:12" x14ac:dyDescent="0.2">
      <c r="A294" s="2">
        <f t="shared" si="34"/>
        <v>44191</v>
      </c>
      <c r="B294" s="4">
        <f ca="1">B293+beta*F293*B293-IF(ROW()-L&gt;=ROW(B$3),beta*OFFSET(B294,-L,0)*OFFSET(F294,-L,0),K/L)</f>
        <v>3084.4603396917291</v>
      </c>
      <c r="C294" s="4">
        <f t="shared" ca="1" si="33"/>
        <v>3.7013524076300746</v>
      </c>
      <c r="D294" s="4">
        <f ca="1">D293+(1-alpha)*IF(ROW()-L&gt;=ROW(F$3),beta*OFFSET(F294,-L,0)*OFFSET(B294,-L,0),K/L)</f>
        <v>631185.91953386646</v>
      </c>
      <c r="E294" s="4">
        <f ca="1">E293+alpha*IF(ROW()-L&gt;=ROW(F$3),beta*OFFSET(F294,-L,0)*OFFSET(B294,-L,0),K/L)</f>
        <v>189.41259964005229</v>
      </c>
      <c r="F294" s="4">
        <f t="shared" ca="1" si="35"/>
        <v>742540.20752680104</v>
      </c>
      <c r="G294" s="4" t="e">
        <f t="shared" si="36"/>
        <v>#N/A</v>
      </c>
      <c r="H294" s="4" t="e">
        <f t="shared" si="37"/>
        <v>#N/A</v>
      </c>
      <c r="I294" s="24"/>
      <c r="J294" s="4">
        <f t="shared" ca="1" si="38"/>
        <v>1376999.9999999993</v>
      </c>
      <c r="K294" s="24"/>
      <c r="L294" s="22">
        <f t="shared" ca="1" si="39"/>
        <v>0.45837757409866869</v>
      </c>
    </row>
    <row r="295" spans="1:12" x14ac:dyDescent="0.2">
      <c r="A295" s="2">
        <f t="shared" si="34"/>
        <v>44192</v>
      </c>
      <c r="B295" s="4">
        <f ca="1">B294+beta*F294*B294-IF(ROW()-L&gt;=ROW(B$3),beta*OFFSET(B295,-L,0)*OFFSET(F295,-L,0),K/L)</f>
        <v>3081.7842126184341</v>
      </c>
      <c r="C295" s="4">
        <f t="shared" ca="1" si="33"/>
        <v>3.6981410551421208</v>
      </c>
      <c r="D295" s="4">
        <f ca="1">D294+(1-alpha)*IF(ROW()-L&gt;=ROW(F$3),beta*OFFSET(F295,-L,0)*OFFSET(B295,-L,0),K/L)</f>
        <v>631486.24919170118</v>
      </c>
      <c r="E295" s="4">
        <f ca="1">E294+alpha*IF(ROW()-L&gt;=ROW(F$3),beta*OFFSET(F295,-L,0)*OFFSET(B295,-L,0),K/L)</f>
        <v>189.50272557518326</v>
      </c>
      <c r="F295" s="4">
        <f t="shared" ca="1" si="35"/>
        <v>742242.46387010452</v>
      </c>
      <c r="G295" s="4" t="e">
        <f t="shared" si="36"/>
        <v>#N/A</v>
      </c>
      <c r="H295" s="4" t="e">
        <f t="shared" si="37"/>
        <v>#N/A</v>
      </c>
      <c r="I295" s="24"/>
      <c r="J295" s="4">
        <f t="shared" ca="1" si="38"/>
        <v>1376999.9999999995</v>
      </c>
      <c r="K295" s="24"/>
      <c r="L295" s="22">
        <f t="shared" ca="1" si="39"/>
        <v>0.45859567842534599</v>
      </c>
    </row>
    <row r="296" spans="1:12" x14ac:dyDescent="0.2">
      <c r="A296" s="2">
        <f t="shared" si="34"/>
        <v>44193</v>
      </c>
      <c r="B296" s="4">
        <f ca="1">B295+beta*F295*B295-IF(ROW()-L&gt;=ROW(B$3),beta*OFFSET(B296,-L,0)*OFFSET(F296,-L,0),K/L)</f>
        <v>3079.1163386763769</v>
      </c>
      <c r="C296" s="4">
        <f t="shared" ca="1" si="33"/>
        <v>3.6949396064116522</v>
      </c>
      <c r="D296" s="4">
        <f ca="1">D295+(1-alpha)*IF(ROW()-L&gt;=ROW(F$3),beta*OFFSET(F296,-L,0)*OFFSET(B296,-L,0),K/L)</f>
        <v>631786.19309938955</v>
      </c>
      <c r="E296" s="4">
        <f ca="1">E295+alpha*IF(ROW()-L&gt;=ROW(F$3),beta*OFFSET(F296,-L,0)*OFFSET(B296,-L,0),K/L)</f>
        <v>189.59273575054237</v>
      </c>
      <c r="F296" s="4">
        <f t="shared" ca="1" si="35"/>
        <v>741945.09782618284</v>
      </c>
      <c r="G296" s="4" t="e">
        <f t="shared" si="36"/>
        <v>#N/A</v>
      </c>
      <c r="H296" s="4" t="e">
        <f t="shared" si="37"/>
        <v>#N/A</v>
      </c>
      <c r="I296" s="24"/>
      <c r="J296" s="4">
        <f t="shared" ca="1" si="38"/>
        <v>1376999.9999999993</v>
      </c>
      <c r="K296" s="24"/>
      <c r="L296" s="22">
        <f t="shared" ca="1" si="39"/>
        <v>0.458813502613936</v>
      </c>
    </row>
    <row r="297" spans="1:12" x14ac:dyDescent="0.2">
      <c r="A297" s="2">
        <f t="shared" si="34"/>
        <v>44194</v>
      </c>
      <c r="B297" s="4">
        <f ca="1">B296+beta*F296*B296-IF(ROW()-L&gt;=ROW(B$3),beta*OFFSET(B297,-L,0)*OFFSET(F297,-L,0),K/L)</f>
        <v>3076.456674330158</v>
      </c>
      <c r="C297" s="4">
        <f t="shared" ca="1" si="33"/>
        <v>3.6917480091961892</v>
      </c>
      <c r="D297" s="4">
        <f ca="1">D296+(1-alpha)*IF(ROW()-L&gt;=ROW(F$3),beta*OFFSET(F297,-L,0)*OFFSET(B297,-L,0),K/L)</f>
        <v>632085.75245446607</v>
      </c>
      <c r="E297" s="4">
        <f ca="1">E296+alpha*IF(ROW()-L&gt;=ROW(F$3),beta*OFFSET(F297,-L,0)*OFFSET(B297,-L,0),K/L)</f>
        <v>189.68263052549781</v>
      </c>
      <c r="F297" s="4">
        <f t="shared" ca="1" si="35"/>
        <v>741648.10824067763</v>
      </c>
      <c r="G297" s="4" t="e">
        <f t="shared" si="36"/>
        <v>#N/A</v>
      </c>
      <c r="H297" s="4" t="e">
        <f t="shared" si="37"/>
        <v>#N/A</v>
      </c>
      <c r="I297" s="24"/>
      <c r="J297" s="4">
        <f t="shared" ca="1" si="38"/>
        <v>1376999.9999999995</v>
      </c>
      <c r="K297" s="24"/>
      <c r="L297" s="22">
        <f t="shared" ca="1" si="39"/>
        <v>0.45903104753410767</v>
      </c>
    </row>
    <row r="298" spans="1:12" x14ac:dyDescent="0.2">
      <c r="A298" s="2">
        <f t="shared" si="34"/>
        <v>44195</v>
      </c>
      <c r="B298" s="4">
        <f ca="1">B297+beta*F297*B297-IF(ROW()-L&gt;=ROW(B$3),beta*OFFSET(B298,-L,0)*OFFSET(F298,-L,0),K/L)</f>
        <v>3073.8051764205143</v>
      </c>
      <c r="C298" s="4">
        <f t="shared" ca="1" si="33"/>
        <v>3.6885662117046167</v>
      </c>
      <c r="D298" s="4">
        <f ca="1">D297+(1-alpha)*IF(ROW()-L&gt;=ROW(F$3),beta*OFFSET(F298,-L,0)*OFFSET(B298,-L,0),K/L)</f>
        <v>632384.92844808183</v>
      </c>
      <c r="E298" s="4">
        <f ca="1">E297+alpha*IF(ROW()-L&gt;=ROW(F$3),beta*OFFSET(F298,-L,0)*OFFSET(B298,-L,0),K/L)</f>
        <v>189.77241025750217</v>
      </c>
      <c r="F298" s="4">
        <f t="shared" ca="1" si="35"/>
        <v>741351.4939652395</v>
      </c>
      <c r="G298" s="4" t="e">
        <f t="shared" si="36"/>
        <v>#N/A</v>
      </c>
      <c r="H298" s="4" t="e">
        <f t="shared" si="37"/>
        <v>#N/A</v>
      </c>
      <c r="I298" s="24"/>
      <c r="J298" s="4">
        <f t="shared" ca="1" si="38"/>
        <v>1376999.9999999993</v>
      </c>
      <c r="K298" s="24"/>
      <c r="L298" s="22">
        <f t="shared" ca="1" si="39"/>
        <v>0.45924831405089483</v>
      </c>
    </row>
    <row r="299" spans="1:12" x14ac:dyDescent="0.2">
      <c r="A299" s="2">
        <f t="shared" si="34"/>
        <v>44196</v>
      </c>
      <c r="B299" s="4">
        <f ca="1">B298+beta*F298*B298-IF(ROW()-L&gt;=ROW(B$3),beta*OFFSET(B299,-L,0)*OFFSET(F299,-L,0),K/L)</f>
        <v>3071.1618021562463</v>
      </c>
      <c r="C299" s="4">
        <f t="shared" ca="1" si="33"/>
        <v>3.6853941625874951</v>
      </c>
      <c r="D299" s="4">
        <f ca="1">D298+(1-alpha)*IF(ROW()-L&gt;=ROW(F$3),beta*OFFSET(F299,-L,0)*OFFSET(B299,-L,0),K/L)</f>
        <v>632683.72226506216</v>
      </c>
      <c r="E299" s="4">
        <f ca="1">E298+alpha*IF(ROW()-L&gt;=ROW(F$3),beta*OFFSET(F299,-L,0)*OFFSET(B299,-L,0),K/L)</f>
        <v>189.86207530210964</v>
      </c>
      <c r="F299" s="4">
        <f t="shared" ca="1" si="35"/>
        <v>741055.25385747885</v>
      </c>
      <c r="G299" s="4" t="e">
        <f t="shared" si="36"/>
        <v>#N/A</v>
      </c>
      <c r="H299" s="4" t="e">
        <f t="shared" si="37"/>
        <v>#N/A</v>
      </c>
      <c r="I299" s="24"/>
      <c r="J299" s="4">
        <f t="shared" ca="1" si="38"/>
        <v>1376999.9999999995</v>
      </c>
      <c r="K299" s="24"/>
      <c r="L299" s="22">
        <f t="shared" ca="1" si="39"/>
        <v>0.45946530302473665</v>
      </c>
    </row>
    <row r="300" spans="1:12" x14ac:dyDescent="0.2">
      <c r="A300" s="2">
        <f t="shared" si="34"/>
        <v>44197</v>
      </c>
      <c r="B300" s="4">
        <f ca="1">B299+beta*F299*B299-IF(ROW()-L&gt;=ROW(B$3),beta*OFFSET(B300,-L,0)*OFFSET(F300,-L,0),K/L)</f>
        <v>3068.5265091065971</v>
      </c>
      <c r="C300" s="4">
        <f t="shared" ca="1" si="33"/>
        <v>3.6822318109279162</v>
      </c>
      <c r="D300" s="4">
        <f ca="1">D299+(1-alpha)*IF(ROW()-L&gt;=ROW(F$3),beta*OFFSET(F300,-L,0)*OFFSET(B300,-L,0),K/L)</f>
        <v>632982.13508396235</v>
      </c>
      <c r="E300" s="4">
        <f ca="1">E299+alpha*IF(ROW()-L&gt;=ROW(F$3),beta*OFFSET(F300,-L,0)*OFFSET(B300,-L,0),K/L)</f>
        <v>189.95162601299299</v>
      </c>
      <c r="F300" s="4">
        <f t="shared" ca="1" si="35"/>
        <v>740759.38678091741</v>
      </c>
      <c r="G300" s="4" t="e">
        <f t="shared" si="36"/>
        <v>#N/A</v>
      </c>
      <c r="H300" s="4" t="e">
        <f t="shared" si="37"/>
        <v>#N/A</v>
      </c>
      <c r="I300" s="24"/>
      <c r="J300" s="4">
        <f t="shared" ca="1" si="38"/>
        <v>1376999.9999999995</v>
      </c>
      <c r="K300" s="24"/>
      <c r="L300" s="22">
        <f t="shared" ca="1" si="39"/>
        <v>0.45968201531151964</v>
      </c>
    </row>
    <row r="301" spans="1:12" x14ac:dyDescent="0.2">
      <c r="A301" s="2">
        <f t="shared" si="34"/>
        <v>44198</v>
      </c>
      <c r="B301" s="4">
        <f ca="1">B300+beta*F300*B300-IF(ROW()-L&gt;=ROW(B$3),beta*OFFSET(B301,-L,0)*OFFSET(F301,-L,0),K/L)</f>
        <v>3065.8992551940537</v>
      </c>
      <c r="C301" s="4">
        <f t="shared" ca="1" si="33"/>
        <v>3.679079106232864</v>
      </c>
      <c r="D301" s="4">
        <f ca="1">D300+(1-alpha)*IF(ROW()-L&gt;=ROW(F$3),beta*OFFSET(F301,-L,0)*OFFSET(B301,-L,0),K/L)</f>
        <v>633280.16807712277</v>
      </c>
      <c r="E301" s="4">
        <f ca="1">E300+alpha*IF(ROW()-L&gt;=ROW(F$3),beta*OFFSET(F301,-L,0)*OFFSET(B301,-L,0),K/L)</f>
        <v>190.04106274195982</v>
      </c>
      <c r="F301" s="4">
        <f t="shared" ca="1" si="35"/>
        <v>740463.89160494052</v>
      </c>
      <c r="G301" s="4" t="e">
        <f t="shared" si="36"/>
        <v>#N/A</v>
      </c>
      <c r="H301" s="4" t="e">
        <f t="shared" si="37"/>
        <v>#N/A</v>
      </c>
      <c r="I301" s="24"/>
      <c r="J301" s="4">
        <f t="shared" ca="1" si="38"/>
        <v>1376999.9999999993</v>
      </c>
      <c r="K301" s="24"/>
      <c r="L301" s="22">
        <f t="shared" ca="1" si="39"/>
        <v>0.45989845176261662</v>
      </c>
    </row>
    <row r="302" spans="1:12" x14ac:dyDescent="0.2">
      <c r="A302" s="2">
        <f t="shared" si="34"/>
        <v>44199</v>
      </c>
      <c r="B302" s="4">
        <f ca="1">B301+beta*F301*B301-IF(ROW()-L&gt;=ROW(B$3),beta*OFFSET(B302,-L,0)*OFFSET(F302,-L,0),K/L)</f>
        <v>3063.279998687537</v>
      </c>
      <c r="C302" s="4">
        <f t="shared" ca="1" si="33"/>
        <v>3.6759359984250439</v>
      </c>
      <c r="D302" s="4">
        <f ca="1">D301+(1-alpha)*IF(ROW()-L&gt;=ROW(F$3),beta*OFFSET(F302,-L,0)*OFFSET(B302,-L,0),K/L)</f>
        <v>633577.82241072238</v>
      </c>
      <c r="E302" s="4">
        <f ca="1">E301+alpha*IF(ROW()-L&gt;=ROW(F$3),beta*OFFSET(F302,-L,0)*OFFSET(B302,-L,0),K/L)</f>
        <v>190.13038583896881</v>
      </c>
      <c r="F302" s="4">
        <f t="shared" ca="1" si="35"/>
        <v>740168.76720475045</v>
      </c>
      <c r="G302" s="4" t="e">
        <f t="shared" si="36"/>
        <v>#N/A</v>
      </c>
      <c r="H302" s="4" t="e">
        <f t="shared" si="37"/>
        <v>#N/A</v>
      </c>
      <c r="I302" s="24"/>
      <c r="J302" s="4">
        <f t="shared" ca="1" si="38"/>
        <v>1376999.9999999993</v>
      </c>
      <c r="K302" s="24"/>
      <c r="L302" s="22">
        <f t="shared" ca="1" si="39"/>
        <v>0.46011461322492569</v>
      </c>
    </row>
    <row r="303" spans="1:12" x14ac:dyDescent="0.2">
      <c r="A303" s="2">
        <f t="shared" si="34"/>
        <v>44200</v>
      </c>
      <c r="B303" s="4">
        <f ca="1">B302+beta*F302*B302-IF(ROW()-L&gt;=ROW(B$3),beta*OFFSET(B303,-L,0)*OFFSET(F303,-L,0),K/L)</f>
        <v>3060.6686981959488</v>
      </c>
      <c r="C303" s="4">
        <f t="shared" ca="1" si="33"/>
        <v>3.6728024378351383</v>
      </c>
      <c r="D303" s="4">
        <f ca="1">D302+(1-alpha)*IF(ROW()-L&gt;=ROW(F$3),beta*OFFSET(F303,-L,0)*OFFSET(B303,-L,0),K/L)</f>
        <v>633875.0992448309</v>
      </c>
      <c r="E303" s="4">
        <f ca="1">E302+alpha*IF(ROW()-L&gt;=ROW(F$3),beta*OFFSET(F303,-L,0)*OFFSET(B303,-L,0),K/L)</f>
        <v>190.2195956521453</v>
      </c>
      <c r="F303" s="4">
        <f t="shared" ca="1" si="35"/>
        <v>739874.01246132038</v>
      </c>
      <c r="G303" s="4" t="e">
        <f t="shared" si="36"/>
        <v>#N/A</v>
      </c>
      <c r="H303" s="4" t="e">
        <f t="shared" si="37"/>
        <v>#N/A</v>
      </c>
      <c r="I303" s="24"/>
      <c r="J303" s="4">
        <f t="shared" ca="1" si="38"/>
        <v>1376999.9999999995</v>
      </c>
      <c r="K303" s="24"/>
      <c r="L303" s="22">
        <f t="shared" ca="1" si="39"/>
        <v>0.46033050054090857</v>
      </c>
    </row>
    <row r="304" spans="1:12" x14ac:dyDescent="0.2">
      <c r="A304" s="2">
        <f t="shared" si="34"/>
        <v>44201</v>
      </c>
      <c r="B304" s="4">
        <f ca="1">B303+beta*F303*B303-IF(ROW()-L&gt;=ROW(B$3),beta*OFFSET(B304,-L,0)*OFFSET(F304,-L,0),K/L)</f>
        <v>3058.0653126620518</v>
      </c>
      <c r="C304" s="4">
        <f t="shared" ca="1" si="33"/>
        <v>3.6696783751944619</v>
      </c>
      <c r="D304" s="4">
        <f ca="1">D303+(1-alpha)*IF(ROW()-L&gt;=ROW(F$3),beta*OFFSET(F304,-L,0)*OFFSET(B304,-L,0),K/L)</f>
        <v>634171.99973346049</v>
      </c>
      <c r="E304" s="4">
        <f ca="1">E303+alpha*IF(ROW()-L&gt;=ROW(F$3),beta*OFFSET(F304,-L,0)*OFFSET(B304,-L,0),K/L)</f>
        <v>190.30869252779689</v>
      </c>
      <c r="F304" s="4">
        <f t="shared" ca="1" si="35"/>
        <v>739579.62626134895</v>
      </c>
      <c r="G304" s="4" t="e">
        <f t="shared" si="36"/>
        <v>#N/A</v>
      </c>
      <c r="H304" s="4" t="e">
        <f t="shared" si="37"/>
        <v>#N/A</v>
      </c>
      <c r="I304" s="24"/>
      <c r="J304" s="4">
        <f t="shared" ca="1" si="38"/>
        <v>1376999.9999999993</v>
      </c>
      <c r="K304" s="24"/>
      <c r="L304" s="22">
        <f t="shared" ca="1" si="39"/>
        <v>0.46054611454862804</v>
      </c>
    </row>
    <row r="305" spans="1:12" x14ac:dyDescent="0.2">
      <c r="A305" s="2">
        <f t="shared" si="34"/>
        <v>44202</v>
      </c>
      <c r="B305" s="4">
        <f ca="1">B304+beta*F304*B304-IF(ROW()-L&gt;=ROW(B$3),beta*OFFSET(B305,-L,0)*OFFSET(F305,-L,0),K/L)</f>
        <v>3055.4698013566558</v>
      </c>
      <c r="C305" s="4">
        <f t="shared" ca="1" si="33"/>
        <v>3.6665637616279865</v>
      </c>
      <c r="D305" s="4">
        <f ca="1">D304+(1-alpha)*IF(ROW()-L&gt;=ROW(F$3),beta*OFFSET(F305,-L,0)*OFFSET(B305,-L,0),K/L)</f>
        <v>634468.52502461604</v>
      </c>
      <c r="E305" s="4">
        <f ca="1">E304+alpha*IF(ROW()-L&gt;=ROW(F$3),beta*OFFSET(F305,-L,0)*OFFSET(B305,-L,0),K/L)</f>
        <v>190.39767681042835</v>
      </c>
      <c r="F305" s="4">
        <f t="shared" ca="1" si="35"/>
        <v>739285.6074972162</v>
      </c>
      <c r="G305" s="4" t="e">
        <f t="shared" si="36"/>
        <v>#N/A</v>
      </c>
      <c r="H305" s="4" t="e">
        <f t="shared" si="37"/>
        <v>#N/A</v>
      </c>
      <c r="I305" s="24"/>
      <c r="J305" s="4">
        <f t="shared" ca="1" si="38"/>
        <v>1376999.9999999993</v>
      </c>
      <c r="K305" s="24"/>
      <c r="L305" s="22">
        <f t="shared" ca="1" si="39"/>
        <v>0.46076145608178387</v>
      </c>
    </row>
    <row r="306" spans="1:12" x14ac:dyDescent="0.2">
      <c r="A306" s="2">
        <f t="shared" si="34"/>
        <v>44203</v>
      </c>
      <c r="B306" s="4">
        <f ca="1">B305+beta*F305*B305-IF(ROW()-L&gt;=ROW(B$3),beta*OFFSET(B306,-L,0)*OFFSET(F306,-L,0),K/L)</f>
        <v>3052.8821238730852</v>
      </c>
      <c r="C306" s="4">
        <f t="shared" ca="1" si="33"/>
        <v>3.6634585486477018</v>
      </c>
      <c r="D306" s="4">
        <f ca="1">D305+(1-alpha)*IF(ROW()-L&gt;=ROW(F$3),beta*OFFSET(F306,-L,0)*OFFSET(B306,-L,0),K/L)</f>
        <v>634764.67626034433</v>
      </c>
      <c r="E306" s="4">
        <f ca="1">E305+alpha*IF(ROW()-L&gt;=ROW(F$3),beta*OFFSET(F306,-L,0)*OFFSET(B306,-L,0),K/L)</f>
        <v>190.48654884275655</v>
      </c>
      <c r="F306" s="4">
        <f t="shared" ca="1" si="35"/>
        <v>738991.95506693912</v>
      </c>
      <c r="G306" s="4" t="e">
        <f t="shared" si="36"/>
        <v>#N/A</v>
      </c>
      <c r="H306" s="4" t="e">
        <f t="shared" si="37"/>
        <v>#N/A</v>
      </c>
      <c r="I306" s="24"/>
      <c r="J306" s="4">
        <f t="shared" ca="1" si="38"/>
        <v>1376999.9999999993</v>
      </c>
      <c r="K306" s="24"/>
      <c r="L306" s="22">
        <f t="shared" ca="1" si="39"/>
        <v>0.4609765259697492</v>
      </c>
    </row>
    <row r="307" spans="1:12" x14ac:dyDescent="0.2">
      <c r="A307" s="2">
        <f t="shared" si="34"/>
        <v>44204</v>
      </c>
      <c r="B307" s="4">
        <f ca="1">B306+beta*F306*B306-IF(ROW()-L&gt;=ROW(B$3),beta*OFFSET(B307,-L,0)*OFFSET(F307,-L,0),K/L)</f>
        <v>3050.3022401219123</v>
      </c>
      <c r="C307" s="4">
        <f t="shared" ca="1" si="33"/>
        <v>3.6603626881462943</v>
      </c>
      <c r="D307" s="4">
        <f ca="1">D306+(1-alpha)*IF(ROW()-L&gt;=ROW(F$3),beta*OFFSET(F307,-L,0)*OFFSET(B307,-L,0),K/L)</f>
        <v>635060.45457678288</v>
      </c>
      <c r="E307" s="4">
        <f ca="1">E306+alpha*IF(ROW()-L&gt;=ROW(F$3),beta*OFFSET(F307,-L,0)*OFFSET(B307,-L,0),K/L)</f>
        <v>190.57530896572499</v>
      </c>
      <c r="F307" s="4">
        <f t="shared" ca="1" si="35"/>
        <v>738698.66787412879</v>
      </c>
      <c r="G307" s="4" t="e">
        <f t="shared" si="36"/>
        <v>#N/A</v>
      </c>
      <c r="H307" s="4" t="e">
        <f t="shared" si="37"/>
        <v>#N/A</v>
      </c>
      <c r="I307" s="24"/>
      <c r="J307" s="4">
        <f t="shared" ca="1" si="38"/>
        <v>1376999.9999999993</v>
      </c>
      <c r="K307" s="24"/>
      <c r="L307" s="22">
        <f t="shared" ca="1" si="39"/>
        <v>0.46119132503760579</v>
      </c>
    </row>
    <row r="308" spans="1:12" x14ac:dyDescent="0.2">
      <c r="A308" s="2">
        <f t="shared" si="34"/>
        <v>44205</v>
      </c>
      <c r="B308" s="4">
        <f ca="1">B307+beta*F307*B307-IF(ROW()-L&gt;=ROW(B$3),beta*OFFSET(B308,-L,0)*OFFSET(F308,-L,0),K/L)</f>
        <v>3047.7301103259279</v>
      </c>
      <c r="C308" s="4">
        <f t="shared" ca="1" si="33"/>
        <v>3.6572761323911132</v>
      </c>
      <c r="D308" s="4">
        <f ca="1">D307+(1-alpha)*IF(ROW()-L&gt;=ROW(F$3),beta*OFFSET(F308,-L,0)*OFFSET(B308,-L,0),K/L)</f>
        <v>635355.861104207</v>
      </c>
      <c r="E308" s="4">
        <f ca="1">E307+alpha*IF(ROW()-L&gt;=ROW(F$3),beta*OFFSET(F308,-L,0)*OFFSET(B308,-L,0),K/L)</f>
        <v>190.66395751851806</v>
      </c>
      <c r="F308" s="4">
        <f t="shared" ca="1" si="35"/>
        <v>738405.74482794793</v>
      </c>
      <c r="G308" s="4" t="e">
        <f t="shared" si="36"/>
        <v>#N/A</v>
      </c>
      <c r="H308" s="4" t="e">
        <f t="shared" si="37"/>
        <v>#N/A</v>
      </c>
      <c r="I308" s="24"/>
      <c r="J308" s="4">
        <f t="shared" ca="1" si="38"/>
        <v>1376999.9999999995</v>
      </c>
      <c r="K308" s="24"/>
      <c r="L308" s="22">
        <f t="shared" ca="1" si="39"/>
        <v>0.46140585410617807</v>
      </c>
    </row>
    <row r="309" spans="1:12" x14ac:dyDescent="0.2">
      <c r="A309" s="2">
        <f t="shared" si="34"/>
        <v>44206</v>
      </c>
      <c r="B309" s="4">
        <f ca="1">B308+beta*F308*B308-IF(ROW()-L&gt;=ROW(B$3),beta*OFFSET(B309,-L,0)*OFFSET(F309,-L,0),K/L)</f>
        <v>3045.165695015341</v>
      </c>
      <c r="C309" s="4">
        <f t="shared" ca="1" si="33"/>
        <v>3.6541988340184091</v>
      </c>
      <c r="D309" s="4">
        <f ca="1">D308+(1-alpha)*IF(ROW()-L&gt;=ROW(F$3),beta*OFFSET(F309,-L,0)*OFFSET(B309,-L,0),K/L)</f>
        <v>635650.89696707705</v>
      </c>
      <c r="E309" s="4">
        <f ca="1">E308+alpha*IF(ROW()-L&gt;=ROW(F$3),beta*OFFSET(F309,-L,0)*OFFSET(B309,-L,0),K/L)</f>
        <v>190.75249483857507</v>
      </c>
      <c r="F309" s="4">
        <f t="shared" ca="1" si="35"/>
        <v>738113.18484306848</v>
      </c>
      <c r="G309" s="4" t="e">
        <f t="shared" si="36"/>
        <v>#N/A</v>
      </c>
      <c r="H309" s="4" t="e">
        <f t="shared" si="37"/>
        <v>#N/A</v>
      </c>
      <c r="I309" s="24"/>
      <c r="J309" s="4">
        <f t="shared" ca="1" si="38"/>
        <v>1376999.9999999995</v>
      </c>
      <c r="K309" s="24"/>
      <c r="L309" s="22">
        <f t="shared" ca="1" si="39"/>
        <v>0.4616201139920677</v>
      </c>
    </row>
    <row r="310" spans="1:12" x14ac:dyDescent="0.2">
      <c r="A310" s="2">
        <f t="shared" si="34"/>
        <v>44207</v>
      </c>
      <c r="B310" s="4">
        <f ca="1">B309+beta*F309*B309-IF(ROW()-L&gt;=ROW(B$3),beta*OFFSET(B310,-L,0)*OFFSET(F310,-L,0),K/L)</f>
        <v>3042.6089550231845</v>
      </c>
      <c r="C310" s="4">
        <f t="shared" ca="1" si="33"/>
        <v>3.6511307460278211</v>
      </c>
      <c r="D310" s="4">
        <f ca="1">D309+(1-alpha)*IF(ROW()-L&gt;=ROW(F$3),beta*OFFSET(F310,-L,0)*OFFSET(B310,-L,0),K/L)</f>
        <v>635945.56328408408</v>
      </c>
      <c r="E310" s="4">
        <f ca="1">E309+alpha*IF(ROW()-L&gt;=ROW(F$3),beta*OFFSET(F310,-L,0)*OFFSET(B310,-L,0),K/L)</f>
        <v>190.84092126160411</v>
      </c>
      <c r="F310" s="4">
        <f t="shared" ca="1" si="35"/>
        <v>737820.98683963052</v>
      </c>
      <c r="G310" s="4" t="e">
        <f t="shared" si="36"/>
        <v>#N/A</v>
      </c>
      <c r="H310" s="4" t="e">
        <f t="shared" si="37"/>
        <v>#N/A</v>
      </c>
      <c r="I310" s="24"/>
      <c r="J310" s="4">
        <f t="shared" ca="1" si="38"/>
        <v>1376999.9999999995</v>
      </c>
      <c r="K310" s="24"/>
      <c r="L310" s="22">
        <f t="shared" ca="1" si="39"/>
        <v>0.4618341055076865</v>
      </c>
    </row>
    <row r="311" spans="1:12" x14ac:dyDescent="0.2">
      <c r="A311" s="2">
        <f t="shared" si="34"/>
        <v>44208</v>
      </c>
      <c r="B311" s="4">
        <f ca="1">B310+beta*F310*B310-IF(ROW()-L&gt;=ROW(B$3),beta*OFFSET(B311,-L,0)*OFFSET(F311,-L,0),K/L)</f>
        <v>3040.0598514809135</v>
      </c>
      <c r="C311" s="4">
        <f t="shared" ca="1" si="33"/>
        <v>3.648071821777096</v>
      </c>
      <c r="D311" s="4">
        <f ca="1">D310+(1-alpha)*IF(ROW()-L&gt;=ROW(F$3),beta*OFFSET(F311,-L,0)*OFFSET(B311,-L,0),K/L)</f>
        <v>636239.86116819549</v>
      </c>
      <c r="E311" s="4">
        <f ca="1">E310+alpha*IF(ROW()-L&gt;=ROW(F$3),beta*OFFSET(F311,-L,0)*OFFSET(B311,-L,0),K/L)</f>
        <v>190.92923712159552</v>
      </c>
      <c r="F311" s="4">
        <f t="shared" ca="1" si="35"/>
        <v>737529.14974320144</v>
      </c>
      <c r="G311" s="4" t="e">
        <f t="shared" si="36"/>
        <v>#N/A</v>
      </c>
      <c r="H311" s="4" t="e">
        <f t="shared" si="37"/>
        <v>#N/A</v>
      </c>
      <c r="I311" s="24"/>
      <c r="J311" s="4">
        <f t="shared" ca="1" si="38"/>
        <v>1376999.9999999995</v>
      </c>
      <c r="K311" s="24"/>
      <c r="L311" s="22">
        <f t="shared" ca="1" si="39"/>
        <v>0.46204782946128953</v>
      </c>
    </row>
    <row r="312" spans="1:12" x14ac:dyDescent="0.2">
      <c r="A312" s="2">
        <f t="shared" si="34"/>
        <v>44209</v>
      </c>
      <c r="B312" s="4">
        <f ca="1">B311+beta*F311*B311-IF(ROW()-L&gt;=ROW(B$3),beta*OFFSET(B312,-L,0)*OFFSET(F312,-L,0),K/L)</f>
        <v>3037.5183458141828</v>
      </c>
      <c r="C312" s="4">
        <f t="shared" ca="1" si="33"/>
        <v>3.6450220149770192</v>
      </c>
      <c r="D312" s="4">
        <f ca="1">D311+(1-alpha)*IF(ROW()-L&gt;=ROW(F$3),beta*OFFSET(F312,-L,0)*OFFSET(B312,-L,0),K/L)</f>
        <v>636533.79172669898</v>
      </c>
      <c r="E312" s="4">
        <f ca="1">E311+alpha*IF(ROW()-L&gt;=ROW(F$3),beta*OFFSET(F312,-L,0)*OFFSET(B312,-L,0),K/L)</f>
        <v>191.01744275083536</v>
      </c>
      <c r="F312" s="4">
        <f t="shared" ca="1" si="35"/>
        <v>737237.67248473538</v>
      </c>
      <c r="G312" s="4" t="e">
        <f t="shared" si="36"/>
        <v>#N/A</v>
      </c>
      <c r="H312" s="4" t="e">
        <f t="shared" si="37"/>
        <v>#N/A</v>
      </c>
      <c r="I312" s="24"/>
      <c r="J312" s="4">
        <f t="shared" ca="1" si="38"/>
        <v>1376999.9999999995</v>
      </c>
      <c r="K312" s="24"/>
      <c r="L312" s="22">
        <f t="shared" ca="1" si="39"/>
        <v>0.46226128665700739</v>
      </c>
    </row>
    <row r="313" spans="1:12" x14ac:dyDescent="0.2">
      <c r="A313" s="2">
        <f t="shared" si="34"/>
        <v>44210</v>
      </c>
      <c r="B313" s="4">
        <f ca="1">B312+beta*F312*B312-IF(ROW()-L&gt;=ROW(B$3),beta*OFFSET(B313,-L,0)*OFFSET(F313,-L,0),K/L)</f>
        <v>3034.984399738792</v>
      </c>
      <c r="C313" s="4">
        <f t="shared" ca="1" si="33"/>
        <v>3.6419812796865503</v>
      </c>
      <c r="D313" s="4">
        <f ca="1">D312+(1-alpha)*IF(ROW()-L&gt;=ROW(F$3),beta*OFFSET(F313,-L,0)*OFFSET(B313,-L,0),K/L)</f>
        <v>636827.35606124694</v>
      </c>
      <c r="E313" s="4">
        <f ca="1">E312+alpha*IF(ROW()-L&gt;=ROW(F$3),beta*OFFSET(F313,-L,0)*OFFSET(B313,-L,0),K/L)</f>
        <v>191.10553847991849</v>
      </c>
      <c r="F313" s="4">
        <f t="shared" ca="1" si="35"/>
        <v>736946.55400053365</v>
      </c>
      <c r="G313" s="4" t="e">
        <f t="shared" si="36"/>
        <v>#N/A</v>
      </c>
      <c r="H313" s="4" t="e">
        <f t="shared" si="37"/>
        <v>#N/A</v>
      </c>
      <c r="I313" s="24"/>
      <c r="J313" s="4">
        <f t="shared" ca="1" si="38"/>
        <v>1376999.9999999993</v>
      </c>
      <c r="K313" s="24"/>
      <c r="L313" s="22">
        <f t="shared" ca="1" si="39"/>
        <v>0.46247447789487817</v>
      </c>
    </row>
    <row r="314" spans="1:12" x14ac:dyDescent="0.2">
      <c r="A314" s="2">
        <f t="shared" si="34"/>
        <v>44211</v>
      </c>
      <c r="B314" s="4">
        <f ca="1">B313+beta*F313*B313-IF(ROW()-L&gt;=ROW(B$3),beta*OFFSET(B314,-L,0)*OFFSET(F314,-L,0),K/L)</f>
        <v>3032.457975256782</v>
      </c>
      <c r="C314" s="4">
        <f t="shared" ca="1" si="33"/>
        <v>3.6389495703081383</v>
      </c>
      <c r="D314" s="4">
        <f ca="1">D313+(1-alpha)*IF(ROW()-L&gt;=ROW(F$3),beta*OFFSET(F314,-L,0)*OFFSET(B314,-L,0),K/L)</f>
        <v>637120.55526789941</v>
      </c>
      <c r="E314" s="4">
        <f ca="1">E313+alpha*IF(ROW()-L&gt;=ROW(F$3),beta*OFFSET(F314,-L,0)*OFFSET(B314,-L,0),K/L)</f>
        <v>191.19352463776158</v>
      </c>
      <c r="F314" s="4">
        <f t="shared" ca="1" si="35"/>
        <v>736655.79323220532</v>
      </c>
      <c r="G314" s="4" t="e">
        <f t="shared" si="36"/>
        <v>#N/A</v>
      </c>
      <c r="H314" s="4" t="e">
        <f t="shared" si="37"/>
        <v>#N/A</v>
      </c>
      <c r="I314" s="24"/>
      <c r="J314" s="4">
        <f t="shared" ca="1" si="38"/>
        <v>1376999.9999999993</v>
      </c>
      <c r="K314" s="24"/>
      <c r="L314" s="22">
        <f t="shared" ca="1" si="39"/>
        <v>0.46268740397087854</v>
      </c>
    </row>
    <row r="315" spans="1:12" x14ac:dyDescent="0.2">
      <c r="A315" s="2">
        <f t="shared" si="34"/>
        <v>44212</v>
      </c>
      <c r="B315" s="4">
        <f ca="1">B314+beta*F314*B314-IF(ROW()-L&gt;=ROW(B$3),beta*OFFSET(B315,-L,0)*OFFSET(F315,-L,0),K/L)</f>
        <v>3029.9390346526779</v>
      </c>
      <c r="C315" s="4">
        <f t="shared" ca="1" si="33"/>
        <v>3.6359268415832133</v>
      </c>
      <c r="D315" s="4">
        <f ca="1">D314+(1-alpha)*IF(ROW()-L&gt;=ROW(F$3),beta*OFFSET(F315,-L,0)*OFFSET(B315,-L,0),K/L)</f>
        <v>637413.39043716644</v>
      </c>
      <c r="E315" s="4">
        <f ca="1">E314+alpha*IF(ROW()-L&gt;=ROW(F$3),beta*OFFSET(F315,-L,0)*OFFSET(B315,-L,0),K/L)</f>
        <v>191.28140155161586</v>
      </c>
      <c r="F315" s="4">
        <f t="shared" ca="1" si="35"/>
        <v>736365.38912662852</v>
      </c>
      <c r="G315" s="4" t="e">
        <f t="shared" si="36"/>
        <v>#N/A</v>
      </c>
      <c r="H315" s="4" t="e">
        <f t="shared" si="37"/>
        <v>#N/A</v>
      </c>
      <c r="I315" s="24"/>
      <c r="J315" s="4">
        <f t="shared" ca="1" si="38"/>
        <v>1376999.9999999991</v>
      </c>
      <c r="K315" s="24"/>
      <c r="L315" s="22">
        <f t="shared" ca="1" si="39"/>
        <v>0.46290006567695491</v>
      </c>
    </row>
    <row r="316" spans="1:12" x14ac:dyDescent="0.2">
      <c r="A316" s="2">
        <f t="shared" si="34"/>
        <v>44213</v>
      </c>
      <c r="B316" s="4">
        <f ca="1">B315+beta*F315*B315-IF(ROW()-L&gt;=ROW(B$3),beta*OFFSET(B316,-L,0)*OFFSET(F316,-L,0),K/L)</f>
        <v>3027.427540489864</v>
      </c>
      <c r="C316" s="4">
        <f t="shared" ca="1" si="33"/>
        <v>3.6329130485878363</v>
      </c>
      <c r="D316" s="4">
        <f ca="1">D315+(1-alpha)*IF(ROW()-L&gt;=ROW(F$3),beta*OFFSET(F316,-L,0)*OFFSET(B316,-L,0),K/L)</f>
        <v>637705.86265405046</v>
      </c>
      <c r="E316" s="4">
        <f ca="1">E315+alpha*IF(ROW()-L&gt;=ROW(F$3),beta*OFFSET(F316,-L,0)*OFFSET(B316,-L,0),K/L)</f>
        <v>191.36916954707971</v>
      </c>
      <c r="F316" s="4">
        <f t="shared" ca="1" si="35"/>
        <v>736075.34063591191</v>
      </c>
      <c r="G316" s="4" t="e">
        <f t="shared" si="36"/>
        <v>#N/A</v>
      </c>
      <c r="H316" s="4" t="e">
        <f t="shared" si="37"/>
        <v>#N/A</v>
      </c>
      <c r="I316" s="24"/>
      <c r="J316" s="4">
        <f t="shared" ca="1" si="38"/>
        <v>1376999.9999999993</v>
      </c>
      <c r="K316" s="24"/>
      <c r="L316" s="22">
        <f t="shared" ca="1" si="39"/>
        <v>0.46311246380105359</v>
      </c>
    </row>
    <row r="317" spans="1:12" x14ac:dyDescent="0.2">
      <c r="A317" s="2">
        <f t="shared" si="34"/>
        <v>44214</v>
      </c>
      <c r="B317" s="4">
        <f ca="1">B316+beta*F316*B316-IF(ROW()-L&gt;=ROW(B$3),beta*OFFSET(B317,-L,0)*OFFSET(F317,-L,0),K/L)</f>
        <v>3024.9234556070828</v>
      </c>
      <c r="C317" s="4">
        <f t="shared" ca="1" si="33"/>
        <v>3.629908146728499</v>
      </c>
      <c r="D317" s="4">
        <f ca="1">D316+(1-alpha)*IF(ROW()-L&gt;=ROW(F$3),beta*OFFSET(F317,-L,0)*OFFSET(B317,-L,0),K/L)</f>
        <v>637997.97299808741</v>
      </c>
      <c r="E317" s="4">
        <f ca="1">E316+alpha*IF(ROW()-L&gt;=ROW(F$3),beta*OFFSET(F317,-L,0)*OFFSET(B317,-L,0),K/L)</f>
        <v>191.45682894811108</v>
      </c>
      <c r="F317" s="4">
        <f t="shared" ca="1" si="35"/>
        <v>735785.64671735675</v>
      </c>
      <c r="G317" s="4" t="e">
        <f t="shared" si="36"/>
        <v>#N/A</v>
      </c>
      <c r="H317" s="4" t="e">
        <f t="shared" si="37"/>
        <v>#N/A</v>
      </c>
      <c r="I317" s="24"/>
      <c r="J317" s="4">
        <f t="shared" ca="1" si="38"/>
        <v>1376999.9999999993</v>
      </c>
      <c r="K317" s="24"/>
      <c r="L317" s="22">
        <f t="shared" ca="1" si="39"/>
        <v>0.46332459912715157</v>
      </c>
    </row>
    <row r="318" spans="1:12" x14ac:dyDescent="0.2">
      <c r="A318" s="2">
        <f t="shared" si="34"/>
        <v>44215</v>
      </c>
      <c r="B318" s="4">
        <f ca="1">B317+beta*F317*B317-IF(ROW()-L&gt;=ROW(B$3),beta*OFFSET(B318,-L,0)*OFFSET(F318,-L,0),K/L)</f>
        <v>3022.4267431150502</v>
      </c>
      <c r="C318" s="4">
        <f t="shared" ca="1" si="33"/>
        <v>3.6269120917380597</v>
      </c>
      <c r="D318" s="4">
        <f ca="1">D317+(1-alpha)*IF(ROW()-L&gt;=ROW(F$3),beta*OFFSET(F318,-L,0)*OFFSET(B318,-L,0),K/L)</f>
        <v>638289.72254338756</v>
      </c>
      <c r="E318" s="4">
        <f ca="1">E317+alpha*IF(ROW()-L&gt;=ROW(F$3),beta*OFFSET(F318,-L,0)*OFFSET(B318,-L,0),K/L)</f>
        <v>191.54438007703982</v>
      </c>
      <c r="F318" s="4">
        <f t="shared" ca="1" si="35"/>
        <v>735496.30633341963</v>
      </c>
      <c r="G318" s="4" t="e">
        <f t="shared" si="36"/>
        <v>#N/A</v>
      </c>
      <c r="H318" s="4" t="e">
        <f t="shared" si="37"/>
        <v>#N/A</v>
      </c>
      <c r="I318" s="24"/>
      <c r="J318" s="4">
        <f t="shared" ca="1" si="38"/>
        <v>1376999.9999999993</v>
      </c>
      <c r="K318" s="24"/>
      <c r="L318" s="22">
        <f t="shared" ca="1" si="39"/>
        <v>0.46353647243528534</v>
      </c>
    </row>
    <row r="319" spans="1:12" x14ac:dyDescent="0.2">
      <c r="A319" s="2">
        <f t="shared" si="34"/>
        <v>44216</v>
      </c>
      <c r="B319" s="4">
        <f ca="1">B318+beta*F318*B318-IF(ROW()-L&gt;=ROW(B$3),beta*OFFSET(B319,-L,0)*OFFSET(F319,-L,0),K/L)</f>
        <v>3019.9373663931801</v>
      </c>
      <c r="C319" s="4">
        <f t="shared" ca="1" si="33"/>
        <v>3.6239248396718158</v>
      </c>
      <c r="D319" s="4">
        <f ca="1">D318+(1-alpha)*IF(ROW()-L&gt;=ROW(F$3),beta*OFFSET(F319,-L,0)*OFFSET(B319,-L,0),K/L)</f>
        <v>638581.11235867604</v>
      </c>
      <c r="E319" s="4">
        <f ca="1">E318+alpha*IF(ROW()-L&gt;=ROW(F$3),beta*OFFSET(F319,-L,0)*OFFSET(B319,-L,0),K/L)</f>
        <v>191.63182325457964</v>
      </c>
      <c r="F319" s="4">
        <f t="shared" ca="1" si="35"/>
        <v>735207.31845167547</v>
      </c>
      <c r="G319" s="4" t="e">
        <f t="shared" si="36"/>
        <v>#N/A</v>
      </c>
      <c r="H319" s="4" t="e">
        <f t="shared" si="37"/>
        <v>#N/A</v>
      </c>
      <c r="I319" s="24"/>
      <c r="J319" s="4">
        <f t="shared" ca="1" si="38"/>
        <v>1376999.9999999993</v>
      </c>
      <c r="K319" s="24"/>
      <c r="L319" s="22">
        <f t="shared" ca="1" si="39"/>
        <v>0.4637480845015805</v>
      </c>
    </row>
    <row r="320" spans="1:12" x14ac:dyDescent="0.2">
      <c r="A320" s="2">
        <f t="shared" si="34"/>
        <v>44217</v>
      </c>
      <c r="B320" s="4">
        <f ca="1">B319+beta*F319*B319-IF(ROW()-L&gt;=ROW(B$3),beta*OFFSET(B320,-L,0)*OFFSET(F320,-L,0),K/L)</f>
        <v>3017.4552890864079</v>
      </c>
      <c r="C320" s="4">
        <f t="shared" ca="1" si="33"/>
        <v>3.6209463469036893</v>
      </c>
      <c r="D320" s="4">
        <f ca="1">D319+(1-alpha)*IF(ROW()-L&gt;=ROW(F$3),beta*OFFSET(F320,-L,0)*OFFSET(B320,-L,0),K/L)</f>
        <v>638872.14350733242</v>
      </c>
      <c r="E320" s="4">
        <f ca="1">E319+alpha*IF(ROW()-L&gt;=ROW(F$3),beta*OFFSET(F320,-L,0)*OFFSET(B320,-L,0),K/L)</f>
        <v>191.71915879984016</v>
      </c>
      <c r="F320" s="4">
        <f t="shared" ca="1" si="35"/>
        <v>734918.68204478058</v>
      </c>
      <c r="G320" s="4" t="e">
        <f t="shared" si="36"/>
        <v>#N/A</v>
      </c>
      <c r="H320" s="4" t="e">
        <f t="shared" si="37"/>
        <v>#N/A</v>
      </c>
      <c r="I320" s="24"/>
      <c r="J320" s="4">
        <f t="shared" ca="1" si="38"/>
        <v>1376999.9999999993</v>
      </c>
      <c r="K320" s="24"/>
      <c r="L320" s="22">
        <f t="shared" ca="1" si="39"/>
        <v>0.46395943609828089</v>
      </c>
    </row>
    <row r="321" spans="1:12" x14ac:dyDescent="0.2">
      <c r="A321" s="2">
        <f t="shared" si="34"/>
        <v>44218</v>
      </c>
      <c r="B321" s="4">
        <f ca="1">B320+beta*F320*B320-IF(ROW()-L&gt;=ROW(B$3),beta*OFFSET(B321,-L,0)*OFFSET(F321,-L,0),K/L)</f>
        <v>3014.9804751021102</v>
      </c>
      <c r="C321" s="4">
        <f t="shared" ca="1" si="33"/>
        <v>3.6179765701225319</v>
      </c>
      <c r="D321" s="4">
        <f ca="1">D320+(1-alpha)*IF(ROW()-L&gt;=ROW(F$3),beta*OFFSET(F321,-L,0)*OFFSET(B321,-L,0),K/L)</f>
        <v>639162.8170474302</v>
      </c>
      <c r="E321" s="4">
        <f ca="1">E320+alpha*IF(ROW()-L&gt;=ROW(F$3),beta*OFFSET(F321,-L,0)*OFFSET(B321,-L,0),K/L)</f>
        <v>191.80638703033864</v>
      </c>
      <c r="F321" s="4">
        <f t="shared" ca="1" si="35"/>
        <v>734630.39609043661</v>
      </c>
      <c r="G321" s="4" t="e">
        <f t="shared" si="36"/>
        <v>#N/A</v>
      </c>
      <c r="H321" s="4" t="e">
        <f t="shared" si="37"/>
        <v>#N/A</v>
      </c>
      <c r="I321" s="24"/>
      <c r="J321" s="4">
        <f t="shared" ca="1" si="38"/>
        <v>1376999.9999999991</v>
      </c>
      <c r="K321" s="24"/>
      <c r="L321" s="22">
        <f t="shared" ca="1" si="39"/>
        <v>0.46417052799377678</v>
      </c>
    </row>
    <row r="322" spans="1:12" x14ac:dyDescent="0.2">
      <c r="A322" s="2">
        <f t="shared" si="34"/>
        <v>44219</v>
      </c>
      <c r="B322" s="4">
        <f ca="1">B321+beta*F321*B321-IF(ROW()-L&gt;=ROW(B$3),beta*OFFSET(B322,-L,0)*OFFSET(F322,-L,0),K/L)</f>
        <v>3012.5128886071107</v>
      </c>
      <c r="C322" s="4">
        <f t="shared" ca="1" si="33"/>
        <v>3.6150154663285323</v>
      </c>
      <c r="D322" s="4">
        <f ca="1">D321+(1-alpha)*IF(ROW()-L&gt;=ROW(F$3),beta*OFFSET(F322,-L,0)*OFFSET(B322,-L,0),K/L)</f>
        <v>639453.13403177529</v>
      </c>
      <c r="E322" s="4">
        <f ca="1">E321+alpha*IF(ROW()-L&gt;=ROW(F$3),beta*OFFSET(F322,-L,0)*OFFSET(B322,-L,0),K/L)</f>
        <v>191.89350826201169</v>
      </c>
      <c r="F322" s="4">
        <f t="shared" ca="1" si="35"/>
        <v>734342.45957135479</v>
      </c>
      <c r="G322" s="4" t="e">
        <f t="shared" si="36"/>
        <v>#N/A</v>
      </c>
      <c r="H322" s="4" t="e">
        <f t="shared" si="37"/>
        <v>#N/A</v>
      </c>
      <c r="I322" s="24"/>
      <c r="J322" s="4">
        <f t="shared" ca="1" si="38"/>
        <v>1376999.9999999991</v>
      </c>
      <c r="K322" s="24"/>
      <c r="L322" s="22">
        <f t="shared" ca="1" si="39"/>
        <v>0.46438136095263305</v>
      </c>
    </row>
    <row r="323" spans="1:12" x14ac:dyDescent="0.2">
      <c r="A323" s="2">
        <f t="shared" si="34"/>
        <v>44220</v>
      </c>
      <c r="B323" s="4">
        <f ca="1">B322+beta*F322*B322-IF(ROW()-L&gt;=ROW(B$3),beta*OFFSET(B323,-L,0)*OFFSET(F323,-L,0),K/L)</f>
        <v>3010.0524940247733</v>
      </c>
      <c r="C323" s="4">
        <f t="shared" ref="C323:C386" ca="1" si="40">gamma*sjuka</f>
        <v>3.6120629928297276</v>
      </c>
      <c r="D323" s="4">
        <f ca="1">D322+(1-alpha)*IF(ROW()-L&gt;=ROW(F$3),beta*OFFSET(F323,-L,0)*OFFSET(B323,-L,0),K/L)</f>
        <v>639743.0955079447</v>
      </c>
      <c r="E323" s="4">
        <f ca="1">E322+alpha*IF(ROW()-L&gt;=ROW(F$3),beta*OFFSET(F323,-L,0)*OFFSET(B323,-L,0),K/L)</f>
        <v>191.9805228092267</v>
      </c>
      <c r="F323" s="4">
        <f t="shared" ca="1" si="35"/>
        <v>734054.87147522043</v>
      </c>
      <c r="G323" s="4" t="e">
        <f t="shared" si="36"/>
        <v>#N/A</v>
      </c>
      <c r="H323" s="4" t="e">
        <f t="shared" si="37"/>
        <v>#N/A</v>
      </c>
      <c r="I323" s="24"/>
      <c r="J323" s="4">
        <f t="shared" ca="1" si="38"/>
        <v>1376999.9999999991</v>
      </c>
      <c r="K323" s="24"/>
      <c r="L323" s="22">
        <f t="shared" ca="1" si="39"/>
        <v>0.46459193573561736</v>
      </c>
    </row>
    <row r="324" spans="1:12" x14ac:dyDescent="0.2">
      <c r="A324" s="2">
        <f t="shared" si="34"/>
        <v>44221</v>
      </c>
      <c r="B324" s="4">
        <f ca="1">B323+beta*F323*B323-IF(ROW()-L&gt;=ROW(B$3),beta*OFFSET(B324,-L,0)*OFFSET(F324,-L,0),K/L)</f>
        <v>3007.5992560321656</v>
      </c>
      <c r="C324" s="4">
        <f t="shared" ca="1" si="40"/>
        <v>3.6091191072385986</v>
      </c>
      <c r="D324" s="4">
        <f ca="1">D323+(1-alpha)*IF(ROW()-L&gt;=ROW(F$3),beta*OFFSET(F324,-L,0)*OFFSET(B324,-L,0),K/L)</f>
        <v>640032.70251832425</v>
      </c>
      <c r="E324" s="4">
        <f ca="1">E323+alpha*IF(ROW()-L&gt;=ROW(F$3),beta*OFFSET(F324,-L,0)*OFFSET(B324,-L,0),K/L)</f>
        <v>192.06743098479325</v>
      </c>
      <c r="F324" s="4">
        <f t="shared" ca="1" si="35"/>
        <v>733767.63079465786</v>
      </c>
      <c r="G324" s="4" t="e">
        <f t="shared" si="36"/>
        <v>#N/A</v>
      </c>
      <c r="H324" s="4" t="e">
        <f t="shared" si="37"/>
        <v>#N/A</v>
      </c>
      <c r="I324" s="24"/>
      <c r="J324" s="4">
        <f t="shared" ca="1" si="38"/>
        <v>1376999.9999999991</v>
      </c>
      <c r="K324" s="24"/>
      <c r="L324" s="22">
        <f t="shared" ca="1" si="39"/>
        <v>0.46480225309972745</v>
      </c>
    </row>
    <row r="325" spans="1:12" x14ac:dyDescent="0.2">
      <c r="A325" s="2">
        <f t="shared" ref="A325:A367" si="41">A324+1</f>
        <v>44222</v>
      </c>
      <c r="B325" s="4">
        <f ca="1">B324+beta*F324*B324-IF(ROW()-L&gt;=ROW(B$3),beta*OFFSET(B325,-L,0)*OFFSET(F325,-L,0),K/L)</f>
        <v>3005.1531395573038</v>
      </c>
      <c r="C325" s="4">
        <f t="shared" ca="1" si="40"/>
        <v>3.6061837674687642</v>
      </c>
      <c r="D325" s="4">
        <f ca="1">D324+(1-alpha)*IF(ROW()-L&gt;=ROW(F$3),beta*OFFSET(F325,-L,0)*OFFSET(B325,-L,0),K/L)</f>
        <v>640321.95610014617</v>
      </c>
      <c r="E325" s="4">
        <f ca="1">E324+alpha*IF(ROW()-L&gt;=ROW(F$3),beta*OFFSET(F325,-L,0)*OFFSET(B325,-L,0),K/L)</f>
        <v>192.15423309997436</v>
      </c>
      <c r="F325" s="4">
        <f t="shared" ref="F325:F367" ca="1" si="42">F324-beta*F324*B324</f>
        <v>733480.73652719567</v>
      </c>
      <c r="G325" s="4" t="e">
        <f t="shared" ref="G325:G367" si="43">IF(ISBLANK(INDEX(inlagda_riktig,MATCH(A325,dag_riktig))),"",INDEX(inlagda_riktig,MATCH(A325,dag_riktig)))</f>
        <v>#N/A</v>
      </c>
      <c r="H325" s="4" t="e">
        <f t="shared" ref="H325:H367" si="44">IF(ISBLANK(INDEX(doda_riktig,MATCH(A325,dag_riktig))),"",INDEX(doda_riktig,MATCH(A325,dag_riktig)))</f>
        <v>#N/A</v>
      </c>
      <c r="I325" s="24"/>
      <c r="J325" s="4">
        <f t="shared" ref="J325:J367" ca="1" si="45">B325+D325+E325+F325</f>
        <v>1376999.9999999991</v>
      </c>
      <c r="K325" s="24"/>
      <c r="L325" s="22">
        <f t="shared" ref="L325:L367" ca="1" si="46">D325/J325</f>
        <v>0.46501231379821828</v>
      </c>
    </row>
    <row r="326" spans="1:12" x14ac:dyDescent="0.2">
      <c r="A326" s="2">
        <f t="shared" si="41"/>
        <v>44223</v>
      </c>
      <c r="B326" s="4">
        <f ca="1">B325+beta*F325*B325-IF(ROW()-L&gt;=ROW(B$3),beta*OFFSET(B326,-L,0)*OFFSET(F326,-L,0),K/L)</f>
        <v>3002.7141097764588</v>
      </c>
      <c r="C326" s="4">
        <f t="shared" ca="1" si="40"/>
        <v>3.6032569317317504</v>
      </c>
      <c r="D326" s="4">
        <f ca="1">D325+(1-alpha)*IF(ROW()-L&gt;=ROW(F$3),beta*OFFSET(F326,-L,0)*OFFSET(B326,-L,0),K/L)</f>
        <v>640610.85728552588</v>
      </c>
      <c r="E326" s="4">
        <f ca="1">E325+alpha*IF(ROW()-L&gt;=ROW(F$3),beta*OFFSET(F326,-L,0)*OFFSET(B326,-L,0),K/L)</f>
        <v>192.24092946449761</v>
      </c>
      <c r="F326" s="4">
        <f t="shared" ca="1" si="42"/>
        <v>733194.1876752323</v>
      </c>
      <c r="G326" s="4" t="e">
        <f t="shared" si="43"/>
        <v>#N/A</v>
      </c>
      <c r="H326" s="4" t="e">
        <f t="shared" si="44"/>
        <v>#N/A</v>
      </c>
      <c r="I326" s="24"/>
      <c r="J326" s="4">
        <f t="shared" ca="1" si="45"/>
        <v>1376999.9999999991</v>
      </c>
      <c r="K326" s="24"/>
      <c r="L326" s="22">
        <f t="shared" ca="1" si="46"/>
        <v>0.46522211858062912</v>
      </c>
    </row>
    <row r="327" spans="1:12" x14ac:dyDescent="0.2">
      <c r="A327" s="2">
        <f t="shared" si="41"/>
        <v>44224</v>
      </c>
      <c r="B327" s="4">
        <f ca="1">B326+beta*F326*B326-IF(ROW()-L&gt;=ROW(B$3),beta*OFFSET(B327,-L,0)*OFFSET(F327,-L,0),K/L)</f>
        <v>3000.2821321115321</v>
      </c>
      <c r="C327" s="4">
        <f t="shared" ca="1" si="40"/>
        <v>3.6003385585338381</v>
      </c>
      <c r="D327" s="4">
        <f ca="1">D326+(1-alpha)*IF(ROW()-L&gt;=ROW(F$3),beta*OFFSET(F327,-L,0)*OFFSET(B327,-L,0),K/L)</f>
        <v>640899.4071014988</v>
      </c>
      <c r="E327" s="4">
        <f ca="1">E326+alpha*IF(ROW()-L&gt;=ROW(F$3),beta*OFFSET(F327,-L,0)*OFFSET(B327,-L,0),K/L)</f>
        <v>192.32752038656608</v>
      </c>
      <c r="F327" s="4">
        <f t="shared" ca="1" si="42"/>
        <v>732907.98324600235</v>
      </c>
      <c r="G327" s="4" t="e">
        <f t="shared" si="43"/>
        <v>#N/A</v>
      </c>
      <c r="H327" s="4" t="e">
        <f t="shared" si="44"/>
        <v>#N/A</v>
      </c>
      <c r="I327" s="24"/>
      <c r="J327" s="4">
        <f t="shared" ca="1" si="45"/>
        <v>1376999.9999999991</v>
      </c>
      <c r="K327" s="24"/>
      <c r="L327" s="22">
        <f t="shared" ca="1" si="46"/>
        <v>0.4654316681928099</v>
      </c>
    </row>
    <row r="328" spans="1:12" x14ac:dyDescent="0.2">
      <c r="A328" s="2">
        <f t="shared" si="41"/>
        <v>44225</v>
      </c>
      <c r="B328" s="4">
        <f ca="1">B327+beta*F327*B327-IF(ROW()-L&gt;=ROW(B$3),beta*OFFSET(B328,-L,0)*OFFSET(F328,-L,0),K/L)</f>
        <v>2997.8571722274896</v>
      </c>
      <c r="C328" s="4">
        <f t="shared" ca="1" si="40"/>
        <v>3.5974286066729873</v>
      </c>
      <c r="D328" s="4">
        <f ca="1">D327+(1-alpha)*IF(ROW()-L&gt;=ROW(F$3),beta*OFFSET(F328,-L,0)*OFFSET(B328,-L,0),K/L)</f>
        <v>641187.60657005652</v>
      </c>
      <c r="E328" s="4">
        <f ca="1">E327+alpha*IF(ROW()-L&gt;=ROW(F$3),beta*OFFSET(F328,-L,0)*OFFSET(B328,-L,0),K/L)</f>
        <v>192.41400617286928</v>
      </c>
      <c r="F328" s="4">
        <f t="shared" ca="1" si="42"/>
        <v>732622.1222515424</v>
      </c>
      <c r="G328" s="4" t="e">
        <f t="shared" si="43"/>
        <v>#N/A</v>
      </c>
      <c r="H328" s="4" t="e">
        <f t="shared" si="44"/>
        <v>#N/A</v>
      </c>
      <c r="I328" s="24"/>
      <c r="J328" s="4">
        <f t="shared" ca="1" si="45"/>
        <v>1376999.9999999993</v>
      </c>
      <c r="K328" s="24"/>
      <c r="L328" s="22">
        <f t="shared" ca="1" si="46"/>
        <v>0.4656409633769476</v>
      </c>
    </row>
    <row r="329" spans="1:12" x14ac:dyDescent="0.2">
      <c r="A329" s="2">
        <f t="shared" si="41"/>
        <v>44226</v>
      </c>
      <c r="B329" s="4">
        <f ca="1">B328+beta*F328*B328-IF(ROW()-L&gt;=ROW(B$3),beta*OFFSET(B329,-L,0)*OFFSET(F329,-L,0),K/L)</f>
        <v>2995.4391960298544</v>
      </c>
      <c r="C329" s="4">
        <f t="shared" ca="1" si="40"/>
        <v>3.5945270352358252</v>
      </c>
      <c r="D329" s="4">
        <f ca="1">D328+(1-alpha)*IF(ROW()-L&gt;=ROW(F$3),beta*OFFSET(F329,-L,0)*OFFSET(B329,-L,0),K/L)</f>
        <v>641475.45670818258</v>
      </c>
      <c r="E329" s="4">
        <f ca="1">E328+alpha*IF(ROW()-L&gt;=ROW(F$3),beta*OFFSET(F329,-L,0)*OFFSET(B329,-L,0),K/L)</f>
        <v>192.50038712859381</v>
      </c>
      <c r="F329" s="4">
        <f t="shared" ca="1" si="42"/>
        <v>732336.60370865825</v>
      </c>
      <c r="G329" s="4" t="e">
        <f t="shared" si="43"/>
        <v>#N/A</v>
      </c>
      <c r="H329" s="4" t="e">
        <f t="shared" si="44"/>
        <v>#N/A</v>
      </c>
      <c r="I329" s="24"/>
      <c r="J329" s="4">
        <f t="shared" ca="1" si="45"/>
        <v>1376999.9999999993</v>
      </c>
      <c r="K329" s="24"/>
      <c r="L329" s="22">
        <f t="shared" ca="1" si="46"/>
        <v>0.4658500048715925</v>
      </c>
    </row>
    <row r="330" spans="1:12" x14ac:dyDescent="0.2">
      <c r="A330" s="2">
        <f t="shared" si="41"/>
        <v>44227</v>
      </c>
      <c r="B330" s="4">
        <f ca="1">B329+beta*F329*B329-IF(ROW()-L&gt;=ROW(B$3),beta*OFFSET(B330,-L,0)*OFFSET(F330,-L,0),K/L)</f>
        <v>2993.0281696622533</v>
      </c>
      <c r="C330" s="4">
        <f t="shared" ca="1" si="40"/>
        <v>3.5916338035947035</v>
      </c>
      <c r="D330" s="4">
        <f ca="1">D329+(1-alpha)*IF(ROW()-L&gt;=ROW(F$3),beta*OFFSET(F330,-L,0)*OFFSET(B330,-L,0),K/L)</f>
        <v>641762.95852788805</v>
      </c>
      <c r="E330" s="4">
        <f ca="1">E329+alpha*IF(ROW()-L&gt;=ROW(F$3),beta*OFFSET(F330,-L,0)*OFFSET(B330,-L,0),K/L)</f>
        <v>192.58666355743412</v>
      </c>
      <c r="F330" s="4">
        <f t="shared" ca="1" si="42"/>
        <v>732051.42663889157</v>
      </c>
      <c r="G330" s="4" t="e">
        <f t="shared" si="43"/>
        <v>#N/A</v>
      </c>
      <c r="H330" s="4" t="e">
        <f t="shared" si="44"/>
        <v>#N/A</v>
      </c>
      <c r="I330" s="24"/>
      <c r="J330" s="4">
        <f t="shared" ca="1" si="45"/>
        <v>1376999.9999999993</v>
      </c>
      <c r="K330" s="24"/>
      <c r="L330" s="22">
        <f t="shared" ca="1" si="46"/>
        <v>0.46605879341168366</v>
      </c>
    </row>
    <row r="331" spans="1:12" x14ac:dyDescent="0.2">
      <c r="A331" s="2">
        <f t="shared" si="41"/>
        <v>44228</v>
      </c>
      <c r="B331" s="4">
        <f ca="1">B330+beta*F330*B330-IF(ROW()-L&gt;=ROW(B$3),beta*OFFSET(B331,-L,0)*OFFSET(F331,-L,0),K/L)</f>
        <v>2990.624059504014</v>
      </c>
      <c r="C331" s="4">
        <f t="shared" ca="1" si="40"/>
        <v>3.5887488714048166</v>
      </c>
      <c r="D331" s="4">
        <f ca="1">D330+(1-alpha)*IF(ROW()-L&gt;=ROW(F$3),beta*OFFSET(F331,-L,0)*OFFSET(B331,-L,0),K/L)</f>
        <v>642050.11303624639</v>
      </c>
      <c r="E331" s="4">
        <f ca="1">E330+alpha*IF(ROW()-L&gt;=ROW(F$3),beta*OFFSET(F331,-L,0)*OFFSET(B331,-L,0),K/L)</f>
        <v>192.6728357616029</v>
      </c>
      <c r="F331" s="4">
        <f t="shared" ca="1" si="42"/>
        <v>731766.59006848722</v>
      </c>
      <c r="G331" s="4" t="e">
        <f t="shared" si="43"/>
        <v>#N/A</v>
      </c>
      <c r="H331" s="4" t="e">
        <f t="shared" si="44"/>
        <v>#N/A</v>
      </c>
      <c r="I331" s="24"/>
      <c r="J331" s="4">
        <f t="shared" ca="1" si="45"/>
        <v>1376999.9999999991</v>
      </c>
      <c r="K331" s="24"/>
      <c r="L331" s="22">
        <f t="shared" ca="1" si="46"/>
        <v>0.46626732972857432</v>
      </c>
    </row>
    <row r="332" spans="1:12" x14ac:dyDescent="0.2">
      <c r="A332" s="2">
        <f t="shared" si="41"/>
        <v>44229</v>
      </c>
      <c r="B332" s="4">
        <f ca="1">B331+beta*F331*B331-IF(ROW()-L&gt;=ROW(B$3),beta*OFFSET(B332,-L,0)*OFFSET(F332,-L,0),K/L)</f>
        <v>2988.226832167813</v>
      </c>
      <c r="C332" s="4">
        <f t="shared" ca="1" si="40"/>
        <v>3.5858721986013751</v>
      </c>
      <c r="D332" s="4">
        <f ca="1">D331+(1-alpha)*IF(ROW()-L&gt;=ROW(F$3),beta*OFFSET(F332,-L,0)*OFFSET(B332,-L,0),K/L)</f>
        <v>642336.92123542831</v>
      </c>
      <c r="E332" s="4">
        <f ca="1">E331+alpha*IF(ROW()-L&gt;=ROW(F$3),beta*OFFSET(F332,-L,0)*OFFSET(B332,-L,0),K/L)</f>
        <v>192.75890404184156</v>
      </c>
      <c r="F332" s="4">
        <f t="shared" ca="1" si="42"/>
        <v>731482.09302836121</v>
      </c>
      <c r="G332" s="4" t="e">
        <f t="shared" si="43"/>
        <v>#N/A</v>
      </c>
      <c r="H332" s="4" t="e">
        <f t="shared" si="44"/>
        <v>#N/A</v>
      </c>
      <c r="I332" s="24"/>
      <c r="J332" s="4">
        <f t="shared" ca="1" si="45"/>
        <v>1376999.9999999991</v>
      </c>
      <c r="K332" s="24"/>
      <c r="L332" s="22">
        <f t="shared" ca="1" si="46"/>
        <v>0.4664756145500572</v>
      </c>
    </row>
    <row r="333" spans="1:12" x14ac:dyDescent="0.2">
      <c r="A333" s="2">
        <f t="shared" si="41"/>
        <v>44230</v>
      </c>
      <c r="B333" s="4">
        <f ca="1">B332+beta*F332*B332-IF(ROW()-L&gt;=ROW(B$3),beta*OFFSET(B333,-L,0)*OFFSET(F333,-L,0),K/L)</f>
        <v>2985.8364544973679</v>
      </c>
      <c r="C333" s="4">
        <f t="shared" ca="1" si="40"/>
        <v>3.5830037453968413</v>
      </c>
      <c r="D333" s="4">
        <f ca="1">D332+(1-alpha)*IF(ROW()-L&gt;=ROW(F$3),beta*OFFSET(F333,-L,0)*OFFSET(B333,-L,0),K/L)</f>
        <v>642623.38412273605</v>
      </c>
      <c r="E333" s="4">
        <f ca="1">E332+alpha*IF(ROW()-L&gt;=ROW(F$3),beta*OFFSET(F333,-L,0)*OFFSET(B333,-L,0),K/L)</f>
        <v>192.84486869743057</v>
      </c>
      <c r="F333" s="4">
        <f t="shared" ca="1" si="42"/>
        <v>731197.93455406837</v>
      </c>
      <c r="G333" s="4" t="e">
        <f t="shared" si="43"/>
        <v>#N/A</v>
      </c>
      <c r="H333" s="4" t="e">
        <f t="shared" si="44"/>
        <v>#N/A</v>
      </c>
      <c r="I333" s="24"/>
      <c r="J333" s="4">
        <f t="shared" ca="1" si="45"/>
        <v>1376999.9999999993</v>
      </c>
      <c r="K333" s="24"/>
      <c r="L333" s="22">
        <f t="shared" ca="1" si="46"/>
        <v>0.46668364860038952</v>
      </c>
    </row>
    <row r="334" spans="1:12" x14ac:dyDescent="0.2">
      <c r="A334" s="2">
        <f t="shared" si="41"/>
        <v>44231</v>
      </c>
      <c r="B334" s="4">
        <f ca="1">B333+beta*F333*B333-IF(ROW()-L&gt;=ROW(B$3),beta*OFFSET(B334,-L,0)*OFFSET(F334,-L,0),K/L)</f>
        <v>2983.4528935651751</v>
      </c>
      <c r="C334" s="4">
        <f t="shared" ca="1" si="40"/>
        <v>3.5801434722782099</v>
      </c>
      <c r="D334" s="4">
        <f ca="1">D333+(1-alpha)*IF(ROW()-L&gt;=ROW(F$3),beta*OFFSET(F334,-L,0)*OFFSET(B334,-L,0),K/L)</f>
        <v>642909.50269063725</v>
      </c>
      <c r="E334" s="4">
        <f ca="1">E333+alpha*IF(ROW()-L&gt;=ROW(F$3),beta*OFFSET(F334,-L,0)*OFFSET(B334,-L,0),K/L)</f>
        <v>192.93073002619957</v>
      </c>
      <c r="F334" s="4">
        <f t="shared" ca="1" si="42"/>
        <v>730914.11368577054</v>
      </c>
      <c r="G334" s="4" t="e">
        <f t="shared" si="43"/>
        <v>#N/A</v>
      </c>
      <c r="H334" s="4" t="e">
        <f t="shared" si="44"/>
        <v>#N/A</v>
      </c>
      <c r="I334" s="24"/>
      <c r="J334" s="4">
        <f t="shared" ca="1" si="45"/>
        <v>1376999.9999999991</v>
      </c>
      <c r="K334" s="24"/>
      <c r="L334" s="22">
        <f t="shared" ca="1" si="46"/>
        <v>0.46689143260031785</v>
      </c>
    </row>
    <row r="335" spans="1:12" x14ac:dyDescent="0.2">
      <c r="A335" s="2">
        <f t="shared" si="41"/>
        <v>44232</v>
      </c>
      <c r="B335" s="4">
        <f ca="1">B334+beta*F334*B334-IF(ROW()-L&gt;=ROW(B$3),beta*OFFSET(B335,-L,0)*OFFSET(F335,-L,0),K/L)</f>
        <v>2981.0761166702878</v>
      </c>
      <c r="C335" s="4">
        <f t="shared" ca="1" si="40"/>
        <v>3.5772913400043449</v>
      </c>
      <c r="D335" s="4">
        <f ca="1">D334+(1-alpha)*IF(ROW()-L&gt;=ROW(F$3),beta*OFFSET(F335,-L,0)*OFFSET(B335,-L,0),K/L)</f>
        <v>643195.27792679879</v>
      </c>
      <c r="E335" s="4">
        <f ca="1">E334+alpha*IF(ROW()-L&gt;=ROW(F$3),beta*OFFSET(F335,-L,0)*OFFSET(B335,-L,0),K/L)</f>
        <v>193.01648832453756</v>
      </c>
      <c r="F335" s="4">
        <f t="shared" ca="1" si="42"/>
        <v>730630.6294682055</v>
      </c>
      <c r="G335" s="4" t="e">
        <f t="shared" si="43"/>
        <v>#N/A</v>
      </c>
      <c r="H335" s="4" t="e">
        <f t="shared" si="44"/>
        <v>#N/A</v>
      </c>
      <c r="I335" s="24"/>
      <c r="J335" s="4">
        <f t="shared" ca="1" si="45"/>
        <v>1376999.9999999991</v>
      </c>
      <c r="K335" s="24"/>
      <c r="L335" s="22">
        <f t="shared" ca="1" si="46"/>
        <v>0.46709896726710182</v>
      </c>
    </row>
    <row r="336" spans="1:12" x14ac:dyDescent="0.2">
      <c r="A336" s="2">
        <f t="shared" si="41"/>
        <v>44233</v>
      </c>
      <c r="B336" s="4">
        <f ca="1">B335+beta*F335*B335-IF(ROW()-L&gt;=ROW(B$3),beta*OFFSET(B336,-L,0)*OFFSET(F336,-L,0),K/L)</f>
        <v>2978.7060913361352</v>
      </c>
      <c r="C336" s="4">
        <f t="shared" ca="1" si="40"/>
        <v>3.5744473096033618</v>
      </c>
      <c r="D336" s="4">
        <f ca="1">D335+(1-alpha)*IF(ROW()-L&gt;=ROW(F$3),beta*OFFSET(F336,-L,0)*OFFSET(B336,-L,0),K/L)</f>
        <v>643480.71081412013</v>
      </c>
      <c r="E336" s="4">
        <f ca="1">E335+alpha*IF(ROW()-L&gt;=ROW(F$3),beta*OFFSET(F336,-L,0)*OFFSET(B336,-L,0),K/L)</f>
        <v>193.1021438874028</v>
      </c>
      <c r="F336" s="4">
        <f t="shared" ca="1" si="42"/>
        <v>730347.48095065553</v>
      </c>
      <c r="G336" s="4" t="e">
        <f t="shared" si="43"/>
        <v>#N/A</v>
      </c>
      <c r="H336" s="4" t="e">
        <f t="shared" si="44"/>
        <v>#N/A</v>
      </c>
      <c r="I336" s="24"/>
      <c r="J336" s="4">
        <f t="shared" ca="1" si="45"/>
        <v>1376999.9999999991</v>
      </c>
      <c r="K336" s="24"/>
      <c r="L336" s="22">
        <f t="shared" ca="1" si="46"/>
        <v>0.46730625331453929</v>
      </c>
    </row>
    <row r="337" spans="1:12" x14ac:dyDescent="0.2">
      <c r="A337" s="2">
        <f t="shared" si="41"/>
        <v>44234</v>
      </c>
      <c r="B337" s="4">
        <f ca="1">B336+beta*F336*B336-IF(ROW()-L&gt;=ROW(B$3),beta*OFFSET(B337,-L,0)*OFFSET(F337,-L,0),K/L)</f>
        <v>2976.3427853083804</v>
      </c>
      <c r="C337" s="4">
        <f t="shared" ca="1" si="40"/>
        <v>3.5716113423700562</v>
      </c>
      <c r="D337" s="4">
        <f ca="1">D336+(1-alpha)*IF(ROW()-L&gt;=ROW(F$3),beta*OFFSET(F337,-L,0)*OFFSET(B337,-L,0),K/L)</f>
        <v>643765.80233076587</v>
      </c>
      <c r="E337" s="4">
        <f ca="1">E336+alpha*IF(ROW()-L&gt;=ROW(F$3),beta*OFFSET(F337,-L,0)*OFFSET(B337,-L,0),K/L)</f>
        <v>193.18769700833283</v>
      </c>
      <c r="F337" s="4">
        <f t="shared" ca="1" si="42"/>
        <v>730064.66718691657</v>
      </c>
      <c r="G337" s="4" t="e">
        <f t="shared" si="43"/>
        <v>#N/A</v>
      </c>
      <c r="H337" s="4" t="e">
        <f t="shared" si="44"/>
        <v>#N/A</v>
      </c>
      <c r="I337" s="24"/>
      <c r="J337" s="4">
        <f t="shared" ca="1" si="45"/>
        <v>1376999.9999999991</v>
      </c>
      <c r="K337" s="24"/>
      <c r="L337" s="22">
        <f t="shared" ca="1" si="46"/>
        <v>0.46751329145298931</v>
      </c>
    </row>
    <row r="338" spans="1:12" x14ac:dyDescent="0.2">
      <c r="A338" s="2">
        <f t="shared" si="41"/>
        <v>44235</v>
      </c>
      <c r="B338" s="4">
        <f ca="1">B337+beta*F337*B337-IF(ROW()-L&gt;=ROW(B$3),beta*OFFSET(B338,-L,0)*OFFSET(F338,-L,0),K/L)</f>
        <v>2973.9861665528115</v>
      </c>
      <c r="C338" s="4">
        <f t="shared" ca="1" si="40"/>
        <v>3.5687833998633733</v>
      </c>
      <c r="D338" s="4">
        <f ca="1">D337+(1-alpha)*IF(ROW()-L&gt;=ROW(F$3),beta*OFFSET(F338,-L,0)*OFFSET(B338,-L,0),K/L)</f>
        <v>644050.55345019908</v>
      </c>
      <c r="E338" s="4">
        <f ca="1">E337+alpha*IF(ROW()-L&gt;=ROW(F$3),beta*OFFSET(F338,-L,0)*OFFSET(B338,-L,0),K/L)</f>
        <v>193.27314797945414</v>
      </c>
      <c r="F338" s="4">
        <f t="shared" ca="1" si="42"/>
        <v>729782.18723526783</v>
      </c>
      <c r="G338" s="4" t="e">
        <f t="shared" si="43"/>
        <v>#N/A</v>
      </c>
      <c r="H338" s="4" t="e">
        <f t="shared" si="44"/>
        <v>#N/A</v>
      </c>
      <c r="I338" s="24"/>
      <c r="J338" s="4">
        <f t="shared" ca="1" si="45"/>
        <v>1376999.9999999991</v>
      </c>
      <c r="K338" s="24"/>
      <c r="L338" s="22">
        <f t="shared" ca="1" si="46"/>
        <v>0.46772008238939689</v>
      </c>
    </row>
    <row r="339" spans="1:12" x14ac:dyDescent="0.2">
      <c r="A339" s="2">
        <f t="shared" si="41"/>
        <v>44236</v>
      </c>
      <c r="B339" s="4">
        <f ca="1">B338+beta*F338*B338-IF(ROW()-L&gt;=ROW(B$3),beta*OFFSET(B339,-L,0)*OFFSET(F339,-L,0),K/L)</f>
        <v>2971.636203253272</v>
      </c>
      <c r="C339" s="4">
        <f t="shared" ca="1" si="40"/>
        <v>3.5659634439039261</v>
      </c>
      <c r="D339" s="4">
        <f ca="1">D338+(1-alpha)*IF(ROW()-L&gt;=ROW(F$3),beta*OFFSET(F339,-L,0)*OFFSET(B339,-L,0),K/L)</f>
        <v>644334.96514121303</v>
      </c>
      <c r="E339" s="4">
        <f ca="1">E338+alpha*IF(ROW()-L&gt;=ROW(F$3),beta*OFFSET(F339,-L,0)*OFFSET(B339,-L,0),K/L)</f>
        <v>193.35849709149193</v>
      </c>
      <c r="F339" s="4">
        <f t="shared" ca="1" si="42"/>
        <v>729500.04015844141</v>
      </c>
      <c r="G339" s="4" t="e">
        <f t="shared" si="43"/>
        <v>#N/A</v>
      </c>
      <c r="H339" s="4" t="e">
        <f t="shared" si="44"/>
        <v>#N/A</v>
      </c>
      <c r="I339" s="24"/>
      <c r="J339" s="4">
        <f t="shared" ca="1" si="45"/>
        <v>1376999.9999999991</v>
      </c>
      <c r="K339" s="24"/>
      <c r="L339" s="22">
        <f t="shared" ca="1" si="46"/>
        <v>0.46792662682731551</v>
      </c>
    </row>
    <row r="340" spans="1:12" x14ac:dyDescent="0.2">
      <c r="A340" s="2">
        <f t="shared" si="41"/>
        <v>44237</v>
      </c>
      <c r="B340" s="4">
        <f ca="1">B339+beta*F339*B339-IF(ROW()-L&gt;=ROW(B$3),beta*OFFSET(B340,-L,0)*OFFSET(F340,-L,0),K/L)</f>
        <v>2969.2928638096214</v>
      </c>
      <c r="C340" s="4">
        <f t="shared" ca="1" si="40"/>
        <v>3.5631514365715455</v>
      </c>
      <c r="D340" s="4">
        <f ca="1">D339+(1-alpha)*IF(ROW()-L&gt;=ROW(F$3),beta*OFFSET(F340,-L,0)*OFFSET(B340,-L,0),K/L)</f>
        <v>644619.03836796363</v>
      </c>
      <c r="E340" s="4">
        <f ca="1">E339+alpha*IF(ROW()-L&gt;=ROW(F$3),beta*OFFSET(F340,-L,0)*OFFSET(B340,-L,0),K/L)</f>
        <v>193.4437446337798</v>
      </c>
      <c r="F340" s="4">
        <f t="shared" ca="1" si="42"/>
        <v>729218.22502359212</v>
      </c>
      <c r="G340" s="4" t="e">
        <f t="shared" si="43"/>
        <v>#N/A</v>
      </c>
      <c r="H340" s="4" t="e">
        <f t="shared" si="44"/>
        <v>#N/A</v>
      </c>
      <c r="I340" s="24"/>
      <c r="J340" s="4">
        <f t="shared" ca="1" si="45"/>
        <v>1376999.9999999991</v>
      </c>
      <c r="K340" s="24"/>
      <c r="L340" s="22">
        <f t="shared" ca="1" si="46"/>
        <v>0.46813292546693108</v>
      </c>
    </row>
    <row r="341" spans="1:12" x14ac:dyDescent="0.2">
      <c r="A341" s="2">
        <f t="shared" si="41"/>
        <v>44238</v>
      </c>
      <c r="B341" s="4">
        <f ca="1">B340+beta*F340*B340-IF(ROW()-L&gt;=ROW(B$3),beta*OFFSET(B341,-L,0)*OFFSET(F341,-L,0),K/L)</f>
        <v>2966.9561168357291</v>
      </c>
      <c r="C341" s="4">
        <f t="shared" ca="1" si="40"/>
        <v>3.5603473402028745</v>
      </c>
      <c r="D341" s="4">
        <f ca="1">D340+(1-alpha)*IF(ROW()-L&gt;=ROW(F$3),beta*OFFSET(F341,-L,0)*OFFSET(B341,-L,0),K/L)</f>
        <v>644902.77409000101</v>
      </c>
      <c r="E341" s="4">
        <f ca="1">E340+alpha*IF(ROW()-L&gt;=ROW(F$3),beta*OFFSET(F341,-L,0)*OFFSET(B341,-L,0),K/L)</f>
        <v>193.52889089426915</v>
      </c>
      <c r="F341" s="4">
        <f t="shared" ca="1" si="42"/>
        <v>728936.74090226821</v>
      </c>
      <c r="G341" s="4" t="e">
        <f t="shared" si="43"/>
        <v>#N/A</v>
      </c>
      <c r="H341" s="4" t="e">
        <f t="shared" si="44"/>
        <v>#N/A</v>
      </c>
      <c r="I341" s="24"/>
      <c r="J341" s="4">
        <f t="shared" ca="1" si="45"/>
        <v>1376999.9999999991</v>
      </c>
      <c r="K341" s="24"/>
      <c r="L341" s="22">
        <f t="shared" ca="1" si="46"/>
        <v>0.46833897900508459</v>
      </c>
    </row>
    <row r="342" spans="1:12" x14ac:dyDescent="0.2">
      <c r="A342" s="2">
        <f t="shared" si="41"/>
        <v>44239</v>
      </c>
      <c r="B342" s="4">
        <f ca="1">B341+beta*F341*B341-IF(ROW()-L&gt;=ROW(B$3),beta*OFFSET(B342,-L,0)*OFFSET(F342,-L,0),K/L)</f>
        <v>2964.6259311574991</v>
      </c>
      <c r="C342" s="4">
        <f t="shared" ca="1" si="40"/>
        <v>3.5575511173889987</v>
      </c>
      <c r="D342" s="4">
        <f ca="1">D341+(1-alpha)*IF(ROW()-L&gt;=ROW(F$3),beta*OFFSET(F342,-L,0)*OFFSET(B342,-L,0),K/L)</f>
        <v>645186.17326230078</v>
      </c>
      <c r="E342" s="4">
        <f ca="1">E341+alpha*IF(ROW()-L&gt;=ROW(F$3),beta*OFFSET(F342,-L,0)*OFFSET(B342,-L,0),K/L)</f>
        <v>193.61393615953867</v>
      </c>
      <c r="F342" s="4">
        <f t="shared" ca="1" si="42"/>
        <v>728655.58687038138</v>
      </c>
      <c r="G342" s="4" t="e">
        <f t="shared" si="43"/>
        <v>#N/A</v>
      </c>
      <c r="H342" s="4" t="e">
        <f t="shared" si="44"/>
        <v>#N/A</v>
      </c>
      <c r="I342" s="24"/>
      <c r="J342" s="4">
        <f t="shared" ca="1" si="45"/>
        <v>1376999.9999999991</v>
      </c>
      <c r="K342" s="24"/>
      <c r="L342" s="22">
        <f t="shared" ca="1" si="46"/>
        <v>0.46854478813529499</v>
      </c>
    </row>
    <row r="343" spans="1:12" x14ac:dyDescent="0.2">
      <c r="A343" s="2">
        <f t="shared" si="41"/>
        <v>44240</v>
      </c>
      <c r="B343" s="4">
        <f ca="1">B342+beta*F342*B342-IF(ROW()-L&gt;=ROW(B$3),beta*OFFSET(B343,-L,0)*OFFSET(F343,-L,0),K/L)</f>
        <v>2962.3022758109246</v>
      </c>
      <c r="C343" s="4">
        <f t="shared" ca="1" si="40"/>
        <v>3.5547627309731094</v>
      </c>
      <c r="D343" s="4">
        <f ca="1">D342+(1-alpha)*IF(ROW()-L&gt;=ROW(F$3),beta*OFFSET(F343,-L,0)*OFFSET(B343,-L,0),K/L)</f>
        <v>645469.23683529557</v>
      </c>
      <c r="E343" s="4">
        <f ca="1">E342+alpha*IF(ROW()-L&gt;=ROW(F$3),beta*OFFSET(F343,-L,0)*OFFSET(B343,-L,0),K/L)</f>
        <v>193.69888071480366</v>
      </c>
      <c r="F343" s="4">
        <f t="shared" ca="1" si="42"/>
        <v>728374.76200817793</v>
      </c>
      <c r="G343" s="4" t="e">
        <f t="shared" si="43"/>
        <v>#N/A</v>
      </c>
      <c r="H343" s="4" t="e">
        <f t="shared" si="44"/>
        <v>#N/A</v>
      </c>
      <c r="I343" s="24"/>
      <c r="J343" s="4">
        <f t="shared" ca="1" si="45"/>
        <v>1376999.9999999993</v>
      </c>
      <c r="K343" s="24"/>
      <c r="L343" s="22">
        <f t="shared" ca="1" si="46"/>
        <v>0.46875035354778205</v>
      </c>
    </row>
    <row r="344" spans="1:12" x14ac:dyDescent="0.2">
      <c r="A344" s="2">
        <f t="shared" si="41"/>
        <v>44241</v>
      </c>
      <c r="B344" s="4">
        <f ca="1">B343+beta*F343*B343-IF(ROW()-L&gt;=ROW(B$3),beta*OFFSET(B344,-L,0)*OFFSET(F344,-L,0),K/L)</f>
        <v>2959.9851200401695</v>
      </c>
      <c r="C344" s="4">
        <f t="shared" ca="1" si="40"/>
        <v>3.5519821440482029</v>
      </c>
      <c r="D344" s="4">
        <f ca="1">D343+(1-alpha)*IF(ROW()-L&gt;=ROW(F$3),beta*OFFSET(F344,-L,0)*OFFSET(B344,-L,0),K/L)</f>
        <v>645751.96575490537</v>
      </c>
      <c r="E344" s="4">
        <f ca="1">E343+alpha*IF(ROW()-L&gt;=ROW(F$3),beta*OFFSET(F344,-L,0)*OFFSET(B344,-L,0),K/L)</f>
        <v>193.78372484392534</v>
      </c>
      <c r="F344" s="4">
        <f t="shared" ca="1" si="42"/>
        <v>728094.2654002097</v>
      </c>
      <c r="G344" s="4" t="e">
        <f t="shared" si="43"/>
        <v>#N/A</v>
      </c>
      <c r="H344" s="4" t="e">
        <f t="shared" si="44"/>
        <v>#N/A</v>
      </c>
      <c r="I344" s="24"/>
      <c r="J344" s="4">
        <f t="shared" ca="1" si="45"/>
        <v>1376999.9999999991</v>
      </c>
      <c r="K344" s="24"/>
      <c r="L344" s="22">
        <f t="shared" ca="1" si="46"/>
        <v>0.46895567592948861</v>
      </c>
    </row>
    <row r="345" spans="1:12" x14ac:dyDescent="0.2">
      <c r="A345" s="2">
        <f t="shared" si="41"/>
        <v>44242</v>
      </c>
      <c r="B345" s="4">
        <f ca="1">B344+beta*F344*B344-IF(ROW()-L&gt;=ROW(B$3),beta*OFFSET(B345,-L,0)*OFFSET(F345,-L,0),K/L)</f>
        <v>2957.6744332956805</v>
      </c>
      <c r="C345" s="4">
        <f t="shared" ca="1" si="40"/>
        <v>3.5492093199548163</v>
      </c>
      <c r="D345" s="4">
        <f ca="1">D344+(1-alpha)*IF(ROW()-L&gt;=ROW(F$3),beta*OFFSET(F345,-L,0)*OFFSET(B345,-L,0),K/L)</f>
        <v>646034.36096256867</v>
      </c>
      <c r="E345" s="4">
        <f ca="1">E344+alpha*IF(ROW()-L&gt;=ROW(F$3),beta*OFFSET(F345,-L,0)*OFFSET(B345,-L,0),K/L)</f>
        <v>193.86846882941995</v>
      </c>
      <c r="F345" s="4">
        <f t="shared" ca="1" si="42"/>
        <v>727814.09613530547</v>
      </c>
      <c r="G345" s="4" t="e">
        <f t="shared" si="43"/>
        <v>#N/A</v>
      </c>
      <c r="H345" s="4" t="e">
        <f t="shared" si="44"/>
        <v>#N/A</v>
      </c>
      <c r="I345" s="24"/>
      <c r="J345" s="4">
        <f t="shared" ca="1" si="45"/>
        <v>1376999.9999999993</v>
      </c>
      <c r="K345" s="24"/>
      <c r="L345" s="22">
        <f t="shared" ca="1" si="46"/>
        <v>0.46916075596410239</v>
      </c>
    </row>
    <row r="346" spans="1:12" x14ac:dyDescent="0.2">
      <c r="A346" s="2">
        <f t="shared" si="41"/>
        <v>44243</v>
      </c>
      <c r="B346" s="4">
        <f ca="1">B345+beta*F345*B345-IF(ROW()-L&gt;=ROW(B$3),beta*OFFSET(B346,-L,0)*OFFSET(F346,-L,0),K/L)</f>
        <v>2955.3701852323238</v>
      </c>
      <c r="C346" s="4">
        <f t="shared" ca="1" si="40"/>
        <v>3.5464442222787884</v>
      </c>
      <c r="D346" s="4">
        <f ca="1">D345+(1-alpha)*IF(ROW()-L&gt;=ROW(F$3),beta*OFFSET(F346,-L,0)*OFFSET(B346,-L,0),K/L)</f>
        <v>646316.42339527211</v>
      </c>
      <c r="E346" s="4">
        <f ca="1">E345+alpha*IF(ROW()-L&gt;=ROW(F$3),beta*OFFSET(F346,-L,0)*OFFSET(B346,-L,0),K/L)</f>
        <v>193.9531129524679</v>
      </c>
      <c r="F346" s="4">
        <f t="shared" ca="1" si="42"/>
        <v>727534.25330654241</v>
      </c>
      <c r="G346" s="4" t="e">
        <f t="shared" si="43"/>
        <v>#N/A</v>
      </c>
      <c r="H346" s="4" t="e">
        <f t="shared" si="44"/>
        <v>#N/A</v>
      </c>
      <c r="I346" s="24"/>
      <c r="J346" s="4">
        <f t="shared" ca="1" si="45"/>
        <v>1376999.9999999993</v>
      </c>
      <c r="K346" s="24"/>
      <c r="L346" s="22">
        <f t="shared" ca="1" si="46"/>
        <v>0.46936559433207875</v>
      </c>
    </row>
    <row r="347" spans="1:12" x14ac:dyDescent="0.2">
      <c r="A347" s="2">
        <f t="shared" si="41"/>
        <v>44244</v>
      </c>
      <c r="B347" s="4">
        <f ca="1">B346+beta*F346*B346-IF(ROW()-L&gt;=ROW(B$3),beta*OFFSET(B347,-L,0)*OFFSET(F347,-L,0),K/L)</f>
        <v>2953.0723457075478</v>
      </c>
      <c r="C347" s="4">
        <f t="shared" ca="1" si="40"/>
        <v>3.5436868148490572</v>
      </c>
      <c r="D347" s="4">
        <f ca="1">D346+(1-alpha)*IF(ROW()-L&gt;=ROW(F$3),beta*OFFSET(F347,-L,0)*OFFSET(B347,-L,0),K/L)</f>
        <v>646598.1539855809</v>
      </c>
      <c r="E347" s="4">
        <f ca="1">E346+alpha*IF(ROW()-L&gt;=ROW(F$3),beta*OFFSET(F347,-L,0)*OFFSET(B347,-L,0),K/L)</f>
        <v>194.03765749292268</v>
      </c>
      <c r="F347" s="4">
        <f t="shared" ca="1" si="42"/>
        <v>727254.73601121793</v>
      </c>
      <c r="G347" s="4" t="e">
        <f t="shared" si="43"/>
        <v>#N/A</v>
      </c>
      <c r="H347" s="4" t="e">
        <f t="shared" si="44"/>
        <v>#N/A</v>
      </c>
      <c r="I347" s="24"/>
      <c r="J347" s="4">
        <f t="shared" ca="1" si="45"/>
        <v>1376999.9999999993</v>
      </c>
      <c r="K347" s="24"/>
      <c r="L347" s="22">
        <f t="shared" ca="1" si="46"/>
        <v>0.46957019171066172</v>
      </c>
    </row>
    <row r="348" spans="1:12" x14ac:dyDescent="0.2">
      <c r="A348" s="2">
        <f t="shared" si="41"/>
        <v>44245</v>
      </c>
      <c r="B348" s="4">
        <f ca="1">B347+beta*F347*B347-IF(ROW()-L&gt;=ROW(B$3),beta*OFFSET(B348,-L,0)*OFFSET(F348,-L,0),K/L)</f>
        <v>2950.7808847795709</v>
      </c>
      <c r="C348" s="4">
        <f t="shared" ca="1" si="40"/>
        <v>3.5409370617354847</v>
      </c>
      <c r="D348" s="4">
        <f ca="1">D347+(1-alpha)*IF(ROW()-L&gt;=ROW(F$3),beta*OFFSET(F348,-L,0)*OFFSET(B348,-L,0),K/L)</f>
        <v>646879.55366166844</v>
      </c>
      <c r="E348" s="4">
        <f ca="1">E347+alpha*IF(ROW()-L&gt;=ROW(F$3),beta*OFFSET(F348,-L,0)*OFFSET(B348,-L,0),K/L)</f>
        <v>194.12210272931986</v>
      </c>
      <c r="F348" s="4">
        <f t="shared" ca="1" si="42"/>
        <v>726975.54335082194</v>
      </c>
      <c r="G348" s="4" t="e">
        <f t="shared" si="43"/>
        <v>#N/A</v>
      </c>
      <c r="H348" s="4" t="e">
        <f t="shared" si="44"/>
        <v>#N/A</v>
      </c>
      <c r="I348" s="24"/>
      <c r="J348" s="4">
        <f t="shared" ca="1" si="45"/>
        <v>1376999.9999999991</v>
      </c>
      <c r="K348" s="24"/>
      <c r="L348" s="22">
        <f t="shared" ca="1" si="46"/>
        <v>0.46977454877390623</v>
      </c>
    </row>
    <row r="349" spans="1:12" x14ac:dyDescent="0.2">
      <c r="A349" s="2">
        <f t="shared" si="41"/>
        <v>44246</v>
      </c>
      <c r="B349" s="4">
        <f ca="1">B348+beta*F348*B348-IF(ROW()-L&gt;=ROW(B$3),beta*OFFSET(B349,-L,0)*OFFSET(F349,-L,0),K/L)</f>
        <v>2948.4957727055935</v>
      </c>
      <c r="C349" s="4">
        <f t="shared" ca="1" si="40"/>
        <v>3.5381949272467117</v>
      </c>
      <c r="D349" s="4">
        <f ca="1">D348+(1-alpha)*IF(ROW()-L&gt;=ROW(F$3),beta*OFFSET(F349,-L,0)*OFFSET(B349,-L,0),K/L)</f>
        <v>647160.62334734574</v>
      </c>
      <c r="E349" s="4">
        <f ca="1">E348+alpha*IF(ROW()-L&gt;=ROW(F$3),beta*OFFSET(F349,-L,0)*OFFSET(B349,-L,0),K/L)</f>
        <v>194.2064489388859</v>
      </c>
      <c r="F349" s="4">
        <f t="shared" ca="1" si="42"/>
        <v>726696.6744310091</v>
      </c>
      <c r="G349" s="4" t="e">
        <f t="shared" si="43"/>
        <v>#N/A</v>
      </c>
      <c r="H349" s="4" t="e">
        <f t="shared" si="44"/>
        <v>#N/A</v>
      </c>
      <c r="I349" s="24"/>
      <c r="J349" s="4">
        <f t="shared" ca="1" si="45"/>
        <v>1376999.9999999995</v>
      </c>
      <c r="K349" s="24"/>
      <c r="L349" s="22">
        <f t="shared" ca="1" si="46"/>
        <v>0.46997866619269857</v>
      </c>
    </row>
    <row r="350" spans="1:12" x14ac:dyDescent="0.2">
      <c r="A350" s="2">
        <f t="shared" si="41"/>
        <v>44247</v>
      </c>
      <c r="B350" s="4">
        <f ca="1">B349+beta*F349*B349-IF(ROW()-L&gt;=ROW(B$3),beta*OFFSET(B350,-L,0)*OFFSET(F350,-L,0),K/L)</f>
        <v>2946.2169799400358</v>
      </c>
      <c r="C350" s="4">
        <f t="shared" ca="1" si="40"/>
        <v>3.5354603759280425</v>
      </c>
      <c r="D350" s="4">
        <f ca="1">D349+(1-alpha)*IF(ROW()-L&gt;=ROW(F$3),beta*OFFSET(F350,-L,0)*OFFSET(B350,-L,0),K/L)</f>
        <v>647441.36396209046</v>
      </c>
      <c r="E350" s="4">
        <f ca="1">E349+alpha*IF(ROW()-L&gt;=ROW(F$3),beta*OFFSET(F350,-L,0)*OFFSET(B350,-L,0),K/L)</f>
        <v>194.29069639754692</v>
      </c>
      <c r="F350" s="4">
        <f t="shared" ca="1" si="42"/>
        <v>726418.12836157123</v>
      </c>
      <c r="G350" s="4" t="e">
        <f t="shared" si="43"/>
        <v>#N/A</v>
      </c>
      <c r="H350" s="4" t="e">
        <f t="shared" si="44"/>
        <v>#N/A</v>
      </c>
      <c r="I350" s="24"/>
      <c r="J350" s="4">
        <f t="shared" ca="1" si="45"/>
        <v>1376999.9999999993</v>
      </c>
      <c r="K350" s="24"/>
      <c r="L350" s="22">
        <f t="shared" ca="1" si="46"/>
        <v>0.4701825446347791</v>
      </c>
    </row>
    <row r="351" spans="1:12" x14ac:dyDescent="0.2">
      <c r="A351" s="2">
        <f t="shared" si="41"/>
        <v>44248</v>
      </c>
      <c r="B351" s="4">
        <f ca="1">B350+beta*F350*B350-IF(ROW()-L&gt;=ROW(B$3),beta*OFFSET(B351,-L,0)*OFFSET(F351,-L,0),K/L)</f>
        <v>2943.9444771327931</v>
      </c>
      <c r="C351" s="4">
        <f t="shared" ca="1" si="40"/>
        <v>3.5327333725593513</v>
      </c>
      <c r="D351" s="4">
        <f ca="1">D350+(1-alpha)*IF(ROW()-L&gt;=ROW(F$3),beta*OFFSET(F351,-L,0)*OFFSET(B351,-L,0),K/L)</f>
        <v>647721.77642107627</v>
      </c>
      <c r="E351" s="4">
        <f ca="1">E350+alpha*IF(ROW()-L&gt;=ROW(F$3),beta*OFFSET(F351,-L,0)*OFFSET(B351,-L,0),K/L)</f>
        <v>194.3748453799374</v>
      </c>
      <c r="F351" s="4">
        <f t="shared" ca="1" si="42"/>
        <v>726139.90425641031</v>
      </c>
      <c r="G351" s="4" t="e">
        <f t="shared" si="43"/>
        <v>#N/A</v>
      </c>
      <c r="H351" s="4" t="e">
        <f t="shared" si="44"/>
        <v>#N/A</v>
      </c>
      <c r="I351" s="24"/>
      <c r="J351" s="4">
        <f t="shared" ca="1" si="45"/>
        <v>1376999.9999999993</v>
      </c>
      <c r="K351" s="24"/>
      <c r="L351" s="22">
        <f t="shared" ca="1" si="46"/>
        <v>0.47038618476476152</v>
      </c>
    </row>
    <row r="352" spans="1:12" x14ac:dyDescent="0.2">
      <c r="A352" s="2">
        <f t="shared" si="41"/>
        <v>44249</v>
      </c>
      <c r="B352" s="4">
        <f ca="1">B351+beta*F351*B351-IF(ROW()-L&gt;=ROW(B$3),beta*OFFSET(B352,-L,0)*OFFSET(F352,-L,0),K/L)</f>
        <v>2941.6782351275187</v>
      </c>
      <c r="C352" s="4">
        <f t="shared" ca="1" si="40"/>
        <v>3.530013882153022</v>
      </c>
      <c r="D352" s="4">
        <f ca="1">D351+(1-alpha)*IF(ROW()-L&gt;=ROW(F$3),beta*OFFSET(F352,-L,0)*OFFSET(B352,-L,0),K/L)</f>
        <v>648001.86163520103</v>
      </c>
      <c r="E352" s="4">
        <f ca="1">E351+alpha*IF(ROW()-L&gt;=ROW(F$3),beta*OFFSET(F352,-L,0)*OFFSET(B352,-L,0),K/L)</f>
        <v>194.45889615940868</v>
      </c>
      <c r="F352" s="4">
        <f t="shared" ca="1" si="42"/>
        <v>725862.00123351137</v>
      </c>
      <c r="G352" s="4" t="e">
        <f t="shared" si="43"/>
        <v>#N/A</v>
      </c>
      <c r="H352" s="4" t="e">
        <f t="shared" si="44"/>
        <v>#N/A</v>
      </c>
      <c r="I352" s="24"/>
      <c r="J352" s="4">
        <f t="shared" ca="1" si="45"/>
        <v>1376999.9999999993</v>
      </c>
      <c r="K352" s="24"/>
      <c r="L352" s="22">
        <f t="shared" ca="1" si="46"/>
        <v>0.47058958724415495</v>
      </c>
    </row>
    <row r="353" spans="1:12" x14ac:dyDescent="0.2">
      <c r="A353" s="2">
        <f t="shared" si="41"/>
        <v>44250</v>
      </c>
      <c r="B353" s="4">
        <f ca="1">B352+beta*F352*B352-IF(ROW()-L&gt;=ROW(B$3),beta*OFFSET(B353,-L,0)*OFFSET(F353,-L,0),K/L)</f>
        <v>2939.4182249599253</v>
      </c>
      <c r="C353" s="4">
        <f t="shared" ca="1" si="40"/>
        <v>3.5273018699519101</v>
      </c>
      <c r="D353" s="4">
        <f ca="1">D352+(1-alpha)*IF(ROW()-L&gt;=ROW(F$3),beta*OFFSET(F353,-L,0)*OFFSET(B353,-L,0),K/L)</f>
        <v>648281.62051111553</v>
      </c>
      <c r="E353" s="4">
        <f ca="1">E352+alpha*IF(ROW()-L&gt;=ROW(F$3),beta*OFFSET(F353,-L,0)*OFFSET(B353,-L,0),K/L)</f>
        <v>194.54284900803762</v>
      </c>
      <c r="F353" s="4">
        <f t="shared" ca="1" si="42"/>
        <v>725584.41841491591</v>
      </c>
      <c r="G353" s="4" t="e">
        <f t="shared" si="43"/>
        <v>#N/A</v>
      </c>
      <c r="H353" s="4" t="e">
        <f t="shared" si="44"/>
        <v>#N/A</v>
      </c>
      <c r="I353" s="24"/>
      <c r="J353" s="4">
        <f t="shared" ca="1" si="45"/>
        <v>1376999.9999999993</v>
      </c>
      <c r="K353" s="24"/>
      <c r="L353" s="22">
        <f t="shared" ca="1" si="46"/>
        <v>0.47079275273138405</v>
      </c>
    </row>
    <row r="354" spans="1:12" x14ac:dyDescent="0.2">
      <c r="A354" s="2">
        <f t="shared" si="41"/>
        <v>44251</v>
      </c>
      <c r="B354" s="4">
        <f ca="1">B353+beta*F353*B353-IF(ROW()-L&gt;=ROW(B$3),beta*OFFSET(B354,-L,0)*OFFSET(F354,-L,0),K/L)</f>
        <v>2937.1644178561087</v>
      </c>
      <c r="C354" s="4">
        <f t="shared" ca="1" si="40"/>
        <v>3.5245973014273302</v>
      </c>
      <c r="D354" s="4">
        <f ca="1">D353+(1-alpha)*IF(ROW()-L&gt;=ROW(F$3),beta*OFFSET(F354,-L,0)*OFFSET(B354,-L,0),K/L)</f>
        <v>648561.05395125144</v>
      </c>
      <c r="E354" s="4">
        <f ca="1">E353+alpha*IF(ROW()-L&gt;=ROW(F$3),beta*OFFSET(F354,-L,0)*OFFSET(B354,-L,0),K/L)</f>
        <v>194.62670419663496</v>
      </c>
      <c r="F354" s="4">
        <f t="shared" ca="1" si="42"/>
        <v>725307.15492669528</v>
      </c>
      <c r="G354" s="4" t="e">
        <f t="shared" si="43"/>
        <v>#N/A</v>
      </c>
      <c r="H354" s="4" t="e">
        <f t="shared" si="44"/>
        <v>#N/A</v>
      </c>
      <c r="I354" s="24"/>
      <c r="J354" s="4">
        <f t="shared" ca="1" si="45"/>
        <v>1376999.9999999995</v>
      </c>
      <c r="K354" s="24"/>
      <c r="L354" s="22">
        <f t="shared" ca="1" si="46"/>
        <v>0.47099568188180946</v>
      </c>
    </row>
    <row r="355" spans="1:12" x14ac:dyDescent="0.2">
      <c r="A355" s="2">
        <f t="shared" si="41"/>
        <v>44252</v>
      </c>
      <c r="B355" s="4">
        <f ca="1">B354+beta*F354*B354-IF(ROW()-L&gt;=ROW(B$3),beta*OFFSET(B355,-L,0)*OFFSET(F355,-L,0),K/L)</f>
        <v>2934.9167852308924</v>
      </c>
      <c r="C355" s="4">
        <f t="shared" ca="1" si="40"/>
        <v>3.5219001422770706</v>
      </c>
      <c r="D355" s="4">
        <f ca="1">D354+(1-alpha)*IF(ROW()-L&gt;=ROW(F$3),beta*OFFSET(F355,-L,0)*OFFSET(B355,-L,0),K/L)</f>
        <v>648840.16285384924</v>
      </c>
      <c r="E355" s="4">
        <f ca="1">E354+alpha*IF(ROW()-L&gt;=ROW(F$3),beta*OFFSET(F355,-L,0)*OFFSET(B355,-L,0),K/L)</f>
        <v>194.71046199475376</v>
      </c>
      <c r="F355" s="4">
        <f t="shared" ca="1" si="42"/>
        <v>725030.20989892457</v>
      </c>
      <c r="G355" s="4" t="e">
        <f t="shared" si="43"/>
        <v>#N/A</v>
      </c>
      <c r="H355" s="4" t="e">
        <f t="shared" si="44"/>
        <v>#N/A</v>
      </c>
      <c r="I355" s="24"/>
      <c r="J355" s="4">
        <f t="shared" ca="1" si="45"/>
        <v>1376999.9999999995</v>
      </c>
      <c r="K355" s="24"/>
      <c r="L355" s="22">
        <f t="shared" ca="1" si="46"/>
        <v>0.47119837534774833</v>
      </c>
    </row>
    <row r="356" spans="1:12" x14ac:dyDescent="0.2">
      <c r="A356" s="2">
        <f t="shared" si="41"/>
        <v>44253</v>
      </c>
      <c r="B356" s="4">
        <f ca="1">B355+beta*F355*B355-IF(ROW()-L&gt;=ROW(B$3),beta*OFFSET(B356,-L,0)*OFFSET(F356,-L,0),K/L)</f>
        <v>2932.6752986861902</v>
      </c>
      <c r="C356" s="4">
        <f t="shared" ca="1" si="40"/>
        <v>3.519210358423428</v>
      </c>
      <c r="D356" s="4">
        <f ca="1">D355+(1-alpha)*IF(ROW()-L&gt;=ROW(F$3),beta*OFFSET(F356,-L,0)*OFFSET(B356,-L,0),K/L)</f>
        <v>649118.94811298617</v>
      </c>
      <c r="E356" s="4">
        <f ca="1">E355+alpha*IF(ROW()-L&gt;=ROW(F$3),beta*OFFSET(F356,-L,0)*OFFSET(B356,-L,0),K/L)</f>
        <v>194.79412267069762</v>
      </c>
      <c r="F356" s="4">
        <f t="shared" ca="1" si="42"/>
        <v>724753.58246565645</v>
      </c>
      <c r="G356" s="4" t="e">
        <f t="shared" si="43"/>
        <v>#N/A</v>
      </c>
      <c r="H356" s="4" t="e">
        <f t="shared" si="44"/>
        <v>#N/A</v>
      </c>
      <c r="I356" s="24"/>
      <c r="J356" s="4">
        <f t="shared" ca="1" si="45"/>
        <v>1376999.9999999995</v>
      </c>
      <c r="K356" s="24"/>
      <c r="L356" s="22">
        <f t="shared" ca="1" si="46"/>
        <v>0.47140083377849412</v>
      </c>
    </row>
    <row r="357" spans="1:12" x14ac:dyDescent="0.2">
      <c r="A357" s="2">
        <f t="shared" si="41"/>
        <v>44254</v>
      </c>
      <c r="B357" s="4">
        <f ca="1">B356+beta*F356*B356-IF(ROW()-L&gt;=ROW(B$3),beta*OFFSET(B357,-L,0)*OFFSET(F357,-L,0),K/L)</f>
        <v>2930.4399300093905</v>
      </c>
      <c r="C357" s="4">
        <f t="shared" ca="1" si="40"/>
        <v>3.5165279160112681</v>
      </c>
      <c r="D357" s="4">
        <f ca="1">D356+(1-alpha)*IF(ROW()-L&gt;=ROW(F$3),beta*OFFSET(F357,-L,0)*OFFSET(B357,-L,0),K/L)</f>
        <v>649397.41061860323</v>
      </c>
      <c r="E357" s="4">
        <f ca="1">E356+alpha*IF(ROW()-L&gt;=ROW(F$3),beta*OFFSET(F357,-L,0)*OFFSET(B357,-L,0),K/L)</f>
        <v>194.87768649152898</v>
      </c>
      <c r="F357" s="4">
        <f t="shared" ca="1" si="42"/>
        <v>724477.27176489541</v>
      </c>
      <c r="G357" s="4" t="e">
        <f t="shared" si="43"/>
        <v>#N/A</v>
      </c>
      <c r="H357" s="4" t="e">
        <f t="shared" si="44"/>
        <v>#N/A</v>
      </c>
      <c r="I357" s="24"/>
      <c r="J357" s="4">
        <f t="shared" ca="1" si="45"/>
        <v>1376999.9999999995</v>
      </c>
      <c r="K357" s="24"/>
      <c r="L357" s="22">
        <f t="shared" ca="1" si="46"/>
        <v>0.47160305782033657</v>
      </c>
    </row>
    <row r="358" spans="1:12" x14ac:dyDescent="0.2">
      <c r="A358" s="2">
        <f t="shared" si="41"/>
        <v>44255</v>
      </c>
      <c r="B358" s="4">
        <f ca="1">B357+beta*F357*B357-IF(ROW()-L&gt;=ROW(B$3),beta*OFFSET(B358,-L,0)*OFFSET(F358,-L,0),K/L)</f>
        <v>2928.2106511717598</v>
      </c>
      <c r="C358" s="4">
        <f t="shared" ca="1" si="40"/>
        <v>3.5138527814061113</v>
      </c>
      <c r="D358" s="4">
        <f ca="1">D357+(1-alpha)*IF(ROW()-L&gt;=ROW(F$3),beta*OFFSET(F358,-L,0)*OFFSET(B358,-L,0),K/L)</f>
        <v>649675.55125653266</v>
      </c>
      <c r="E358" s="4">
        <f ca="1">E357+alpha*IF(ROW()-L&gt;=ROW(F$3),beta*OFFSET(F358,-L,0)*OFFSET(B358,-L,0),K/L)</f>
        <v>194.96115372307727</v>
      </c>
      <c r="F358" s="4">
        <f t="shared" ca="1" si="42"/>
        <v>724201.27693857206</v>
      </c>
      <c r="G358" s="4" t="e">
        <f t="shared" si="43"/>
        <v>#N/A</v>
      </c>
      <c r="H358" s="4" t="e">
        <f t="shared" si="44"/>
        <v>#N/A</v>
      </c>
      <c r="I358" s="24"/>
      <c r="J358" s="4">
        <f t="shared" ca="1" si="45"/>
        <v>1376999.9999999995</v>
      </c>
      <c r="K358" s="24"/>
      <c r="L358" s="22">
        <f t="shared" ca="1" si="46"/>
        <v>0.47180504811658164</v>
      </c>
    </row>
    <row r="359" spans="1:12" x14ac:dyDescent="0.2">
      <c r="A359" s="2">
        <f t="shared" si="41"/>
        <v>44256</v>
      </c>
      <c r="B359" s="4">
        <f ca="1">B358+beta*F358*B358-IF(ROW()-L&gt;=ROW(B$3),beta*OFFSET(B359,-L,0)*OFFSET(F359,-L,0),K/L)</f>
        <v>2925.9874343268616</v>
      </c>
      <c r="C359" s="4">
        <f t="shared" ca="1" si="40"/>
        <v>3.5111849211922337</v>
      </c>
      <c r="D359" s="4">
        <f ca="1">D358+(1-alpha)*IF(ROW()-L&gt;=ROW(F$3),beta*OFFSET(F359,-L,0)*OFFSET(B359,-L,0),K/L)</f>
        <v>649953.37090852472</v>
      </c>
      <c r="E359" s="4">
        <f ca="1">E358+alpha*IF(ROW()-L&gt;=ROW(F$3),beta*OFFSET(F359,-L,0)*OFFSET(B359,-L,0),K/L)</f>
        <v>195.04452462994698</v>
      </c>
      <c r="F359" s="4">
        <f t="shared" ca="1" si="42"/>
        <v>723925.59713251796</v>
      </c>
      <c r="G359" s="4" t="e">
        <f t="shared" si="43"/>
        <v>#N/A</v>
      </c>
      <c r="H359" s="4" t="e">
        <f t="shared" si="44"/>
        <v>#N/A</v>
      </c>
      <c r="I359" s="24"/>
      <c r="J359" s="4">
        <f t="shared" ca="1" si="45"/>
        <v>1376999.9999999995</v>
      </c>
      <c r="K359" s="24"/>
      <c r="L359" s="22">
        <f t="shared" ca="1" si="46"/>
        <v>0.47200680530757078</v>
      </c>
    </row>
    <row r="360" spans="1:12" x14ac:dyDescent="0.2">
      <c r="A360" s="2">
        <f t="shared" si="41"/>
        <v>44257</v>
      </c>
      <c r="B360" s="4">
        <f ca="1">B359+beta*F359*B359-IF(ROW()-L&gt;=ROW(B$3),beta*OFFSET(B360,-L,0)*OFFSET(F360,-L,0),K/L)</f>
        <v>2923.7702518089986</v>
      </c>
      <c r="C360" s="4">
        <f t="shared" ca="1" si="40"/>
        <v>3.5085243021707981</v>
      </c>
      <c r="D360" s="4">
        <f ca="1">D359+(1-alpha)*IF(ROW()-L&gt;=ROW(F$3),beta*OFFSET(F360,-L,0)*OFFSET(B360,-L,0),K/L)</f>
        <v>650230.87045227468</v>
      </c>
      <c r="E360" s="4">
        <f ca="1">E359+alpha*IF(ROW()-L&gt;=ROW(F$3),beta*OFFSET(F360,-L,0)*OFFSET(B360,-L,0),K/L)</f>
        <v>195.12779947552562</v>
      </c>
      <c r="F360" s="4">
        <f t="shared" ca="1" si="42"/>
        <v>723650.23149644025</v>
      </c>
      <c r="G360" s="4" t="e">
        <f t="shared" si="43"/>
        <v>#N/A</v>
      </c>
      <c r="H360" s="4" t="e">
        <f t="shared" si="44"/>
        <v>#N/A</v>
      </c>
      <c r="I360" s="24"/>
      <c r="J360" s="4">
        <f t="shared" ca="1" si="45"/>
        <v>1376999.9999999995</v>
      </c>
      <c r="K360" s="24"/>
      <c r="L360" s="22">
        <f t="shared" ca="1" si="46"/>
        <v>0.47220833003070073</v>
      </c>
    </row>
    <row r="361" spans="1:12" x14ac:dyDescent="0.2">
      <c r="A361" s="2">
        <f t="shared" si="41"/>
        <v>44258</v>
      </c>
      <c r="B361" s="4">
        <f ca="1">B360+beta*F360*B360-IF(ROW()-L&gt;=ROW(B$3),beta*OFFSET(B361,-L,0)*OFFSET(F361,-L,0),K/L)</f>
        <v>2921.5590761316694</v>
      </c>
      <c r="C361" s="4">
        <f t="shared" ca="1" si="40"/>
        <v>3.5058708913580028</v>
      </c>
      <c r="D361" s="4">
        <f ca="1">D360+(1-alpha)*IF(ROW()-L&gt;=ROW(F$3),beta*OFFSET(F361,-L,0)*OFFSET(B361,-L,0),K/L)</f>
        <v>650508.05076144892</v>
      </c>
      <c r="E361" s="4">
        <f ca="1">E360+alpha*IF(ROW()-L&gt;=ROW(F$3),beta*OFFSET(F361,-L,0)*OFFSET(B361,-L,0),K/L)</f>
        <v>195.21097852199182</v>
      </c>
      <c r="F361" s="4">
        <f t="shared" ca="1" si="42"/>
        <v>723375.17918389698</v>
      </c>
      <c r="G361" s="4" t="e">
        <f t="shared" si="43"/>
        <v>#N/A</v>
      </c>
      <c r="H361" s="4" t="e">
        <f t="shared" si="44"/>
        <v>#N/A</v>
      </c>
      <c r="I361" s="24"/>
      <c r="J361" s="4">
        <f t="shared" ca="1" si="45"/>
        <v>1376999.9999999995</v>
      </c>
      <c r="K361" s="24"/>
      <c r="L361" s="22">
        <f t="shared" ca="1" si="46"/>
        <v>0.47240962292044236</v>
      </c>
    </row>
    <row r="362" spans="1:12" x14ac:dyDescent="0.2">
      <c r="A362" s="2">
        <f t="shared" si="41"/>
        <v>44259</v>
      </c>
      <c r="B362" s="4">
        <f ca="1">B361+beta*F361*B361-IF(ROW()-L&gt;=ROW(B$3),beta*OFFSET(B362,-L,0)*OFFSET(F362,-L,0),K/L)</f>
        <v>2919.353879986043</v>
      </c>
      <c r="C362" s="4">
        <f t="shared" ca="1" si="40"/>
        <v>3.5032246559832512</v>
      </c>
      <c r="D362" s="4">
        <f ca="1">D361+(1-alpha)*IF(ROW()-L&gt;=ROW(F$3),beta*OFFSET(F362,-L,0)*OFFSET(B362,-L,0),K/L)</f>
        <v>650784.91270571132</v>
      </c>
      <c r="E362" s="4">
        <f ca="1">E361+alpha*IF(ROW()-L&gt;=ROW(F$3),beta*OFFSET(F362,-L,0)*OFFSET(B362,-L,0),K/L)</f>
        <v>195.29406203032303</v>
      </c>
      <c r="F362" s="4">
        <f t="shared" ca="1" si="42"/>
        <v>723100.43935227185</v>
      </c>
      <c r="G362" s="4" t="e">
        <f t="shared" si="43"/>
        <v>#N/A</v>
      </c>
      <c r="H362" s="4" t="e">
        <f t="shared" si="44"/>
        <v>#N/A</v>
      </c>
      <c r="I362" s="24"/>
      <c r="J362" s="4">
        <f t="shared" ca="1" si="45"/>
        <v>1376999.9999999995</v>
      </c>
      <c r="K362" s="24"/>
      <c r="L362" s="22">
        <f t="shared" ca="1" si="46"/>
        <v>0.47261068460835987</v>
      </c>
    </row>
    <row r="363" spans="1:12" x14ac:dyDescent="0.2">
      <c r="A363" s="2">
        <f t="shared" si="41"/>
        <v>44260</v>
      </c>
      <c r="B363" s="4">
        <f ca="1">B362+beta*F362*B362-IF(ROW()-L&gt;=ROW(B$3),beta*OFFSET(B363,-L,0)*OFFSET(F363,-L,0),K/L)</f>
        <v>2917.154636239452</v>
      </c>
      <c r="C363" s="4">
        <f t="shared" ca="1" si="40"/>
        <v>3.5005855634873422</v>
      </c>
      <c r="D363" s="4">
        <f ca="1">D362+(1-alpha)*IF(ROW()-L&gt;=ROW(F$3),beta*OFFSET(F363,-L,0)*OFFSET(B363,-L,0),K/L)</f>
        <v>651061.45715074951</v>
      </c>
      <c r="E363" s="4">
        <f ca="1">E362+alpha*IF(ROW()-L&gt;=ROW(F$3),beta*OFFSET(F363,-L,0)*OFFSET(B363,-L,0),K/L)</f>
        <v>195.37705026030346</v>
      </c>
      <c r="F363" s="4">
        <f t="shared" ca="1" si="42"/>
        <v>722826.01116275031</v>
      </c>
      <c r="G363" s="4" t="e">
        <f t="shared" si="43"/>
        <v>#N/A</v>
      </c>
      <c r="H363" s="4" t="e">
        <f t="shared" si="44"/>
        <v>#N/A</v>
      </c>
      <c r="I363" s="24"/>
      <c r="J363" s="4">
        <f t="shared" ca="1" si="45"/>
        <v>1376999.9999999995</v>
      </c>
      <c r="K363" s="24"/>
      <c r="L363" s="22">
        <f t="shared" ca="1" si="46"/>
        <v>0.47281151572312979</v>
      </c>
    </row>
    <row r="364" spans="1:12" x14ac:dyDescent="0.2">
      <c r="A364" s="2">
        <f t="shared" si="41"/>
        <v>44261</v>
      </c>
      <c r="B364" s="4">
        <f ca="1">B363+beta*F363*B363-IF(ROW()-L&gt;=ROW(B$3),beta*OFFSET(B364,-L,0)*OFFSET(F364,-L,0),K/L)</f>
        <v>2914.9613179339012</v>
      </c>
      <c r="C364" s="4">
        <f t="shared" ca="1" si="40"/>
        <v>3.4979535815206813</v>
      </c>
      <c r="D364" s="4">
        <f ca="1">D363+(1-alpha)*IF(ROW()-L&gt;=ROW(F$3),beta*OFFSET(F364,-L,0)*OFFSET(B364,-L,0),K/L)</f>
        <v>651337.68495830032</v>
      </c>
      <c r="E364" s="4">
        <f ca="1">E363+alpha*IF(ROW()-L&gt;=ROW(F$3),beta*OFFSET(F364,-L,0)*OFFSET(B364,-L,0),K/L)</f>
        <v>195.45994347053178</v>
      </c>
      <c r="F364" s="4">
        <f t="shared" ca="1" si="42"/>
        <v>722551.89378029481</v>
      </c>
      <c r="G364" s="4" t="e">
        <f t="shared" si="43"/>
        <v>#N/A</v>
      </c>
      <c r="H364" s="4" t="e">
        <f t="shared" si="44"/>
        <v>#N/A</v>
      </c>
      <c r="I364" s="24"/>
      <c r="J364" s="4">
        <f t="shared" ca="1" si="45"/>
        <v>1376999.9999999995</v>
      </c>
      <c r="K364" s="24"/>
      <c r="L364" s="22">
        <f t="shared" ca="1" si="46"/>
        <v>0.47301211689055955</v>
      </c>
    </row>
    <row r="365" spans="1:12" x14ac:dyDescent="0.2">
      <c r="A365" s="2">
        <f t="shared" si="41"/>
        <v>44262</v>
      </c>
      <c r="B365" s="4">
        <f ca="1">B364+beta*F364*B364-IF(ROW()-L&gt;=ROW(B$3),beta*OFFSET(B365,-L,0)*OFFSET(F365,-L,0),K/L)</f>
        <v>2912.773898284594</v>
      </c>
      <c r="C365" s="4">
        <f t="shared" ca="1" si="40"/>
        <v>3.4953286779415125</v>
      </c>
      <c r="D365" s="4">
        <f ca="1">D364+(1-alpha)*IF(ROW()-L&gt;=ROW(F$3),beta*OFFSET(F365,-L,0)*OFFSET(B365,-L,0),K/L)</f>
        <v>651613.59698617575</v>
      </c>
      <c r="E365" s="4">
        <f ca="1">E364+alpha*IF(ROW()-L&gt;=ROW(F$3),beta*OFFSET(F365,-L,0)*OFFSET(B365,-L,0),K/L)</f>
        <v>195.54274191842879</v>
      </c>
      <c r="F365" s="4">
        <f t="shared" ca="1" si="42"/>
        <v>722278.08637362078</v>
      </c>
      <c r="G365" s="4" t="e">
        <f t="shared" si="43"/>
        <v>#N/A</v>
      </c>
      <c r="H365" s="4" t="e">
        <f t="shared" si="44"/>
        <v>#N/A</v>
      </c>
      <c r="I365" s="24"/>
      <c r="J365" s="4">
        <f t="shared" ca="1" si="45"/>
        <v>1376999.9999999995</v>
      </c>
      <c r="K365" s="24"/>
      <c r="L365" s="22">
        <f t="shared" ca="1" si="46"/>
        <v>0.47321248873360638</v>
      </c>
    </row>
    <row r="366" spans="1:12" x14ac:dyDescent="0.2">
      <c r="A366" s="2">
        <f t="shared" si="41"/>
        <v>44263</v>
      </c>
      <c r="B366" s="4">
        <f ca="1">B365+beta*F365*B365-IF(ROW()-L&gt;=ROW(B$3),beta*OFFSET(B366,-L,0)*OFFSET(F366,-L,0),K/L)</f>
        <v>2910.5923506784743</v>
      </c>
      <c r="C366" s="4">
        <f t="shared" ca="1" si="40"/>
        <v>3.4927108208141688</v>
      </c>
      <c r="D366" s="4">
        <f ca="1">D365+(1-alpha)*IF(ROW()-L&gt;=ROW(F$3),beta*OFFSET(F366,-L,0)*OFFSET(B366,-L,0),K/L)</f>
        <v>651889.194088288</v>
      </c>
      <c r="E366" s="4">
        <f ca="1">E365+alpha*IF(ROW()-L&gt;=ROW(F$3),beta*OFFSET(F366,-L,0)*OFFSET(B366,-L,0),K/L)</f>
        <v>195.62544586024501</v>
      </c>
      <c r="F366" s="4">
        <f t="shared" ca="1" si="42"/>
        <v>722004.58811517281</v>
      </c>
      <c r="G366" s="4" t="e">
        <f t="shared" si="43"/>
        <v>#N/A</v>
      </c>
      <c r="H366" s="4" t="e">
        <f t="shared" si="44"/>
        <v>#N/A</v>
      </c>
      <c r="I366" s="24"/>
      <c r="J366" s="4">
        <f t="shared" ca="1" si="45"/>
        <v>1376999.9999999995</v>
      </c>
      <c r="K366" s="24"/>
      <c r="L366" s="22">
        <f t="shared" ca="1" si="46"/>
        <v>0.47341263187239524</v>
      </c>
    </row>
    <row r="367" spans="1:12" x14ac:dyDescent="0.2">
      <c r="A367" s="2">
        <f t="shared" si="41"/>
        <v>44264</v>
      </c>
      <c r="B367" s="4">
        <f ca="1">B366+beta*F366*B366-IF(ROW()-L&gt;=ROW(B$3),beta*OFFSET(B367,-L,0)*OFFSET(F367,-L,0),K/L)</f>
        <v>2908.416648672785</v>
      </c>
      <c r="C367" s="4">
        <f t="shared" ca="1" si="40"/>
        <v>3.4900999784073417</v>
      </c>
      <c r="D367" s="4">
        <f ca="1">D366+(1-alpha)*IF(ROW()-L&gt;=ROW(F$3),beta*OFFSET(F367,-L,0)*OFFSET(B367,-L,0),K/L)</f>
        <v>652164.47711467487</v>
      </c>
      <c r="E367" s="4">
        <f ca="1">E366+alpha*IF(ROW()-L&gt;=ROW(F$3),beta*OFFSET(F367,-L,0)*OFFSET(B367,-L,0),K/L)</f>
        <v>195.7080555510683</v>
      </c>
      <c r="F367" s="4">
        <f t="shared" ca="1" si="42"/>
        <v>721731.39818110084</v>
      </c>
      <c r="G367" s="4" t="e">
        <f t="shared" si="43"/>
        <v>#N/A</v>
      </c>
      <c r="H367" s="4" t="e">
        <f t="shared" si="44"/>
        <v>#N/A</v>
      </c>
      <c r="I367" s="24"/>
      <c r="J367" s="4">
        <f t="shared" ca="1" si="45"/>
        <v>1376999.9999999995</v>
      </c>
      <c r="K367" s="24"/>
      <c r="L367" s="22">
        <f t="shared" ca="1" si="46"/>
        <v>0.47361254692423754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AC19-CFFB-9742-860F-4D91E5E72BB0}">
  <dimension ref="A1:BK367"/>
  <sheetViews>
    <sheetView workbookViewId="0">
      <selection activeCell="K34" sqref="K34"/>
    </sheetView>
  </sheetViews>
  <sheetFormatPr baseColWidth="10" defaultRowHeight="16" x14ac:dyDescent="0.2"/>
  <sheetData>
    <row r="1" spans="1:63" x14ac:dyDescent="0.2">
      <c r="C1" s="36" t="s">
        <v>37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</row>
    <row r="2" spans="1:63" x14ac:dyDescent="0.2">
      <c r="A2" s="23" t="s">
        <v>7</v>
      </c>
      <c r="B2" s="23" t="s">
        <v>38</v>
      </c>
      <c r="C2" s="25">
        <v>43922</v>
      </c>
      <c r="D2" s="25">
        <f>C2+1</f>
        <v>43923</v>
      </c>
      <c r="E2" s="25">
        <f t="shared" ref="E2:AF2" si="0">D2+1</f>
        <v>43924</v>
      </c>
      <c r="F2" s="25">
        <f t="shared" si="0"/>
        <v>43925</v>
      </c>
      <c r="G2" s="25">
        <f t="shared" si="0"/>
        <v>43926</v>
      </c>
      <c r="H2" s="25">
        <f t="shared" si="0"/>
        <v>43927</v>
      </c>
      <c r="I2" s="25">
        <f t="shared" si="0"/>
        <v>43928</v>
      </c>
      <c r="J2" s="25">
        <f t="shared" si="0"/>
        <v>43929</v>
      </c>
      <c r="K2" s="25">
        <f t="shared" si="0"/>
        <v>43930</v>
      </c>
      <c r="L2" s="25">
        <f t="shared" si="0"/>
        <v>43931</v>
      </c>
      <c r="M2" s="25">
        <f t="shared" si="0"/>
        <v>43932</v>
      </c>
      <c r="N2" s="25">
        <f t="shared" si="0"/>
        <v>43933</v>
      </c>
      <c r="O2" s="25">
        <f t="shared" si="0"/>
        <v>43934</v>
      </c>
      <c r="P2" s="25">
        <f t="shared" si="0"/>
        <v>43935</v>
      </c>
      <c r="Q2" s="25">
        <f t="shared" si="0"/>
        <v>43936</v>
      </c>
      <c r="R2" s="25">
        <f t="shared" si="0"/>
        <v>43937</v>
      </c>
      <c r="S2" s="25">
        <f t="shared" si="0"/>
        <v>43938</v>
      </c>
      <c r="T2" s="25">
        <f t="shared" si="0"/>
        <v>43939</v>
      </c>
      <c r="U2" s="25">
        <f t="shared" si="0"/>
        <v>43940</v>
      </c>
      <c r="V2" s="25">
        <f t="shared" si="0"/>
        <v>43941</v>
      </c>
      <c r="W2" s="25">
        <f t="shared" si="0"/>
        <v>43942</v>
      </c>
      <c r="X2" s="25">
        <f t="shared" si="0"/>
        <v>43943</v>
      </c>
      <c r="Y2" s="25">
        <f t="shared" si="0"/>
        <v>43944</v>
      </c>
      <c r="Z2" s="25">
        <f t="shared" si="0"/>
        <v>43945</v>
      </c>
      <c r="AA2" s="25">
        <f t="shared" si="0"/>
        <v>43946</v>
      </c>
      <c r="AB2" s="25">
        <f t="shared" si="0"/>
        <v>43947</v>
      </c>
      <c r="AC2" s="25">
        <f t="shared" si="0"/>
        <v>43948</v>
      </c>
      <c r="AD2" s="25">
        <f t="shared" si="0"/>
        <v>43949</v>
      </c>
      <c r="AE2" s="25">
        <f t="shared" si="0"/>
        <v>43950</v>
      </c>
      <c r="AF2" s="25">
        <f t="shared" si="0"/>
        <v>43951</v>
      </c>
      <c r="AG2" s="25">
        <f t="shared" ref="AG2" si="1">AF2+1</f>
        <v>43952</v>
      </c>
      <c r="AH2" s="25">
        <f t="shared" ref="AH2" si="2">AG2+1</f>
        <v>43953</v>
      </c>
      <c r="AI2" s="25">
        <f t="shared" ref="AI2" si="3">AH2+1</f>
        <v>43954</v>
      </c>
      <c r="AJ2" s="25">
        <f t="shared" ref="AJ2" si="4">AI2+1</f>
        <v>43955</v>
      </c>
      <c r="AK2" s="25">
        <f t="shared" ref="AK2" si="5">AJ2+1</f>
        <v>43956</v>
      </c>
      <c r="AL2" s="25">
        <f t="shared" ref="AL2" si="6">AK2+1</f>
        <v>43957</v>
      </c>
      <c r="AM2" s="25">
        <f t="shared" ref="AM2" si="7">AL2+1</f>
        <v>43958</v>
      </c>
      <c r="AN2" s="25">
        <f t="shared" ref="AN2" si="8">AM2+1</f>
        <v>43959</v>
      </c>
      <c r="AO2" s="25">
        <f t="shared" ref="AO2" si="9">AN2+1</f>
        <v>43960</v>
      </c>
      <c r="AP2" s="25">
        <f t="shared" ref="AP2" si="10">AO2+1</f>
        <v>43961</v>
      </c>
      <c r="AQ2" s="25">
        <f t="shared" ref="AQ2" si="11">AP2+1</f>
        <v>43962</v>
      </c>
      <c r="AR2" s="25">
        <f t="shared" ref="AR2" si="12">AQ2+1</f>
        <v>43963</v>
      </c>
      <c r="AS2" s="25">
        <f t="shared" ref="AS2" si="13">AR2+1</f>
        <v>43964</v>
      </c>
      <c r="AT2" s="25">
        <f t="shared" ref="AT2" si="14">AS2+1</f>
        <v>43965</v>
      </c>
      <c r="AU2" s="25">
        <f t="shared" ref="AU2" si="15">AT2+1</f>
        <v>43966</v>
      </c>
      <c r="AV2" s="25">
        <f t="shared" ref="AV2" si="16">AU2+1</f>
        <v>43967</v>
      </c>
      <c r="AW2" s="25">
        <f t="shared" ref="AW2" si="17">AV2+1</f>
        <v>43968</v>
      </c>
      <c r="AX2" s="25">
        <f t="shared" ref="AX2" si="18">AW2+1</f>
        <v>43969</v>
      </c>
      <c r="AY2" s="25">
        <f t="shared" ref="AY2" si="19">AX2+1</f>
        <v>43970</v>
      </c>
      <c r="AZ2" s="25">
        <f t="shared" ref="AZ2" si="20">AY2+1</f>
        <v>43971</v>
      </c>
      <c r="BA2" s="25">
        <f t="shared" ref="BA2" si="21">AZ2+1</f>
        <v>43972</v>
      </c>
      <c r="BB2" s="25">
        <f t="shared" ref="BB2" si="22">BA2+1</f>
        <v>43973</v>
      </c>
      <c r="BC2" s="25">
        <f t="shared" ref="BC2" si="23">BB2+1</f>
        <v>43974</v>
      </c>
      <c r="BD2" s="25">
        <f t="shared" ref="BD2" si="24">BC2+1</f>
        <v>43975</v>
      </c>
      <c r="BE2" s="25">
        <f t="shared" ref="BE2" si="25">BD2+1</f>
        <v>43976</v>
      </c>
      <c r="BF2" s="25">
        <f t="shared" ref="BF2" si="26">BE2+1</f>
        <v>43977</v>
      </c>
      <c r="BG2" s="25">
        <f t="shared" ref="BG2" si="27">BF2+1</f>
        <v>43978</v>
      </c>
      <c r="BH2" s="25">
        <f t="shared" ref="BH2" si="28">BG2+1</f>
        <v>43979</v>
      </c>
      <c r="BI2" s="25">
        <f t="shared" ref="BI2" si="29">BH2+1</f>
        <v>43980</v>
      </c>
      <c r="BJ2" s="25">
        <f t="shared" ref="BJ2" si="30">BI2+1</f>
        <v>43981</v>
      </c>
      <c r="BK2" s="25">
        <f t="shared" ref="BK2" si="31">BJ2+1</f>
        <v>43982</v>
      </c>
    </row>
    <row r="3" spans="1:63" x14ac:dyDescent="0.2">
      <c r="A3" s="2">
        <v>43900</v>
      </c>
      <c r="B3" s="4" t="e">
        <f>'Data(LÄGG IN NY DATA)'!B2</f>
        <v>#N/A</v>
      </c>
      <c r="C3" s="26">
        <v>3</v>
      </c>
      <c r="D3" s="26">
        <v>3</v>
      </c>
      <c r="E3" s="26">
        <v>3</v>
      </c>
      <c r="F3" s="26">
        <v>3.9999999999999996</v>
      </c>
      <c r="G3" s="26">
        <v>3</v>
      </c>
      <c r="H3" s="26">
        <v>3</v>
      </c>
      <c r="I3" s="26">
        <v>2.5</v>
      </c>
      <c r="J3" s="26">
        <v>3</v>
      </c>
      <c r="K3" s="26">
        <v>3</v>
      </c>
      <c r="L3" s="26">
        <v>2.9999999999999996</v>
      </c>
      <c r="M3" s="26">
        <v>2.5</v>
      </c>
      <c r="N3" s="26">
        <v>2</v>
      </c>
      <c r="O3" s="26">
        <v>2</v>
      </c>
      <c r="P3" s="26">
        <v>2</v>
      </c>
      <c r="Q3" s="26">
        <v>2</v>
      </c>
      <c r="R3" s="26">
        <v>2</v>
      </c>
      <c r="S3" s="26">
        <v>2</v>
      </c>
      <c r="T3" s="26">
        <v>2</v>
      </c>
      <c r="U3" s="26">
        <v>2</v>
      </c>
      <c r="V3" s="26">
        <v>2</v>
      </c>
      <c r="W3" s="26">
        <v>3</v>
      </c>
      <c r="X3" s="26">
        <v>3</v>
      </c>
      <c r="Y3" s="26">
        <v>3</v>
      </c>
      <c r="Z3" s="26">
        <v>3</v>
      </c>
      <c r="AA3" s="26">
        <v>3</v>
      </c>
      <c r="AB3" s="26">
        <v>3</v>
      </c>
      <c r="AC3" s="26">
        <v>3</v>
      </c>
      <c r="AD3" s="26">
        <v>7.5</v>
      </c>
      <c r="AE3" s="26">
        <v>7.5</v>
      </c>
      <c r="AF3" s="26">
        <v>7.5</v>
      </c>
      <c r="AG3" s="26">
        <v>7.5</v>
      </c>
      <c r="AH3" s="26">
        <v>7.5</v>
      </c>
    </row>
    <row r="4" spans="1:63" x14ac:dyDescent="0.2">
      <c r="A4" s="2">
        <f>A3+1</f>
        <v>43901</v>
      </c>
      <c r="B4" s="4" t="e">
        <f>'Data(LÄGG IN NY DATA)'!B3</f>
        <v>#N/A</v>
      </c>
      <c r="C4" s="26">
        <v>3.7840757142857142</v>
      </c>
      <c r="D4" s="26">
        <v>3.7837499999999999</v>
      </c>
      <c r="E4" s="26">
        <v>3.66</v>
      </c>
      <c r="F4" s="26">
        <v>4.549957894736842</v>
      </c>
      <c r="G4" s="26">
        <v>3.495205714285714</v>
      </c>
      <c r="H4" s="26">
        <v>3.4950449999999997</v>
      </c>
      <c r="I4" s="26">
        <v>3.0157053571428571</v>
      </c>
      <c r="J4" s="26">
        <v>3.4950449999999997</v>
      </c>
      <c r="K4" s="26">
        <v>3.4950449999999997</v>
      </c>
      <c r="L4" s="26">
        <v>3.4949485714285711</v>
      </c>
      <c r="M4" s="26">
        <v>3.0158235294117648</v>
      </c>
      <c r="N4" s="26">
        <v>2.49512</v>
      </c>
      <c r="O4" s="26">
        <v>2.4398400000000002</v>
      </c>
      <c r="P4" s="26">
        <v>2.4398400000000002</v>
      </c>
      <c r="Q4" s="26">
        <v>2.49512</v>
      </c>
      <c r="R4" s="26">
        <v>2.4398400000000002</v>
      </c>
      <c r="S4" s="26">
        <v>2.49512</v>
      </c>
      <c r="T4" s="26">
        <v>2.4950654545454545</v>
      </c>
      <c r="U4" s="26">
        <v>2.4950654545454545</v>
      </c>
      <c r="V4" s="26">
        <v>2.4950654545454545</v>
      </c>
      <c r="W4" s="26">
        <v>3.61815</v>
      </c>
      <c r="X4" s="26">
        <v>3.61815</v>
      </c>
      <c r="Y4" s="26">
        <v>3.61815</v>
      </c>
      <c r="Z4" s="26">
        <v>3.61815</v>
      </c>
      <c r="AA4" s="26">
        <v>3.61815</v>
      </c>
      <c r="AB4" s="26">
        <v>3.61815</v>
      </c>
      <c r="AC4" s="26">
        <v>3.61815</v>
      </c>
      <c r="AD4" s="26">
        <v>7.9712060439560437</v>
      </c>
      <c r="AE4" s="26">
        <v>7.9712060439560437</v>
      </c>
      <c r="AF4" s="26">
        <v>7.9712060439560437</v>
      </c>
      <c r="AG4" s="26">
        <v>7.9712060439560437</v>
      </c>
      <c r="AH4" s="26">
        <v>7.9712060439560437</v>
      </c>
    </row>
    <row r="5" spans="1:63" x14ac:dyDescent="0.2">
      <c r="A5" s="2">
        <f t="shared" ref="A5:A68" si="32">A4+1</f>
        <v>43902</v>
      </c>
      <c r="B5" s="4" t="e">
        <f>'Data(LÄGG IN NY DATA)'!B4</f>
        <v>#N/A</v>
      </c>
      <c r="C5" s="26">
        <v>4.7728078941227743</v>
      </c>
      <c r="D5" s="26">
        <v>4.7718790557187498</v>
      </c>
      <c r="E5" s="26">
        <v>4.464942336</v>
      </c>
      <c r="F5" s="26">
        <v>5.175397511745059</v>
      </c>
      <c r="G5" s="26">
        <v>4.072055422915132</v>
      </c>
      <c r="H5" s="26">
        <v>4.071650085333598</v>
      </c>
      <c r="I5" s="26">
        <v>3.6376248902177393</v>
      </c>
      <c r="J5" s="26">
        <v>4.071650085333598</v>
      </c>
      <c r="K5" s="26">
        <v>4.071650085333598</v>
      </c>
      <c r="L5" s="26">
        <v>4.0714069020414057</v>
      </c>
      <c r="M5" s="26">
        <v>3.6379393625093623</v>
      </c>
      <c r="N5" s="26">
        <v>3.1126265996278399</v>
      </c>
      <c r="O5" s="26">
        <v>2.9761949849548803</v>
      </c>
      <c r="P5" s="26">
        <v>2.9761949849548803</v>
      </c>
      <c r="Q5" s="26">
        <v>3.1126265996278399</v>
      </c>
      <c r="R5" s="26">
        <v>2.9761949849548803</v>
      </c>
      <c r="S5" s="26">
        <v>3.1126265996278399</v>
      </c>
      <c r="T5" s="26">
        <v>3.1124736842072327</v>
      </c>
      <c r="U5" s="26">
        <v>3.1124736842072327</v>
      </c>
      <c r="V5" s="26">
        <v>3.1124736842072327</v>
      </c>
      <c r="W5" s="26">
        <v>4.3632970475962507</v>
      </c>
      <c r="X5" s="26">
        <v>4.3632970475962507</v>
      </c>
      <c r="Y5" s="26">
        <v>4.3632970475962507</v>
      </c>
      <c r="Z5" s="26">
        <v>4.3632970475962507</v>
      </c>
      <c r="AA5" s="26">
        <v>4.3632970475962507</v>
      </c>
      <c r="AB5" s="26">
        <v>4.3632970475962507</v>
      </c>
      <c r="AC5" s="26">
        <v>4.3632970475962507</v>
      </c>
      <c r="AD5" s="26">
        <v>8.5379130766335809</v>
      </c>
      <c r="AE5" s="26">
        <v>8.5379130766335809</v>
      </c>
      <c r="AF5" s="26">
        <v>8.5379130766335809</v>
      </c>
      <c r="AG5" s="26">
        <v>8.5379130766335809</v>
      </c>
      <c r="AH5" s="26">
        <v>8.5379130766335809</v>
      </c>
    </row>
    <row r="6" spans="1:63" x14ac:dyDescent="0.2">
      <c r="A6" s="2">
        <f t="shared" si="32"/>
        <v>43903</v>
      </c>
      <c r="B6" s="4" t="e">
        <f>'Data(LÄGG IN NY DATA)'!B5</f>
        <v>#N/A</v>
      </c>
      <c r="C6" s="26">
        <v>6.0194566034207355</v>
      </c>
      <c r="D6" s="26">
        <v>6.0174614679682747</v>
      </c>
      <c r="E6" s="26">
        <v>5.446531955727381</v>
      </c>
      <c r="F6" s="26">
        <v>5.8866400259857965</v>
      </c>
      <c r="G6" s="26">
        <v>4.7439743389766402</v>
      </c>
      <c r="H6" s="26">
        <v>4.743206170352817</v>
      </c>
      <c r="I6" s="26">
        <v>4.3875585632734353</v>
      </c>
      <c r="J6" s="26">
        <v>4.743206170352817</v>
      </c>
      <c r="K6" s="26">
        <v>4.743206170352817</v>
      </c>
      <c r="L6" s="26">
        <v>4.7427453481779862</v>
      </c>
      <c r="M6" s="26">
        <v>4.3881879787646154</v>
      </c>
      <c r="N6" s="26">
        <v>3.8826689619592898</v>
      </c>
      <c r="O6" s="26">
        <v>3.630138716722445</v>
      </c>
      <c r="P6" s="26">
        <v>3.630138716722445</v>
      </c>
      <c r="Q6" s="26">
        <v>3.8826689619592898</v>
      </c>
      <c r="R6" s="26">
        <v>3.630138716722445</v>
      </c>
      <c r="S6" s="26">
        <v>3.8826689619592898</v>
      </c>
      <c r="T6" s="26">
        <v>3.8823461855400385</v>
      </c>
      <c r="U6" s="26">
        <v>3.8823461855400385</v>
      </c>
      <c r="V6" s="26">
        <v>3.8823461855400385</v>
      </c>
      <c r="W6" s="26">
        <v>5.2613629925896621</v>
      </c>
      <c r="X6" s="26">
        <v>5.2613629925896621</v>
      </c>
      <c r="Y6" s="26">
        <v>5.2613629925896621</v>
      </c>
      <c r="Z6" s="26">
        <v>5.2613629925896621</v>
      </c>
      <c r="AA6" s="26">
        <v>5.2613629925896621</v>
      </c>
      <c r="AB6" s="26">
        <v>5.2613629925896621</v>
      </c>
      <c r="AC6" s="26">
        <v>5.2613629925896621</v>
      </c>
      <c r="AD6" s="26">
        <v>9.2194683564461162</v>
      </c>
      <c r="AE6" s="26">
        <v>9.2194683564461162</v>
      </c>
      <c r="AF6" s="26">
        <v>9.2194683564461162</v>
      </c>
      <c r="AG6" s="26">
        <v>9.2194683564461162</v>
      </c>
      <c r="AH6" s="26">
        <v>9.2194683564461162</v>
      </c>
    </row>
    <row r="7" spans="1:63" x14ac:dyDescent="0.2">
      <c r="A7" s="2">
        <f t="shared" si="32"/>
        <v>43904</v>
      </c>
      <c r="B7" s="4" t="e">
        <f>'Data(LÄGG IN NY DATA)'!B6</f>
        <v>#N/A</v>
      </c>
      <c r="C7" s="26">
        <v>7.5910487331536594</v>
      </c>
      <c r="D7" s="26">
        <v>7.587223331780474</v>
      </c>
      <c r="E7" s="26">
        <v>6.6433476404431291</v>
      </c>
      <c r="F7" s="26">
        <v>6.6954065401537495</v>
      </c>
      <c r="G7" s="26">
        <v>5.5265826420332047</v>
      </c>
      <c r="H7" s="26">
        <v>5.5252862075838314</v>
      </c>
      <c r="I7" s="26">
        <v>5.2917462127161894</v>
      </c>
      <c r="J7" s="26">
        <v>5.5252862075838314</v>
      </c>
      <c r="K7" s="26">
        <v>5.5252862075838314</v>
      </c>
      <c r="L7" s="26">
        <v>5.5245085637876885</v>
      </c>
      <c r="M7" s="26">
        <v>5.2928691298604784</v>
      </c>
      <c r="N7" s="26">
        <v>4.8427660231302943</v>
      </c>
      <c r="O7" s="26">
        <v>4.4272952973702049</v>
      </c>
      <c r="P7" s="26">
        <v>4.4272952973702049</v>
      </c>
      <c r="Q7" s="26">
        <v>4.8427660231302943</v>
      </c>
      <c r="R7" s="26">
        <v>4.4272952973702049</v>
      </c>
      <c r="S7" s="26">
        <v>4.8427660231302943</v>
      </c>
      <c r="T7" s="26">
        <v>4.8421580836854581</v>
      </c>
      <c r="U7" s="26">
        <v>4.8421580836854581</v>
      </c>
      <c r="V7" s="26">
        <v>4.8421580836854581</v>
      </c>
      <c r="W7" s="26">
        <v>6.343483861952425</v>
      </c>
      <c r="X7" s="26">
        <v>6.343483861952425</v>
      </c>
      <c r="Y7" s="26">
        <v>6.343483861952425</v>
      </c>
      <c r="Z7" s="26">
        <v>6.343483861952425</v>
      </c>
      <c r="AA7" s="26">
        <v>6.343483861952425</v>
      </c>
      <c r="AB7" s="26">
        <v>6.343483861952425</v>
      </c>
      <c r="AC7" s="26">
        <v>6.343483861952425</v>
      </c>
      <c r="AD7" s="26">
        <v>10.039094135325305</v>
      </c>
      <c r="AE7" s="26">
        <v>10.039094135325305</v>
      </c>
      <c r="AF7" s="26">
        <v>10.039094135325305</v>
      </c>
      <c r="AG7" s="26">
        <v>10.039094135325305</v>
      </c>
      <c r="AH7" s="26">
        <v>10.039094135325305</v>
      </c>
    </row>
    <row r="8" spans="1:63" x14ac:dyDescent="0.2">
      <c r="A8" s="2">
        <f t="shared" si="32"/>
        <v>43905</v>
      </c>
      <c r="B8" s="4" t="e">
        <f>'Data(LÄGG IN NY DATA)'!B7</f>
        <v>#N/A</v>
      </c>
      <c r="C8" s="26">
        <v>8.7878054970347783</v>
      </c>
      <c r="D8" s="26">
        <v>8.7812268840752665</v>
      </c>
      <c r="E8" s="26">
        <v>8.1023023586792355</v>
      </c>
      <c r="F8" s="26">
        <v>7.6150046276414498</v>
      </c>
      <c r="G8" s="26">
        <v>6.438049836905674</v>
      </c>
      <c r="H8" s="26">
        <v>6.4359948414493049</v>
      </c>
      <c r="I8" s="26">
        <v>6.381756116740597</v>
      </c>
      <c r="J8" s="26">
        <v>6.4359948414493049</v>
      </c>
      <c r="K8" s="26">
        <v>6.4359948414493049</v>
      </c>
      <c r="L8" s="26">
        <v>6.4347623421647064</v>
      </c>
      <c r="M8" s="26">
        <v>6.3836393841955879</v>
      </c>
      <c r="N8" s="26">
        <v>6.0395761522101514</v>
      </c>
      <c r="O8" s="26">
        <v>5.3987968085567859</v>
      </c>
      <c r="P8" s="26">
        <v>5.3987968085567859</v>
      </c>
      <c r="Q8" s="26">
        <v>6.0395761522101514</v>
      </c>
      <c r="R8" s="26">
        <v>5.3987968085567859</v>
      </c>
      <c r="S8" s="26">
        <v>6.0395761522101514</v>
      </c>
      <c r="T8" s="26">
        <v>6.03849868714107</v>
      </c>
      <c r="U8" s="26">
        <v>6.03849868714107</v>
      </c>
      <c r="V8" s="26">
        <v>6.03849868714107</v>
      </c>
      <c r="W8" s="26">
        <v>7.6470238223875562</v>
      </c>
      <c r="X8" s="26">
        <v>7.6470238223875562</v>
      </c>
      <c r="Y8" s="26">
        <v>7.6470238223875562</v>
      </c>
      <c r="Z8" s="26">
        <v>7.6470238223875562</v>
      </c>
      <c r="AA8" s="26">
        <v>7.6470238223875562</v>
      </c>
      <c r="AB8" s="26">
        <v>7.6470238223875562</v>
      </c>
      <c r="AC8" s="26">
        <v>7.6470238223875562</v>
      </c>
      <c r="AD8" s="26">
        <v>11.024647215216334</v>
      </c>
      <c r="AE8" s="26">
        <v>11.024647215216334</v>
      </c>
      <c r="AF8" s="26">
        <v>11.024647215216334</v>
      </c>
      <c r="AG8" s="26">
        <v>11.024647215216334</v>
      </c>
      <c r="AH8" s="26">
        <v>11.024647215216334</v>
      </c>
    </row>
    <row r="9" spans="1:63" x14ac:dyDescent="0.2">
      <c r="A9" s="2">
        <f t="shared" si="32"/>
        <v>43906</v>
      </c>
      <c r="B9" s="4" t="e">
        <f>'Data(LÄGG IN NY DATA)'!B8</f>
        <v>#N/A</v>
      </c>
      <c r="C9" s="26">
        <v>10.090616389500308</v>
      </c>
      <c r="D9" s="26">
        <v>10.079891201963529</v>
      </c>
      <c r="E9" s="26">
        <v>9.2203992353022226</v>
      </c>
      <c r="F9" s="26">
        <v>8.6605387493161512</v>
      </c>
      <c r="G9" s="26">
        <v>7.4995047070586818</v>
      </c>
      <c r="H9" s="26">
        <v>7.4963719768304511</v>
      </c>
      <c r="I9" s="26">
        <v>7.6955442557462002</v>
      </c>
      <c r="J9" s="26">
        <v>7.4963719768304511</v>
      </c>
      <c r="K9" s="26">
        <v>7.4963719768304511</v>
      </c>
      <c r="L9" s="26">
        <v>7.4944933716068478</v>
      </c>
      <c r="M9" s="26">
        <v>7.6985844356081756</v>
      </c>
      <c r="N9" s="26">
        <v>7.0359540252822077</v>
      </c>
      <c r="O9" s="26">
        <v>6.5824303200219996</v>
      </c>
      <c r="P9" s="26">
        <v>6.5824303200219996</v>
      </c>
      <c r="Q9" s="26">
        <v>7.0359540252822077</v>
      </c>
      <c r="R9" s="26">
        <v>6.5824303200219996</v>
      </c>
      <c r="S9" s="26">
        <v>7.0359540252822077</v>
      </c>
      <c r="T9" s="26">
        <v>7.0341687681440117</v>
      </c>
      <c r="U9" s="26">
        <v>7.0341687681440117</v>
      </c>
      <c r="V9" s="26">
        <v>7.0341687681440117</v>
      </c>
      <c r="W9" s="26">
        <v>9.2167704306783449</v>
      </c>
      <c r="X9" s="26">
        <v>9.2167704306783449</v>
      </c>
      <c r="Y9" s="26">
        <v>9.2167704306783449</v>
      </c>
      <c r="Z9" s="26">
        <v>9.2167704306783449</v>
      </c>
      <c r="AA9" s="26">
        <v>9.2167704306783449</v>
      </c>
      <c r="AB9" s="26">
        <v>9.2167704306783449</v>
      </c>
      <c r="AC9" s="26">
        <v>9.2167704306783449</v>
      </c>
      <c r="AD9" s="26">
        <v>12.209520665748215</v>
      </c>
      <c r="AE9" s="26">
        <v>12.209520665748215</v>
      </c>
      <c r="AF9" s="26">
        <v>12.209520665748215</v>
      </c>
      <c r="AG9" s="26">
        <v>12.209520665748215</v>
      </c>
      <c r="AH9" s="26">
        <v>12.209520665748215</v>
      </c>
    </row>
    <row r="10" spans="1:63" x14ac:dyDescent="0.2">
      <c r="A10" s="2">
        <f t="shared" si="32"/>
        <v>43907</v>
      </c>
      <c r="B10" s="4" t="e">
        <f>'Data(LÄGG IN NY DATA)'!B9</f>
        <v>#N/A</v>
      </c>
      <c r="C10" s="26">
        <v>11.473144808060043</v>
      </c>
      <c r="D10" s="26">
        <v>11.456378547948963</v>
      </c>
      <c r="E10" s="26">
        <v>10.437177794764951</v>
      </c>
      <c r="F10" s="26">
        <v>9.849147307127069</v>
      </c>
      <c r="G10" s="26">
        <v>8.7355090036615604</v>
      </c>
      <c r="H10" s="26">
        <v>8.7308578128207888</v>
      </c>
      <c r="I10" s="26">
        <v>8.7630084144785627</v>
      </c>
      <c r="J10" s="26">
        <v>8.7308578128207888</v>
      </c>
      <c r="K10" s="26">
        <v>8.7308578128207888</v>
      </c>
      <c r="L10" s="26">
        <v>8.7280691051114161</v>
      </c>
      <c r="M10" s="26">
        <v>8.7676739741084404</v>
      </c>
      <c r="N10" s="26">
        <v>8.154430746770382</v>
      </c>
      <c r="O10" s="26">
        <v>7.5841656903456576</v>
      </c>
      <c r="P10" s="26">
        <v>7.5841656903456576</v>
      </c>
      <c r="Q10" s="26">
        <v>8.154430746770382</v>
      </c>
      <c r="R10" s="26">
        <v>7.5841656903456576</v>
      </c>
      <c r="S10" s="26">
        <v>8.154430746770382</v>
      </c>
      <c r="T10" s="26">
        <v>8.1515831159370347</v>
      </c>
      <c r="U10" s="26">
        <v>8.1515831159370347</v>
      </c>
      <c r="V10" s="26">
        <v>8.1515831159370347</v>
      </c>
      <c r="W10" s="26">
        <v>10.488186220272985</v>
      </c>
      <c r="X10" s="26">
        <v>10.488186220272985</v>
      </c>
      <c r="Y10" s="26">
        <v>10.488186220272985</v>
      </c>
      <c r="Z10" s="26">
        <v>10.488186220272985</v>
      </c>
      <c r="AA10" s="26">
        <v>10.488186220272985</v>
      </c>
      <c r="AB10" s="26">
        <v>10.488186220272985</v>
      </c>
      <c r="AC10" s="26">
        <v>10.488186220272985</v>
      </c>
      <c r="AD10" s="26">
        <v>13.162505370343618</v>
      </c>
      <c r="AE10" s="26">
        <v>13.162505370343618</v>
      </c>
      <c r="AF10" s="26">
        <v>13.162505370343618</v>
      </c>
      <c r="AG10" s="26">
        <v>13.162505370343618</v>
      </c>
      <c r="AH10" s="26">
        <v>13.162505370343618</v>
      </c>
    </row>
    <row r="11" spans="1:63" x14ac:dyDescent="0.2">
      <c r="A11" s="2">
        <f t="shared" si="32"/>
        <v>43908</v>
      </c>
      <c r="B11" s="4">
        <f>'Data(LÄGG IN NY DATA)'!B10</f>
        <v>11</v>
      </c>
      <c r="C11" s="26">
        <v>12.888227561230588</v>
      </c>
      <c r="D11" s="26">
        <v>12.862945416869776</v>
      </c>
      <c r="E11" s="26">
        <v>11.741856568759978</v>
      </c>
      <c r="F11" s="26">
        <v>11.200269328019651</v>
      </c>
      <c r="G11" s="26">
        <v>10.174603990423565</v>
      </c>
      <c r="H11" s="26">
        <v>10.167827666950219</v>
      </c>
      <c r="I11" s="26">
        <v>9.9423765429653415</v>
      </c>
      <c r="J11" s="26">
        <v>10.167827666950219</v>
      </c>
      <c r="K11" s="26">
        <v>10.167827666950219</v>
      </c>
      <c r="L11" s="26">
        <v>10.163765599156861</v>
      </c>
      <c r="M11" s="26">
        <v>9.9493393168820283</v>
      </c>
      <c r="N11" s="26">
        <v>9.3942104527298067</v>
      </c>
      <c r="O11" s="26">
        <v>8.7065830125565622</v>
      </c>
      <c r="P11" s="26">
        <v>8.7065830125565622</v>
      </c>
      <c r="Q11" s="26">
        <v>9.3942104527298067</v>
      </c>
      <c r="R11" s="26">
        <v>8.7065830125565622</v>
      </c>
      <c r="S11" s="26">
        <v>9.3942104527298067</v>
      </c>
      <c r="T11" s="26">
        <v>9.3898047227935777</v>
      </c>
      <c r="U11" s="26">
        <v>9.3898047227935777</v>
      </c>
      <c r="V11" s="26">
        <v>9.3898047227935777</v>
      </c>
      <c r="W11" s="26">
        <v>11.889959816056921</v>
      </c>
      <c r="X11" s="26">
        <v>11.889959816056921</v>
      </c>
      <c r="Y11" s="26">
        <v>11.889959816056921</v>
      </c>
      <c r="Z11" s="26">
        <v>11.889959816056921</v>
      </c>
      <c r="AA11" s="26">
        <v>11.889959816056921</v>
      </c>
      <c r="AB11" s="26">
        <v>11.889959816056921</v>
      </c>
      <c r="AC11" s="26">
        <v>11.889959816056921</v>
      </c>
      <c r="AD11" s="26">
        <v>14.210988413175906</v>
      </c>
      <c r="AE11" s="26">
        <v>14.210988413175906</v>
      </c>
      <c r="AF11" s="26">
        <v>14.210988413175906</v>
      </c>
      <c r="AG11" s="26">
        <v>14.210988413175906</v>
      </c>
      <c r="AH11" s="26">
        <v>14.210988413175906</v>
      </c>
    </row>
    <row r="12" spans="1:63" x14ac:dyDescent="0.2">
      <c r="A12" s="2">
        <f t="shared" si="32"/>
        <v>43909</v>
      </c>
      <c r="B12" s="4">
        <f>'Data(LÄGG IN NY DATA)'!B11</f>
        <v>10</v>
      </c>
      <c r="C12" s="26">
        <v>14.258959865054869</v>
      </c>
      <c r="D12" s="26">
        <v>14.222092602027606</v>
      </c>
      <c r="E12" s="26">
        <v>13.114236267487147</v>
      </c>
      <c r="F12" s="26">
        <v>12.735943991697422</v>
      </c>
      <c r="G12" s="26">
        <v>11.354734264294759</v>
      </c>
      <c r="H12" s="26">
        <v>11.345160656677214</v>
      </c>
      <c r="I12" s="26">
        <v>11.234237722036426</v>
      </c>
      <c r="J12" s="26">
        <v>11.345160656677214</v>
      </c>
      <c r="K12" s="26">
        <v>11.345160656677214</v>
      </c>
      <c r="L12" s="26">
        <v>11.33942318694829</v>
      </c>
      <c r="M12" s="26">
        <v>11.244393404380338</v>
      </c>
      <c r="N12" s="26">
        <v>10.746671787601665</v>
      </c>
      <c r="O12" s="26">
        <v>9.9540128680299613</v>
      </c>
      <c r="P12" s="26">
        <v>9.9540128680299613</v>
      </c>
      <c r="Q12" s="26">
        <v>10.746671787601665</v>
      </c>
      <c r="R12" s="26">
        <v>9.9540128680299613</v>
      </c>
      <c r="S12" s="26">
        <v>10.746671787601665</v>
      </c>
      <c r="T12" s="26">
        <v>10.740030011194028</v>
      </c>
      <c r="U12" s="26">
        <v>10.740030011194028</v>
      </c>
      <c r="V12" s="26">
        <v>10.740030011194028</v>
      </c>
      <c r="W12" s="26">
        <v>13.421501622479946</v>
      </c>
      <c r="X12" s="26">
        <v>13.421501622479946</v>
      </c>
      <c r="Y12" s="26">
        <v>13.421501622479946</v>
      </c>
      <c r="Z12" s="26">
        <v>13.421501622479946</v>
      </c>
      <c r="AA12" s="26">
        <v>13.421501622479946</v>
      </c>
      <c r="AB12" s="26">
        <v>13.421501622479946</v>
      </c>
      <c r="AC12" s="26">
        <v>13.421501622479946</v>
      </c>
      <c r="AD12" s="26">
        <v>15.354225322388016</v>
      </c>
      <c r="AE12" s="26">
        <v>15.354225322388016</v>
      </c>
      <c r="AF12" s="26">
        <v>15.354225322388016</v>
      </c>
      <c r="AG12" s="26">
        <v>15.354225322388016</v>
      </c>
      <c r="AH12" s="26">
        <v>15.354225322388016</v>
      </c>
    </row>
    <row r="13" spans="1:63" x14ac:dyDescent="0.2">
      <c r="A13" s="2">
        <f t="shared" si="32"/>
        <v>43910</v>
      </c>
      <c r="B13" s="4">
        <f>'Data(LÄGG IN NY DATA)'!B12</f>
        <v>10</v>
      </c>
      <c r="C13" s="26">
        <v>15.67111466981609</v>
      </c>
      <c r="D13" s="26">
        <v>15.618778136449301</v>
      </c>
      <c r="E13" s="26">
        <v>14.521168706142118</v>
      </c>
      <c r="F13" s="26">
        <v>13.931188517808911</v>
      </c>
      <c r="G13" s="26">
        <v>12.64645210724</v>
      </c>
      <c r="H13" s="26">
        <v>12.633155240599228</v>
      </c>
      <c r="I13" s="26">
        <v>12.634687583493584</v>
      </c>
      <c r="J13" s="26">
        <v>12.633155240599228</v>
      </c>
      <c r="K13" s="26">
        <v>12.633155240599228</v>
      </c>
      <c r="L13" s="26">
        <v>12.62518871950223</v>
      </c>
      <c r="M13" s="26">
        <v>12.649212189357428</v>
      </c>
      <c r="N13" s="26">
        <v>12.191625543607259</v>
      </c>
      <c r="O13" s="26">
        <v>11.326862643678595</v>
      </c>
      <c r="P13" s="26">
        <v>11.326862643678595</v>
      </c>
      <c r="Q13" s="26">
        <v>12.191625543607259</v>
      </c>
      <c r="R13" s="26">
        <v>11.326862643678595</v>
      </c>
      <c r="S13" s="26">
        <v>12.191625543607259</v>
      </c>
      <c r="T13" s="26">
        <v>12.181843101407328</v>
      </c>
      <c r="U13" s="26">
        <v>12.181843101407328</v>
      </c>
      <c r="V13" s="26">
        <v>12.181843101407328</v>
      </c>
      <c r="W13" s="26">
        <v>15.076510647761035</v>
      </c>
      <c r="X13" s="26">
        <v>15.076510647761035</v>
      </c>
      <c r="Y13" s="26">
        <v>15.076510647761035</v>
      </c>
      <c r="Z13" s="26">
        <v>15.076510647761035</v>
      </c>
      <c r="AA13" s="26">
        <v>15.076510647761035</v>
      </c>
      <c r="AB13" s="26">
        <v>15.076510647761035</v>
      </c>
      <c r="AC13" s="26">
        <v>15.076510647761035</v>
      </c>
      <c r="AD13" s="26">
        <v>16.587254065363357</v>
      </c>
      <c r="AE13" s="26">
        <v>16.587254065363357</v>
      </c>
      <c r="AF13" s="26">
        <v>16.587254065363357</v>
      </c>
      <c r="AG13" s="26">
        <v>16.587254065363357</v>
      </c>
      <c r="AH13" s="26">
        <v>16.587254065363357</v>
      </c>
    </row>
    <row r="14" spans="1:63" x14ac:dyDescent="0.2">
      <c r="A14" s="2">
        <f t="shared" si="32"/>
        <v>43911</v>
      </c>
      <c r="B14" s="4">
        <f>'Data(LÄGG IN NY DATA)'!B13</f>
        <v>12</v>
      </c>
      <c r="C14" s="26">
        <v>17.107184664008578</v>
      </c>
      <c r="D14" s="26">
        <v>17.034637293662513</v>
      </c>
      <c r="E14" s="26">
        <v>15.911980440570243</v>
      </c>
      <c r="F14" s="26">
        <v>15.213455687038392</v>
      </c>
      <c r="G14" s="26">
        <v>14.054319197466661</v>
      </c>
      <c r="H14" s="26">
        <v>14.036116607544773</v>
      </c>
      <c r="I14" s="26">
        <v>14.133489381460215</v>
      </c>
      <c r="J14" s="26">
        <v>14.036116607544773</v>
      </c>
      <c r="K14" s="26">
        <v>14.036116607544773</v>
      </c>
      <c r="L14" s="26">
        <v>14.025214562701626</v>
      </c>
      <c r="M14" s="26">
        <v>14.1539016983295</v>
      </c>
      <c r="N14" s="26">
        <v>13.692261267793974</v>
      </c>
      <c r="O14" s="26">
        <v>12.819737218591737</v>
      </c>
      <c r="P14" s="26">
        <v>12.819737218591737</v>
      </c>
      <c r="Q14" s="26">
        <v>13.692261267793974</v>
      </c>
      <c r="R14" s="26">
        <v>12.819737218591737</v>
      </c>
      <c r="S14" s="26">
        <v>13.692261267793974</v>
      </c>
      <c r="T14" s="26">
        <v>13.67816568918332</v>
      </c>
      <c r="U14" s="26">
        <v>13.67816568918332</v>
      </c>
      <c r="V14" s="26">
        <v>13.67816568918332</v>
      </c>
      <c r="W14" s="26">
        <v>16.840739087728046</v>
      </c>
      <c r="X14" s="26">
        <v>16.840739087728046</v>
      </c>
      <c r="Y14" s="26">
        <v>16.840739087728046</v>
      </c>
      <c r="Z14" s="26">
        <v>16.840739087728046</v>
      </c>
      <c r="AA14" s="26">
        <v>16.840739087728046</v>
      </c>
      <c r="AB14" s="26">
        <v>16.840739087728046</v>
      </c>
      <c r="AC14" s="26">
        <v>16.840739087728046</v>
      </c>
      <c r="AD14" s="26">
        <v>17.899257336296191</v>
      </c>
      <c r="AE14" s="26">
        <v>17.899257336296191</v>
      </c>
      <c r="AF14" s="26">
        <v>17.899257336296191</v>
      </c>
      <c r="AG14" s="26">
        <v>17.899257336296191</v>
      </c>
      <c r="AH14" s="26">
        <v>17.899257336296191</v>
      </c>
    </row>
    <row r="15" spans="1:63" x14ac:dyDescent="0.2">
      <c r="A15" s="2">
        <f t="shared" si="32"/>
        <v>43912</v>
      </c>
      <c r="B15" s="4">
        <f>'Data(LÄGG IN NY DATA)'!B14</f>
        <v>11</v>
      </c>
      <c r="C15" s="26">
        <v>18.551995958972785</v>
      </c>
      <c r="D15" s="26">
        <v>18.453567383773745</v>
      </c>
      <c r="E15" s="26">
        <v>17.357302073150318</v>
      </c>
      <c r="F15" s="26">
        <v>16.583983331855414</v>
      </c>
      <c r="G15" s="26">
        <v>15.58135892659169</v>
      </c>
      <c r="H15" s="26">
        <v>15.55675344745706</v>
      </c>
      <c r="I15" s="26">
        <v>15.711692944093087</v>
      </c>
      <c r="J15" s="26">
        <v>15.55675344745706</v>
      </c>
      <c r="K15" s="26">
        <v>15.55675344745706</v>
      </c>
      <c r="L15" s="26">
        <v>15.542022171064213</v>
      </c>
      <c r="M15" s="26">
        <v>15.739918432410256</v>
      </c>
      <c r="N15" s="26">
        <v>15.310560185122693</v>
      </c>
      <c r="O15" s="26">
        <v>14.418964742266889</v>
      </c>
      <c r="P15" s="26">
        <v>14.418964742266889</v>
      </c>
      <c r="Q15" s="26">
        <v>15.310560185122693</v>
      </c>
      <c r="R15" s="26">
        <v>14.418964742266889</v>
      </c>
      <c r="S15" s="26">
        <v>15.310560185122693</v>
      </c>
      <c r="T15" s="26">
        <v>15.290622386975368</v>
      </c>
      <c r="U15" s="26">
        <v>15.290622386975368</v>
      </c>
      <c r="V15" s="26">
        <v>15.290622386975368</v>
      </c>
      <c r="W15" s="26">
        <v>18.689135503216114</v>
      </c>
      <c r="X15" s="26">
        <v>18.689135503216114</v>
      </c>
      <c r="Y15" s="26">
        <v>18.689135503216114</v>
      </c>
      <c r="Z15" s="26">
        <v>18.689135503216114</v>
      </c>
      <c r="AA15" s="26">
        <v>18.689135503216114</v>
      </c>
      <c r="AB15" s="26">
        <v>18.689135503216114</v>
      </c>
      <c r="AC15" s="26">
        <v>18.689135503216114</v>
      </c>
      <c r="AD15" s="26">
        <v>19.271459127116042</v>
      </c>
      <c r="AE15" s="26">
        <v>19.271459127116042</v>
      </c>
      <c r="AF15" s="26">
        <v>19.271459127116042</v>
      </c>
      <c r="AG15" s="26">
        <v>19.271459127116042</v>
      </c>
      <c r="AH15" s="26">
        <v>19.271459127116042</v>
      </c>
    </row>
    <row r="16" spans="1:63" x14ac:dyDescent="0.2">
      <c r="A16" s="2">
        <f t="shared" si="32"/>
        <v>43913</v>
      </c>
      <c r="B16" s="4">
        <f>'Data(LÄGG IN NY DATA)'!B15</f>
        <v>16</v>
      </c>
      <c r="C16" s="26">
        <v>19.998746429451927</v>
      </c>
      <c r="D16" s="26">
        <v>19.867762581430814</v>
      </c>
      <c r="E16" s="26">
        <v>18.846576581682015</v>
      </c>
      <c r="F16" s="26">
        <v>18.04270940091051</v>
      </c>
      <c r="G16" s="26">
        <v>17.228432832920518</v>
      </c>
      <c r="H16" s="26">
        <v>17.195545415793845</v>
      </c>
      <c r="I16" s="26">
        <v>17.338578453192451</v>
      </c>
      <c r="J16" s="26">
        <v>17.195545415793845</v>
      </c>
      <c r="K16" s="26">
        <v>17.195545415793845</v>
      </c>
      <c r="L16" s="26">
        <v>17.17586438584225</v>
      </c>
      <c r="M16" s="26">
        <v>17.37700578195615</v>
      </c>
      <c r="N16" s="26">
        <v>17.043762168508373</v>
      </c>
      <c r="O16" s="26">
        <v>16.099379594868065</v>
      </c>
      <c r="P16" s="26">
        <v>16.099379594868065</v>
      </c>
      <c r="Q16" s="26">
        <v>17.043762168508373</v>
      </c>
      <c r="R16" s="26">
        <v>16.099379594868065</v>
      </c>
      <c r="S16" s="26">
        <v>17.043762168508373</v>
      </c>
      <c r="T16" s="26">
        <v>17.01602783921107</v>
      </c>
      <c r="U16" s="26">
        <v>17.01602783921107</v>
      </c>
      <c r="V16" s="26">
        <v>17.01602783921107</v>
      </c>
      <c r="W16" s="26">
        <v>20.582232343339278</v>
      </c>
      <c r="X16" s="26">
        <v>20.582232343339278</v>
      </c>
      <c r="Y16" s="26">
        <v>20.582232343339278</v>
      </c>
      <c r="Z16" s="26">
        <v>20.582232343339278</v>
      </c>
      <c r="AA16" s="26">
        <v>20.582232343339278</v>
      </c>
      <c r="AB16" s="26">
        <v>20.582232343339278</v>
      </c>
      <c r="AC16" s="26">
        <v>20.582232343339278</v>
      </c>
      <c r="AD16" s="26">
        <v>20.674445338883849</v>
      </c>
      <c r="AE16" s="26">
        <v>20.674445338883849</v>
      </c>
      <c r="AF16" s="26">
        <v>20.674445338883849</v>
      </c>
      <c r="AG16" s="26">
        <v>20.674445338883849</v>
      </c>
      <c r="AH16" s="26">
        <v>20.674445338883849</v>
      </c>
    </row>
    <row r="17" spans="1:34" x14ac:dyDescent="0.2">
      <c r="A17" s="2">
        <f t="shared" si="32"/>
        <v>43914</v>
      </c>
      <c r="B17" s="4">
        <f>'Data(LÄGG IN NY DATA)'!B16</f>
        <v>23</v>
      </c>
      <c r="C17" s="26">
        <v>21.458871331996402</v>
      </c>
      <c r="D17" s="26">
        <v>21.287524877530739</v>
      </c>
      <c r="E17" s="26">
        <v>20.369279615248445</v>
      </c>
      <c r="F17" s="26">
        <v>19.587899145325711</v>
      </c>
      <c r="G17" s="26">
        <v>18.993458426446736</v>
      </c>
      <c r="H17" s="26">
        <v>18.949952410856632</v>
      </c>
      <c r="I17" s="26">
        <v>19.073771360782139</v>
      </c>
      <c r="J17" s="26">
        <v>18.949952410856632</v>
      </c>
      <c r="K17" s="26">
        <v>18.949952410856632</v>
      </c>
      <c r="L17" s="26">
        <v>18.923929873552041</v>
      </c>
      <c r="M17" s="26">
        <v>19.125400691058001</v>
      </c>
      <c r="N17" s="26">
        <v>18.888380250262014</v>
      </c>
      <c r="O17" s="26">
        <v>17.916388044517578</v>
      </c>
      <c r="P17" s="26">
        <v>17.916388044517578</v>
      </c>
      <c r="Q17" s="26">
        <v>18.888380250262014</v>
      </c>
      <c r="R17" s="26">
        <v>17.916388044517578</v>
      </c>
      <c r="S17" s="26">
        <v>18.888380250262014</v>
      </c>
      <c r="T17" s="26">
        <v>18.850385432297628</v>
      </c>
      <c r="U17" s="26">
        <v>18.850385432297628</v>
      </c>
      <c r="V17" s="26">
        <v>18.850385432297628</v>
      </c>
      <c r="W17" s="26">
        <v>22.58815932651347</v>
      </c>
      <c r="X17" s="26">
        <v>22.58815932651347</v>
      </c>
      <c r="Y17" s="26">
        <v>22.58815932651347</v>
      </c>
      <c r="Z17" s="26">
        <v>22.58815932651347</v>
      </c>
      <c r="AA17" s="26">
        <v>22.58815932651347</v>
      </c>
      <c r="AB17" s="26">
        <v>22.58815932651347</v>
      </c>
      <c r="AC17" s="26">
        <v>22.58815932651347</v>
      </c>
      <c r="AD17" s="26">
        <v>22.160955385144373</v>
      </c>
      <c r="AE17" s="26">
        <v>22.160955385144373</v>
      </c>
      <c r="AF17" s="26">
        <v>22.160955385144373</v>
      </c>
      <c r="AG17" s="26">
        <v>22.160955385144373</v>
      </c>
      <c r="AH17" s="26">
        <v>22.160955385144373</v>
      </c>
    </row>
    <row r="18" spans="1:34" x14ac:dyDescent="0.2">
      <c r="A18" s="2">
        <f t="shared" si="32"/>
        <v>43915</v>
      </c>
      <c r="B18" s="4">
        <f>'Data(LÄGG IN NY DATA)'!B17</f>
        <v>21</v>
      </c>
      <c r="C18" s="26">
        <v>22.924436282587202</v>
      </c>
      <c r="D18" s="26">
        <v>22.703757379649399</v>
      </c>
      <c r="E18" s="26">
        <v>21.917003916469429</v>
      </c>
      <c r="F18" s="26">
        <v>21.21569788654217</v>
      </c>
      <c r="G18" s="26">
        <v>20.870435336310468</v>
      </c>
      <c r="H18" s="26">
        <v>20.813433706384533</v>
      </c>
      <c r="I18" s="26">
        <v>20.915150225417573</v>
      </c>
      <c r="J18" s="26">
        <v>20.813433706384533</v>
      </c>
      <c r="K18" s="26">
        <v>20.813433706384533</v>
      </c>
      <c r="L18" s="26">
        <v>20.779358432418309</v>
      </c>
      <c r="M18" s="26">
        <v>20.983683373820465</v>
      </c>
      <c r="N18" s="26">
        <v>20.841938801496347</v>
      </c>
      <c r="O18" s="26">
        <v>19.870624152759724</v>
      </c>
      <c r="P18" s="26">
        <v>19.870624152759724</v>
      </c>
      <c r="Q18" s="26">
        <v>20.841938801496347</v>
      </c>
      <c r="R18" s="26">
        <v>19.870624152759724</v>
      </c>
      <c r="S18" s="26">
        <v>20.841938801496347</v>
      </c>
      <c r="T18" s="26">
        <v>20.790615696129713</v>
      </c>
      <c r="U18" s="26">
        <v>20.790615696129713</v>
      </c>
      <c r="V18" s="26">
        <v>20.790615696129713</v>
      </c>
      <c r="W18" s="26">
        <v>24.700498027086422</v>
      </c>
      <c r="X18" s="26">
        <v>24.700498027086422</v>
      </c>
      <c r="Y18" s="26">
        <v>24.700498027086422</v>
      </c>
      <c r="Z18" s="26">
        <v>24.700498027086422</v>
      </c>
      <c r="AA18" s="26">
        <v>24.700498027086422</v>
      </c>
      <c r="AB18" s="26">
        <v>24.700498027086422</v>
      </c>
      <c r="AC18" s="26">
        <v>24.700498027086422</v>
      </c>
      <c r="AD18" s="26">
        <v>23.727243959351288</v>
      </c>
      <c r="AE18" s="26">
        <v>23.727243959351288</v>
      </c>
      <c r="AF18" s="26">
        <v>23.727243959351288</v>
      </c>
      <c r="AG18" s="26">
        <v>23.727243959351288</v>
      </c>
      <c r="AH18" s="26">
        <v>23.727243959351288</v>
      </c>
    </row>
    <row r="19" spans="1:34" x14ac:dyDescent="0.2">
      <c r="A19" s="2">
        <f t="shared" si="32"/>
        <v>43916</v>
      </c>
      <c r="B19" s="4">
        <f>'Data(LÄGG IN NY DATA)'!B18</f>
        <v>26</v>
      </c>
      <c r="C19" s="26">
        <v>24.390025519672879</v>
      </c>
      <c r="D19" s="26">
        <v>24.109833408688274</v>
      </c>
      <c r="E19" s="26">
        <v>23.486749155910058</v>
      </c>
      <c r="F19" s="26">
        <v>22.919597116186686</v>
      </c>
      <c r="G19" s="26">
        <v>22.848240933611326</v>
      </c>
      <c r="H19" s="26">
        <v>22.774239799011738</v>
      </c>
      <c r="I19" s="26">
        <v>22.859865567800213</v>
      </c>
      <c r="J19" s="26">
        <v>22.774239799011738</v>
      </c>
      <c r="K19" s="26">
        <v>22.774239799011738</v>
      </c>
      <c r="L19" s="26">
        <v>22.73003106820935</v>
      </c>
      <c r="M19" s="26">
        <v>22.949825677805158</v>
      </c>
      <c r="N19" s="26">
        <v>22.906039318403266</v>
      </c>
      <c r="O19" s="26">
        <v>21.961456754162565</v>
      </c>
      <c r="P19" s="26">
        <v>21.961456754162565</v>
      </c>
      <c r="Q19" s="26">
        <v>22.906039318403266</v>
      </c>
      <c r="R19" s="26">
        <v>21.961456754162565</v>
      </c>
      <c r="S19" s="26">
        <v>22.906039318403266</v>
      </c>
      <c r="T19" s="26">
        <v>22.837608774521534</v>
      </c>
      <c r="U19" s="26">
        <v>22.837608774521534</v>
      </c>
      <c r="V19" s="26">
        <v>22.837608774521534</v>
      </c>
      <c r="W19" s="26">
        <v>26.911358054072533</v>
      </c>
      <c r="X19" s="26">
        <v>26.911358054072533</v>
      </c>
      <c r="Y19" s="26">
        <v>26.911358054072533</v>
      </c>
      <c r="Z19" s="26">
        <v>26.911358054072533</v>
      </c>
      <c r="AA19" s="26">
        <v>26.911358054072533</v>
      </c>
      <c r="AB19" s="26">
        <v>26.911358054072533</v>
      </c>
      <c r="AC19" s="26">
        <v>26.911358054072533</v>
      </c>
      <c r="AD19" s="26">
        <v>25.368853469959973</v>
      </c>
      <c r="AE19" s="26">
        <v>25.368853469959973</v>
      </c>
      <c r="AF19" s="26">
        <v>25.368853469959973</v>
      </c>
      <c r="AG19" s="26">
        <v>25.368853469959973</v>
      </c>
      <c r="AH19" s="26">
        <v>25.368853469959973</v>
      </c>
    </row>
    <row r="20" spans="1:34" x14ac:dyDescent="0.2">
      <c r="A20" s="2">
        <f t="shared" si="32"/>
        <v>43917</v>
      </c>
      <c r="B20" s="4">
        <f>'Data(LÄGG IN NY DATA)'!B19</f>
        <v>31</v>
      </c>
      <c r="C20" s="26">
        <v>25.852780263017205</v>
      </c>
      <c r="D20" s="26">
        <v>25.501640487590681</v>
      </c>
      <c r="E20" s="26">
        <v>25.08588202402446</v>
      </c>
      <c r="F20" s="26">
        <v>24.68980003757612</v>
      </c>
      <c r="G20" s="26">
        <v>24.909150037647965</v>
      </c>
      <c r="H20" s="26">
        <v>24.813934106832345</v>
      </c>
      <c r="I20" s="26">
        <v>24.905108742485059</v>
      </c>
      <c r="J20" s="26">
        <v>24.813934106832345</v>
      </c>
      <c r="K20" s="26">
        <v>24.813934106832345</v>
      </c>
      <c r="L20" s="26">
        <v>24.757093506100613</v>
      </c>
      <c r="M20" s="26">
        <v>25.021971848646366</v>
      </c>
      <c r="N20" s="26">
        <v>25.091367230516941</v>
      </c>
      <c r="O20" s="26">
        <v>24.18754001732616</v>
      </c>
      <c r="P20" s="26">
        <v>24.18754001732616</v>
      </c>
      <c r="Q20" s="26">
        <v>25.091367230516941</v>
      </c>
      <c r="R20" s="26">
        <v>24.18754001732616</v>
      </c>
      <c r="S20" s="26">
        <v>25.091367230516941</v>
      </c>
      <c r="T20" s="26">
        <v>25.001208479659052</v>
      </c>
      <c r="U20" s="26">
        <v>25.001208479659052</v>
      </c>
      <c r="V20" s="26">
        <v>25.001208479659052</v>
      </c>
      <c r="W20" s="26">
        <v>29.212264962112869</v>
      </c>
      <c r="X20" s="26">
        <v>29.212264962112869</v>
      </c>
      <c r="Y20" s="26">
        <v>29.212264962112869</v>
      </c>
      <c r="Z20" s="26">
        <v>29.212264962112869</v>
      </c>
      <c r="AA20" s="26">
        <v>29.212264962112869</v>
      </c>
      <c r="AB20" s="26">
        <v>29.212264962112869</v>
      </c>
      <c r="AC20" s="26">
        <v>29.212264962112869</v>
      </c>
      <c r="AD20" s="26">
        <v>27.081333637944553</v>
      </c>
      <c r="AE20" s="26">
        <v>27.081333637944553</v>
      </c>
      <c r="AF20" s="26">
        <v>27.081333637944553</v>
      </c>
      <c r="AG20" s="26">
        <v>27.081333637944553</v>
      </c>
      <c r="AH20" s="26">
        <v>27.081333637944553</v>
      </c>
    </row>
    <row r="21" spans="1:34" x14ac:dyDescent="0.2">
      <c r="A21" s="2">
        <f t="shared" si="32"/>
        <v>43918</v>
      </c>
      <c r="B21" s="4">
        <f>'Data(LÄGG IN NY DATA)'!B20</f>
        <v>32</v>
      </c>
      <c r="C21" s="26">
        <v>27.310880619452664</v>
      </c>
      <c r="D21" s="26">
        <v>26.876075577657431</v>
      </c>
      <c r="E21" s="26">
        <v>26.707896958820466</v>
      </c>
      <c r="F21" s="26">
        <v>26.512470868766215</v>
      </c>
      <c r="G21" s="26">
        <v>27.10851842467433</v>
      </c>
      <c r="H21" s="26">
        <v>26.986957038901171</v>
      </c>
      <c r="I21" s="26">
        <v>27.049409396131082</v>
      </c>
      <c r="J21" s="26">
        <v>26.986957038901171</v>
      </c>
      <c r="K21" s="26">
        <v>26.986957038901171</v>
      </c>
      <c r="L21" s="26">
        <v>26.914449455605368</v>
      </c>
      <c r="M21" s="26">
        <v>27.199750202247525</v>
      </c>
      <c r="N21" s="26">
        <v>27.395604870439939</v>
      </c>
      <c r="O21" s="26">
        <v>26.54788810823127</v>
      </c>
      <c r="P21" s="26">
        <v>26.54788810823127</v>
      </c>
      <c r="Q21" s="26">
        <v>27.395604870439939</v>
      </c>
      <c r="R21" s="26">
        <v>26.54788810823127</v>
      </c>
      <c r="S21" s="26">
        <v>27.395604870439939</v>
      </c>
      <c r="T21" s="26">
        <v>27.278134449269615</v>
      </c>
      <c r="U21" s="26">
        <v>27.278134449269615</v>
      </c>
      <c r="V21" s="26">
        <v>27.278134449269615</v>
      </c>
      <c r="W21" s="26">
        <v>31.595677624107807</v>
      </c>
      <c r="X21" s="26">
        <v>31.595677624107807</v>
      </c>
      <c r="Y21" s="26">
        <v>31.595677624107807</v>
      </c>
      <c r="Z21" s="26">
        <v>31.595677624107807</v>
      </c>
      <c r="AA21" s="26">
        <v>31.595677624107807</v>
      </c>
      <c r="AB21" s="26">
        <v>31.595677624107807</v>
      </c>
      <c r="AC21" s="26">
        <v>31.595677624107807</v>
      </c>
      <c r="AD21" s="26">
        <v>28.861431939845062</v>
      </c>
      <c r="AE21" s="26">
        <v>28.861431939845062</v>
      </c>
      <c r="AF21" s="26">
        <v>28.861431939845062</v>
      </c>
      <c r="AG21" s="26">
        <v>28.861431939845062</v>
      </c>
      <c r="AH21" s="26">
        <v>28.861431939845062</v>
      </c>
    </row>
    <row r="22" spans="1:34" x14ac:dyDescent="0.2">
      <c r="A22" s="2">
        <f t="shared" si="32"/>
        <v>43919</v>
      </c>
      <c r="B22" s="4">
        <f>'Data(LÄGG IN NY DATA)'!B21</f>
        <v>34</v>
      </c>
      <c r="C22" s="26">
        <v>28.75910638790991</v>
      </c>
      <c r="D22" s="26">
        <v>28.226658986873002</v>
      </c>
      <c r="E22" s="26">
        <v>28.347177458732698</v>
      </c>
      <c r="F22" s="26">
        <v>28.368850288012343</v>
      </c>
      <c r="G22" s="26">
        <v>29.449547738305228</v>
      </c>
      <c r="H22" s="26">
        <v>29.295475420169918</v>
      </c>
      <c r="I22" s="26">
        <v>29.294669655832767</v>
      </c>
      <c r="J22" s="26">
        <v>29.295475420169918</v>
      </c>
      <c r="K22" s="26">
        <v>29.295475420169918</v>
      </c>
      <c r="L22" s="26">
        <v>29.20366188816779</v>
      </c>
      <c r="M22" s="26">
        <v>29.486327387606931</v>
      </c>
      <c r="N22" s="26">
        <v>29.816183337846759</v>
      </c>
      <c r="O22" s="26">
        <v>29.043700293951012</v>
      </c>
      <c r="P22" s="26">
        <v>29.043700293951012</v>
      </c>
      <c r="Q22" s="26">
        <v>29.816183337846759</v>
      </c>
      <c r="R22" s="26">
        <v>29.043700293951012</v>
      </c>
      <c r="S22" s="26">
        <v>29.816183337846759</v>
      </c>
      <c r="T22" s="26">
        <v>29.664721793870928</v>
      </c>
      <c r="U22" s="26">
        <v>29.664721793870928</v>
      </c>
      <c r="V22" s="26">
        <v>29.664721793870928</v>
      </c>
      <c r="W22" s="26">
        <v>34.057365743236488</v>
      </c>
      <c r="X22" s="26">
        <v>34.057365743236488</v>
      </c>
      <c r="Y22" s="26">
        <v>34.057365743236488</v>
      </c>
      <c r="Z22" s="26">
        <v>34.057365743236488</v>
      </c>
      <c r="AA22" s="26">
        <v>34.057365743236488</v>
      </c>
      <c r="AB22" s="26">
        <v>34.057365743236488</v>
      </c>
      <c r="AC22" s="26">
        <v>34.057365743236488</v>
      </c>
      <c r="AD22" s="26">
        <v>30.708932837524497</v>
      </c>
      <c r="AE22" s="26">
        <v>30.708932837524497</v>
      </c>
      <c r="AF22" s="26">
        <v>30.708932837524497</v>
      </c>
      <c r="AG22" s="26">
        <v>30.708932837524497</v>
      </c>
      <c r="AH22" s="26">
        <v>30.708932837524497</v>
      </c>
    </row>
    <row r="23" spans="1:34" x14ac:dyDescent="0.2">
      <c r="A23" s="2">
        <f t="shared" si="32"/>
        <v>43920</v>
      </c>
      <c r="B23" s="4">
        <f>'Data(LÄGG IN NY DATA)'!B22</f>
        <v>27</v>
      </c>
      <c r="C23" s="26">
        <v>30.192989687078644</v>
      </c>
      <c r="D23" s="26">
        <v>29.547693208690792</v>
      </c>
      <c r="E23" s="26">
        <v>29.999184544312381</v>
      </c>
      <c r="F23" s="26">
        <v>30.309527358008264</v>
      </c>
      <c r="G23" s="26">
        <v>31.935046984774839</v>
      </c>
      <c r="H23" s="26">
        <v>31.741097810223984</v>
      </c>
      <c r="I23" s="26">
        <v>31.649204985719688</v>
      </c>
      <c r="J23" s="26">
        <v>31.741097810223984</v>
      </c>
      <c r="K23" s="26">
        <v>31.741097810223984</v>
      </c>
      <c r="L23" s="26">
        <v>31.625642007289141</v>
      </c>
      <c r="M23" s="26">
        <v>31.891481736832482</v>
      </c>
      <c r="N23" s="26">
        <v>32.350384408664986</v>
      </c>
      <c r="O23" s="26">
        <v>31.68122876632134</v>
      </c>
      <c r="P23" s="26">
        <v>31.68122876632134</v>
      </c>
      <c r="Q23" s="26">
        <v>32.350384408664986</v>
      </c>
      <c r="R23" s="26">
        <v>31.68122876632134</v>
      </c>
      <c r="S23" s="26">
        <v>32.350384408664986</v>
      </c>
      <c r="T23" s="26">
        <v>32.157018308851924</v>
      </c>
      <c r="U23" s="26">
        <v>32.157018308851924</v>
      </c>
      <c r="V23" s="26">
        <v>32.157018308851924</v>
      </c>
      <c r="W23" s="26">
        <v>36.599935488220979</v>
      </c>
      <c r="X23" s="26">
        <v>36.599935488220979</v>
      </c>
      <c r="Y23" s="26">
        <v>36.599935488220979</v>
      </c>
      <c r="Z23" s="26">
        <v>36.599935488220979</v>
      </c>
      <c r="AA23" s="26">
        <v>36.599935488220979</v>
      </c>
      <c r="AB23" s="26">
        <v>36.599935488220979</v>
      </c>
      <c r="AC23" s="26">
        <v>36.599935488220979</v>
      </c>
      <c r="AD23" s="26">
        <v>32.629374501408563</v>
      </c>
      <c r="AE23" s="26">
        <v>32.629374501408563</v>
      </c>
      <c r="AF23" s="26">
        <v>32.629374501408563</v>
      </c>
      <c r="AG23" s="26">
        <v>32.629374501408563</v>
      </c>
      <c r="AH23" s="26">
        <v>32.629374501408563</v>
      </c>
    </row>
    <row r="24" spans="1:34" x14ac:dyDescent="0.2">
      <c r="A24" s="2">
        <f t="shared" si="32"/>
        <v>43921</v>
      </c>
      <c r="B24" s="4">
        <f>'Data(LÄGG IN NY DATA)'!B23</f>
        <v>31</v>
      </c>
      <c r="C24" s="26">
        <v>31.608362023797177</v>
      </c>
      <c r="D24" s="26">
        <v>30.833835901878583</v>
      </c>
      <c r="E24" s="26">
        <v>31.660229822908352</v>
      </c>
      <c r="F24" s="26">
        <v>32.33326502490462</v>
      </c>
      <c r="G24" s="26">
        <v>34.567606187351622</v>
      </c>
      <c r="H24" s="26">
        <v>34.32502987622815</v>
      </c>
      <c r="I24" s="26">
        <v>34.110556442234817</v>
      </c>
      <c r="J24" s="26">
        <v>34.32502987622815</v>
      </c>
      <c r="K24" s="26">
        <v>34.32502987622815</v>
      </c>
      <c r="L24" s="26">
        <v>34.180795390302649</v>
      </c>
      <c r="M24" s="26">
        <v>34.414393405025372</v>
      </c>
      <c r="N24" s="26">
        <v>34.995045147019255</v>
      </c>
      <c r="O24" s="26">
        <v>34.455357225790962</v>
      </c>
      <c r="P24" s="26">
        <v>34.455357225790962</v>
      </c>
      <c r="Q24" s="26">
        <v>34.995045147019255</v>
      </c>
      <c r="R24" s="26">
        <v>34.455357225790962</v>
      </c>
      <c r="S24" s="26">
        <v>34.995045147019255</v>
      </c>
      <c r="T24" s="26">
        <v>34.750488026682469</v>
      </c>
      <c r="U24" s="26">
        <v>34.750488026682469</v>
      </c>
      <c r="V24" s="26">
        <v>34.750488026682469</v>
      </c>
      <c r="W24" s="26">
        <v>39.212414180460435</v>
      </c>
      <c r="X24" s="26">
        <v>39.212414180460435</v>
      </c>
      <c r="Y24" s="26">
        <v>39.212414180460435</v>
      </c>
      <c r="Z24" s="26">
        <v>39.212414180460435</v>
      </c>
      <c r="AA24" s="26">
        <v>39.212414180460435</v>
      </c>
      <c r="AB24" s="26">
        <v>39.212414180460435</v>
      </c>
      <c r="AC24" s="26">
        <v>39.212414180460435</v>
      </c>
      <c r="AD24" s="26">
        <v>34.618566711357971</v>
      </c>
      <c r="AE24" s="26">
        <v>34.618566711357971</v>
      </c>
      <c r="AF24" s="26">
        <v>34.618566711357971</v>
      </c>
      <c r="AG24" s="26">
        <v>34.618566711357971</v>
      </c>
      <c r="AH24" s="26">
        <v>34.618566711357971</v>
      </c>
    </row>
    <row r="25" spans="1:34" x14ac:dyDescent="0.2">
      <c r="A25" s="2">
        <f t="shared" si="32"/>
        <v>43922</v>
      </c>
      <c r="B25" s="4">
        <f>'Data(LÄGG IN NY DATA)'!B24</f>
        <v>30</v>
      </c>
      <c r="C25" s="26">
        <v>33.000780641465944</v>
      </c>
      <c r="D25" s="26">
        <v>32.079559455315298</v>
      </c>
      <c r="E25" s="26">
        <v>33.326490487646829</v>
      </c>
      <c r="F25" s="26">
        <v>34.438414481543816</v>
      </c>
      <c r="G25" s="26">
        <v>37.349899403603516</v>
      </c>
      <c r="H25" s="26">
        <v>37.048357870874824</v>
      </c>
      <c r="I25" s="26">
        <v>36.675953686703373</v>
      </c>
      <c r="J25" s="26">
        <v>37.048357870874824</v>
      </c>
      <c r="K25" s="26">
        <v>37.048357870874824</v>
      </c>
      <c r="L25" s="26">
        <v>36.869295903238715</v>
      </c>
      <c r="M25" s="26">
        <v>37.054129205428644</v>
      </c>
      <c r="N25" s="26">
        <v>37.745458030981297</v>
      </c>
      <c r="O25" s="26">
        <v>37.359095422648629</v>
      </c>
      <c r="P25" s="26">
        <v>37.359095422648629</v>
      </c>
      <c r="Q25" s="26">
        <v>37.745458030981297</v>
      </c>
      <c r="R25" s="26">
        <v>37.359095422648629</v>
      </c>
      <c r="S25" s="26">
        <v>37.745458030981297</v>
      </c>
      <c r="T25" s="26">
        <v>37.438917529822206</v>
      </c>
      <c r="U25" s="26">
        <v>37.438917529822206</v>
      </c>
      <c r="V25" s="26">
        <v>37.438917529822206</v>
      </c>
      <c r="W25" s="26">
        <v>41.882770394021051</v>
      </c>
      <c r="X25" s="26">
        <v>41.882770394021051</v>
      </c>
      <c r="Y25" s="26">
        <v>41.882770394021051</v>
      </c>
      <c r="Z25" s="26">
        <v>41.882770394021051</v>
      </c>
      <c r="AA25" s="26">
        <v>41.882770394021051</v>
      </c>
      <c r="AB25" s="26">
        <v>41.882770394021051</v>
      </c>
      <c r="AC25" s="26">
        <v>41.882770394021051</v>
      </c>
      <c r="AD25" s="26">
        <v>36.67212124712055</v>
      </c>
      <c r="AE25" s="26">
        <v>36.67212124712055</v>
      </c>
      <c r="AF25" s="26">
        <v>36.67212124712055</v>
      </c>
      <c r="AG25" s="26">
        <v>36.67212124712055</v>
      </c>
      <c r="AH25" s="26">
        <v>36.67212124712055</v>
      </c>
    </row>
    <row r="26" spans="1:34" x14ac:dyDescent="0.2">
      <c r="A26" s="2">
        <f t="shared" si="32"/>
        <v>43923</v>
      </c>
      <c r="B26" s="4">
        <f>'Data(LÄGG IN NY DATA)'!B25</f>
        <v>32</v>
      </c>
      <c r="C26" s="26">
        <v>34.365205024800808</v>
      </c>
      <c r="D26" s="26">
        <v>33.278865646635722</v>
      </c>
      <c r="E26" s="26">
        <v>34.991760520889976</v>
      </c>
      <c r="F26" s="26">
        <v>36.623036399201027</v>
      </c>
      <c r="G26" s="26">
        <v>40.285162711903915</v>
      </c>
      <c r="H26" s="26">
        <v>39.912505126640887</v>
      </c>
      <c r="I26" s="26">
        <v>39.342395720511917</v>
      </c>
      <c r="J26" s="26">
        <v>39.912505126640887</v>
      </c>
      <c r="K26" s="26">
        <v>39.912505126640887</v>
      </c>
      <c r="L26" s="26">
        <v>39.691531962870137</v>
      </c>
      <c r="M26" s="26">
        <v>39.809731612121304</v>
      </c>
      <c r="N26" s="26">
        <v>40.592831751906829</v>
      </c>
      <c r="O26" s="26">
        <v>40.383478239586267</v>
      </c>
      <c r="P26" s="26">
        <v>40.383478239586267</v>
      </c>
      <c r="Q26" s="26">
        <v>40.592831751906829</v>
      </c>
      <c r="R26" s="26">
        <v>40.383478239586267</v>
      </c>
      <c r="S26" s="26">
        <v>40.592831751906829</v>
      </c>
      <c r="T26" s="26">
        <v>40.211898089839309</v>
      </c>
      <c r="U26" s="26">
        <v>40.211898089839309</v>
      </c>
      <c r="V26" s="26">
        <v>40.211898089839309</v>
      </c>
      <c r="W26" s="26">
        <v>44.598069233031346</v>
      </c>
      <c r="X26" s="26">
        <v>44.598069233031346</v>
      </c>
      <c r="Y26" s="26">
        <v>44.598069233031346</v>
      </c>
      <c r="Z26" s="26">
        <v>44.598069233031346</v>
      </c>
      <c r="AA26" s="26">
        <v>44.598069233031346</v>
      </c>
      <c r="AB26" s="26">
        <v>44.598069233031346</v>
      </c>
      <c r="AC26" s="26">
        <v>44.598069233031346</v>
      </c>
      <c r="AD26" s="26">
        <v>38.785562372571242</v>
      </c>
      <c r="AE26" s="26">
        <v>38.785562372571242</v>
      </c>
      <c r="AF26" s="26">
        <v>38.785562372571242</v>
      </c>
      <c r="AG26" s="26">
        <v>38.785562372571242</v>
      </c>
      <c r="AH26" s="26">
        <v>38.785562372571242</v>
      </c>
    </row>
    <row r="27" spans="1:34" x14ac:dyDescent="0.2">
      <c r="A27" s="2">
        <f t="shared" si="32"/>
        <v>43924</v>
      </c>
      <c r="B27" s="4">
        <f>'Data(LÄGG IN NY DATA)'!B26</f>
        <v>38</v>
      </c>
      <c r="C27" s="26">
        <v>35.696729011086639</v>
      </c>
      <c r="D27" s="26">
        <v>34.426042337559075</v>
      </c>
      <c r="E27" s="26">
        <v>36.649965707864318</v>
      </c>
      <c r="F27" s="26">
        <v>38.885089572745898</v>
      </c>
      <c r="G27" s="26">
        <v>43.377904491874425</v>
      </c>
      <c r="H27" s="26">
        <v>42.919917547901825</v>
      </c>
      <c r="I27" s="26">
        <v>42.106592878074686</v>
      </c>
      <c r="J27" s="26">
        <v>42.919917547901825</v>
      </c>
      <c r="K27" s="26">
        <v>42.919917547901825</v>
      </c>
      <c r="L27" s="26">
        <v>42.648780415632864</v>
      </c>
      <c r="M27" s="26">
        <v>42.680166208736303</v>
      </c>
      <c r="N27" s="26">
        <v>43.526530902141019</v>
      </c>
      <c r="O27" s="26">
        <v>43.517351196548255</v>
      </c>
      <c r="P27" s="26">
        <v>43.517351196548255</v>
      </c>
      <c r="Q27" s="26">
        <v>43.526530902141019</v>
      </c>
      <c r="R27" s="26">
        <v>43.517351196548255</v>
      </c>
      <c r="S27" s="26">
        <v>43.526530902141019</v>
      </c>
      <c r="T27" s="26">
        <v>43.057084834398182</v>
      </c>
      <c r="U27" s="26">
        <v>43.057084834398182</v>
      </c>
      <c r="V27" s="26">
        <v>43.057084834398182</v>
      </c>
      <c r="W27" s="26">
        <v>47.34449096116046</v>
      </c>
      <c r="X27" s="26">
        <v>47.34449096116046</v>
      </c>
      <c r="Y27" s="26">
        <v>47.34449096116046</v>
      </c>
      <c r="Z27" s="26">
        <v>47.34449096116046</v>
      </c>
      <c r="AA27" s="26">
        <v>47.34449096116046</v>
      </c>
      <c r="AB27" s="26">
        <v>47.34449096116046</v>
      </c>
      <c r="AC27" s="26">
        <v>47.34449096116046</v>
      </c>
      <c r="AD27" s="26">
        <v>40.954315116685677</v>
      </c>
      <c r="AE27" s="26">
        <v>40.954315116685677</v>
      </c>
      <c r="AF27" s="26">
        <v>40.954315116685677</v>
      </c>
      <c r="AG27" s="26">
        <v>40.954315116685677</v>
      </c>
      <c r="AH27" s="26">
        <v>40.954315116685677</v>
      </c>
    </row>
    <row r="28" spans="1:34" x14ac:dyDescent="0.2">
      <c r="A28" s="2">
        <f t="shared" si="32"/>
        <v>43925</v>
      </c>
      <c r="B28" s="4">
        <f>'Data(LÄGG IN NY DATA)'!B27</f>
        <v>48</v>
      </c>
      <c r="C28" s="26">
        <v>36.990431136480652</v>
      </c>
      <c r="D28" s="26">
        <v>35.515546657681917</v>
      </c>
      <c r="E28" s="26">
        <v>38.295015166074911</v>
      </c>
      <c r="F28" s="26">
        <v>41.222705481974394</v>
      </c>
      <c r="G28" s="26">
        <v>46.634919367385656</v>
      </c>
      <c r="H28" s="26">
        <v>46.07504712822994</v>
      </c>
      <c r="I28" s="26">
        <v>44.964638295926477</v>
      </c>
      <c r="J28" s="26">
        <v>46.07504712822994</v>
      </c>
      <c r="K28" s="26">
        <v>46.07504712822994</v>
      </c>
      <c r="L28" s="26">
        <v>45.744175771582206</v>
      </c>
      <c r="M28" s="26">
        <v>45.663993607045327</v>
      </c>
      <c r="N28" s="26">
        <v>46.533767121827651</v>
      </c>
      <c r="O28" s="26">
        <v>46.74691668295516</v>
      </c>
      <c r="P28" s="26">
        <v>46.74691668295516</v>
      </c>
      <c r="Q28" s="26">
        <v>46.533767121827651</v>
      </c>
      <c r="R28" s="26">
        <v>46.74691668295516</v>
      </c>
      <c r="S28" s="26">
        <v>46.533767121827651</v>
      </c>
      <c r="T28" s="26">
        <v>45.959920917651992</v>
      </c>
      <c r="U28" s="26">
        <v>45.959920917651992</v>
      </c>
      <c r="V28" s="26">
        <v>45.959920917651992</v>
      </c>
      <c r="W28" s="26">
        <v>50.107066055232082</v>
      </c>
      <c r="X28" s="26">
        <v>50.107066055232082</v>
      </c>
      <c r="Y28" s="26">
        <v>50.107066055232082</v>
      </c>
      <c r="Z28" s="26">
        <v>50.107066055232082</v>
      </c>
      <c r="AA28" s="26">
        <v>50.107066055232082</v>
      </c>
      <c r="AB28" s="26">
        <v>50.107066055232082</v>
      </c>
      <c r="AC28" s="26">
        <v>50.107066055232082</v>
      </c>
      <c r="AD28" s="26">
        <v>43.173455904414055</v>
      </c>
      <c r="AE28" s="26">
        <v>43.173455904414055</v>
      </c>
      <c r="AF28" s="26">
        <v>43.173455904414055</v>
      </c>
      <c r="AG28" s="26">
        <v>43.173455904414055</v>
      </c>
      <c r="AH28" s="26">
        <v>43.173455904414055</v>
      </c>
    </row>
    <row r="29" spans="1:34" x14ac:dyDescent="0.2">
      <c r="A29" s="2">
        <f t="shared" si="32"/>
        <v>43926</v>
      </c>
      <c r="B29" s="4">
        <f>'Data(LÄGG IN NY DATA)'!B28</f>
        <v>57</v>
      </c>
      <c r="C29" s="26">
        <v>38.241304249664097</v>
      </c>
      <c r="D29" s="26">
        <v>36.541967314918203</v>
      </c>
      <c r="E29" s="26">
        <v>39.920584136074531</v>
      </c>
      <c r="F29" s="26">
        <v>43.634570973835302</v>
      </c>
      <c r="G29" s="26">
        <v>50.066693882930089</v>
      </c>
      <c r="H29" s="26">
        <v>49.385717746713141</v>
      </c>
      <c r="I29" s="26">
        <v>47.911213609885785</v>
      </c>
      <c r="J29" s="26">
        <v>49.385717746713141</v>
      </c>
      <c r="K29" s="26">
        <v>49.385717746713141</v>
      </c>
      <c r="L29" s="26">
        <v>48.984056907876351</v>
      </c>
      <c r="M29" s="26">
        <v>48.758566151469928</v>
      </c>
      <c r="N29" s="26">
        <v>49.599222735038587</v>
      </c>
      <c r="O29" s="26">
        <v>50.05485012953617</v>
      </c>
      <c r="P29" s="26">
        <v>50.05485012953617</v>
      </c>
      <c r="Q29" s="26">
        <v>49.599222735038587</v>
      </c>
      <c r="R29" s="26">
        <v>50.05485012953617</v>
      </c>
      <c r="S29" s="26">
        <v>49.599222735038587</v>
      </c>
      <c r="T29" s="26">
        <v>48.903306259939903</v>
      </c>
      <c r="U29" s="26">
        <v>48.903306259939903</v>
      </c>
      <c r="V29" s="26">
        <v>48.903306259939903</v>
      </c>
      <c r="W29" s="26">
        <v>52.868914786177641</v>
      </c>
      <c r="X29" s="26">
        <v>52.868914786177641</v>
      </c>
      <c r="Y29" s="26">
        <v>52.868914786177641</v>
      </c>
      <c r="Z29" s="26">
        <v>52.868914786177641</v>
      </c>
      <c r="AA29" s="26">
        <v>52.868914786177641</v>
      </c>
      <c r="AB29" s="26">
        <v>52.868914786177641</v>
      </c>
      <c r="AC29" s="26">
        <v>52.868914786177641</v>
      </c>
      <c r="AD29" s="26">
        <v>45.437056459548401</v>
      </c>
      <c r="AE29" s="26">
        <v>45.437056459548401</v>
      </c>
      <c r="AF29" s="26">
        <v>45.437056459548401</v>
      </c>
      <c r="AG29" s="26">
        <v>45.437056459548401</v>
      </c>
      <c r="AH29" s="26">
        <v>45.437056459548401</v>
      </c>
    </row>
    <row r="30" spans="1:34" x14ac:dyDescent="0.2">
      <c r="A30" s="2">
        <f t="shared" si="32"/>
        <v>43927</v>
      </c>
      <c r="B30" s="4">
        <f>'Data(LÄGG IN NY DATA)'!B29</f>
        <v>51</v>
      </c>
      <c r="C30" s="26">
        <v>39.444313601803422</v>
      </c>
      <c r="D30" s="26">
        <v>37.500112026741498</v>
      </c>
      <c r="E30" s="26">
        <v>41.519904238147902</v>
      </c>
      <c r="F30" s="26">
        <v>46.1204455338925</v>
      </c>
      <c r="G30" s="26">
        <v>53.676022038300658</v>
      </c>
      <c r="H30" s="26">
        <v>52.851760911323225</v>
      </c>
      <c r="I30" s="26">
        <v>50.938048969413117</v>
      </c>
      <c r="J30" s="26">
        <v>52.851760911323225</v>
      </c>
      <c r="K30" s="26">
        <v>52.851760911323225</v>
      </c>
      <c r="L30" s="26">
        <v>52.366620558047948</v>
      </c>
      <c r="M30" s="26">
        <v>51.958461078761033</v>
      </c>
      <c r="N30" s="26">
        <v>52.704693222611468</v>
      </c>
      <c r="O30" s="26">
        <v>53.418710515429872</v>
      </c>
      <c r="P30" s="26">
        <v>53.418710515429872</v>
      </c>
      <c r="Q30" s="26">
        <v>52.704693222611468</v>
      </c>
      <c r="R30" s="26">
        <v>53.418710515429872</v>
      </c>
      <c r="S30" s="26">
        <v>52.704693222611468</v>
      </c>
      <c r="T30" s="26">
        <v>51.867298448065604</v>
      </c>
      <c r="U30" s="26">
        <v>51.867298448065604</v>
      </c>
      <c r="V30" s="26">
        <v>51.867298448065604</v>
      </c>
      <c r="W30" s="26">
        <v>55.609697729955009</v>
      </c>
      <c r="X30" s="26">
        <v>55.609697729955009</v>
      </c>
      <c r="Y30" s="26">
        <v>55.609697729955009</v>
      </c>
      <c r="Z30" s="26">
        <v>55.609697729955009</v>
      </c>
      <c r="AA30" s="26">
        <v>55.609697729955009</v>
      </c>
      <c r="AB30" s="26">
        <v>55.609697729955009</v>
      </c>
      <c r="AC30" s="26">
        <v>55.609697729955009</v>
      </c>
      <c r="AD30" s="26">
        <v>47.736880994435367</v>
      </c>
      <c r="AE30" s="26">
        <v>47.736880994435367</v>
      </c>
      <c r="AF30" s="26">
        <v>47.736880994435367</v>
      </c>
      <c r="AG30" s="26">
        <v>47.736880994435367</v>
      </c>
      <c r="AH30" s="26">
        <v>47.736880994435367</v>
      </c>
    </row>
    <row r="31" spans="1:34" x14ac:dyDescent="0.2">
      <c r="A31" s="2">
        <f t="shared" si="32"/>
        <v>43928</v>
      </c>
      <c r="B31" s="4">
        <f>'Data(LÄGG IN NY DATA)'!B30</f>
        <v>51</v>
      </c>
      <c r="C31" s="26">
        <v>40.594549803252406</v>
      </c>
      <c r="D31" s="26">
        <v>38.385183721444555</v>
      </c>
      <c r="E31" s="26">
        <v>43.085724270343121</v>
      </c>
      <c r="F31" s="26">
        <v>48.681844501086765</v>
      </c>
      <c r="G31" s="26">
        <v>57.465284450682518</v>
      </c>
      <c r="H31" s="26">
        <v>56.472260577854144</v>
      </c>
      <c r="I31" s="26">
        <v>54.035558210426323</v>
      </c>
      <c r="J31" s="26">
        <v>56.472260577854144</v>
      </c>
      <c r="K31" s="26">
        <v>56.472260577854144</v>
      </c>
      <c r="L31" s="26">
        <v>55.889152131970185</v>
      </c>
      <c r="M31" s="26">
        <v>55.257096636965798</v>
      </c>
      <c r="N31" s="26">
        <v>55.828948292361822</v>
      </c>
      <c r="O31" s="26">
        <v>56.812567525064694</v>
      </c>
      <c r="P31" s="26">
        <v>56.812567525064694</v>
      </c>
      <c r="Q31" s="26">
        <v>55.828948292361822</v>
      </c>
      <c r="R31" s="26">
        <v>56.812567525064694</v>
      </c>
      <c r="S31" s="26">
        <v>55.828948292361822</v>
      </c>
      <c r="T31" s="26">
        <v>54.829045059213769</v>
      </c>
      <c r="U31" s="26">
        <v>54.829045059213769</v>
      </c>
      <c r="V31" s="26">
        <v>54.829045059213769</v>
      </c>
      <c r="W31" s="26">
        <v>58.307826612264293</v>
      </c>
      <c r="X31" s="26">
        <v>58.307826612264293</v>
      </c>
      <c r="Y31" s="26">
        <v>58.307826612264293</v>
      </c>
      <c r="Z31" s="26">
        <v>58.307826612264293</v>
      </c>
      <c r="AA31" s="26">
        <v>58.307826612264293</v>
      </c>
      <c r="AB31" s="26">
        <v>58.307826612264293</v>
      </c>
      <c r="AC31" s="26">
        <v>58.307826612264293</v>
      </c>
      <c r="AD31" s="26">
        <v>50.06391950955237</v>
      </c>
      <c r="AE31" s="26">
        <v>50.06391950955237</v>
      </c>
      <c r="AF31" s="26">
        <v>50.06391950955237</v>
      </c>
      <c r="AG31" s="26">
        <v>50.06391950955237</v>
      </c>
      <c r="AH31" s="26">
        <v>50.06391950955237</v>
      </c>
    </row>
    <row r="32" spans="1:34" x14ac:dyDescent="0.2">
      <c r="A32" s="2">
        <f t="shared" si="32"/>
        <v>43929</v>
      </c>
      <c r="B32" s="4">
        <f>'Data(LÄGG IN NY DATA)'!B31</f>
        <v>64</v>
      </c>
      <c r="C32" s="26">
        <v>41.687232536850836</v>
      </c>
      <c r="D32" s="26">
        <v>39.19280610376444</v>
      </c>
      <c r="E32" s="26">
        <v>44.610740455316275</v>
      </c>
      <c r="F32" s="26">
        <v>51.322925153480796</v>
      </c>
      <c r="G32" s="26">
        <v>61.436421933405093</v>
      </c>
      <c r="H32" s="26">
        <v>60.245511158553548</v>
      </c>
      <c r="I32" s="26">
        <v>57.192691342643947</v>
      </c>
      <c r="J32" s="26">
        <v>60.245511158553548</v>
      </c>
      <c r="K32" s="26">
        <v>60.245511158553548</v>
      </c>
      <c r="L32" s="26">
        <v>59.547982041340461</v>
      </c>
      <c r="M32" s="26">
        <v>58.646549187317852</v>
      </c>
      <c r="N32" s="26">
        <v>58.948196156421908</v>
      </c>
      <c r="O32" s="26">
        <v>60.206999370668974</v>
      </c>
      <c r="P32" s="26">
        <v>60.206999370668974</v>
      </c>
      <c r="Q32" s="26">
        <v>58.948196156421908</v>
      </c>
      <c r="R32" s="26">
        <v>60.206999370668974</v>
      </c>
      <c r="S32" s="26">
        <v>58.948196156421908</v>
      </c>
      <c r="T32" s="26">
        <v>57.763327350513769</v>
      </c>
      <c r="U32" s="26">
        <v>57.763327350513769</v>
      </c>
      <c r="V32" s="26">
        <v>57.763327350513769</v>
      </c>
      <c r="W32" s="26">
        <v>60.940617690858048</v>
      </c>
      <c r="X32" s="26">
        <v>60.940617690858048</v>
      </c>
      <c r="Y32" s="26">
        <v>60.940617690858048</v>
      </c>
      <c r="Z32" s="26">
        <v>60.940617690858048</v>
      </c>
      <c r="AA32" s="26">
        <v>60.940617690858048</v>
      </c>
      <c r="AB32" s="26">
        <v>60.940617690858048</v>
      </c>
      <c r="AC32" s="26">
        <v>60.940617690858048</v>
      </c>
      <c r="AD32" s="26">
        <v>52.408320127677143</v>
      </c>
      <c r="AE32" s="26">
        <v>52.408320127677143</v>
      </c>
      <c r="AF32" s="26">
        <v>52.408320127677143</v>
      </c>
      <c r="AG32" s="26">
        <v>52.408320127677143</v>
      </c>
      <c r="AH32" s="26">
        <v>52.408320127677143</v>
      </c>
    </row>
    <row r="33" spans="1:34" x14ac:dyDescent="0.2">
      <c r="A33" s="2">
        <f t="shared" si="32"/>
        <v>43930</v>
      </c>
      <c r="B33" s="4">
        <f>'Data(LÄGG IN NY DATA)'!B32</f>
        <v>64</v>
      </c>
      <c r="C33" s="26">
        <v>42.717751806386929</v>
      </c>
      <c r="D33" s="26">
        <v>39.919081162015743</v>
      </c>
      <c r="E33" s="26">
        <v>46.087578328107618</v>
      </c>
      <c r="F33" s="26">
        <v>54.041417977203771</v>
      </c>
      <c r="G33" s="26">
        <v>65.590876888234646</v>
      </c>
      <c r="H33" s="26">
        <v>64.168947156776127</v>
      </c>
      <c r="I33" s="26">
        <v>60.396757209604829</v>
      </c>
      <c r="J33" s="26">
        <v>64.168947156776127</v>
      </c>
      <c r="K33" s="26">
        <v>64.168947156776127</v>
      </c>
      <c r="L33" s="26">
        <v>63.338417030054842</v>
      </c>
      <c r="M33" s="26">
        <v>62.117328259287127</v>
      </c>
      <c r="N33" s="26">
        <v>62.036151265483014</v>
      </c>
      <c r="O33" s="26">
        <v>63.56917592890354</v>
      </c>
      <c r="P33" s="26">
        <v>63.56917592890354</v>
      </c>
      <c r="Q33" s="26">
        <v>62.036151265483014</v>
      </c>
      <c r="R33" s="26">
        <v>63.56917592890354</v>
      </c>
      <c r="S33" s="26">
        <v>62.036151265483014</v>
      </c>
      <c r="T33" s="26">
        <v>60.642718925339558</v>
      </c>
      <c r="U33" s="26">
        <v>60.642718925339558</v>
      </c>
      <c r="V33" s="26">
        <v>60.642718925339558</v>
      </c>
      <c r="W33" s="26">
        <v>63.484455156387959</v>
      </c>
      <c r="X33" s="26">
        <v>63.484455156387959</v>
      </c>
      <c r="Y33" s="26">
        <v>63.484455156387959</v>
      </c>
      <c r="Z33" s="26">
        <v>63.484455156387959</v>
      </c>
      <c r="AA33" s="26">
        <v>63.484455156387959</v>
      </c>
      <c r="AB33" s="26">
        <v>63.484455156387959</v>
      </c>
      <c r="AC33" s="26">
        <v>63.484455156387959</v>
      </c>
      <c r="AD33" s="26">
        <v>54.759294897655458</v>
      </c>
      <c r="AE33" s="26">
        <v>54.759294897655458</v>
      </c>
      <c r="AF33" s="26">
        <v>54.759294897655458</v>
      </c>
      <c r="AG33" s="26">
        <v>54.759294897655458</v>
      </c>
      <c r="AH33" s="26">
        <v>54.759294897655458</v>
      </c>
    </row>
    <row r="34" spans="1:34" x14ac:dyDescent="0.2">
      <c r="A34" s="2">
        <f t="shared" si="32"/>
        <v>43931</v>
      </c>
      <c r="B34" s="4">
        <f>'Data(LÄGG IN NY DATA)'!B33</f>
        <v>63</v>
      </c>
      <c r="C34" s="26">
        <v>43.681735212475694</v>
      </c>
      <c r="D34" s="26">
        <v>40.560665780122534</v>
      </c>
      <c r="E34" s="26">
        <v>47.508802487953538</v>
      </c>
      <c r="F34" s="26">
        <v>56.834823525427311</v>
      </c>
      <c r="G34" s="26">
        <v>69.929477180431675</v>
      </c>
      <c r="H34" s="26">
        <v>68.239020585273707</v>
      </c>
      <c r="I34" s="26">
        <v>63.633240971893322</v>
      </c>
      <c r="J34" s="26">
        <v>68.239020585273707</v>
      </c>
      <c r="K34" s="26">
        <v>68.239020585273707</v>
      </c>
      <c r="L34" s="26">
        <v>67.254623570935578</v>
      </c>
      <c r="M34" s="26">
        <v>65.658132698016175</v>
      </c>
      <c r="N34" s="26">
        <v>65.064220408072316</v>
      </c>
      <c r="O34" s="26">
        <v>66.863065350071665</v>
      </c>
      <c r="P34" s="26">
        <v>66.863065350071665</v>
      </c>
      <c r="Q34" s="26">
        <v>65.064220408072316</v>
      </c>
      <c r="R34" s="26">
        <v>66.863065350071665</v>
      </c>
      <c r="S34" s="26">
        <v>65.064220408072316</v>
      </c>
      <c r="T34" s="26">
        <v>63.43786976557972</v>
      </c>
      <c r="U34" s="26">
        <v>63.43786976557972</v>
      </c>
      <c r="V34" s="26">
        <v>63.43786976557972</v>
      </c>
      <c r="W34" s="26">
        <v>65.914988957509337</v>
      </c>
      <c r="X34" s="26">
        <v>65.914988957509337</v>
      </c>
      <c r="Y34" s="26">
        <v>65.914988957509337</v>
      </c>
      <c r="Z34" s="26">
        <v>65.914988957509337</v>
      </c>
      <c r="AA34" s="26">
        <v>65.914988957509337</v>
      </c>
      <c r="AB34" s="26">
        <v>65.914988957509337</v>
      </c>
      <c r="AC34" s="26">
        <v>65.914988957509337</v>
      </c>
      <c r="AD34" s="26">
        <v>57.105019380655456</v>
      </c>
      <c r="AE34" s="26">
        <v>57.105019380655456</v>
      </c>
      <c r="AF34" s="26">
        <v>57.105019380655456</v>
      </c>
      <c r="AG34" s="26">
        <v>57.105019380655456</v>
      </c>
      <c r="AH34" s="26">
        <v>57.105019380655456</v>
      </c>
    </row>
    <row r="35" spans="1:34" x14ac:dyDescent="0.2">
      <c r="A35" s="2">
        <f t="shared" si="32"/>
        <v>43932</v>
      </c>
      <c r="B35" s="4">
        <f>'Data(LÄGG IN NY DATA)'!B34</f>
        <v>65</v>
      </c>
      <c r="C35" s="26">
        <v>44.57511484911128</v>
      </c>
      <c r="D35" s="26">
        <v>41.114840672709882</v>
      </c>
      <c r="E35" s="26">
        <v>48.866973376888069</v>
      </c>
      <c r="F35" s="26">
        <v>59.700439136040785</v>
      </c>
      <c r="G35" s="26">
        <v>74.452226479418314</v>
      </c>
      <c r="H35" s="26">
        <v>72.45099223967128</v>
      </c>
      <c r="I35" s="26">
        <v>66.8856711865336</v>
      </c>
      <c r="J35" s="26">
        <v>72.45099223967128</v>
      </c>
      <c r="K35" s="26">
        <v>72.45099223967128</v>
      </c>
      <c r="L35" s="26">
        <v>71.289430608435225</v>
      </c>
      <c r="M35" s="26">
        <v>69.255641939366242</v>
      </c>
      <c r="N35" s="26">
        <v>68.001842453299943</v>
      </c>
      <c r="O35" s="26">
        <v>70.049828942663467</v>
      </c>
      <c r="P35" s="26">
        <v>70.049828942663467</v>
      </c>
      <c r="Q35" s="26">
        <v>68.001842453299943</v>
      </c>
      <c r="R35" s="26">
        <v>70.049828942663467</v>
      </c>
      <c r="S35" s="26">
        <v>68.001842453299943</v>
      </c>
      <c r="T35" s="26">
        <v>66.117946368669152</v>
      </c>
      <c r="U35" s="26">
        <v>66.117946368669152</v>
      </c>
      <c r="V35" s="26">
        <v>66.117946368669152</v>
      </c>
      <c r="W35" s="26">
        <v>68.207421300641897</v>
      </c>
      <c r="X35" s="26">
        <v>68.207421300641897</v>
      </c>
      <c r="Y35" s="26">
        <v>68.207421300641897</v>
      </c>
      <c r="Z35" s="26">
        <v>68.207421300641897</v>
      </c>
      <c r="AA35" s="26">
        <v>68.207421300641897</v>
      </c>
      <c r="AB35" s="26">
        <v>68.207421300641897</v>
      </c>
      <c r="AC35" s="26">
        <v>68.207421300641897</v>
      </c>
      <c r="AD35" s="26">
        <v>59.432571957999791</v>
      </c>
      <c r="AE35" s="26">
        <v>59.432571957999791</v>
      </c>
      <c r="AF35" s="26">
        <v>59.432571957999791</v>
      </c>
      <c r="AG35" s="26">
        <v>59.432571957999791</v>
      </c>
      <c r="AH35" s="26">
        <v>59.432571957999791</v>
      </c>
    </row>
    <row r="36" spans="1:34" x14ac:dyDescent="0.2">
      <c r="A36" s="2">
        <f t="shared" si="32"/>
        <v>43933</v>
      </c>
      <c r="B36" s="4">
        <f>'Data(LÄGG IN NY DATA)'!B35</f>
        <v>65</v>
      </c>
      <c r="C36" s="26">
        <v>45.394169964791217</v>
      </c>
      <c r="D36" s="26">
        <v>41.57954830846608</v>
      </c>
      <c r="E36" s="26">
        <v>50.154757443499435</v>
      </c>
      <c r="F36" s="26">
        <v>62.635373367587412</v>
      </c>
      <c r="G36" s="26">
        <v>79.157951278707571</v>
      </c>
      <c r="H36" s="26">
        <v>76.798590061937745</v>
      </c>
      <c r="I36" s="26">
        <v>70.135637791451686</v>
      </c>
      <c r="J36" s="26">
        <v>76.798590061937745</v>
      </c>
      <c r="K36" s="26">
        <v>76.798590061937745</v>
      </c>
      <c r="L36" s="26">
        <v>75.434006567860479</v>
      </c>
      <c r="M36" s="26">
        <v>72.894444841310502</v>
      </c>
      <c r="N36" s="26">
        <v>70.816999906818751</v>
      </c>
      <c r="O36" s="26">
        <v>73.088509692732984</v>
      </c>
      <c r="P36" s="26">
        <v>73.088509692732984</v>
      </c>
      <c r="Q36" s="26">
        <v>70.816999906818751</v>
      </c>
      <c r="R36" s="26">
        <v>73.088509692732984</v>
      </c>
      <c r="S36" s="26">
        <v>70.816999906818751</v>
      </c>
      <c r="T36" s="26">
        <v>68.651240137903343</v>
      </c>
      <c r="U36" s="26">
        <v>68.651240137903343</v>
      </c>
      <c r="V36" s="26">
        <v>68.651240137903343</v>
      </c>
      <c r="W36" s="26">
        <v>70.336980515129966</v>
      </c>
      <c r="X36" s="26">
        <v>70.336980515129966</v>
      </c>
      <c r="Y36" s="26">
        <v>70.336980515129966</v>
      </c>
      <c r="Z36" s="26">
        <v>70.336980515129966</v>
      </c>
      <c r="AA36" s="26">
        <v>70.336980515129966</v>
      </c>
      <c r="AB36" s="26">
        <v>70.336980515129966</v>
      </c>
      <c r="AC36" s="26">
        <v>70.336980515129966</v>
      </c>
      <c r="AD36" s="26">
        <v>61.72799810660463</v>
      </c>
      <c r="AE36" s="26">
        <v>61.72799810660463</v>
      </c>
      <c r="AF36" s="26">
        <v>61.72799810660463</v>
      </c>
      <c r="AG36" s="26">
        <v>61.72799810660463</v>
      </c>
      <c r="AH36" s="26">
        <v>61.72799810660463</v>
      </c>
    </row>
    <row r="37" spans="1:34" x14ac:dyDescent="0.2">
      <c r="A37" s="2">
        <f t="shared" si="32"/>
        <v>43934</v>
      </c>
      <c r="B37" s="4">
        <f>'Data(LÄGG IN NY DATA)'!B36</f>
        <v>74</v>
      </c>
      <c r="C37" s="26">
        <v>46.135576755116467</v>
      </c>
      <c r="D37" s="26">
        <v>41.953429868052446</v>
      </c>
      <c r="E37" s="26">
        <v>51.365064045257725</v>
      </c>
      <c r="F37" s="26">
        <v>65.636537591156454</v>
      </c>
      <c r="G37" s="26">
        <v>84.043737344092435</v>
      </c>
      <c r="H37" s="26">
        <v>81.273471786324677</v>
      </c>
      <c r="I37" s="26">
        <v>73.363130962120081</v>
      </c>
      <c r="J37" s="26">
        <v>81.273471786324677</v>
      </c>
      <c r="K37" s="26">
        <v>81.273471786324677</v>
      </c>
      <c r="L37" s="26">
        <v>79.677350243500726</v>
      </c>
      <c r="M37" s="26">
        <v>76.55728090431316</v>
      </c>
      <c r="N37" s="26">
        <v>73.476874131466261</v>
      </c>
      <c r="O37" s="26">
        <v>75.937178083088014</v>
      </c>
      <c r="P37" s="26">
        <v>75.937178083088014</v>
      </c>
      <c r="Q37" s="26">
        <v>73.476874131466261</v>
      </c>
      <c r="R37" s="26">
        <v>75.937178083088014</v>
      </c>
      <c r="S37" s="26">
        <v>73.476874131466261</v>
      </c>
      <c r="T37" s="26">
        <v>71.005909037718069</v>
      </c>
      <c r="U37" s="26">
        <v>71.005909037718069</v>
      </c>
      <c r="V37" s="26">
        <v>71.005909037718069</v>
      </c>
      <c r="W37" s="26">
        <v>72.279743507872311</v>
      </c>
      <c r="X37" s="26">
        <v>72.279743507872311</v>
      </c>
      <c r="Y37" s="26">
        <v>72.279743507872311</v>
      </c>
      <c r="Z37" s="26">
        <v>72.279743507872311</v>
      </c>
      <c r="AA37" s="26">
        <v>72.279743507872311</v>
      </c>
      <c r="AB37" s="26">
        <v>72.279743507872311</v>
      </c>
      <c r="AC37" s="26">
        <v>72.279743507872311</v>
      </c>
      <c r="AD37" s="26">
        <v>63.976642548169266</v>
      </c>
      <c r="AE37" s="26">
        <v>63.976642548169266</v>
      </c>
      <c r="AF37" s="26">
        <v>63.976642548169266</v>
      </c>
      <c r="AG37" s="26">
        <v>63.976642548169266</v>
      </c>
      <c r="AH37" s="26">
        <v>63.976642548169266</v>
      </c>
    </row>
    <row r="38" spans="1:34" x14ac:dyDescent="0.2">
      <c r="A38" s="2">
        <f t="shared" si="32"/>
        <v>43935</v>
      </c>
      <c r="B38" s="4">
        <f>'Data(LÄGG IN NY DATA)'!B37</f>
        <v>72</v>
      </c>
      <c r="C38" s="26">
        <v>46.796457469968296</v>
      </c>
      <c r="D38" s="26">
        <v>42.235853450673126</v>
      </c>
      <c r="E38" s="26">
        <v>52.491116171312065</v>
      </c>
      <c r="F38" s="26">
        <v>68.700600530737148</v>
      </c>
      <c r="G38" s="26">
        <v>89.10406650942987</v>
      </c>
      <c r="H38" s="26">
        <v>85.864409353311771</v>
      </c>
      <c r="I38" s="26">
        <v>76.546634084323713</v>
      </c>
      <c r="J38" s="26">
        <v>85.864409353311771</v>
      </c>
      <c r="K38" s="26">
        <v>85.864409353311771</v>
      </c>
      <c r="L38" s="26">
        <v>84.005516570472764</v>
      </c>
      <c r="M38" s="26">
        <v>80.225021598057708</v>
      </c>
      <c r="N38" s="26">
        <v>75.948521305933269</v>
      </c>
      <c r="O38" s="26">
        <v>78.553936961817485</v>
      </c>
      <c r="P38" s="26">
        <v>78.553936961817485</v>
      </c>
      <c r="Q38" s="26">
        <v>75.948521305933269</v>
      </c>
      <c r="R38" s="26">
        <v>78.553936961817485</v>
      </c>
      <c r="S38" s="26">
        <v>75.948521305933269</v>
      </c>
      <c r="T38" s="26">
        <v>73.150723711622092</v>
      </c>
      <c r="U38" s="26">
        <v>73.150723711622092</v>
      </c>
      <c r="V38" s="26">
        <v>73.150723711622092</v>
      </c>
      <c r="W38" s="26">
        <v>74.013143705183552</v>
      </c>
      <c r="X38" s="26">
        <v>74.013143705183552</v>
      </c>
      <c r="Y38" s="26">
        <v>74.013143705183552</v>
      </c>
      <c r="Z38" s="26">
        <v>74.013143705183552</v>
      </c>
      <c r="AA38" s="26">
        <v>74.013143705183552</v>
      </c>
      <c r="AB38" s="26">
        <v>74.013143705183552</v>
      </c>
      <c r="AC38" s="26">
        <v>74.013143705183552</v>
      </c>
      <c r="AD38" s="26">
        <v>66.163246983137824</v>
      </c>
      <c r="AE38" s="26">
        <v>66.163246983137824</v>
      </c>
      <c r="AF38" s="26">
        <v>66.163246983137824</v>
      </c>
      <c r="AG38" s="26">
        <v>66.163246983137824</v>
      </c>
      <c r="AH38" s="26">
        <v>66.163246983137824</v>
      </c>
    </row>
    <row r="39" spans="1:34" x14ac:dyDescent="0.2">
      <c r="A39" s="2">
        <f t="shared" si="32"/>
        <v>43936</v>
      </c>
      <c r="B39" s="4">
        <f>'Data(LÄGG IN NY DATA)'!B38</f>
        <v>75</v>
      </c>
      <c r="C39" s="26">
        <v>47.374422200498962</v>
      </c>
      <c r="D39" s="26">
        <v>42.426927373615733</v>
      </c>
      <c r="E39" s="26">
        <v>53.526535039904189</v>
      </c>
      <c r="F39" s="26">
        <v>71.823887071251164</v>
      </c>
      <c r="G39" s="26">
        <v>94.331663250360833</v>
      </c>
      <c r="H39" s="26">
        <v>90.558181176073987</v>
      </c>
      <c r="I39" s="26">
        <v>79.663275386916638</v>
      </c>
      <c r="J39" s="26">
        <v>90.558181176073987</v>
      </c>
      <c r="K39" s="26">
        <v>90.558181176073987</v>
      </c>
      <c r="L39" s="26">
        <v>88.402549054726904</v>
      </c>
      <c r="M39" s="26">
        <v>83.876700870610748</v>
      </c>
      <c r="N39" s="26">
        <v>78.199647464135396</v>
      </c>
      <c r="O39" s="26">
        <v>80.898056962597892</v>
      </c>
      <c r="P39" s="26">
        <v>80.898056962597892</v>
      </c>
      <c r="Q39" s="26">
        <v>78.199647464135396</v>
      </c>
      <c r="R39" s="26">
        <v>80.898056962597892</v>
      </c>
      <c r="S39" s="26">
        <v>78.199647464135396</v>
      </c>
      <c r="T39" s="26">
        <v>75.055888262324444</v>
      </c>
      <c r="U39" s="26">
        <v>75.055888262324444</v>
      </c>
      <c r="V39" s="26">
        <v>75.055888262324444</v>
      </c>
      <c r="W39" s="26">
        <v>75.516492630193028</v>
      </c>
      <c r="X39" s="26">
        <v>75.516492630193028</v>
      </c>
      <c r="Y39" s="26">
        <v>75.516492630193028</v>
      </c>
      <c r="Z39" s="26">
        <v>75.516492630193028</v>
      </c>
      <c r="AA39" s="26">
        <v>75.516492630193028</v>
      </c>
      <c r="AB39" s="26">
        <v>75.516492630193028</v>
      </c>
      <c r="AC39" s="26">
        <v>75.516492630193028</v>
      </c>
      <c r="AD39" s="26">
        <v>68.272080592280005</v>
      </c>
      <c r="AE39" s="26">
        <v>68.272080592280005</v>
      </c>
      <c r="AF39" s="26">
        <v>68.272080592280005</v>
      </c>
      <c r="AG39" s="26">
        <v>68.272080592280005</v>
      </c>
      <c r="AH39" s="26">
        <v>68.272080592280005</v>
      </c>
    </row>
    <row r="40" spans="1:34" x14ac:dyDescent="0.2">
      <c r="A40" s="2">
        <f t="shared" si="32"/>
        <v>43937</v>
      </c>
      <c r="B40" s="4">
        <f>'Data(LÄGG IN NY DATA)'!B39</f>
        <v>78</v>
      </c>
      <c r="C40" s="26">
        <v>47.86760181331988</v>
      </c>
      <c r="D40" s="26">
        <v>42.527497697130762</v>
      </c>
      <c r="E40" s="26">
        <v>54.465434682238062</v>
      </c>
      <c r="F40" s="26">
        <v>75.002197224329805</v>
      </c>
      <c r="G40" s="26">
        <v>99.717308817751231</v>
      </c>
      <c r="H40" s="26">
        <v>95.339455900089703</v>
      </c>
      <c r="I40" s="26">
        <v>82.689051077336273</v>
      </c>
      <c r="J40" s="26">
        <v>95.339455900089703</v>
      </c>
      <c r="K40" s="26">
        <v>95.339455900089703</v>
      </c>
      <c r="L40" s="26">
        <v>92.850417318763078</v>
      </c>
      <c r="M40" s="26">
        <v>87.489611064204354</v>
      </c>
      <c r="N40" s="26">
        <v>80.199456768923099</v>
      </c>
      <c r="O40" s="26">
        <v>82.931209228282071</v>
      </c>
      <c r="P40" s="26">
        <v>82.931209228282071</v>
      </c>
      <c r="Q40" s="26">
        <v>80.199456768923099</v>
      </c>
      <c r="R40" s="26">
        <v>82.931209228282071</v>
      </c>
      <c r="S40" s="26">
        <v>80.199456768923099</v>
      </c>
      <c r="T40" s="26">
        <v>76.693902795914141</v>
      </c>
      <c r="U40" s="26">
        <v>76.693902795914141</v>
      </c>
      <c r="V40" s="26">
        <v>76.693902795914141</v>
      </c>
      <c r="W40" s="26">
        <v>76.771504962477636</v>
      </c>
      <c r="X40" s="26">
        <v>76.771504962477636</v>
      </c>
      <c r="Y40" s="26">
        <v>76.771504962477636</v>
      </c>
      <c r="Z40" s="26">
        <v>76.771504962477636</v>
      </c>
      <c r="AA40" s="26">
        <v>76.771504962477636</v>
      </c>
      <c r="AB40" s="26">
        <v>76.771504962477636</v>
      </c>
      <c r="AC40" s="26">
        <v>76.771504962477636</v>
      </c>
      <c r="AD40" s="26">
        <v>70.287111568482715</v>
      </c>
      <c r="AE40" s="26">
        <v>70.287111568482715</v>
      </c>
      <c r="AF40" s="26">
        <v>70.287111568482715</v>
      </c>
      <c r="AG40" s="26">
        <v>70.287111568482715</v>
      </c>
      <c r="AH40" s="26">
        <v>70.287111568482715</v>
      </c>
    </row>
    <row r="41" spans="1:34" x14ac:dyDescent="0.2">
      <c r="A41" s="2">
        <f t="shared" si="32"/>
        <v>43938</v>
      </c>
      <c r="B41" s="4">
        <f>'Data(LÄGG IN NY DATA)'!B40</f>
        <v>74</v>
      </c>
      <c r="C41" s="26">
        <v>48.274676044764014</v>
      </c>
      <c r="D41" s="26">
        <v>42.53913456831414</v>
      </c>
      <c r="E41" s="26">
        <v>55.302518083579621</v>
      </c>
      <c r="F41" s="26">
        <v>78.230514619392522</v>
      </c>
      <c r="G41" s="26">
        <v>105.24964513472581</v>
      </c>
      <c r="H41" s="26">
        <v>100.19068493242004</v>
      </c>
      <c r="I41" s="26">
        <v>85.59912864753791</v>
      </c>
      <c r="J41" s="26">
        <v>100.19068493242004</v>
      </c>
      <c r="K41" s="26">
        <v>100.19068493242004</v>
      </c>
      <c r="L41" s="26">
        <v>97.328973317775819</v>
      </c>
      <c r="M41" s="26">
        <v>91.039477496259352</v>
      </c>
      <c r="N41" s="26">
        <v>81.919533867839888</v>
      </c>
      <c r="O41" s="26">
        <v>84.618747525017085</v>
      </c>
      <c r="P41" s="26">
        <v>84.618747525017085</v>
      </c>
      <c r="Q41" s="26">
        <v>81.919533867839888</v>
      </c>
      <c r="R41" s="26">
        <v>84.618747525017085</v>
      </c>
      <c r="S41" s="26">
        <v>81.919533867839888</v>
      </c>
      <c r="T41" s="26">
        <v>78.040422866836479</v>
      </c>
      <c r="U41" s="26">
        <v>78.040422866836479</v>
      </c>
      <c r="V41" s="26">
        <v>78.040422866836479</v>
      </c>
      <c r="W41" s="26">
        <v>77.762811951221209</v>
      </c>
      <c r="X41" s="26">
        <v>77.762811951221209</v>
      </c>
      <c r="Y41" s="26">
        <v>77.762811951221209</v>
      </c>
      <c r="Z41" s="26">
        <v>77.762811951221209</v>
      </c>
      <c r="AA41" s="26">
        <v>77.762811951221209</v>
      </c>
      <c r="AB41" s="26">
        <v>77.762811951221209</v>
      </c>
      <c r="AC41" s="26">
        <v>77.762811951221209</v>
      </c>
      <c r="AD41" s="26">
        <v>72.192224692400998</v>
      </c>
      <c r="AE41" s="26">
        <v>72.192224692400998</v>
      </c>
      <c r="AF41" s="26">
        <v>72.192224692400998</v>
      </c>
      <c r="AG41" s="26">
        <v>72.192224692400998</v>
      </c>
      <c r="AH41" s="26">
        <v>72.192224692400998</v>
      </c>
    </row>
    <row r="42" spans="1:34" x14ac:dyDescent="0.2">
      <c r="A42" s="2">
        <f t="shared" si="32"/>
        <v>43939</v>
      </c>
      <c r="B42" s="4">
        <f>'Data(LÄGG IN NY DATA)'!B41</f>
        <v>77</v>
      </c>
      <c r="C42" s="26">
        <v>48.594894059534468</v>
      </c>
      <c r="D42" s="26">
        <v>42.46410584187916</v>
      </c>
      <c r="E42" s="26">
        <v>56.033163866654164</v>
      </c>
      <c r="F42" s="26">
        <v>81.502566125881472</v>
      </c>
      <c r="G42" s="26">
        <v>110.9149747068326</v>
      </c>
      <c r="H42" s="26">
        <v>105.09201152486227</v>
      </c>
      <c r="I42" s="26">
        <v>88.368228381294841</v>
      </c>
      <c r="J42" s="26">
        <v>105.09201152486227</v>
      </c>
      <c r="K42" s="26">
        <v>105.09201152486227</v>
      </c>
      <c r="L42" s="26">
        <v>101.81593398763142</v>
      </c>
      <c r="M42" s="26">
        <v>94.500715346811788</v>
      </c>
      <c r="N42" s="26">
        <v>83.334711229286015</v>
      </c>
      <c r="O42" s="26">
        <v>85.930973642031447</v>
      </c>
      <c r="P42" s="26">
        <v>85.930973642031447</v>
      </c>
      <c r="Q42" s="26">
        <v>83.334711229286015</v>
      </c>
      <c r="R42" s="26">
        <v>85.930973642031447</v>
      </c>
      <c r="S42" s="26">
        <v>83.334711229286015</v>
      </c>
      <c r="T42" s="26">
        <v>79.07506320440946</v>
      </c>
      <c r="U42" s="26">
        <v>79.07506320440946</v>
      </c>
      <c r="V42" s="26">
        <v>79.07506320440946</v>
      </c>
      <c r="W42" s="26">
        <v>78.478438072882724</v>
      </c>
      <c r="X42" s="26">
        <v>78.478438072882724</v>
      </c>
      <c r="Y42" s="26">
        <v>78.478438072882724</v>
      </c>
      <c r="Z42" s="26">
        <v>78.478438072882724</v>
      </c>
      <c r="AA42" s="26">
        <v>78.478438072882724</v>
      </c>
      <c r="AB42" s="26">
        <v>78.478438072882724</v>
      </c>
      <c r="AC42" s="26">
        <v>78.478438072882724</v>
      </c>
      <c r="AD42" s="26">
        <v>73.971481461113171</v>
      </c>
      <c r="AE42" s="26">
        <v>73.971481461113171</v>
      </c>
      <c r="AF42" s="26">
        <v>73.971481461113171</v>
      </c>
      <c r="AG42" s="26">
        <v>73.971481461113171</v>
      </c>
      <c r="AH42" s="26">
        <v>73.971481461113171</v>
      </c>
    </row>
    <row r="43" spans="1:34" x14ac:dyDescent="0.2">
      <c r="A43" s="2">
        <f t="shared" si="32"/>
        <v>43940</v>
      </c>
      <c r="B43" s="4">
        <f>'Data(LÄGG IN NY DATA)'!B42</f>
        <v>78</v>
      </c>
      <c r="C43" s="26">
        <v>48.828086161577211</v>
      </c>
      <c r="D43" s="26">
        <v>42.305338016269403</v>
      </c>
      <c r="E43" s="26">
        <v>56.653496242533805</v>
      </c>
      <c r="F43" s="26">
        <v>84.811537735109411</v>
      </c>
      <c r="G43" s="26">
        <v>116.69706783686352</v>
      </c>
      <c r="H43" s="26">
        <v>110.02120869985873</v>
      </c>
      <c r="I43" s="26">
        <v>90.971060346908487</v>
      </c>
      <c r="J43" s="26">
        <v>110.02120869985873</v>
      </c>
      <c r="K43" s="26">
        <v>110.02120869985873</v>
      </c>
      <c r="L43" s="26">
        <v>106.28690211002399</v>
      </c>
      <c r="M43" s="26">
        <v>97.846752139913193</v>
      </c>
      <c r="N43" s="26">
        <v>84.423872836077905</v>
      </c>
      <c r="O43" s="26">
        <v>86.844296600638259</v>
      </c>
      <c r="P43" s="26">
        <v>86.844296600638259</v>
      </c>
      <c r="Q43" s="26">
        <v>84.423872836077905</v>
      </c>
      <c r="R43" s="26">
        <v>86.844296600638259</v>
      </c>
      <c r="S43" s="26">
        <v>84.423872836077905</v>
      </c>
      <c r="T43" s="26">
        <v>79.78209635433943</v>
      </c>
      <c r="U43" s="26">
        <v>79.78209635433943</v>
      </c>
      <c r="V43" s="26">
        <v>79.78209635433943</v>
      </c>
      <c r="W43" s="26">
        <v>78.91019819615363</v>
      </c>
      <c r="X43" s="26">
        <v>78.91019819615363</v>
      </c>
      <c r="Y43" s="26">
        <v>78.91019819615363</v>
      </c>
      <c r="Z43" s="26">
        <v>78.91019819615363</v>
      </c>
      <c r="AA43" s="26">
        <v>78.91019819615363</v>
      </c>
      <c r="AB43" s="26">
        <v>78.91019819615363</v>
      </c>
      <c r="AC43" s="26">
        <v>78.91019819615363</v>
      </c>
      <c r="AD43" s="26">
        <v>75.6094025012721</v>
      </c>
      <c r="AE43" s="26">
        <v>75.6094025012721</v>
      </c>
      <c r="AF43" s="26">
        <v>75.6094025012721</v>
      </c>
      <c r="AG43" s="26">
        <v>75.6094025012721</v>
      </c>
      <c r="AH43" s="26">
        <v>75.6094025012721</v>
      </c>
    </row>
    <row r="44" spans="1:34" x14ac:dyDescent="0.2">
      <c r="A44" s="2">
        <f t="shared" si="32"/>
        <v>43941</v>
      </c>
      <c r="B44" s="4">
        <f>'Data(LÄGG IN NY DATA)'!B43</f>
        <v>74</v>
      </c>
      <c r="C44" s="26">
        <v>48.974666723256064</v>
      </c>
      <c r="D44" s="26">
        <v>42.066365991488304</v>
      </c>
      <c r="E44" s="26">
        <v>57.160448555696945</v>
      </c>
      <c r="F44" s="26">
        <v>88.150055139360546</v>
      </c>
      <c r="G44" s="26">
        <v>122.5769956569969</v>
      </c>
      <c r="H44" s="26">
        <v>114.95366465907959</v>
      </c>
      <c r="I44" s="26">
        <v>93.382758440961652</v>
      </c>
      <c r="J44" s="26">
        <v>114.95366465907959</v>
      </c>
      <c r="K44" s="26">
        <v>114.95366465907959</v>
      </c>
      <c r="L44" s="26">
        <v>110.71544287680338</v>
      </c>
      <c r="M44" s="26">
        <v>101.05036242995288</v>
      </c>
      <c r="N44" s="26">
        <v>85.170667997054167</v>
      </c>
      <c r="O44" s="26">
        <v>87.342165343798555</v>
      </c>
      <c r="P44" s="26">
        <v>87.342165343798555</v>
      </c>
      <c r="Q44" s="26">
        <v>85.170667997054167</v>
      </c>
      <c r="R44" s="26">
        <v>87.342165343798555</v>
      </c>
      <c r="S44" s="26">
        <v>85.170667997054167</v>
      </c>
      <c r="T44" s="26">
        <v>80.15102190019077</v>
      </c>
      <c r="U44" s="26">
        <v>80.15102190019077</v>
      </c>
      <c r="V44" s="26">
        <v>80.15102190019077</v>
      </c>
      <c r="W44" s="26">
        <v>79.053944014436013</v>
      </c>
      <c r="X44" s="26">
        <v>79.053944014436013</v>
      </c>
      <c r="Y44" s="26">
        <v>79.053944014436013</v>
      </c>
      <c r="Z44" s="26">
        <v>79.053944014436013</v>
      </c>
      <c r="AA44" s="26">
        <v>79.053944014436013</v>
      </c>
      <c r="AB44" s="26">
        <v>79.053944014436013</v>
      </c>
      <c r="AC44" s="26">
        <v>79.053944014436013</v>
      </c>
      <c r="AD44" s="26">
        <v>77.091222896396985</v>
      </c>
      <c r="AE44" s="26">
        <v>77.091222896396985</v>
      </c>
      <c r="AF44" s="26">
        <v>77.091222896396985</v>
      </c>
      <c r="AG44" s="26">
        <v>77.091222896396985</v>
      </c>
      <c r="AH44" s="26">
        <v>77.091222896396985</v>
      </c>
    </row>
    <row r="45" spans="1:34" x14ac:dyDescent="0.2">
      <c r="A45" s="2">
        <f t="shared" si="32"/>
        <v>43942</v>
      </c>
      <c r="B45" s="4">
        <f>'Data(LÄGG IN NY DATA)'!B44</f>
        <v>70</v>
      </c>
      <c r="C45" s="26">
        <v>49.035628824844821</v>
      </c>
      <c r="D45" s="26">
        <v>41.751273635499182</v>
      </c>
      <c r="E45" s="26">
        <v>57.551816557669461</v>
      </c>
      <c r="F45" s="26">
        <v>91.510161227961149</v>
      </c>
      <c r="G45" s="26">
        <v>128.53301750596856</v>
      </c>
      <c r="H45" s="26">
        <v>119.86244299177248</v>
      </c>
      <c r="I45" s="26">
        <v>95.579350008585791</v>
      </c>
      <c r="J45" s="26">
        <v>119.86244299177248</v>
      </c>
      <c r="K45" s="26">
        <v>119.86244299177248</v>
      </c>
      <c r="L45" s="26">
        <v>115.07324142882871</v>
      </c>
      <c r="M45" s="26">
        <v>104.08406088862851</v>
      </c>
      <c r="N45" s="26">
        <v>85.564093202723541</v>
      </c>
      <c r="O45" s="26">
        <v>87.415763116009074</v>
      </c>
      <c r="P45" s="26">
        <v>87.415763116009074</v>
      </c>
      <c r="Q45" s="26">
        <v>85.564093202723541</v>
      </c>
      <c r="R45" s="26">
        <v>87.415763116009074</v>
      </c>
      <c r="S45" s="26">
        <v>85.564093202723541</v>
      </c>
      <c r="T45" s="26">
        <v>80.176969650525749</v>
      </c>
      <c r="U45" s="26">
        <v>80.176969650525749</v>
      </c>
      <c r="V45" s="26">
        <v>80.176969650525749</v>
      </c>
      <c r="W45" s="26">
        <v>78.909699940308343</v>
      </c>
      <c r="X45" s="26">
        <v>78.909699940308343</v>
      </c>
      <c r="Y45" s="26">
        <v>78.909699940308343</v>
      </c>
      <c r="Z45" s="26">
        <v>78.909699940308343</v>
      </c>
      <c r="AA45" s="26">
        <v>78.909699940308343</v>
      </c>
      <c r="AB45" s="26">
        <v>78.909699940308343</v>
      </c>
      <c r="AC45" s="26">
        <v>78.909699940308343</v>
      </c>
      <c r="AD45" s="26">
        <v>78.403156583945758</v>
      </c>
      <c r="AE45" s="26">
        <v>78.403156583945758</v>
      </c>
      <c r="AF45" s="26">
        <v>78.403156583945758</v>
      </c>
      <c r="AG45" s="26">
        <v>78.403156583945758</v>
      </c>
      <c r="AH45" s="26">
        <v>78.403156583945758</v>
      </c>
    </row>
    <row r="46" spans="1:34" x14ac:dyDescent="0.2">
      <c r="A46" s="2">
        <f t="shared" si="32"/>
        <v>43943</v>
      </c>
      <c r="B46" s="4">
        <f>'Data(LÄGG IN NY DATA)'!B45</f>
        <v>72</v>
      </c>
      <c r="C46" s="26">
        <v>49.012530276209311</v>
      </c>
      <c r="D46" s="26">
        <v>41.364626426968407</v>
      </c>
      <c r="E46" s="26">
        <v>57.826297870582678</v>
      </c>
      <c r="F46" s="26">
        <v>94.883291972411101</v>
      </c>
      <c r="G46" s="26">
        <v>134.54056469942643</v>
      </c>
      <c r="H46" s="26">
        <v>124.71845653483982</v>
      </c>
      <c r="I46" s="26">
        <v>97.538247843411185</v>
      </c>
      <c r="J46" s="26">
        <v>124.71845653483982</v>
      </c>
      <c r="K46" s="26">
        <v>124.71845653483982</v>
      </c>
      <c r="L46" s="26">
        <v>119.33037699277193</v>
      </c>
      <c r="M46" s="26">
        <v>106.92054736090188</v>
      </c>
      <c r="N46" s="26">
        <v>85.59890530918338</v>
      </c>
      <c r="O46" s="26">
        <v>87.064414617857409</v>
      </c>
      <c r="P46" s="26">
        <v>87.064414617857409</v>
      </c>
      <c r="Q46" s="26">
        <v>85.59890530918338</v>
      </c>
      <c r="R46" s="26">
        <v>87.064414617857409</v>
      </c>
      <c r="S46" s="26">
        <v>85.59890530918338</v>
      </c>
      <c r="T46" s="26">
        <v>79.86090870353523</v>
      </c>
      <c r="U46" s="26">
        <v>79.86090870353523</v>
      </c>
      <c r="V46" s="26">
        <v>79.86090870353523</v>
      </c>
      <c r="W46" s="26">
        <v>78.481679668803537</v>
      </c>
      <c r="X46" s="26">
        <v>78.481679668803537</v>
      </c>
      <c r="Y46" s="26">
        <v>78.481679668803537</v>
      </c>
      <c r="Z46" s="26">
        <v>78.481679668803537</v>
      </c>
      <c r="AA46" s="26">
        <v>78.481679668803537</v>
      </c>
      <c r="AB46" s="26">
        <v>78.481679668803537</v>
      </c>
      <c r="AC46" s="26">
        <v>78.481679668803537</v>
      </c>
      <c r="AD46" s="26">
        <v>79.532662096591793</v>
      </c>
      <c r="AE46" s="26">
        <v>79.532662096591793</v>
      </c>
      <c r="AF46" s="26">
        <v>79.532662096591793</v>
      </c>
      <c r="AG46" s="26">
        <v>79.532662096591793</v>
      </c>
      <c r="AH46" s="26">
        <v>79.532662096591793</v>
      </c>
    </row>
    <row r="47" spans="1:34" x14ac:dyDescent="0.2">
      <c r="A47" s="2">
        <f t="shared" si="32"/>
        <v>43944</v>
      </c>
      <c r="B47" s="4">
        <f>'Data(LÄGG IN NY DATA)'!B46</f>
        <v>75</v>
      </c>
      <c r="C47" s="26">
        <v>48.907471292905086</v>
      </c>
      <c r="D47" s="26">
        <v>40.911397981882935</v>
      </c>
      <c r="E47" s="26">
        <v>57.983515386146848</v>
      </c>
      <c r="F47" s="26">
        <v>98.260253717545936</v>
      </c>
      <c r="G47" s="26">
        <v>140.57238057091976</v>
      </c>
      <c r="H47" s="26">
        <v>129.49080869863678</v>
      </c>
      <c r="I47" s="26">
        <v>99.238747199280212</v>
      </c>
      <c r="J47" s="26">
        <v>129.49080869863678</v>
      </c>
      <c r="K47" s="26">
        <v>129.49080869863678</v>
      </c>
      <c r="L47" s="26">
        <v>123.45576261715013</v>
      </c>
      <c r="M47" s="26">
        <v>109.53319262918134</v>
      </c>
      <c r="N47" s="26">
        <v>85.275838953763525</v>
      </c>
      <c r="O47" s="26">
        <v>86.295673028233168</v>
      </c>
      <c r="P47" s="26">
        <v>86.295673028233168</v>
      </c>
      <c r="Q47" s="26">
        <v>85.275838953763525</v>
      </c>
      <c r="R47" s="26">
        <v>86.295673028233168</v>
      </c>
      <c r="S47" s="26">
        <v>85.275838953763525</v>
      </c>
      <c r="T47" s="26">
        <v>79.209646503545656</v>
      </c>
      <c r="U47" s="26">
        <v>79.209646503545656</v>
      </c>
      <c r="V47" s="26">
        <v>79.209646503545656</v>
      </c>
      <c r="W47" s="26">
        <v>77.778178906438015</v>
      </c>
      <c r="X47" s="26">
        <v>77.778178906438015</v>
      </c>
      <c r="Y47" s="26">
        <v>77.778178906438015</v>
      </c>
      <c r="Z47" s="26">
        <v>77.778178906438015</v>
      </c>
      <c r="AA47" s="26">
        <v>77.778178906438015</v>
      </c>
      <c r="AB47" s="26">
        <v>77.778178906438015</v>
      </c>
      <c r="AC47" s="26">
        <v>77.778178906438015</v>
      </c>
      <c r="AD47" s="26">
        <v>80.46869968822196</v>
      </c>
      <c r="AE47" s="26">
        <v>80.46869968822196</v>
      </c>
      <c r="AF47" s="26">
        <v>80.46869968822196</v>
      </c>
      <c r="AG47" s="26">
        <v>80.46869968822196</v>
      </c>
      <c r="AH47" s="26">
        <v>80.46869968822196</v>
      </c>
    </row>
    <row r="48" spans="1:34" x14ac:dyDescent="0.2">
      <c r="A48" s="2">
        <f t="shared" si="32"/>
        <v>43945</v>
      </c>
      <c r="B48" s="4">
        <f>'Data(LÄGG IN NY DATA)'!B47</f>
        <v>72</v>
      </c>
      <c r="C48" s="26">
        <v>48.723064478761216</v>
      </c>
      <c r="D48" s="26">
        <v>40.396892528187813</v>
      </c>
      <c r="E48" s="26">
        <v>58.024024319099404</v>
      </c>
      <c r="F48" s="26">
        <v>101.63120704972857</v>
      </c>
      <c r="G48" s="26">
        <v>146.59857189993352</v>
      </c>
      <c r="H48" s="26">
        <v>134.14705877997616</v>
      </c>
      <c r="I48" s="26">
        <v>100.6625070821358</v>
      </c>
      <c r="J48" s="26">
        <v>134.14705877997616</v>
      </c>
      <c r="K48" s="26">
        <v>134.14705877997616</v>
      </c>
      <c r="L48" s="26">
        <v>127.41750671700814</v>
      </c>
      <c r="M48" s="26">
        <v>111.89654903344851</v>
      </c>
      <c r="N48" s="26">
        <v>84.601614077332684</v>
      </c>
      <c r="O48" s="26">
        <v>85.125073790428019</v>
      </c>
      <c r="P48" s="26">
        <v>85.125073790428019</v>
      </c>
      <c r="Q48" s="26">
        <v>84.601614077332684</v>
      </c>
      <c r="R48" s="26">
        <v>85.125073790428019</v>
      </c>
      <c r="S48" s="26">
        <v>84.601614077332684</v>
      </c>
      <c r="T48" s="26">
        <v>78.235616614358804</v>
      </c>
      <c r="U48" s="26">
        <v>78.235616614358804</v>
      </c>
      <c r="V48" s="26">
        <v>78.235616614358804</v>
      </c>
      <c r="W48" s="26">
        <v>76.811344812997262</v>
      </c>
      <c r="X48" s="26">
        <v>76.811344812997262</v>
      </c>
      <c r="Y48" s="26">
        <v>76.811344812997262</v>
      </c>
      <c r="Z48" s="26">
        <v>76.811344812997262</v>
      </c>
      <c r="AA48" s="26">
        <v>76.811344812997262</v>
      </c>
      <c r="AB48" s="26">
        <v>76.811344812997262</v>
      </c>
      <c r="AC48" s="26">
        <v>76.811344812997262</v>
      </c>
      <c r="AD48" s="26">
        <v>81.201968206136129</v>
      </c>
      <c r="AE48" s="26">
        <v>81.201968206136129</v>
      </c>
      <c r="AF48" s="26">
        <v>81.201968206136129</v>
      </c>
      <c r="AG48" s="26">
        <v>81.201968206136129</v>
      </c>
      <c r="AH48" s="26">
        <v>81.201968206136129</v>
      </c>
    </row>
    <row r="49" spans="1:34" x14ac:dyDescent="0.2">
      <c r="A49" s="2">
        <f t="shared" si="32"/>
        <v>43946</v>
      </c>
      <c r="B49" s="4">
        <f>'Data(LÄGG IN NY DATA)'!B48</f>
        <v>69</v>
      </c>
      <c r="C49" s="26">
        <v>48.462397884540344</v>
      </c>
      <c r="D49" s="26">
        <v>39.826665347946097</v>
      </c>
      <c r="E49" s="26">
        <v>57.949304142145188</v>
      </c>
      <c r="F49" s="26">
        <v>104.98566532126767</v>
      </c>
      <c r="G49" s="26">
        <v>152.58672046886198</v>
      </c>
      <c r="H49" s="26">
        <v>138.6535518691887</v>
      </c>
      <c r="I49" s="26">
        <v>101.7939938566094</v>
      </c>
      <c r="J49" s="26">
        <v>138.6535518691887</v>
      </c>
      <c r="K49" s="26">
        <v>138.6535518691887</v>
      </c>
      <c r="L49" s="26">
        <v>131.18333138848607</v>
      </c>
      <c r="M49" s="26">
        <v>113.98686711925831</v>
      </c>
      <c r="N49" s="26">
        <v>83.588733239582481</v>
      </c>
      <c r="O49" s="26">
        <v>83.575564702425154</v>
      </c>
      <c r="P49" s="26">
        <v>83.575564702425154</v>
      </c>
      <c r="Q49" s="26">
        <v>83.588733239582481</v>
      </c>
      <c r="R49" s="26">
        <v>83.575564702425154</v>
      </c>
      <c r="S49" s="26">
        <v>83.588733239582481</v>
      </c>
      <c r="T49" s="26">
        <v>76.956468232513814</v>
      </c>
      <c r="U49" s="26">
        <v>76.956468232513814</v>
      </c>
      <c r="V49" s="26">
        <v>76.956468232513814</v>
      </c>
      <c r="W49" s="26">
        <v>75.596829076864736</v>
      </c>
      <c r="X49" s="26">
        <v>75.596829076864736</v>
      </c>
      <c r="Y49" s="26">
        <v>75.596829076864736</v>
      </c>
      <c r="Z49" s="26">
        <v>75.596829076864736</v>
      </c>
      <c r="AA49" s="26">
        <v>75.596829076864736</v>
      </c>
      <c r="AB49" s="26">
        <v>75.596829076864736</v>
      </c>
      <c r="AC49" s="26">
        <v>75.596829076864736</v>
      </c>
      <c r="AD49" s="26">
        <v>81.72510994729646</v>
      </c>
      <c r="AE49" s="26">
        <v>81.72510994729646</v>
      </c>
      <c r="AF49" s="26">
        <v>81.72510994729646</v>
      </c>
      <c r="AG49" s="26">
        <v>81.72510994729646</v>
      </c>
      <c r="AH49" s="26">
        <v>81.72510994729646</v>
      </c>
    </row>
    <row r="50" spans="1:34" x14ac:dyDescent="0.2">
      <c r="A50" s="2">
        <f t="shared" si="32"/>
        <v>43947</v>
      </c>
      <c r="B50" s="4">
        <f>'Data(LÄGG IN NY DATA)'!B49</f>
        <v>71</v>
      </c>
      <c r="C50" s="26">
        <v>48.128991941183529</v>
      </c>
      <c r="D50" s="26">
        <v>39.206443038315946</v>
      </c>
      <c r="E50" s="26">
        <v>57.761734923194666</v>
      </c>
      <c r="F50" s="26">
        <v>108.31251973754758</v>
      </c>
      <c r="G50" s="26">
        <v>158.50206295406801</v>
      </c>
      <c r="H50" s="26">
        <v>142.97581430975887</v>
      </c>
      <c r="I50" s="26">
        <v>102.62086809891126</v>
      </c>
      <c r="J50" s="26">
        <v>142.97581430975887</v>
      </c>
      <c r="K50" s="26">
        <v>142.97581430975887</v>
      </c>
      <c r="L50" s="26">
        <v>134.72104374936299</v>
      </c>
      <c r="M50" s="26">
        <v>115.78260033803548</v>
      </c>
      <c r="N50" s="26">
        <v>82.255078139327125</v>
      </c>
      <c r="O50" s="26">
        <v>81.676646586897604</v>
      </c>
      <c r="P50" s="26">
        <v>81.676646586897604</v>
      </c>
      <c r="Q50" s="26">
        <v>82.255078139327125</v>
      </c>
      <c r="R50" s="26">
        <v>81.676646586897604</v>
      </c>
      <c r="S50" s="26">
        <v>82.255078139327125</v>
      </c>
      <c r="T50" s="26">
        <v>75.394479598769934</v>
      </c>
      <c r="U50" s="26">
        <v>75.394479598769934</v>
      </c>
      <c r="V50" s="26">
        <v>75.394479598769934</v>
      </c>
      <c r="W50" s="26">
        <v>74.153340252248611</v>
      </c>
      <c r="X50" s="26">
        <v>74.153340252248611</v>
      </c>
      <c r="Y50" s="26">
        <v>74.153340252248611</v>
      </c>
      <c r="Z50" s="26">
        <v>74.153340252248611</v>
      </c>
      <c r="AA50" s="26">
        <v>74.153340252248611</v>
      </c>
      <c r="AB50" s="26">
        <v>74.153340252248611</v>
      </c>
      <c r="AC50" s="26">
        <v>74.153340252248611</v>
      </c>
      <c r="AD50" s="26">
        <v>82.03287474356992</v>
      </c>
      <c r="AE50" s="26">
        <v>82.03287474356992</v>
      </c>
      <c r="AF50" s="26">
        <v>82.03287474356992</v>
      </c>
      <c r="AG50" s="26">
        <v>82.03287474356992</v>
      </c>
      <c r="AH50" s="26">
        <v>82.03287474356992</v>
      </c>
    </row>
    <row r="51" spans="1:34" x14ac:dyDescent="0.2">
      <c r="A51" s="2">
        <f t="shared" si="32"/>
        <v>43948</v>
      </c>
      <c r="B51" s="4">
        <f>'Data(LÄGG IN NY DATA)'!B50</f>
        <v>82</v>
      </c>
      <c r="C51" s="26">
        <v>47.726751281081874</v>
      </c>
      <c r="D51" s="26">
        <v>38.542045405113697</v>
      </c>
      <c r="E51" s="26">
        <v>57.464558346058276</v>
      </c>
      <c r="F51" s="26">
        <v>111.60010784480332</v>
      </c>
      <c r="G51" s="26">
        <v>164.30774610845128</v>
      </c>
      <c r="H51" s="26">
        <v>147.07901313510854</v>
      </c>
      <c r="I51" s="26">
        <v>103.13430553627975</v>
      </c>
      <c r="J51" s="26">
        <v>147.07901313510854</v>
      </c>
      <c r="K51" s="26">
        <v>147.07901313510854</v>
      </c>
      <c r="L51" s="26">
        <v>137.99905381848617</v>
      </c>
      <c r="M51" s="26">
        <v>117.26488782868128</v>
      </c>
      <c r="N51" s="26">
        <v>80.623327006053444</v>
      </c>
      <c r="O51" s="26">
        <v>79.463285413435443</v>
      </c>
      <c r="P51" s="26">
        <v>79.463285413435443</v>
      </c>
      <c r="Q51" s="26">
        <v>80.623327006053444</v>
      </c>
      <c r="R51" s="26">
        <v>79.463285413435443</v>
      </c>
      <c r="S51" s="26">
        <v>80.623327006053444</v>
      </c>
      <c r="T51" s="26">
        <v>73.575827884223116</v>
      </c>
      <c r="U51" s="26">
        <v>73.575827884223116</v>
      </c>
      <c r="V51" s="26">
        <v>73.575827884223116</v>
      </c>
      <c r="W51" s="26">
        <v>72.502123590707683</v>
      </c>
      <c r="X51" s="26">
        <v>72.502123590707683</v>
      </c>
      <c r="Y51" s="26">
        <v>72.502123590707683</v>
      </c>
      <c r="Z51" s="26">
        <v>72.502123590707683</v>
      </c>
      <c r="AA51" s="26">
        <v>72.502123590707683</v>
      </c>
      <c r="AB51" s="26">
        <v>72.502123590707683</v>
      </c>
      <c r="AC51" s="26">
        <v>72.502123590707683</v>
      </c>
      <c r="AD51" s="26">
        <v>82.12224300164894</v>
      </c>
      <c r="AE51" s="26">
        <v>82.12224300164894</v>
      </c>
      <c r="AF51" s="26">
        <v>82.12224300164894</v>
      </c>
      <c r="AG51" s="26">
        <v>82.12224300164894</v>
      </c>
      <c r="AH51" s="26">
        <v>82.12224300164894</v>
      </c>
    </row>
    <row r="52" spans="1:34" x14ac:dyDescent="0.2">
      <c r="A52" s="2">
        <f t="shared" si="32"/>
        <v>43949</v>
      </c>
      <c r="B52" s="4">
        <f>'Data(LÄGG IN NY DATA)'!B51</f>
        <v>87</v>
      </c>
      <c r="C52" s="26">
        <v>47.259912567926079</v>
      </c>
      <c r="D52" s="26">
        <v>37.839310641481838</v>
      </c>
      <c r="E52" s="26">
        <v>57.061824466608208</v>
      </c>
      <c r="F52" s="26">
        <v>114.83634849711252</v>
      </c>
      <c r="G52" s="26">
        <v>169.96516183705771</v>
      </c>
      <c r="H52" s="26">
        <v>150.92847450342651</v>
      </c>
      <c r="I52" s="26">
        <v>103.32923719742762</v>
      </c>
      <c r="J52" s="26">
        <v>150.92847450342651</v>
      </c>
      <c r="K52" s="26">
        <v>150.92847450342651</v>
      </c>
      <c r="L52" s="26">
        <v>140.98692909758574</v>
      </c>
      <c r="M52" s="26">
        <v>118.41799681656067</v>
      </c>
      <c r="N52" s="26">
        <v>78.720225018370627</v>
      </c>
      <c r="O52" s="26">
        <v>76.974662094865835</v>
      </c>
      <c r="P52" s="26">
        <v>76.974662094865835</v>
      </c>
      <c r="Q52" s="26">
        <v>78.720225018370627</v>
      </c>
      <c r="R52" s="26">
        <v>76.974662094865835</v>
      </c>
      <c r="S52" s="26">
        <v>78.720225018370627</v>
      </c>
      <c r="T52" s="26">
        <v>71.529755801241265</v>
      </c>
      <c r="U52" s="26">
        <v>71.529755801241265</v>
      </c>
      <c r="V52" s="26">
        <v>71.529755801241265</v>
      </c>
      <c r="W52" s="26">
        <v>70.66639128972345</v>
      </c>
      <c r="X52" s="26">
        <v>70.66639128972345</v>
      </c>
      <c r="Y52" s="26">
        <v>70.66639128972345</v>
      </c>
      <c r="Z52" s="26">
        <v>70.66639128972345</v>
      </c>
      <c r="AA52" s="26">
        <v>70.66639128972345</v>
      </c>
      <c r="AB52" s="26">
        <v>70.66639128972345</v>
      </c>
      <c r="AC52" s="26">
        <v>70.66639128972345</v>
      </c>
      <c r="AD52" s="26">
        <v>81.992502025295224</v>
      </c>
      <c r="AE52" s="26">
        <v>81.992502025295224</v>
      </c>
      <c r="AF52" s="26">
        <v>81.992502025295224</v>
      </c>
      <c r="AG52" s="26">
        <v>81.992502025295224</v>
      </c>
      <c r="AH52" s="26">
        <v>81.992502025295224</v>
      </c>
    </row>
    <row r="53" spans="1:34" x14ac:dyDescent="0.2">
      <c r="A53" s="2">
        <f t="shared" si="32"/>
        <v>43950</v>
      </c>
      <c r="B53" s="4">
        <f>'Data(LÄGG IN NY DATA)'!B52</f>
        <v>87</v>
      </c>
      <c r="C53" s="26">
        <v>46.732989487748746</v>
      </c>
      <c r="D53" s="26">
        <v>37.104025206095301</v>
      </c>
      <c r="E53" s="26">
        <v>56.558325852571322</v>
      </c>
      <c r="F53" s="26">
        <v>118.00880105012277</v>
      </c>
      <c r="G53" s="26">
        <v>175.43436292388338</v>
      </c>
      <c r="H53" s="26">
        <v>154.49025166144816</v>
      </c>
      <c r="I53" s="26">
        <v>103.20449685908113</v>
      </c>
      <c r="J53" s="26">
        <v>154.49025166144816</v>
      </c>
      <c r="K53" s="26">
        <v>154.49025166144816</v>
      </c>
      <c r="L53" s="26">
        <v>143.65597191458798</v>
      </c>
      <c r="M53" s="26">
        <v>119.22970658328187</v>
      </c>
      <c r="N53" s="26">
        <v>76.575747532265694</v>
      </c>
      <c r="O53" s="26">
        <v>74.252833179522625</v>
      </c>
      <c r="P53" s="26">
        <v>74.252833179522625</v>
      </c>
      <c r="Q53" s="26">
        <v>76.575747532265694</v>
      </c>
      <c r="R53" s="26">
        <v>74.252833179522625</v>
      </c>
      <c r="S53" s="26">
        <v>76.575747532265694</v>
      </c>
      <c r="T53" s="26">
        <v>69.287679353484123</v>
      </c>
      <c r="U53" s="26">
        <v>69.287679353484123</v>
      </c>
      <c r="V53" s="26">
        <v>69.287679353484123</v>
      </c>
      <c r="W53" s="26">
        <v>68.670727273260397</v>
      </c>
      <c r="X53" s="26">
        <v>68.670727273260397</v>
      </c>
      <c r="Y53" s="26">
        <v>68.670727273260397</v>
      </c>
      <c r="Z53" s="26">
        <v>68.670727273260397</v>
      </c>
      <c r="AA53" s="26">
        <v>68.670727273260397</v>
      </c>
      <c r="AB53" s="26">
        <v>68.670727273260397</v>
      </c>
      <c r="AC53" s="26">
        <v>68.670727273260397</v>
      </c>
      <c r="AD53" s="26">
        <v>81.645271564831347</v>
      </c>
      <c r="AE53" s="26">
        <v>81.645271564831347</v>
      </c>
      <c r="AF53" s="26">
        <v>81.645271564831347</v>
      </c>
      <c r="AG53" s="26">
        <v>81.645271564831347</v>
      </c>
      <c r="AH53" s="26">
        <v>81.645271564831347</v>
      </c>
    </row>
    <row r="54" spans="1:34" x14ac:dyDescent="0.2">
      <c r="A54" s="2">
        <f t="shared" si="32"/>
        <v>43951</v>
      </c>
      <c r="B54" s="4">
        <f>'Data(LÄGG IN NY DATA)'!B53</f>
        <v>81</v>
      </c>
      <c r="C54" s="26">
        <v>46.150716059465637</v>
      </c>
      <c r="D54" s="26">
        <v>36.34185955782236</v>
      </c>
      <c r="E54" s="26">
        <v>55.959521023297825</v>
      </c>
      <c r="F54" s="26">
        <v>121.10473484319363</v>
      </c>
      <c r="G54" s="26">
        <v>180.67455438255709</v>
      </c>
      <c r="H54" s="26">
        <v>157.73172713204917</v>
      </c>
      <c r="I54" s="26">
        <v>102.76286792205431</v>
      </c>
      <c r="J54" s="26">
        <v>157.73172713204917</v>
      </c>
      <c r="K54" s="26">
        <v>157.73172713204917</v>
      </c>
      <c r="L54" s="26">
        <v>145.97980053619082</v>
      </c>
      <c r="M54" s="26">
        <v>119.69161769363359</v>
      </c>
      <c r="N54" s="26">
        <v>74.222199936213755</v>
      </c>
      <c r="O54" s="26">
        <v>71.341376516762523</v>
      </c>
      <c r="P54" s="26">
        <v>71.341376516762523</v>
      </c>
      <c r="Q54" s="26">
        <v>74.222199936213755</v>
      </c>
      <c r="R54" s="26">
        <v>71.341376516762523</v>
      </c>
      <c r="S54" s="26">
        <v>74.222199936213755</v>
      </c>
      <c r="T54" s="26">
        <v>66.882281469893712</v>
      </c>
      <c r="U54" s="26">
        <v>66.882281469893712</v>
      </c>
      <c r="V54" s="26">
        <v>66.882281469893712</v>
      </c>
      <c r="W54" s="26">
        <v>66.540490521908012</v>
      </c>
      <c r="X54" s="26">
        <v>66.540490521908012</v>
      </c>
      <c r="Y54" s="26">
        <v>66.540490521908012</v>
      </c>
      <c r="Z54" s="26">
        <v>66.540490521908012</v>
      </c>
      <c r="AA54" s="26">
        <v>66.540490521908012</v>
      </c>
      <c r="AB54" s="26">
        <v>66.540490521908012</v>
      </c>
      <c r="AC54" s="26">
        <v>66.540490521908012</v>
      </c>
      <c r="AD54" s="26">
        <v>81.084476649788655</v>
      </c>
      <c r="AE54" s="26">
        <v>81.084476649788655</v>
      </c>
      <c r="AF54" s="26">
        <v>81.084476649788655</v>
      </c>
      <c r="AG54" s="26">
        <v>81.084476649788655</v>
      </c>
      <c r="AH54" s="26">
        <v>81.084476649788655</v>
      </c>
    </row>
    <row r="55" spans="1:34" x14ac:dyDescent="0.2">
      <c r="A55" s="2">
        <f t="shared" si="32"/>
        <v>43952</v>
      </c>
      <c r="B55" s="4">
        <f>'Data(LÄGG IN NY DATA)'!B54</f>
        <v>79</v>
      </c>
      <c r="C55" s="26">
        <v>45.517989420264399</v>
      </c>
      <c r="D55" s="26">
        <v>35.558310653100136</v>
      </c>
      <c r="E55" s="26">
        <v>55.27144909463054</v>
      </c>
      <c r="F55" s="26">
        <v>124.11120983076732</v>
      </c>
      <c r="G55" s="26">
        <v>185.6446471429195</v>
      </c>
      <c r="H55" s="26">
        <v>160.62222633217729</v>
      </c>
      <c r="I55" s="26">
        <v>102.01102674220792</v>
      </c>
      <c r="J55" s="26">
        <v>160.62222633217729</v>
      </c>
      <c r="K55" s="26">
        <v>160.62222633217729</v>
      </c>
      <c r="L55" s="26">
        <v>147.93490881874973</v>
      </c>
      <c r="M55" s="26">
        <v>119.79937318902381</v>
      </c>
      <c r="N55" s="26">
        <v>71.69329832106996</v>
      </c>
      <c r="O55" s="26">
        <v>68.284091074108005</v>
      </c>
      <c r="P55" s="26">
        <v>68.284091074108005</v>
      </c>
      <c r="Q55" s="26">
        <v>71.69329832106996</v>
      </c>
      <c r="R55" s="26">
        <v>68.284091074108005</v>
      </c>
      <c r="S55" s="26">
        <v>71.69329832106996</v>
      </c>
      <c r="T55" s="26">
        <v>64.346633101579769</v>
      </c>
      <c r="U55" s="26">
        <v>64.346633101579769</v>
      </c>
      <c r="V55" s="26">
        <v>64.346633101579769</v>
      </c>
      <c r="W55" s="26">
        <v>64.301239660579995</v>
      </c>
      <c r="X55" s="26">
        <v>64.301239660579995</v>
      </c>
      <c r="Y55" s="26">
        <v>64.301239660579995</v>
      </c>
      <c r="Z55" s="26">
        <v>64.301239660579995</v>
      </c>
      <c r="AA55" s="26">
        <v>64.301239660579995</v>
      </c>
      <c r="AB55" s="26">
        <v>64.301239660579995</v>
      </c>
      <c r="AC55" s="26">
        <v>64.301239660579995</v>
      </c>
      <c r="AD55" s="26">
        <v>80.316268243467874</v>
      </c>
      <c r="AE55" s="26">
        <v>80.316268243467874</v>
      </c>
      <c r="AF55" s="26">
        <v>80.316268243467874</v>
      </c>
      <c r="AG55" s="26">
        <v>80.316268243467874</v>
      </c>
      <c r="AH55" s="26">
        <v>80.316268243467874</v>
      </c>
    </row>
    <row r="56" spans="1:34" x14ac:dyDescent="0.2">
      <c r="A56" s="2">
        <f t="shared" si="32"/>
        <v>43953</v>
      </c>
      <c r="B56" s="4">
        <f>'Data(LÄGG IN NY DATA)'!B55</f>
        <v>76</v>
      </c>
      <c r="C56" s="26">
        <v>44.839813187899203</v>
      </c>
      <c r="D56" s="26">
        <v>34.758651842170849</v>
      </c>
      <c r="E56" s="26">
        <v>54.500637810904323</v>
      </c>
      <c r="F56" s="26">
        <v>127.01516899913803</v>
      </c>
      <c r="G56" s="26">
        <v>190.30384943733301</v>
      </c>
      <c r="H56" s="26">
        <v>163.13361033189815</v>
      </c>
      <c r="I56" s="26">
        <v>100.95938468629548</v>
      </c>
      <c r="J56" s="26">
        <v>163.13361033189815</v>
      </c>
      <c r="K56" s="26">
        <v>163.13361033189815</v>
      </c>
      <c r="L56" s="26">
        <v>149.50117144799964</v>
      </c>
      <c r="M56" s="26">
        <v>119.5527824586372</v>
      </c>
      <c r="N56" s="26">
        <v>69.02327285328866</v>
      </c>
      <c r="O56" s="26">
        <v>65.12381029560629</v>
      </c>
      <c r="P56" s="26">
        <v>65.12381029560629</v>
      </c>
      <c r="Q56" s="26">
        <v>69.02327285328866</v>
      </c>
      <c r="R56" s="26">
        <v>65.12381029560629</v>
      </c>
      <c r="S56" s="26">
        <v>69.02327285328866</v>
      </c>
      <c r="T56" s="26">
        <v>61.713378005669028</v>
      </c>
      <c r="U56" s="26">
        <v>61.713378005669028</v>
      </c>
      <c r="V56" s="26">
        <v>61.713378005669028</v>
      </c>
      <c r="W56" s="26">
        <v>61.978199021444397</v>
      </c>
      <c r="X56" s="26">
        <v>61.978199021444397</v>
      </c>
      <c r="Y56" s="26">
        <v>61.978199021444397</v>
      </c>
      <c r="Z56" s="26">
        <v>61.978199021444397</v>
      </c>
      <c r="AA56" s="26">
        <v>61.978199021444397</v>
      </c>
      <c r="AB56" s="26">
        <v>61.978199021444397</v>
      </c>
      <c r="AC56" s="26">
        <v>61.978199021444397</v>
      </c>
      <c r="AD56" s="26">
        <v>79.348894819334191</v>
      </c>
      <c r="AE56" s="26">
        <v>79.348894819334191</v>
      </c>
      <c r="AF56" s="26">
        <v>79.348894819334191</v>
      </c>
      <c r="AG56" s="26">
        <v>79.348894819334191</v>
      </c>
      <c r="AH56" s="26">
        <v>79.348894819334191</v>
      </c>
    </row>
    <row r="57" spans="1:34" x14ac:dyDescent="0.2">
      <c r="A57" s="2">
        <f t="shared" si="32"/>
        <v>43954</v>
      </c>
      <c r="B57" s="4" t="e">
        <f>'Data(LÄGG IN NY DATA)'!B56</f>
        <v>#N/A</v>
      </c>
      <c r="C57" s="26">
        <v>44.121242415873759</v>
      </c>
      <c r="D57" s="26">
        <v>33.947890534581994</v>
      </c>
      <c r="E57" s="26">
        <v>53.654007294681854</v>
      </c>
      <c r="F57" s="26">
        <v>129.80354276234019</v>
      </c>
      <c r="G57" s="26">
        <v>194.61230371389439</v>
      </c>
      <c r="H57" s="26">
        <v>165.24084792582732</v>
      </c>
      <c r="I57" s="26">
        <v>99.621835947485508</v>
      </c>
      <c r="J57" s="26">
        <v>165.24084792582732</v>
      </c>
      <c r="K57" s="26">
        <v>165.24084792582732</v>
      </c>
      <c r="L57" s="26">
        <v>150.66229488023933</v>
      </c>
      <c r="M57" s="26">
        <v>118.95584274131882</v>
      </c>
      <c r="N57" s="26">
        <v>66.246030699348651</v>
      </c>
      <c r="O57" s="26">
        <v>61.901374791400521</v>
      </c>
      <c r="P57" s="26">
        <v>61.901374791400521</v>
      </c>
      <c r="Q57" s="26">
        <v>66.246030699348651</v>
      </c>
      <c r="R57" s="26">
        <v>61.901374791400521</v>
      </c>
      <c r="S57" s="26">
        <v>66.246030699348651</v>
      </c>
      <c r="T57" s="26">
        <v>59.014010104973693</v>
      </c>
      <c r="U57" s="26">
        <v>59.014010104973693</v>
      </c>
      <c r="V57" s="26">
        <v>59.014010104973693</v>
      </c>
      <c r="W57" s="26">
        <v>59.595782620290358</v>
      </c>
      <c r="X57" s="26">
        <v>59.595782620290358</v>
      </c>
      <c r="Y57" s="26">
        <v>59.595782620290358</v>
      </c>
      <c r="Z57" s="26">
        <v>59.595782620290358</v>
      </c>
      <c r="AA57" s="26">
        <v>59.595782620290358</v>
      </c>
      <c r="AB57" s="26">
        <v>59.595782620290358</v>
      </c>
      <c r="AC57" s="26">
        <v>59.595782620290358</v>
      </c>
      <c r="AD57" s="26">
        <v>78.192530039833485</v>
      </c>
      <c r="AE57" s="26">
        <v>78.192530039833485</v>
      </c>
      <c r="AF57" s="26">
        <v>78.192530039833485</v>
      </c>
      <c r="AG57" s="26">
        <v>78.192530039833485</v>
      </c>
      <c r="AH57" s="26">
        <v>78.192530039833485</v>
      </c>
    </row>
    <row r="58" spans="1:34" x14ac:dyDescent="0.2">
      <c r="A58" s="2">
        <f t="shared" si="32"/>
        <v>43955</v>
      </c>
      <c r="B58" s="4" t="e">
        <f>'Data(LÄGG IN NY DATA)'!B57</f>
        <v>#N/A</v>
      </c>
      <c r="C58" s="26">
        <v>43.367331051599457</v>
      </c>
      <c r="D58" s="26">
        <v>33.130733759419108</v>
      </c>
      <c r="E58" s="26">
        <v>52.738771853979827</v>
      </c>
      <c r="F58" s="26">
        <v>132.46336478426809</v>
      </c>
      <c r="G58" s="26">
        <v>198.53175508163395</v>
      </c>
      <c r="H58" s="26">
        <v>166.9225483023651</v>
      </c>
      <c r="I58" s="26">
        <v>98.015421141272583</v>
      </c>
      <c r="J58" s="26">
        <v>166.9225483023651</v>
      </c>
      <c r="K58" s="26">
        <v>166.9225483023651</v>
      </c>
      <c r="L58" s="26">
        <v>151.40619728023881</v>
      </c>
      <c r="M58" s="26">
        <v>118.01665634408241</v>
      </c>
      <c r="N58" s="26">
        <v>63.394408264759576</v>
      </c>
      <c r="O58" s="26">
        <v>58.654793735159878</v>
      </c>
      <c r="P58" s="26">
        <v>58.654793735159878</v>
      </c>
      <c r="Q58" s="26">
        <v>63.394408264759576</v>
      </c>
      <c r="R58" s="26">
        <v>58.654793735159878</v>
      </c>
      <c r="S58" s="26">
        <v>63.394408264759576</v>
      </c>
      <c r="T58" s="26">
        <v>56.278263839341093</v>
      </c>
      <c r="U58" s="26">
        <v>56.278263839341093</v>
      </c>
      <c r="V58" s="26">
        <v>56.278263839341093</v>
      </c>
      <c r="W58" s="26">
        <v>57.177187059390796</v>
      </c>
      <c r="X58" s="26">
        <v>57.177187059390796</v>
      </c>
      <c r="Y58" s="26">
        <v>57.177187059390796</v>
      </c>
      <c r="Z58" s="26">
        <v>57.177187059390796</v>
      </c>
      <c r="AA58" s="26">
        <v>57.177187059390796</v>
      </c>
      <c r="AB58" s="26">
        <v>57.177187059390796</v>
      </c>
      <c r="AC58" s="26">
        <v>57.177187059390796</v>
      </c>
      <c r="AD58" s="26">
        <v>76.859062367366235</v>
      </c>
      <c r="AE58" s="26">
        <v>76.859062367366235</v>
      </c>
      <c r="AF58" s="26">
        <v>76.859062367366235</v>
      </c>
      <c r="AG58" s="26">
        <v>76.859062367366235</v>
      </c>
      <c r="AH58" s="26">
        <v>76.859062367366235</v>
      </c>
    </row>
    <row r="59" spans="1:34" x14ac:dyDescent="0.2">
      <c r="A59" s="2">
        <f t="shared" si="32"/>
        <v>43956</v>
      </c>
      <c r="B59" s="4" t="e">
        <f>'Data(LÄGG IN NY DATA)'!B58</f>
        <v>#N/A</v>
      </c>
      <c r="C59" s="26">
        <v>42.583082685827236</v>
      </c>
      <c r="D59" s="26">
        <v>32.311561527495897</v>
      </c>
      <c r="E59" s="26">
        <v>51.76234207887223</v>
      </c>
      <c r="F59" s="26">
        <v>134.98189751730882</v>
      </c>
      <c r="G59" s="26">
        <v>202.02623437221936</v>
      </c>
      <c r="H59" s="26">
        <v>168.16143554069288</v>
      </c>
      <c r="I59" s="26">
        <v>96.159920252742921</v>
      </c>
      <c r="J59" s="26">
        <v>168.16143554069288</v>
      </c>
      <c r="K59" s="26">
        <v>168.16143554069288</v>
      </c>
      <c r="L59" s="26">
        <v>151.7253024394482</v>
      </c>
      <c r="M59" s="26">
        <v>116.74724620577756</v>
      </c>
      <c r="N59" s="26">
        <v>60.499534230075</v>
      </c>
      <c r="O59" s="26">
        <v>55.418609068867774</v>
      </c>
      <c r="P59" s="26">
        <v>55.418609068867774</v>
      </c>
      <c r="Q59" s="26">
        <v>60.499534230075</v>
      </c>
      <c r="R59" s="26">
        <v>55.418609068867774</v>
      </c>
      <c r="S59" s="26">
        <v>60.499534230075</v>
      </c>
      <c r="T59" s="26">
        <v>53.533629182174892</v>
      </c>
      <c r="U59" s="26">
        <v>53.533629182174892</v>
      </c>
      <c r="V59" s="26">
        <v>53.533629182174892</v>
      </c>
      <c r="W59" s="26">
        <v>54.744059989284601</v>
      </c>
      <c r="X59" s="26">
        <v>54.744059989284601</v>
      </c>
      <c r="Y59" s="26">
        <v>54.744059989284601</v>
      </c>
      <c r="Z59" s="26">
        <v>54.744059989284601</v>
      </c>
      <c r="AA59" s="26">
        <v>54.744059989284601</v>
      </c>
      <c r="AB59" s="26">
        <v>54.744059989284601</v>
      </c>
      <c r="AC59" s="26">
        <v>54.744059989284601</v>
      </c>
      <c r="AD59" s="26">
        <v>75.36185379040252</v>
      </c>
      <c r="AE59" s="26">
        <v>75.36185379040252</v>
      </c>
      <c r="AF59" s="26">
        <v>75.36185379040252</v>
      </c>
      <c r="AG59" s="26">
        <v>75.36185379040252</v>
      </c>
      <c r="AH59" s="26">
        <v>75.36185379040252</v>
      </c>
    </row>
    <row r="60" spans="1:34" x14ac:dyDescent="0.2">
      <c r="A60" s="2">
        <f t="shared" si="32"/>
        <v>43957</v>
      </c>
      <c r="B60" s="4" t="e">
        <f>'Data(LÄGG IN NY DATA)'!B59</f>
        <v>#N/A</v>
      </c>
      <c r="C60" s="26">
        <v>41.773405244209343</v>
      </c>
      <c r="D60" s="26">
        <v>31.49440771181175</v>
      </c>
      <c r="E60" s="26">
        <v>50.732229287368995</v>
      </c>
      <c r="F60" s="26">
        <v>137.34676405280672</v>
      </c>
      <c r="G60" s="26">
        <v>205.06273644005199</v>
      </c>
      <c r="H60" s="26">
        <v>168.94474701356285</v>
      </c>
      <c r="I60" s="26">
        <v>94.077391233417131</v>
      </c>
      <c r="J60" s="26">
        <v>168.94474701356285</v>
      </c>
      <c r="K60" s="26">
        <v>168.94474701356285</v>
      </c>
      <c r="L60" s="26">
        <v>151.61673517536332</v>
      </c>
      <c r="M60" s="26">
        <v>115.16327686826421</v>
      </c>
      <c r="N60" s="26">
        <v>57.590316269700203</v>
      </c>
      <c r="O60" s="26">
        <v>52.223462719694304</v>
      </c>
      <c r="P60" s="26">
        <v>52.223462719694304</v>
      </c>
      <c r="Q60" s="26">
        <v>57.590316269700203</v>
      </c>
      <c r="R60" s="26">
        <v>52.223462719694304</v>
      </c>
      <c r="S60" s="26">
        <v>57.590316269700203</v>
      </c>
      <c r="T60" s="26">
        <v>50.804994775477326</v>
      </c>
      <c r="U60" s="26">
        <v>50.804994775477326</v>
      </c>
      <c r="V60" s="26">
        <v>50.804994775477326</v>
      </c>
      <c r="W60" s="26">
        <v>52.316246614036437</v>
      </c>
      <c r="X60" s="26">
        <v>52.316246614036437</v>
      </c>
      <c r="Y60" s="26">
        <v>52.316246614036437</v>
      </c>
      <c r="Z60" s="26">
        <v>52.316246614036437</v>
      </c>
      <c r="AA60" s="26">
        <v>52.316246614036437</v>
      </c>
      <c r="AB60" s="26">
        <v>52.316246614036437</v>
      </c>
      <c r="AC60" s="26">
        <v>52.316246614036437</v>
      </c>
      <c r="AD60" s="26">
        <v>73.715475836565076</v>
      </c>
      <c r="AE60" s="26">
        <v>73.715475836565076</v>
      </c>
      <c r="AF60" s="26">
        <v>73.715475836565076</v>
      </c>
      <c r="AG60" s="26">
        <v>73.715475836565076</v>
      </c>
      <c r="AH60" s="26">
        <v>73.715475836565076</v>
      </c>
    </row>
    <row r="61" spans="1:34" x14ac:dyDescent="0.2">
      <c r="A61" s="2">
        <f t="shared" si="32"/>
        <v>43958</v>
      </c>
      <c r="B61" s="4" t="e">
        <f>'Data(LÄGG IN NY DATA)'!B60</f>
        <v>#N/A</v>
      </c>
      <c r="C61" s="26">
        <v>40.943070127881199</v>
      </c>
      <c r="D61" s="26">
        <v>30.682948005067711</v>
      </c>
      <c r="E61" s="26">
        <v>49.655954193860055</v>
      </c>
      <c r="F61" s="26">
        <v>139.54608049382355</v>
      </c>
      <c r="G61" s="26">
        <v>207.61187259251969</v>
      </c>
      <c r="H61" s="26">
        <v>169.2645396187342</v>
      </c>
      <c r="I61" s="26">
        <v>91.791672259139915</v>
      </c>
      <c r="J61" s="26">
        <v>169.2645396187342</v>
      </c>
      <c r="K61" s="26">
        <v>169.2645396187342</v>
      </c>
      <c r="L61" s="26">
        <v>151.08240902443214</v>
      </c>
      <c r="M61" s="26">
        <v>113.28369190969057</v>
      </c>
      <c r="N61" s="26">
        <v>54.693056200174418</v>
      </c>
      <c r="O61" s="26">
        <v>49.095855452030207</v>
      </c>
      <c r="P61" s="26">
        <v>49.095855452030207</v>
      </c>
      <c r="Q61" s="26">
        <v>54.693056200174418</v>
      </c>
      <c r="R61" s="26">
        <v>49.095855452030207</v>
      </c>
      <c r="S61" s="26">
        <v>54.693056200174418</v>
      </c>
      <c r="T61" s="26">
        <v>48.114415543541064</v>
      </c>
      <c r="U61" s="26">
        <v>48.114415543541064</v>
      </c>
      <c r="V61" s="26">
        <v>48.114415543541064</v>
      </c>
      <c r="W61" s="26">
        <v>49.911613016099572</v>
      </c>
      <c r="X61" s="26">
        <v>49.911613016099572</v>
      </c>
      <c r="Y61" s="26">
        <v>49.911613016099572</v>
      </c>
      <c r="Z61" s="26">
        <v>49.911613016099572</v>
      </c>
      <c r="AA61" s="26">
        <v>49.911613016099572</v>
      </c>
      <c r="AB61" s="26">
        <v>49.911613016099572</v>
      </c>
      <c r="AC61" s="26">
        <v>49.911613016099572</v>
      </c>
      <c r="AD61" s="26">
        <v>71.935431591095139</v>
      </c>
      <c r="AE61" s="26">
        <v>71.935431591095139</v>
      </c>
      <c r="AF61" s="26">
        <v>71.935431591095139</v>
      </c>
      <c r="AG61" s="26">
        <v>71.935431591095139</v>
      </c>
      <c r="AH61" s="26">
        <v>71.935431591095139</v>
      </c>
    </row>
    <row r="62" spans="1:34" x14ac:dyDescent="0.2">
      <c r="A62" s="2">
        <f t="shared" si="32"/>
        <v>43959</v>
      </c>
      <c r="B62" s="4" t="e">
        <f>'Data(LÄGG IN NY DATA)'!B61</f>
        <v>#N/A</v>
      </c>
      <c r="C62" s="26">
        <v>40.096676165841707</v>
      </c>
      <c r="D62" s="26">
        <v>29.880494390786893</v>
      </c>
      <c r="E62" s="26">
        <v>48.540961424579663</v>
      </c>
      <c r="F62" s="26">
        <v>141.56857980838024</v>
      </c>
      <c r="G62" s="26">
        <v>209.64847535181241</v>
      </c>
      <c r="H62" s="26">
        <v>169.11789067690481</v>
      </c>
      <c r="I62" s="26">
        <v>89.327866252892846</v>
      </c>
      <c r="J62" s="26">
        <v>169.11789067690481</v>
      </c>
      <c r="K62" s="26">
        <v>169.11789067690481</v>
      </c>
      <c r="L62" s="26">
        <v>150.12900109373277</v>
      </c>
      <c r="M62" s="26">
        <v>111.13028214435403</v>
      </c>
      <c r="N62" s="26">
        <v>51.831191106422615</v>
      </c>
      <c r="O62" s="26">
        <v>46.058077224777911</v>
      </c>
      <c r="P62" s="26">
        <v>46.058077224777911</v>
      </c>
      <c r="Q62" s="26">
        <v>51.831191106422615</v>
      </c>
      <c r="R62" s="26">
        <v>46.058077224777911</v>
      </c>
      <c r="S62" s="26">
        <v>51.831191106422615</v>
      </c>
      <c r="T62" s="26">
        <v>45.480995458592176</v>
      </c>
      <c r="U62" s="26">
        <v>45.480995458592176</v>
      </c>
      <c r="V62" s="26">
        <v>45.480995458592176</v>
      </c>
      <c r="W62" s="26">
        <v>47.54594194592763</v>
      </c>
      <c r="X62" s="26">
        <v>47.54594194592763</v>
      </c>
      <c r="Y62" s="26">
        <v>47.54594194592763</v>
      </c>
      <c r="Z62" s="26">
        <v>47.54594194592763</v>
      </c>
      <c r="AA62" s="26">
        <v>47.54594194592763</v>
      </c>
      <c r="AB62" s="26">
        <v>47.54594194592763</v>
      </c>
      <c r="AC62" s="26">
        <v>47.54594194592763</v>
      </c>
      <c r="AD62" s="26">
        <v>70.037872495842549</v>
      </c>
      <c r="AE62" s="26">
        <v>70.037872495842549</v>
      </c>
      <c r="AF62" s="26">
        <v>70.037872495842549</v>
      </c>
      <c r="AG62" s="26">
        <v>70.037872495842549</v>
      </c>
      <c r="AH62" s="26">
        <v>70.037872495842549</v>
      </c>
    </row>
    <row r="63" spans="1:34" x14ac:dyDescent="0.2">
      <c r="A63" s="2">
        <f t="shared" si="32"/>
        <v>43960</v>
      </c>
      <c r="B63" s="4" t="e">
        <f>'Data(LÄGG IN NY DATA)'!B62</f>
        <v>#N/A</v>
      </c>
      <c r="C63" s="26">
        <v>39.238618601854526</v>
      </c>
      <c r="D63" s="26">
        <v>29.089995476423645</v>
      </c>
      <c r="E63" s="26">
        <v>47.394541213790923</v>
      </c>
      <c r="F63" s="26">
        <v>143.40373481166844</v>
      </c>
      <c r="G63" s="26">
        <v>211.15213443539898</v>
      </c>
      <c r="H63" s="26">
        <v>168.50698437870989</v>
      </c>
      <c r="I63" s="26">
        <v>86.711825755944915</v>
      </c>
      <c r="J63" s="26">
        <v>168.50698437870989</v>
      </c>
      <c r="K63" s="26">
        <v>168.50698437870989</v>
      </c>
      <c r="L63" s="26">
        <v>148.76781367500976</v>
      </c>
      <c r="M63" s="26">
        <v>108.72720118726801</v>
      </c>
      <c r="N63" s="26">
        <v>49.025152124948455</v>
      </c>
      <c r="O63" s="26">
        <v>43.128283146856575</v>
      </c>
      <c r="P63" s="26">
        <v>43.128283146856575</v>
      </c>
      <c r="Q63" s="26">
        <v>49.025152124948455</v>
      </c>
      <c r="R63" s="26">
        <v>43.128283146856575</v>
      </c>
      <c r="S63" s="26">
        <v>49.025152124948455</v>
      </c>
      <c r="T63" s="26">
        <v>42.920872020899857</v>
      </c>
      <c r="U63" s="26">
        <v>42.920872020899857</v>
      </c>
      <c r="V63" s="26">
        <v>42.920872020899857</v>
      </c>
      <c r="W63" s="26">
        <v>45.232894256890688</v>
      </c>
      <c r="X63" s="26">
        <v>45.232894256890688</v>
      </c>
      <c r="Y63" s="26">
        <v>45.232894256890688</v>
      </c>
      <c r="Z63" s="26">
        <v>45.232894256890688</v>
      </c>
      <c r="AA63" s="26">
        <v>45.232894256890688</v>
      </c>
      <c r="AB63" s="26">
        <v>45.232894256890688</v>
      </c>
      <c r="AC63" s="26">
        <v>45.232894256890688</v>
      </c>
      <c r="AD63" s="26">
        <v>68.039318277151168</v>
      </c>
      <c r="AE63" s="26">
        <v>68.039318277151168</v>
      </c>
      <c r="AF63" s="26">
        <v>68.039318277151168</v>
      </c>
      <c r="AG63" s="26">
        <v>68.039318277151168</v>
      </c>
      <c r="AH63" s="26">
        <v>68.039318277151168</v>
      </c>
    </row>
    <row r="64" spans="1:34" x14ac:dyDescent="0.2">
      <c r="A64" s="2">
        <f t="shared" si="32"/>
        <v>43961</v>
      </c>
      <c r="B64" s="4" t="e">
        <f>'Data(LÄGG IN NY DATA)'!B63</f>
        <v>#N/A</v>
      </c>
      <c r="C64" s="26">
        <v>38.373063206316978</v>
      </c>
      <c r="D64" s="26">
        <v>28.314041980419802</v>
      </c>
      <c r="E64" s="26">
        <v>46.22375930479997</v>
      </c>
      <c r="F64" s="26">
        <v>145.04187811891615</v>
      </c>
      <c r="G64" s="26">
        <v>212.10764526634784</v>
      </c>
      <c r="H64" s="26">
        <v>167.43907989401845</v>
      </c>
      <c r="I64" s="26">
        <v>83.96965475983022</v>
      </c>
      <c r="J64" s="26">
        <v>167.43907989401845</v>
      </c>
      <c r="K64" s="26">
        <v>167.43907989401845</v>
      </c>
      <c r="L64" s="26">
        <v>147.01452760855062</v>
      </c>
      <c r="M64" s="26">
        <v>106.10044626360444</v>
      </c>
      <c r="N64" s="26">
        <v>46.292328221588441</v>
      </c>
      <c r="O64" s="26">
        <v>40.32068620007152</v>
      </c>
      <c r="P64" s="26">
        <v>40.32068620007152</v>
      </c>
      <c r="Q64" s="26">
        <v>46.292328221588441</v>
      </c>
      <c r="R64" s="26">
        <v>40.32068620007152</v>
      </c>
      <c r="S64" s="26">
        <v>46.292328221588441</v>
      </c>
      <c r="T64" s="26">
        <v>40.447286480402433</v>
      </c>
      <c r="U64" s="26">
        <v>40.447286480402433</v>
      </c>
      <c r="V64" s="26">
        <v>40.447286480402433</v>
      </c>
      <c r="W64" s="26">
        <v>42.984027443101333</v>
      </c>
      <c r="X64" s="26">
        <v>42.984027443101333</v>
      </c>
      <c r="Y64" s="26">
        <v>42.984027443101333</v>
      </c>
      <c r="Z64" s="26">
        <v>42.984027443101333</v>
      </c>
      <c r="AA64" s="26">
        <v>42.984027443101333</v>
      </c>
      <c r="AB64" s="26">
        <v>42.984027443101333</v>
      </c>
      <c r="AC64" s="26">
        <v>42.984027443101333</v>
      </c>
      <c r="AD64" s="26">
        <v>65.9563875384179</v>
      </c>
      <c r="AE64" s="26">
        <v>65.9563875384179</v>
      </c>
      <c r="AF64" s="26">
        <v>65.9563875384179</v>
      </c>
      <c r="AG64" s="26">
        <v>65.9563875384179</v>
      </c>
      <c r="AH64" s="26">
        <v>65.9563875384179</v>
      </c>
    </row>
    <row r="65" spans="1:34" x14ac:dyDescent="0.2">
      <c r="A65" s="2">
        <f t="shared" si="32"/>
        <v>43962</v>
      </c>
      <c r="B65" s="4" t="e">
        <f>'Data(LÄGG IN NY DATA)'!B64</f>
        <v>#N/A</v>
      </c>
      <c r="C65" s="26">
        <v>37.503925483082853</v>
      </c>
      <c r="D65" s="26">
        <v>27.55487663798948</v>
      </c>
      <c r="E65" s="26">
        <v>45.03539577163594</v>
      </c>
      <c r="F65" s="26">
        <v>146.47431672670874</v>
      </c>
      <c r="G65" s="26">
        <v>212.50535587456483</v>
      </c>
      <c r="H65" s="26">
        <v>165.92636374109929</v>
      </c>
      <c r="I65" s="26">
        <v>81.127242062427001</v>
      </c>
      <c r="J65" s="26">
        <v>165.92636374109929</v>
      </c>
      <c r="K65" s="26">
        <v>165.92636374109929</v>
      </c>
      <c r="L65" s="26">
        <v>144.88885841042281</v>
      </c>
      <c r="M65" s="26">
        <v>103.27732261062555</v>
      </c>
      <c r="N65" s="26">
        <v>43.647119513218733</v>
      </c>
      <c r="O65" s="26">
        <v>37.645837564817953</v>
      </c>
      <c r="P65" s="26">
        <v>37.645837564817953</v>
      </c>
      <c r="Q65" s="26">
        <v>43.647119513218733</v>
      </c>
      <c r="R65" s="26">
        <v>37.645837564817953</v>
      </c>
      <c r="S65" s="26">
        <v>43.647119513218733</v>
      </c>
      <c r="T65" s="26">
        <v>38.070722729120043</v>
      </c>
      <c r="U65" s="26">
        <v>38.070722729120043</v>
      </c>
      <c r="V65" s="26">
        <v>38.070722729120043</v>
      </c>
      <c r="W65" s="26">
        <v>40.808861868638346</v>
      </c>
      <c r="X65" s="26">
        <v>40.808861868638346</v>
      </c>
      <c r="Y65" s="26">
        <v>40.808861868638346</v>
      </c>
      <c r="Z65" s="26">
        <v>40.808861868638346</v>
      </c>
      <c r="AA65" s="26">
        <v>40.808861868638346</v>
      </c>
      <c r="AB65" s="26">
        <v>40.808861868638346</v>
      </c>
      <c r="AC65" s="26">
        <v>40.808861868638346</v>
      </c>
      <c r="AD65" s="26">
        <v>63.805545600884379</v>
      </c>
      <c r="AE65" s="26">
        <v>63.805545600884379</v>
      </c>
      <c r="AF65" s="26">
        <v>63.805545600884379</v>
      </c>
      <c r="AG65" s="26">
        <v>63.805545600884379</v>
      </c>
      <c r="AH65" s="26">
        <v>63.805545600884379</v>
      </c>
    </row>
    <row r="66" spans="1:34" x14ac:dyDescent="0.2">
      <c r="A66" s="2">
        <f t="shared" si="32"/>
        <v>43963</v>
      </c>
      <c r="B66" s="4" t="e">
        <f>'Data(LÄGG IN NY DATA)'!B65</f>
        <v>#N/A</v>
      </c>
      <c r="C66" s="26">
        <v>36.63485483512877</v>
      </c>
      <c r="D66" s="26">
        <v>26.814407788761738</v>
      </c>
      <c r="E66" s="26">
        <v>43.835893181932171</v>
      </c>
      <c r="F66" s="26">
        <v>147.69343874625943</v>
      </c>
      <c r="G66" s="26">
        <v>212.34139881017279</v>
      </c>
      <c r="H66" s="26">
        <v>163.98569122728426</v>
      </c>
      <c r="I66" s="26">
        <v>78.209838111069061</v>
      </c>
      <c r="J66" s="26">
        <v>163.98569122728426</v>
      </c>
      <c r="K66" s="26">
        <v>163.98569122728426</v>
      </c>
      <c r="L66" s="26">
        <v>142.41412764028956</v>
      </c>
      <c r="M66" s="26">
        <v>100.28590932201782</v>
      </c>
      <c r="N66" s="26">
        <v>41.101063328260963</v>
      </c>
      <c r="O66" s="26">
        <v>35.110966953314794</v>
      </c>
      <c r="P66" s="26">
        <v>35.110966953314794</v>
      </c>
      <c r="Q66" s="26">
        <v>41.101063328260963</v>
      </c>
      <c r="R66" s="26">
        <v>35.110966953314794</v>
      </c>
      <c r="S66" s="26">
        <v>41.101063328260963</v>
      </c>
      <c r="T66" s="26">
        <v>35.79909789952665</v>
      </c>
      <c r="U66" s="26">
        <v>35.79909789952665</v>
      </c>
      <c r="V66" s="26">
        <v>35.79909789952665</v>
      </c>
      <c r="W66" s="26">
        <v>38.714985026411931</v>
      </c>
      <c r="X66" s="26">
        <v>38.714985026411931</v>
      </c>
      <c r="Y66" s="26">
        <v>38.714985026411931</v>
      </c>
      <c r="Z66" s="26">
        <v>38.714985026411931</v>
      </c>
      <c r="AA66" s="26">
        <v>38.714985026411931</v>
      </c>
      <c r="AB66" s="26">
        <v>38.714985026411931</v>
      </c>
      <c r="AC66" s="26">
        <v>38.714985026411931</v>
      </c>
      <c r="AD66" s="26">
        <v>61.602875014708189</v>
      </c>
      <c r="AE66" s="26">
        <v>61.602875014708189</v>
      </c>
      <c r="AF66" s="26">
        <v>61.602875014708189</v>
      </c>
      <c r="AG66" s="26">
        <v>61.602875014708189</v>
      </c>
      <c r="AH66" s="26">
        <v>61.602875014708189</v>
      </c>
    </row>
    <row r="67" spans="1:34" x14ac:dyDescent="0.2">
      <c r="A67" s="2">
        <f t="shared" si="32"/>
        <v>43964</v>
      </c>
      <c r="B67" s="4" t="e">
        <f>'Data(LÄGG IN NY DATA)'!B66</f>
        <v>#N/A</v>
      </c>
      <c r="C67" s="26">
        <v>35.769223462709107</v>
      </c>
      <c r="D67" s="26">
        <v>26.094225929017867</v>
      </c>
      <c r="E67" s="26">
        <v>42.631314242269369</v>
      </c>
      <c r="F67" s="26">
        <v>148.69280975604406</v>
      </c>
      <c r="G67" s="26">
        <v>211.61779860100484</v>
      </c>
      <c r="H67" s="26">
        <v>161.63822599448235</v>
      </c>
      <c r="I67" s="26">
        <v>75.241684357285692</v>
      </c>
      <c r="J67" s="26">
        <v>161.63822599448235</v>
      </c>
      <c r="K67" s="26">
        <v>161.63822599448235</v>
      </c>
      <c r="L67" s="26">
        <v>139.61676492831748</v>
      </c>
      <c r="M67" s="26">
        <v>97.154543119156386</v>
      </c>
      <c r="N67" s="26">
        <v>38.663016060824468</v>
      </c>
      <c r="O67" s="26">
        <v>32.720358249782315</v>
      </c>
      <c r="P67" s="26">
        <v>32.720358249782315</v>
      </c>
      <c r="Q67" s="26">
        <v>38.663016060824468</v>
      </c>
      <c r="R67" s="26">
        <v>32.720358249782315</v>
      </c>
      <c r="S67" s="26">
        <v>38.663016060824468</v>
      </c>
      <c r="T67" s="26">
        <v>33.637988729246061</v>
      </c>
      <c r="U67" s="26">
        <v>33.637988729246061</v>
      </c>
      <c r="V67" s="26">
        <v>33.637988729246061</v>
      </c>
      <c r="W67" s="26">
        <v>36.708184419200265</v>
      </c>
      <c r="X67" s="26">
        <v>36.708184419200265</v>
      </c>
      <c r="Y67" s="26">
        <v>36.708184419200265</v>
      </c>
      <c r="Z67" s="26">
        <v>36.708184419200265</v>
      </c>
      <c r="AA67" s="26">
        <v>36.708184419200265</v>
      </c>
      <c r="AB67" s="26">
        <v>36.708184419200265</v>
      </c>
      <c r="AC67" s="26">
        <v>36.708184419200265</v>
      </c>
      <c r="AD67" s="26">
        <v>59.363872870049981</v>
      </c>
      <c r="AE67" s="26">
        <v>59.363872870049981</v>
      </c>
      <c r="AF67" s="26">
        <v>59.363872870049981</v>
      </c>
      <c r="AG67" s="26">
        <v>59.363872870049981</v>
      </c>
      <c r="AH67" s="26">
        <v>59.363872870049981</v>
      </c>
    </row>
    <row r="68" spans="1:34" x14ac:dyDescent="0.2">
      <c r="A68" s="2">
        <f t="shared" si="32"/>
        <v>43965</v>
      </c>
      <c r="B68" s="4" t="e">
        <f>'Data(LÄGG IN NY DATA)'!B67</f>
        <v>#N/A</v>
      </c>
      <c r="C68" s="26">
        <v>34.91011969405703</v>
      </c>
      <c r="D68" s="26">
        <v>25.395622547853328</v>
      </c>
      <c r="E68" s="26">
        <v>41.427308814598661</v>
      </c>
      <c r="F68" s="26">
        <v>149.46725630155507</v>
      </c>
      <c r="G68" s="26">
        <v>210.34244979047492</v>
      </c>
      <c r="H68" s="26">
        <v>158.90899047423542</v>
      </c>
      <c r="I68" s="26">
        <v>72.245701088906813</v>
      </c>
      <c r="J68" s="26">
        <v>158.90899047423542</v>
      </c>
      <c r="K68" s="26">
        <v>158.90899047423542</v>
      </c>
      <c r="L68" s="26">
        <v>136.5257582145737</v>
      </c>
      <c r="M68" s="26">
        <v>93.911334458797</v>
      </c>
      <c r="N68" s="26">
        <v>36.339374692023988</v>
      </c>
      <c r="O68" s="26">
        <v>30.475739438998975</v>
      </c>
      <c r="P68" s="26">
        <v>30.475739438998975</v>
      </c>
      <c r="Q68" s="26">
        <v>36.339374692023988</v>
      </c>
      <c r="R68" s="26">
        <v>30.475739438998975</v>
      </c>
      <c r="S68" s="26">
        <v>36.339374692023988</v>
      </c>
      <c r="T68" s="26">
        <v>31.590879418372364</v>
      </c>
      <c r="U68" s="26">
        <v>31.590879418372364</v>
      </c>
      <c r="V68" s="26">
        <v>31.590879418372364</v>
      </c>
      <c r="W68" s="26">
        <v>34.792600294827317</v>
      </c>
      <c r="X68" s="26">
        <v>34.792600294827317</v>
      </c>
      <c r="Y68" s="26">
        <v>34.792600294827317</v>
      </c>
      <c r="Z68" s="26">
        <v>34.792600294827317</v>
      </c>
      <c r="AA68" s="26">
        <v>34.792600294827317</v>
      </c>
      <c r="AB68" s="26">
        <v>34.792600294827317</v>
      </c>
      <c r="AC68" s="26">
        <v>34.792600294827317</v>
      </c>
      <c r="AD68" s="26">
        <v>57.103277697467895</v>
      </c>
      <c r="AE68" s="26">
        <v>57.103277697467895</v>
      </c>
      <c r="AF68" s="26">
        <v>57.103277697467895</v>
      </c>
      <c r="AG68" s="26">
        <v>57.103277697467895</v>
      </c>
      <c r="AH68" s="26">
        <v>57.103277697467895</v>
      </c>
    </row>
    <row r="69" spans="1:34" x14ac:dyDescent="0.2">
      <c r="A69" s="2">
        <f t="shared" ref="A69:A132" si="33">A68+1</f>
        <v>43966</v>
      </c>
      <c r="B69" s="4" t="e">
        <f>'Data(LÄGG IN NY DATA)'!B68</f>
        <v>#N/A</v>
      </c>
      <c r="C69" s="26">
        <v>34.060345391932863</v>
      </c>
      <c r="D69" s="26">
        <v>24.719610616084964</v>
      </c>
      <c r="E69" s="26">
        <v>40.229089973849923</v>
      </c>
      <c r="F69" s="26">
        <v>150.01293429649229</v>
      </c>
      <c r="G69" s="26">
        <v>208.52896545576934</v>
      </c>
      <c r="H69" s="26">
        <v>155.82634317347882</v>
      </c>
      <c r="I69" s="26">
        <v>69.243236730170963</v>
      </c>
      <c r="J69" s="26">
        <v>155.82634317347882</v>
      </c>
      <c r="K69" s="26">
        <v>155.82634317347882</v>
      </c>
      <c r="L69" s="26">
        <v>133.17207099622118</v>
      </c>
      <c r="M69" s="26">
        <v>90.583727803043729</v>
      </c>
      <c r="N69" s="26">
        <v>34.134323359170921</v>
      </c>
      <c r="O69" s="26">
        <v>28.376669818289336</v>
      </c>
      <c r="P69" s="26">
        <v>28.376669818289336</v>
      </c>
      <c r="Q69" s="26">
        <v>34.134323359170921</v>
      </c>
      <c r="R69" s="26">
        <v>28.376669818289336</v>
      </c>
      <c r="S69" s="26">
        <v>34.134323359170921</v>
      </c>
      <c r="T69" s="26">
        <v>29.659418753747332</v>
      </c>
      <c r="U69" s="26">
        <v>29.659418753747332</v>
      </c>
      <c r="V69" s="26">
        <v>29.659418753747332</v>
      </c>
      <c r="W69" s="26">
        <v>32.970890378749345</v>
      </c>
      <c r="X69" s="26">
        <v>32.970890378749345</v>
      </c>
      <c r="Y69" s="26">
        <v>32.970890378749345</v>
      </c>
      <c r="Z69" s="26">
        <v>32.970890378749345</v>
      </c>
      <c r="AA69" s="26">
        <v>32.970890378749345</v>
      </c>
      <c r="AB69" s="26">
        <v>32.970890378749345</v>
      </c>
      <c r="AC69" s="26">
        <v>32.970890378749345</v>
      </c>
      <c r="AD69" s="26">
        <v>54.834927439775925</v>
      </c>
      <c r="AE69" s="26">
        <v>54.834927439775925</v>
      </c>
      <c r="AF69" s="26">
        <v>54.834927439775925</v>
      </c>
      <c r="AG69" s="26">
        <v>54.834927439775925</v>
      </c>
      <c r="AH69" s="26">
        <v>54.834927439775925</v>
      </c>
    </row>
    <row r="70" spans="1:34" x14ac:dyDescent="0.2">
      <c r="A70" s="2">
        <f t="shared" si="33"/>
        <v>43967</v>
      </c>
      <c r="B70" s="4" t="e">
        <f>'Data(LÄGG IN NY DATA)'!B69</f>
        <v>#N/A</v>
      </c>
      <c r="C70" s="26">
        <v>33.222417038824972</v>
      </c>
      <c r="D70" s="26">
        <v>24.066946155203528</v>
      </c>
      <c r="E70" s="26">
        <v>39.041418596343313</v>
      </c>
      <c r="F70" s="26">
        <v>150.32738053627273</v>
      </c>
      <c r="G70" s="26">
        <v>206.19640105525971</v>
      </c>
      <c r="H70" s="26">
        <v>152.42140100986629</v>
      </c>
      <c r="I70" s="26">
        <v>66.253878883039548</v>
      </c>
      <c r="J70" s="26">
        <v>152.42140100986629</v>
      </c>
      <c r="K70" s="26">
        <v>152.42140100986629</v>
      </c>
      <c r="L70" s="26">
        <v>129.5880456968253</v>
      </c>
      <c r="M70" s="26">
        <v>87.198115005337201</v>
      </c>
      <c r="N70" s="26">
        <v>32.050092292010874</v>
      </c>
      <c r="O70" s="26">
        <v>26.420911478501221</v>
      </c>
      <c r="P70" s="26">
        <v>26.420911478501221</v>
      </c>
      <c r="Q70" s="26">
        <v>32.050092292010874</v>
      </c>
      <c r="R70" s="26">
        <v>26.420911478501221</v>
      </c>
      <c r="S70" s="26">
        <v>32.050092292010874</v>
      </c>
      <c r="T70" s="26">
        <v>27.843676482982399</v>
      </c>
      <c r="U70" s="26">
        <v>27.843676482982399</v>
      </c>
      <c r="V70" s="26">
        <v>27.843676482982399</v>
      </c>
      <c r="W70" s="26">
        <v>31.244399828509856</v>
      </c>
      <c r="X70" s="26">
        <v>31.244399828509856</v>
      </c>
      <c r="Y70" s="26">
        <v>31.244399828509856</v>
      </c>
      <c r="Z70" s="26">
        <v>31.244399828509856</v>
      </c>
      <c r="AA70" s="26">
        <v>31.244399828509856</v>
      </c>
      <c r="AB70" s="26">
        <v>31.244399828509856</v>
      </c>
      <c r="AC70" s="26">
        <v>31.244399828509856</v>
      </c>
      <c r="AD70" s="26">
        <v>52.571648776363347</v>
      </c>
      <c r="AE70" s="26">
        <v>52.571648776363347</v>
      </c>
      <c r="AF70" s="26">
        <v>52.571648776363347</v>
      </c>
      <c r="AG70" s="26">
        <v>52.571648776363347</v>
      </c>
      <c r="AH70" s="26">
        <v>52.571648776363347</v>
      </c>
    </row>
    <row r="71" spans="1:34" x14ac:dyDescent="0.2">
      <c r="A71" s="2">
        <f t="shared" si="33"/>
        <v>43968</v>
      </c>
      <c r="B71" s="4" t="e">
        <f>'Data(LÄGG IN NY DATA)'!B70</f>
        <v>#N/A</v>
      </c>
      <c r="C71" s="26">
        <v>32.398570078285609</v>
      </c>
      <c r="D71" s="26">
        <v>23.438150377626862</v>
      </c>
      <c r="E71" s="26">
        <v>37.868595826870816</v>
      </c>
      <c r="F71" s="26">
        <v>150.40954630165274</v>
      </c>
      <c r="G71" s="26">
        <v>203.36886318791457</v>
      </c>
      <c r="H71" s="26">
        <v>148.72742627700666</v>
      </c>
      <c r="I71" s="26">
        <v>63.295325047984576</v>
      </c>
      <c r="J71" s="26">
        <v>148.72742627700666</v>
      </c>
      <c r="K71" s="26">
        <v>148.72742627700666</v>
      </c>
      <c r="L71" s="26">
        <v>125.80681168883564</v>
      </c>
      <c r="M71" s="26">
        <v>83.779507813832097</v>
      </c>
      <c r="N71" s="26">
        <v>30.08721858017579</v>
      </c>
      <c r="O71" s="26">
        <v>24.604775750786512</v>
      </c>
      <c r="P71" s="26">
        <v>24.604775750786512</v>
      </c>
      <c r="Q71" s="26">
        <v>30.08721858017579</v>
      </c>
      <c r="R71" s="26">
        <v>24.604775750786512</v>
      </c>
      <c r="S71" s="26">
        <v>30.08721858017579</v>
      </c>
      <c r="T71" s="26">
        <v>26.142391114221148</v>
      </c>
      <c r="U71" s="26">
        <v>26.142391114221148</v>
      </c>
      <c r="V71" s="26">
        <v>26.142391114221148</v>
      </c>
      <c r="W71" s="26">
        <v>29.613330793375368</v>
      </c>
      <c r="X71" s="26">
        <v>29.613330793375368</v>
      </c>
      <c r="Y71" s="26">
        <v>29.613330793375368</v>
      </c>
      <c r="Z71" s="26">
        <v>29.613330793375368</v>
      </c>
      <c r="AA71" s="26">
        <v>29.613330793375368</v>
      </c>
      <c r="AB71" s="26">
        <v>29.613330793375368</v>
      </c>
      <c r="AC71" s="26">
        <v>29.613330793375368</v>
      </c>
      <c r="AD71" s="26">
        <v>50.325177037707327</v>
      </c>
      <c r="AE71" s="26">
        <v>50.325177037707327</v>
      </c>
      <c r="AF71" s="26">
        <v>50.325177037707327</v>
      </c>
      <c r="AG71" s="26">
        <v>50.325177037707327</v>
      </c>
      <c r="AH71" s="26">
        <v>50.325177037707327</v>
      </c>
    </row>
    <row r="72" spans="1:34" x14ac:dyDescent="0.2">
      <c r="A72" s="2">
        <f t="shared" si="33"/>
        <v>43969</v>
      </c>
      <c r="B72" s="4" t="e">
        <f>'Data(LÄGG IN NY DATA)'!B71</f>
        <v>#N/A</v>
      </c>
      <c r="C72" s="26">
        <v>31.590766078299467</v>
      </c>
      <c r="D72" s="26">
        <v>22.83353195592165</v>
      </c>
      <c r="E72" s="26">
        <v>36.714462668189952</v>
      </c>
      <c r="F72" s="26">
        <v>150.25981320732524</v>
      </c>
      <c r="G72" s="26">
        <v>200.07501705350876</v>
      </c>
      <c r="H72" s="26">
        <v>144.77919817384824</v>
      </c>
      <c r="I72" s="26">
        <v>60.38330906228888</v>
      </c>
      <c r="J72" s="26">
        <v>144.77919817384824</v>
      </c>
      <c r="K72" s="26">
        <v>144.77919817384824</v>
      </c>
      <c r="L72" s="26">
        <v>121.86171507415825</v>
      </c>
      <c r="M72" s="26">
        <v>80.351272616146019</v>
      </c>
      <c r="N72" s="26">
        <v>28.244800406491002</v>
      </c>
      <c r="O72" s="26">
        <v>22.923438571526571</v>
      </c>
      <c r="P72" s="26">
        <v>22.923438571526571</v>
      </c>
      <c r="Q72" s="26">
        <v>28.244800406491002</v>
      </c>
      <c r="R72" s="26">
        <v>22.923438571526571</v>
      </c>
      <c r="S72" s="26">
        <v>28.244800406491002</v>
      </c>
      <c r="T72" s="26">
        <v>24.553203368574259</v>
      </c>
      <c r="U72" s="26">
        <v>24.553203368574259</v>
      </c>
      <c r="V72" s="26">
        <v>24.553203368574259</v>
      </c>
      <c r="W72" s="26">
        <v>28.076907107017121</v>
      </c>
      <c r="X72" s="26">
        <v>28.076907107017121</v>
      </c>
      <c r="Y72" s="26">
        <v>28.076907107017121</v>
      </c>
      <c r="Z72" s="26">
        <v>28.076907107017121</v>
      </c>
      <c r="AA72" s="26">
        <v>28.076907107017121</v>
      </c>
      <c r="AB72" s="26">
        <v>28.076907107017121</v>
      </c>
      <c r="AC72" s="26">
        <v>28.076907107017121</v>
      </c>
      <c r="AD72" s="26">
        <v>48.106105073910747</v>
      </c>
      <c r="AE72" s="26">
        <v>48.106105073910747</v>
      </c>
      <c r="AF72" s="26">
        <v>48.106105073910747</v>
      </c>
      <c r="AG72" s="26">
        <v>48.106105073910747</v>
      </c>
      <c r="AH72" s="26">
        <v>48.106105073910747</v>
      </c>
    </row>
    <row r="73" spans="1:34" x14ac:dyDescent="0.2">
      <c r="A73" s="2">
        <f t="shared" si="33"/>
        <v>43970</v>
      </c>
      <c r="B73" s="4" t="e">
        <f>'Data(LÄGG IN NY DATA)'!B72</f>
        <v>#N/A</v>
      </c>
      <c r="C73" s="26">
        <v>30.800702283050825</v>
      </c>
      <c r="D73" s="26">
        <v>22.253209045023858</v>
      </c>
      <c r="E73" s="26">
        <v>35.582405868700221</v>
      </c>
      <c r="F73" s="26">
        <v>149.8799907788468</v>
      </c>
      <c r="G73" s="26">
        <v>196.34750976727915</v>
      </c>
      <c r="H73" s="26">
        <v>140.61238814654379</v>
      </c>
      <c r="I73" s="26">
        <v>57.531577862599129</v>
      </c>
      <c r="J73" s="26">
        <v>140.61238814654379</v>
      </c>
      <c r="K73" s="26">
        <v>140.61238814654379</v>
      </c>
      <c r="L73" s="26">
        <v>117.78578514035199</v>
      </c>
      <c r="M73" s="26">
        <v>76.934927898024625</v>
      </c>
      <c r="N73" s="26">
        <v>26.520738443411439</v>
      </c>
      <c r="O73" s="26">
        <v>21.371221439981934</v>
      </c>
      <c r="P73" s="26">
        <v>21.371221439981934</v>
      </c>
      <c r="Q73" s="26">
        <v>26.520738443411439</v>
      </c>
      <c r="R73" s="26">
        <v>21.371221439981934</v>
      </c>
      <c r="S73" s="26">
        <v>26.520738443411439</v>
      </c>
      <c r="T73" s="26">
        <v>23.072871339784832</v>
      </c>
      <c r="U73" s="26">
        <v>23.072871339784832</v>
      </c>
      <c r="V73" s="26">
        <v>23.072871339784832</v>
      </c>
      <c r="W73" s="26">
        <v>26.633530717139042</v>
      </c>
      <c r="X73" s="26">
        <v>26.633530717139042</v>
      </c>
      <c r="Y73" s="26">
        <v>26.633530717139042</v>
      </c>
      <c r="Z73" s="26">
        <v>26.633530717139042</v>
      </c>
      <c r="AA73" s="26">
        <v>26.633530717139042</v>
      </c>
      <c r="AB73" s="26">
        <v>26.633530717139042</v>
      </c>
      <c r="AC73" s="26">
        <v>26.633530717139042</v>
      </c>
      <c r="AD73" s="26">
        <v>45.923858753508064</v>
      </c>
      <c r="AE73" s="26">
        <v>45.923858753508064</v>
      </c>
      <c r="AF73" s="26">
        <v>45.923858753508064</v>
      </c>
      <c r="AG73" s="26">
        <v>45.923858753508064</v>
      </c>
      <c r="AH73" s="26">
        <v>45.923858753508064</v>
      </c>
    </row>
    <row r="74" spans="1:34" x14ac:dyDescent="0.2">
      <c r="A74" s="2">
        <f t="shared" si="33"/>
        <v>43971</v>
      </c>
      <c r="B74" s="4" t="e">
        <f>'Data(LÄGG IN NY DATA)'!B73</f>
        <v>#N/A</v>
      </c>
      <c r="C74" s="26">
        <v>30.029823130127614</v>
      </c>
      <c r="D74" s="26">
        <v>21.69713074578333</v>
      </c>
      <c r="E74" s="26">
        <v>34.475369249265157</v>
      </c>
      <c r="F74" s="26">
        <v>149.27329563310465</v>
      </c>
      <c r="G74" s="26">
        <v>192.22232890047903</v>
      </c>
      <c r="H74" s="26">
        <v>136.26295655963654</v>
      </c>
      <c r="I74" s="26">
        <v>54.751912214741104</v>
      </c>
      <c r="J74" s="26">
        <v>136.26295655963654</v>
      </c>
      <c r="K74" s="26">
        <v>136.26295655963654</v>
      </c>
      <c r="L74" s="26">
        <v>113.61124954600218</v>
      </c>
      <c r="M74" s="26">
        <v>73.550002577490901</v>
      </c>
      <c r="N74" s="26">
        <v>24.911959974733652</v>
      </c>
      <c r="O74" s="26">
        <v>19.941836817333588</v>
      </c>
      <c r="P74" s="26">
        <v>19.941836817333588</v>
      </c>
      <c r="Q74" s="26">
        <v>24.911959974733652</v>
      </c>
      <c r="R74" s="26">
        <v>19.941836817333588</v>
      </c>
      <c r="S74" s="26">
        <v>24.911959974733652</v>
      </c>
      <c r="T74" s="26">
        <v>21.697464976461333</v>
      </c>
      <c r="U74" s="26">
        <v>21.697464976461333</v>
      </c>
      <c r="V74" s="26">
        <v>21.697464976461333</v>
      </c>
      <c r="W74" s="26">
        <v>25.280927427749194</v>
      </c>
      <c r="X74" s="26">
        <v>25.280927427749194</v>
      </c>
      <c r="Y74" s="26">
        <v>25.280927427749194</v>
      </c>
      <c r="Z74" s="26">
        <v>25.280927427749194</v>
      </c>
      <c r="AA74" s="26">
        <v>25.280927427749194</v>
      </c>
      <c r="AB74" s="26">
        <v>25.280927427749194</v>
      </c>
      <c r="AC74" s="26">
        <v>25.280927427749194</v>
      </c>
      <c r="AD74" s="26">
        <v>43.786696271872536</v>
      </c>
      <c r="AE74" s="26">
        <v>43.786696271872536</v>
      </c>
      <c r="AF74" s="26">
        <v>43.786696271872536</v>
      </c>
      <c r="AG74" s="26">
        <v>43.786696271872536</v>
      </c>
      <c r="AH74" s="26">
        <v>43.786696271872536</v>
      </c>
    </row>
    <row r="75" spans="1:34" x14ac:dyDescent="0.2">
      <c r="A75" s="2">
        <f t="shared" si="33"/>
        <v>43972</v>
      </c>
      <c r="B75" s="4" t="e">
        <f>'Data(LÄGG IN NY DATA)'!B74</f>
        <v>#N/A</v>
      </c>
      <c r="C75" s="26">
        <v>29.27933332919164</v>
      </c>
      <c r="D75" s="26">
        <v>21.165097758856646</v>
      </c>
      <c r="E75" s="26">
        <v>33.395869604436541</v>
      </c>
      <c r="F75" s="26">
        <v>148.4443125487978</v>
      </c>
      <c r="G75" s="26">
        <v>187.7381171498804</v>
      </c>
      <c r="H75" s="26">
        <v>131.76658607487246</v>
      </c>
      <c r="I75" s="26">
        <v>52.054184527011103</v>
      </c>
      <c r="J75" s="26">
        <v>131.76658607487246</v>
      </c>
      <c r="K75" s="26">
        <v>131.76658607487246</v>
      </c>
      <c r="L75" s="26">
        <v>109.36910739303181</v>
      </c>
      <c r="M75" s="26">
        <v>70.213951480025358</v>
      </c>
      <c r="N75" s="26">
        <v>23.414622919753061</v>
      </c>
      <c r="O75" s="26">
        <v>18.628598470235303</v>
      </c>
      <c r="P75" s="26">
        <v>18.628598470235303</v>
      </c>
      <c r="Q75" s="26">
        <v>23.414622919753061</v>
      </c>
      <c r="R75" s="26">
        <v>18.628598470235303</v>
      </c>
      <c r="S75" s="26">
        <v>23.414622919753061</v>
      </c>
      <c r="T75" s="26">
        <v>20.422538782248704</v>
      </c>
      <c r="U75" s="26">
        <v>20.422538782248704</v>
      </c>
      <c r="V75" s="26">
        <v>20.422538782248704</v>
      </c>
      <c r="W75" s="26">
        <v>24.01628037693639</v>
      </c>
      <c r="X75" s="26">
        <v>24.01628037693639</v>
      </c>
      <c r="Y75" s="26">
        <v>24.01628037693639</v>
      </c>
      <c r="Z75" s="26">
        <v>24.01628037693639</v>
      </c>
      <c r="AA75" s="26">
        <v>24.01628037693639</v>
      </c>
      <c r="AB75" s="26">
        <v>24.01628037693639</v>
      </c>
      <c r="AC75" s="26">
        <v>24.01628037693639</v>
      </c>
      <c r="AD75" s="26">
        <v>41.70172813547957</v>
      </c>
      <c r="AE75" s="26">
        <v>41.70172813547957</v>
      </c>
      <c r="AF75" s="26">
        <v>41.70172813547957</v>
      </c>
      <c r="AG75" s="26">
        <v>41.70172813547957</v>
      </c>
      <c r="AH75" s="26">
        <v>41.70172813547957</v>
      </c>
    </row>
    <row r="76" spans="1:34" x14ac:dyDescent="0.2">
      <c r="A76" s="2">
        <f t="shared" si="33"/>
        <v>43973</v>
      </c>
      <c r="B76" s="4" t="e">
        <f>'Data(LÄGG IN NY DATA)'!B75</f>
        <v>#N/A</v>
      </c>
      <c r="C76" s="26">
        <v>28.550212123610034</v>
      </c>
      <c r="D76" s="26">
        <v>20.656782033987696</v>
      </c>
      <c r="E76" s="26">
        <v>32.346016332134347</v>
      </c>
      <c r="F76" s="26">
        <v>147.39893813207877</v>
      </c>
      <c r="G76" s="26">
        <v>182.93546456433282</v>
      </c>
      <c r="H76" s="26">
        <v>127.15816449087384</v>
      </c>
      <c r="I76" s="26">
        <v>49.446446720644381</v>
      </c>
      <c r="J76" s="26">
        <v>127.15816449087384</v>
      </c>
      <c r="K76" s="26">
        <v>127.15816449087384</v>
      </c>
      <c r="L76" s="26">
        <v>105.0887663614006</v>
      </c>
      <c r="M76" s="26">
        <v>66.942122773992779</v>
      </c>
      <c r="N76" s="26">
        <v>22.024298280860492</v>
      </c>
      <c r="O76" s="26">
        <v>17.42459845178141</v>
      </c>
      <c r="P76" s="26">
        <v>17.42459845178141</v>
      </c>
      <c r="Q76" s="26">
        <v>22.024298280860492</v>
      </c>
      <c r="R76" s="26">
        <v>17.42459845178141</v>
      </c>
      <c r="S76" s="26">
        <v>22.024298280860492</v>
      </c>
      <c r="T76" s="26">
        <v>19.243282636484725</v>
      </c>
      <c r="U76" s="26">
        <v>19.243282636484725</v>
      </c>
      <c r="V76" s="26">
        <v>19.243282636484725</v>
      </c>
      <c r="W76" s="26">
        <v>22.836350386956383</v>
      </c>
      <c r="X76" s="26">
        <v>22.836350386956383</v>
      </c>
      <c r="Y76" s="26">
        <v>22.836350386956383</v>
      </c>
      <c r="Z76" s="26">
        <v>22.836350386956383</v>
      </c>
      <c r="AA76" s="26">
        <v>22.836350386956383</v>
      </c>
      <c r="AB76" s="26">
        <v>22.836350386956383</v>
      </c>
      <c r="AC76" s="26">
        <v>22.836350386956383</v>
      </c>
      <c r="AD76" s="26">
        <v>39.674954542661418</v>
      </c>
      <c r="AE76" s="26">
        <v>39.674954542661418</v>
      </c>
      <c r="AF76" s="26">
        <v>39.674954542661418</v>
      </c>
      <c r="AG76" s="26">
        <v>39.674954542661418</v>
      </c>
      <c r="AH76" s="26">
        <v>39.674954542661418</v>
      </c>
    </row>
    <row r="77" spans="1:34" x14ac:dyDescent="0.2">
      <c r="A77" s="2">
        <f t="shared" si="33"/>
        <v>43974</v>
      </c>
      <c r="B77" s="4" t="e">
        <f>'Data(LÄGG IN NY DATA)'!B76</f>
        <v>#N/A</v>
      </c>
      <c r="C77" s="26">
        <v>27.843228386743874</v>
      </c>
      <c r="D77" s="26">
        <v>20.171745270346261</v>
      </c>
      <c r="E77" s="26">
        <v>31.327533984454234</v>
      </c>
      <c r="F77" s="26">
        <v>146.14430819405112</v>
      </c>
      <c r="G77" s="26">
        <v>177.85619930175221</v>
      </c>
      <c r="H77" s="26">
        <v>122.47132687060605</v>
      </c>
      <c r="I77" s="26">
        <v>46.935041305951856</v>
      </c>
      <c r="J77" s="26">
        <v>122.47132687060605</v>
      </c>
      <c r="K77" s="26">
        <v>122.47132687060605</v>
      </c>
      <c r="L77" s="26">
        <v>100.79774717749467</v>
      </c>
      <c r="M77" s="26">
        <v>63.747771187696237</v>
      </c>
      <c r="N77" s="26">
        <v>20.736130610072284</v>
      </c>
      <c r="O77" s="26">
        <v>16.322853205991269</v>
      </c>
      <c r="P77" s="26">
        <v>16.322853205991269</v>
      </c>
      <c r="Q77" s="26">
        <v>20.736130610072284</v>
      </c>
      <c r="R77" s="26">
        <v>16.322853205991269</v>
      </c>
      <c r="S77" s="26">
        <v>20.736130610072284</v>
      </c>
      <c r="T77" s="26">
        <v>18.154651394728287</v>
      </c>
      <c r="U77" s="26">
        <v>18.154651394728287</v>
      </c>
      <c r="V77" s="26">
        <v>18.154651394728287</v>
      </c>
      <c r="W77" s="26">
        <v>21.737582904196959</v>
      </c>
      <c r="X77" s="26">
        <v>21.737582904196959</v>
      </c>
      <c r="Y77" s="26">
        <v>21.737582904196959</v>
      </c>
      <c r="Z77" s="26">
        <v>21.737582904196959</v>
      </c>
      <c r="AA77" s="26">
        <v>21.737582904196959</v>
      </c>
      <c r="AB77" s="26">
        <v>21.737582904196959</v>
      </c>
      <c r="AC77" s="26">
        <v>21.737582904196959</v>
      </c>
      <c r="AD77" s="26">
        <v>37.711316879655932</v>
      </c>
      <c r="AE77" s="26">
        <v>37.711316879655932</v>
      </c>
      <c r="AF77" s="26">
        <v>37.711316879655932</v>
      </c>
      <c r="AG77" s="26">
        <v>37.711316879655932</v>
      </c>
      <c r="AH77" s="26">
        <v>37.711316879655932</v>
      </c>
    </row>
    <row r="78" spans="1:34" x14ac:dyDescent="0.2">
      <c r="A78" s="2">
        <f t="shared" si="33"/>
        <v>43975</v>
      </c>
      <c r="B78" s="4" t="e">
        <f>'Data(LÄGG IN NY DATA)'!B77</f>
        <v>#N/A</v>
      </c>
      <c r="C78" s="26">
        <v>27.15895623793536</v>
      </c>
      <c r="D78" s="26">
        <v>19.709456168468911</v>
      </c>
      <c r="E78" s="26">
        <v>30.341786986207381</v>
      </c>
      <c r="F78" s="26">
        <v>144.68871034350735</v>
      </c>
      <c r="G78" s="26">
        <v>172.54269654162184</v>
      </c>
      <c r="H78" s="26">
        <v>117.73806373861053</v>
      </c>
      <c r="I78" s="26">
        <v>44.524729231716464</v>
      </c>
      <c r="J78" s="26">
        <v>117.73806373861053</v>
      </c>
      <c r="K78" s="26">
        <v>117.73806373861053</v>
      </c>
      <c r="L78" s="26">
        <v>96.521455998651774</v>
      </c>
      <c r="M78" s="26">
        <v>60.642110250438542</v>
      </c>
      <c r="N78" s="26">
        <v>19.544976913061987</v>
      </c>
      <c r="O78" s="26">
        <v>15.316421750508445</v>
      </c>
      <c r="P78" s="26">
        <v>15.316421750508445</v>
      </c>
      <c r="Q78" s="26">
        <v>19.544976913061987</v>
      </c>
      <c r="R78" s="26">
        <v>15.316421750508445</v>
      </c>
      <c r="S78" s="26">
        <v>19.544976913061987</v>
      </c>
      <c r="T78" s="26">
        <v>17.151474466059078</v>
      </c>
      <c r="U78" s="26">
        <v>17.151474466059078</v>
      </c>
      <c r="V78" s="26">
        <v>17.151474466059078</v>
      </c>
      <c r="W78" s="26">
        <v>20.716201700748726</v>
      </c>
      <c r="X78" s="26">
        <v>20.716201700748726</v>
      </c>
      <c r="Y78" s="26">
        <v>20.716201700748726</v>
      </c>
      <c r="Z78" s="26">
        <v>20.716201700748726</v>
      </c>
      <c r="AA78" s="26">
        <v>20.716201700748726</v>
      </c>
      <c r="AB78" s="26">
        <v>20.716201700748726</v>
      </c>
      <c r="AC78" s="26">
        <v>20.716201700748726</v>
      </c>
      <c r="AD78" s="26">
        <v>35.814760165044774</v>
      </c>
      <c r="AE78" s="26">
        <v>35.814760165044774</v>
      </c>
      <c r="AF78" s="26">
        <v>35.814760165044774</v>
      </c>
      <c r="AG78" s="26">
        <v>35.814760165044774</v>
      </c>
      <c r="AH78" s="26">
        <v>35.814760165044774</v>
      </c>
    </row>
    <row r="79" spans="1:34" x14ac:dyDescent="0.2">
      <c r="A79" s="2">
        <f t="shared" si="33"/>
        <v>43976</v>
      </c>
      <c r="B79" s="4" t="e">
        <f>'Data(LÄGG IN NY DATA)'!B78</f>
        <v>#N/A</v>
      </c>
      <c r="C79" s="26">
        <v>26.497790898317913</v>
      </c>
      <c r="D79" s="26">
        <v>19.269306373358607</v>
      </c>
      <c r="E79" s="26">
        <v>29.389805832718579</v>
      </c>
      <c r="F79" s="26">
        <v>143.04148363825124</v>
      </c>
      <c r="G79" s="26">
        <v>167.03722307210097</v>
      </c>
      <c r="H79" s="26">
        <v>112.98839913422208</v>
      </c>
      <c r="I79" s="26">
        <v>42.218828669614069</v>
      </c>
      <c r="J79" s="26">
        <v>112.98839913422208</v>
      </c>
      <c r="K79" s="26">
        <v>112.98839913422208</v>
      </c>
      <c r="L79" s="26">
        <v>92.283022927319124</v>
      </c>
      <c r="M79" s="26">
        <v>57.634396593547791</v>
      </c>
      <c r="N79" s="26">
        <v>18.445525008475517</v>
      </c>
      <c r="O79" s="26">
        <v>14.398499107263993</v>
      </c>
      <c r="P79" s="26">
        <v>14.398499107263993</v>
      </c>
      <c r="Q79" s="26">
        <v>18.445525008475517</v>
      </c>
      <c r="R79" s="26">
        <v>14.398499107263993</v>
      </c>
      <c r="S79" s="26">
        <v>18.445525008475517</v>
      </c>
      <c r="T79" s="26">
        <v>16.228546916783639</v>
      </c>
      <c r="U79" s="26">
        <v>16.228546916783639</v>
      </c>
      <c r="V79" s="26">
        <v>16.228546916783639</v>
      </c>
      <c r="W79" s="26">
        <v>19.768289849717046</v>
      </c>
      <c r="X79" s="26">
        <v>19.768289849717046</v>
      </c>
      <c r="Y79" s="26">
        <v>19.768289849717046</v>
      </c>
      <c r="Z79" s="26">
        <v>19.768289849717046</v>
      </c>
      <c r="AA79" s="26">
        <v>19.768289849717046</v>
      </c>
      <c r="AB79" s="26">
        <v>19.768289849717046</v>
      </c>
      <c r="AC79" s="26">
        <v>19.768289849717046</v>
      </c>
      <c r="AD79" s="26">
        <v>33.988303480013641</v>
      </c>
      <c r="AE79" s="26">
        <v>33.988303480013641</v>
      </c>
      <c r="AF79" s="26">
        <v>33.988303480013641</v>
      </c>
      <c r="AG79" s="26">
        <v>33.988303480013641</v>
      </c>
      <c r="AH79" s="26">
        <v>33.988303480013641</v>
      </c>
    </row>
    <row r="80" spans="1:34" x14ac:dyDescent="0.2">
      <c r="A80" s="2">
        <f t="shared" si="33"/>
        <v>43977</v>
      </c>
      <c r="B80" s="4" t="e">
        <f>'Data(LÄGG IN NY DATA)'!B79</f>
        <v>#N/A</v>
      </c>
      <c r="C80" s="26">
        <v>25.859964542187136</v>
      </c>
      <c r="D80" s="26">
        <v>18.850625081558167</v>
      </c>
      <c r="E80" s="26">
        <v>28.472314150363374</v>
      </c>
      <c r="F80" s="26">
        <v>141.21290740430817</v>
      </c>
      <c r="G80" s="26">
        <v>161.38133238032327</v>
      </c>
      <c r="H80" s="26">
        <v>108.25013950508718</v>
      </c>
      <c r="I80" s="26">
        <v>40.019359600642169</v>
      </c>
      <c r="J80" s="26">
        <v>108.25013950508718</v>
      </c>
      <c r="K80" s="26">
        <v>108.25013950508718</v>
      </c>
      <c r="L80" s="26">
        <v>88.103202890476169</v>
      </c>
      <c r="M80" s="26">
        <v>54.732039454486603</v>
      </c>
      <c r="N80" s="26">
        <v>17.432392768053656</v>
      </c>
      <c r="O80" s="26">
        <v>13.562488176358771</v>
      </c>
      <c r="P80" s="26">
        <v>13.562488176358771</v>
      </c>
      <c r="Q80" s="26">
        <v>17.432392768053656</v>
      </c>
      <c r="R80" s="26">
        <v>13.562488176358771</v>
      </c>
      <c r="S80" s="26">
        <v>17.432392768053656</v>
      </c>
      <c r="T80" s="26">
        <v>15.380703852834387</v>
      </c>
      <c r="U80" s="26">
        <v>15.380703852834387</v>
      </c>
      <c r="V80" s="26">
        <v>15.380703852834387</v>
      </c>
      <c r="W80" s="26">
        <v>18.889858728108113</v>
      </c>
      <c r="X80" s="26">
        <v>18.889858728108113</v>
      </c>
      <c r="Y80" s="26">
        <v>18.889858728108113</v>
      </c>
      <c r="Z80" s="26">
        <v>18.889858728108113</v>
      </c>
      <c r="AA80" s="26">
        <v>18.889858728108113</v>
      </c>
      <c r="AB80" s="26">
        <v>18.889858728108113</v>
      </c>
      <c r="AC80" s="26">
        <v>18.889858728108113</v>
      </c>
      <c r="AD80" s="26">
        <v>32.234115690885432</v>
      </c>
      <c r="AE80" s="26">
        <v>32.234115690885432</v>
      </c>
      <c r="AF80" s="26">
        <v>32.234115690885432</v>
      </c>
      <c r="AG80" s="26">
        <v>32.234115690885432</v>
      </c>
      <c r="AH80" s="26">
        <v>32.234115690885432</v>
      </c>
    </row>
    <row r="81" spans="1:34" x14ac:dyDescent="0.2">
      <c r="A81" s="2">
        <f t="shared" si="33"/>
        <v>43978</v>
      </c>
      <c r="B81" s="4" t="e">
        <f>'Data(LÄGG IN NY DATA)'!B80</f>
        <v>#N/A</v>
      </c>
      <c r="C81" s="26">
        <v>25.245561934812702</v>
      </c>
      <c r="D81" s="26">
        <v>18.452692312785388</v>
      </c>
      <c r="E81" s="26">
        <v>27.589756078855373</v>
      </c>
      <c r="F81" s="26">
        <v>139.21408149000328</v>
      </c>
      <c r="G81" s="26">
        <v>155.61532199678976</v>
      </c>
      <c r="H81" s="26">
        <v>103.54869193425952</v>
      </c>
      <c r="I81" s="26">
        <v>37.927189830830251</v>
      </c>
      <c r="J81" s="26">
        <v>103.54869193425952</v>
      </c>
      <c r="K81" s="26">
        <v>103.54869193425952</v>
      </c>
      <c r="L81" s="26">
        <v>84.000333573632858</v>
      </c>
      <c r="M81" s="26">
        <v>51.940728882753461</v>
      </c>
      <c r="N81" s="26">
        <v>16.500209912940413</v>
      </c>
      <c r="O81" s="26">
        <v>12.80205313917844</v>
      </c>
      <c r="P81" s="26">
        <v>12.80205313917844</v>
      </c>
      <c r="Q81" s="26">
        <v>16.500209912940413</v>
      </c>
      <c r="R81" s="26">
        <v>12.80205313917844</v>
      </c>
      <c r="S81" s="26">
        <v>16.500209912940413</v>
      </c>
      <c r="T81" s="26">
        <v>14.602879918280745</v>
      </c>
      <c r="U81" s="26">
        <v>14.602879918280745</v>
      </c>
      <c r="V81" s="26">
        <v>14.602879918280745</v>
      </c>
      <c r="W81" s="26">
        <v>18.076905959740465</v>
      </c>
      <c r="X81" s="26">
        <v>18.076905959740465</v>
      </c>
      <c r="Y81" s="26">
        <v>18.076905959740465</v>
      </c>
      <c r="Z81" s="26">
        <v>18.076905959740465</v>
      </c>
      <c r="AA81" s="26">
        <v>18.076905959740465</v>
      </c>
      <c r="AB81" s="26">
        <v>18.076905959740465</v>
      </c>
      <c r="AC81" s="26">
        <v>18.076905959740465</v>
      </c>
      <c r="AD81" s="26">
        <v>30.553594080627882</v>
      </c>
      <c r="AE81" s="26">
        <v>30.553594080627882</v>
      </c>
      <c r="AF81" s="26">
        <v>30.553594080627882</v>
      </c>
      <c r="AG81" s="26">
        <v>30.553594080627882</v>
      </c>
      <c r="AH81" s="26">
        <v>30.553594080627882</v>
      </c>
    </row>
    <row r="82" spans="1:34" x14ac:dyDescent="0.2">
      <c r="A82" s="2">
        <f t="shared" si="33"/>
        <v>43979</v>
      </c>
      <c r="B82" s="4" t="e">
        <f>'Data(LÄGG IN NY DATA)'!B81</f>
        <v>#N/A</v>
      </c>
      <c r="C82" s="26">
        <v>24.654535681438684</v>
      </c>
      <c r="D82" s="26">
        <v>18.07475086938263</v>
      </c>
      <c r="E82" s="26">
        <v>26.74232351049832</v>
      </c>
      <c r="F82" s="26">
        <v>137.05680022792345</v>
      </c>
      <c r="G82" s="26">
        <v>149.7777615893894</v>
      </c>
      <c r="H82" s="26">
        <v>98.906948103011331</v>
      </c>
      <c r="I82" s="26">
        <v>35.94217883255088</v>
      </c>
      <c r="J82" s="26">
        <v>98.906948103011331</v>
      </c>
      <c r="K82" s="26">
        <v>98.906948103011331</v>
      </c>
      <c r="L82" s="26">
        <v>79.990343999381807</v>
      </c>
      <c r="M82" s="26">
        <v>49.26457668460138</v>
      </c>
      <c r="N82" s="26">
        <v>15.643684165777909</v>
      </c>
      <c r="O82" s="26">
        <v>12.111157277764518</v>
      </c>
      <c r="P82" s="26">
        <v>12.111157277764518</v>
      </c>
      <c r="Q82" s="26">
        <v>15.643684165777909</v>
      </c>
      <c r="R82" s="26">
        <v>12.111157277764518</v>
      </c>
      <c r="S82" s="26">
        <v>15.643684165777909</v>
      </c>
      <c r="T82" s="26">
        <v>13.890155744060051</v>
      </c>
      <c r="U82" s="26">
        <v>13.890155744060051</v>
      </c>
      <c r="V82" s="26">
        <v>13.890155744060051</v>
      </c>
      <c r="W82" s="26">
        <v>17.32546330132358</v>
      </c>
      <c r="X82" s="26">
        <v>17.32546330132358</v>
      </c>
      <c r="Y82" s="26">
        <v>17.32546330132358</v>
      </c>
      <c r="Z82" s="26">
        <v>17.32546330132358</v>
      </c>
      <c r="AA82" s="26">
        <v>17.32546330132358</v>
      </c>
      <c r="AB82" s="26">
        <v>17.32546330132358</v>
      </c>
      <c r="AC82" s="26">
        <v>17.32546330132358</v>
      </c>
      <c r="AD82" s="26">
        <v>28.947443836865524</v>
      </c>
      <c r="AE82" s="26">
        <v>28.947443836865524</v>
      </c>
      <c r="AF82" s="26">
        <v>28.947443836865524</v>
      </c>
      <c r="AG82" s="26">
        <v>28.947443836865524</v>
      </c>
      <c r="AH82" s="26">
        <v>28.947443836865524</v>
      </c>
    </row>
    <row r="83" spans="1:34" x14ac:dyDescent="0.2">
      <c r="A83" s="2">
        <f t="shared" si="33"/>
        <v>43980</v>
      </c>
      <c r="B83" s="4" t="e">
        <f>'Data(LÄGG IN NY DATA)'!B82</f>
        <v>#N/A</v>
      </c>
      <c r="C83" s="26">
        <v>24.086720944198458</v>
      </c>
      <c r="D83" s="26">
        <v>17.716017024844174</v>
      </c>
      <c r="E83" s="26">
        <v>25.929982796140195</v>
      </c>
      <c r="F83" s="26">
        <v>134.75342242671474</v>
      </c>
      <c r="G83" s="26">
        <v>143.90509708151305</v>
      </c>
      <c r="H83" s="26">
        <v>94.345228764842858</v>
      </c>
      <c r="I83" s="26">
        <v>34.063316549495099</v>
      </c>
      <c r="J83" s="26">
        <v>94.345228764842858</v>
      </c>
      <c r="K83" s="26">
        <v>94.345228764842858</v>
      </c>
      <c r="L83" s="26">
        <v>76.086806686484636</v>
      </c>
      <c r="M83" s="26">
        <v>46.706264802886082</v>
      </c>
      <c r="N83" s="26">
        <v>14.857653586096294</v>
      </c>
      <c r="O83" s="26">
        <v>11.484087844344268</v>
      </c>
      <c r="P83" s="26">
        <v>11.484087844344268</v>
      </c>
      <c r="Q83" s="26">
        <v>14.857653586096294</v>
      </c>
      <c r="R83" s="26">
        <v>11.484087844344268</v>
      </c>
      <c r="S83" s="26">
        <v>14.857653586096294</v>
      </c>
      <c r="T83" s="26">
        <v>13.237793114191396</v>
      </c>
      <c r="U83" s="26">
        <v>13.237793114191396</v>
      </c>
      <c r="V83" s="26">
        <v>13.237793114191396</v>
      </c>
      <c r="W83" s="26">
        <v>16.631635511645605</v>
      </c>
      <c r="X83" s="26">
        <v>16.631635511645605</v>
      </c>
      <c r="Y83" s="26">
        <v>16.631635511645605</v>
      </c>
      <c r="Z83" s="26">
        <v>16.631635511645605</v>
      </c>
      <c r="AA83" s="26">
        <v>16.631635511645605</v>
      </c>
      <c r="AB83" s="26">
        <v>16.631635511645605</v>
      </c>
      <c r="AC83" s="26">
        <v>16.631635511645605</v>
      </c>
      <c r="AD83" s="26">
        <v>27.415756678046908</v>
      </c>
      <c r="AE83" s="26">
        <v>27.415756678046908</v>
      </c>
      <c r="AF83" s="26">
        <v>27.415756678046908</v>
      </c>
      <c r="AG83" s="26">
        <v>27.415756678046908</v>
      </c>
      <c r="AH83" s="26">
        <v>27.415756678046908</v>
      </c>
    </row>
    <row r="84" spans="1:34" x14ac:dyDescent="0.2">
      <c r="A84" s="2">
        <f t="shared" si="33"/>
        <v>43981</v>
      </c>
      <c r="B84" s="4" t="e">
        <f>'Data(LÄGG IN NY DATA)'!B83</f>
        <v>#N/A</v>
      </c>
      <c r="C84" s="26">
        <v>23.541849513317249</v>
      </c>
      <c r="D84" s="26">
        <v>17.375689996532383</v>
      </c>
      <c r="E84" s="26">
        <v>25.1525005985701</v>
      </c>
      <c r="F84" s="26">
        <v>132.3167397016978</v>
      </c>
      <c r="G84" s="26">
        <v>138.03133300926942</v>
      </c>
      <c r="H84" s="26">
        <v>89.88128232609769</v>
      </c>
      <c r="I84" s="26">
        <v>32.288854991836118</v>
      </c>
      <c r="J84" s="26">
        <v>89.88128232609769</v>
      </c>
      <c r="K84" s="26">
        <v>89.88128232609769</v>
      </c>
      <c r="L84" s="26">
        <v>72.301026050004765</v>
      </c>
      <c r="M84" s="26">
        <v>44.267196554032623</v>
      </c>
      <c r="N84" s="26">
        <v>14.137126873619149</v>
      </c>
      <c r="O84" s="26">
        <v>10.915470334922224</v>
      </c>
      <c r="P84" s="26">
        <v>10.915470334922224</v>
      </c>
      <c r="Q84" s="26">
        <v>14.137126873619149</v>
      </c>
      <c r="R84" s="26">
        <v>10.915470334922224</v>
      </c>
      <c r="S84" s="26">
        <v>14.137126873619149</v>
      </c>
      <c r="T84" s="26">
        <v>12.641260506950253</v>
      </c>
      <c r="U84" s="26">
        <v>12.641260506950253</v>
      </c>
      <c r="V84" s="26">
        <v>12.641260506950253</v>
      </c>
      <c r="W84" s="26">
        <v>15.991631239335161</v>
      </c>
      <c r="X84" s="26">
        <v>15.991631239335161</v>
      </c>
      <c r="Y84" s="26">
        <v>15.991631239335161</v>
      </c>
      <c r="Z84" s="26">
        <v>15.991631239335161</v>
      </c>
      <c r="AA84" s="26">
        <v>15.991631239335161</v>
      </c>
      <c r="AB84" s="26">
        <v>15.991631239335161</v>
      </c>
      <c r="AC84" s="26">
        <v>15.991631239335161</v>
      </c>
      <c r="AD84" s="26">
        <v>25.958087223259287</v>
      </c>
      <c r="AE84" s="26">
        <v>25.958087223259287</v>
      </c>
      <c r="AF84" s="26">
        <v>25.958087223259287</v>
      </c>
      <c r="AG84" s="26">
        <v>25.958087223259287</v>
      </c>
      <c r="AH84" s="26">
        <v>25.958087223259287</v>
      </c>
    </row>
    <row r="85" spans="1:34" x14ac:dyDescent="0.2">
      <c r="A85" s="2">
        <f t="shared" si="33"/>
        <v>43982</v>
      </c>
      <c r="B85" s="4" t="e">
        <f>'Data(LÄGG IN NY DATA)'!B84</f>
        <v>#N/A</v>
      </c>
      <c r="C85" s="26">
        <v>23.01956314599849</v>
      </c>
      <c r="D85" s="26">
        <v>17.052960267884409</v>
      </c>
      <c r="E85" s="26">
        <v>24.409468640230582</v>
      </c>
      <c r="F85" s="26">
        <v>129.7598453808269</v>
      </c>
      <c r="G85" s="26">
        <v>132.18779256248527</v>
      </c>
      <c r="H85" s="26">
        <v>85.530330377004574</v>
      </c>
      <c r="I85" s="26">
        <v>30.616431066495856</v>
      </c>
      <c r="J85" s="26">
        <v>85.530330377004574</v>
      </c>
      <c r="K85" s="26">
        <v>85.530330377004574</v>
      </c>
      <c r="L85" s="26">
        <v>68.642155750597652</v>
      </c>
      <c r="M85" s="26">
        <v>41.947646890640861</v>
      </c>
      <c r="N85" s="26">
        <v>13.47731333185248</v>
      </c>
      <c r="O85" s="26">
        <v>10.40027423405955</v>
      </c>
      <c r="P85" s="26">
        <v>10.40027423405955</v>
      </c>
      <c r="Q85" s="26">
        <v>13.47731333185248</v>
      </c>
      <c r="R85" s="26">
        <v>10.40027423405955</v>
      </c>
      <c r="S85" s="26">
        <v>13.47731333185248</v>
      </c>
      <c r="T85" s="26">
        <v>12.096250532234986</v>
      </c>
      <c r="U85" s="26">
        <v>12.096250532234986</v>
      </c>
      <c r="V85" s="26">
        <v>12.096250532234986</v>
      </c>
      <c r="W85" s="26">
        <v>15.40178692993582</v>
      </c>
      <c r="X85" s="26">
        <v>15.40178692993582</v>
      </c>
      <c r="Y85" s="26">
        <v>15.40178692993582</v>
      </c>
      <c r="Z85" s="26">
        <v>15.40178692993582</v>
      </c>
      <c r="AA85" s="26">
        <v>15.40178692993582</v>
      </c>
      <c r="AB85" s="26">
        <v>15.40178692993582</v>
      </c>
      <c r="AC85" s="26">
        <v>15.40178692993582</v>
      </c>
      <c r="AD85" s="26">
        <v>24.573526014865564</v>
      </c>
      <c r="AE85" s="26">
        <v>24.573526014865564</v>
      </c>
      <c r="AF85" s="26">
        <v>24.573526014865564</v>
      </c>
      <c r="AG85" s="26">
        <v>24.573526014865564</v>
      </c>
      <c r="AH85" s="26">
        <v>24.573526014865564</v>
      </c>
    </row>
    <row r="86" spans="1:34" x14ac:dyDescent="0.2">
      <c r="A86" s="2">
        <f t="shared" si="33"/>
        <v>43983</v>
      </c>
      <c r="B86" s="4" t="e">
        <f>'Data(LÄGG IN NY DATA)'!B85</f>
        <v>#N/A</v>
      </c>
      <c r="C86" s="26">
        <v>22.519426110627499</v>
      </c>
      <c r="D86" s="26">
        <v>16.747016832444078</v>
      </c>
      <c r="E86" s="26">
        <v>23.700327152465796</v>
      </c>
      <c r="F86" s="26">
        <v>127.096006094815</v>
      </c>
      <c r="G86" s="26">
        <v>126.40295236605894</v>
      </c>
      <c r="H86" s="26">
        <v>81.30515265563713</v>
      </c>
      <c r="I86" s="26">
        <v>29.043179626479805</v>
      </c>
      <c r="J86" s="26">
        <v>81.30515265563713</v>
      </c>
      <c r="K86" s="26">
        <v>81.30515265563713</v>
      </c>
      <c r="L86" s="26">
        <v>65.117338009864056</v>
      </c>
      <c r="M86" s="26">
        <v>39.74690858938974</v>
      </c>
      <c r="N86" s="26">
        <v>12.873644060130294</v>
      </c>
      <c r="O86" s="26">
        <v>9.9338120184534819</v>
      </c>
      <c r="P86" s="26">
        <v>9.9338120184534819</v>
      </c>
      <c r="Q86" s="26">
        <v>12.873644060130294</v>
      </c>
      <c r="R86" s="26">
        <v>9.9338120184534819</v>
      </c>
      <c r="S86" s="26">
        <v>12.873644060130294</v>
      </c>
      <c r="T86" s="26">
        <v>11.598690636417578</v>
      </c>
      <c r="U86" s="26">
        <v>11.598690636417578</v>
      </c>
      <c r="V86" s="26">
        <v>11.598690636417578</v>
      </c>
      <c r="W86" s="26">
        <v>14.858584697254722</v>
      </c>
      <c r="X86" s="26">
        <v>14.858584697254722</v>
      </c>
      <c r="Y86" s="26">
        <v>14.858584697254722</v>
      </c>
      <c r="Z86" s="26">
        <v>14.858584697254722</v>
      </c>
      <c r="AA86" s="26">
        <v>14.858584697254722</v>
      </c>
      <c r="AB86" s="26">
        <v>14.858584697254722</v>
      </c>
      <c r="AC86" s="26">
        <v>14.858584697254722</v>
      </c>
      <c r="AD86" s="26">
        <v>23.260768379859055</v>
      </c>
      <c r="AE86" s="26">
        <v>23.260768379859055</v>
      </c>
      <c r="AF86" s="26">
        <v>23.260768379859055</v>
      </c>
      <c r="AG86" s="26">
        <v>23.260768379859055</v>
      </c>
      <c r="AH86" s="26">
        <v>23.260768379859055</v>
      </c>
    </row>
    <row r="87" spans="1:34" x14ac:dyDescent="0.2">
      <c r="A87" s="2">
        <f t="shared" si="33"/>
        <v>43984</v>
      </c>
      <c r="B87" s="4" t="e">
        <f>'Data(LÄGG IN NY DATA)'!B86</f>
        <v>#N/A</v>
      </c>
      <c r="C87" s="26">
        <v>22.04093689532408</v>
      </c>
      <c r="D87" s="26">
        <v>16.457053436406028</v>
      </c>
      <c r="E87" s="26">
        <v>23.02438688755279</v>
      </c>
      <c r="F87" s="26">
        <v>124.33853798327625</v>
      </c>
      <c r="G87" s="26">
        <v>120.70234711029143</v>
      </c>
      <c r="H87" s="26">
        <v>77.216203904288321</v>
      </c>
      <c r="I87" s="26">
        <v>27.565836179759977</v>
      </c>
      <c r="J87" s="26">
        <v>77.216203904288321</v>
      </c>
      <c r="K87" s="26">
        <v>77.216203904288321</v>
      </c>
      <c r="L87" s="26">
        <v>61.731858415707826</v>
      </c>
      <c r="M87" s="26">
        <v>37.66343195254732</v>
      </c>
      <c r="N87" s="26">
        <v>12.321785799873313</v>
      </c>
      <c r="O87" s="26">
        <v>9.5117329438955913</v>
      </c>
      <c r="P87" s="26">
        <v>9.5117329438955913</v>
      </c>
      <c r="Q87" s="26">
        <v>12.321785799873313</v>
      </c>
      <c r="R87" s="26">
        <v>9.5117329438955913</v>
      </c>
      <c r="S87" s="26">
        <v>12.321785799873313</v>
      </c>
      <c r="T87" s="26">
        <v>11.144748291896759</v>
      </c>
      <c r="U87" s="26">
        <v>11.144748291896759</v>
      </c>
      <c r="V87" s="26">
        <v>11.144748291896759</v>
      </c>
      <c r="W87" s="26">
        <v>14.35866503458565</v>
      </c>
      <c r="X87" s="26">
        <v>14.35866503458565</v>
      </c>
      <c r="Y87" s="26">
        <v>14.35866503458565</v>
      </c>
      <c r="Z87" s="26">
        <v>14.35866503458565</v>
      </c>
      <c r="AA87" s="26">
        <v>14.35866503458565</v>
      </c>
      <c r="AB87" s="26">
        <v>14.35866503458565</v>
      </c>
      <c r="AC87" s="26">
        <v>14.35866503458565</v>
      </c>
      <c r="AD87" s="26">
        <v>22.01817856146646</v>
      </c>
      <c r="AE87" s="26">
        <v>22.01817856146646</v>
      </c>
      <c r="AF87" s="26">
        <v>22.01817856146646</v>
      </c>
      <c r="AG87" s="26">
        <v>22.01817856146646</v>
      </c>
      <c r="AH87" s="26">
        <v>22.01817856146646</v>
      </c>
    </row>
    <row r="88" spans="1:34" x14ac:dyDescent="0.2">
      <c r="A88" s="2">
        <f t="shared" si="33"/>
        <v>43985</v>
      </c>
      <c r="B88" s="4" t="e">
        <f>'Data(LÄGG IN NY DATA)'!B87</f>
        <v>#N/A</v>
      </c>
      <c r="C88" s="26">
        <v>21.583539058467149</v>
      </c>
      <c r="D88" s="26">
        <v>16.182273898476556</v>
      </c>
      <c r="E88" s="26">
        <v>22.380849602247281</v>
      </c>
      <c r="F88" s="26">
        <v>121.50068923016723</v>
      </c>
      <c r="G88" s="26">
        <v>115.10853765590755</v>
      </c>
      <c r="H88" s="26">
        <v>73.271755333523572</v>
      </c>
      <c r="I88" s="26">
        <v>26.180829073616696</v>
      </c>
      <c r="J88" s="26">
        <v>73.271755333523572</v>
      </c>
      <c r="K88" s="26">
        <v>73.271755333523572</v>
      </c>
      <c r="L88" s="26">
        <v>58.489310386987924</v>
      </c>
      <c r="M88" s="26">
        <v>35.694956238898826</v>
      </c>
      <c r="N88" s="26">
        <v>11.817648710635979</v>
      </c>
      <c r="O88" s="26">
        <v>9.1300128991513176</v>
      </c>
      <c r="P88" s="26">
        <v>9.1300128991513176</v>
      </c>
      <c r="Q88" s="26">
        <v>11.817648710635979</v>
      </c>
      <c r="R88" s="26">
        <v>9.1300128991513176</v>
      </c>
      <c r="S88" s="26">
        <v>11.817648710635979</v>
      </c>
      <c r="T88" s="26">
        <v>10.730831737230677</v>
      </c>
      <c r="U88" s="26">
        <v>10.730831737230677</v>
      </c>
      <c r="V88" s="26">
        <v>10.730831737230677</v>
      </c>
      <c r="W88" s="26">
        <v>13.898835164368185</v>
      </c>
      <c r="X88" s="26">
        <v>13.898835164368185</v>
      </c>
      <c r="Y88" s="26">
        <v>13.898835164368185</v>
      </c>
      <c r="Z88" s="26">
        <v>13.898835164368185</v>
      </c>
      <c r="AA88" s="26">
        <v>13.898835164368185</v>
      </c>
      <c r="AB88" s="26">
        <v>13.898835164368185</v>
      </c>
      <c r="AC88" s="26">
        <v>13.898835164368185</v>
      </c>
      <c r="AD88" s="26">
        <v>20.843848765191414</v>
      </c>
      <c r="AE88" s="26">
        <v>20.843848765191414</v>
      </c>
      <c r="AF88" s="26">
        <v>20.843848765191414</v>
      </c>
      <c r="AG88" s="26">
        <v>20.843848765191414</v>
      </c>
      <c r="AH88" s="26">
        <v>20.843848765191414</v>
      </c>
    </row>
    <row r="89" spans="1:34" x14ac:dyDescent="0.2">
      <c r="A89" s="2">
        <f t="shared" si="33"/>
        <v>43986</v>
      </c>
      <c r="B89" s="4" t="e">
        <f>'Data(LÄGG IN NY DATA)'!B88</f>
        <v>#N/A</v>
      </c>
      <c r="C89" s="26">
        <v>21.146631214701596</v>
      </c>
      <c r="D89" s="26">
        <v>15.921896586145264</v>
      </c>
      <c r="E89" s="26">
        <v>21.768826962542835</v>
      </c>
      <c r="F89" s="26">
        <v>118.59553039109403</v>
      </c>
      <c r="G89" s="26">
        <v>109.64113521728372</v>
      </c>
      <c r="H89" s="26">
        <v>69.478053881593567</v>
      </c>
      <c r="I89" s="26">
        <v>24.8843612695037</v>
      </c>
      <c r="J89" s="26">
        <v>69.478053881593567</v>
      </c>
      <c r="K89" s="26">
        <v>69.478053881593567</v>
      </c>
      <c r="L89" s="26">
        <v>55.391764196324914</v>
      </c>
      <c r="M89" s="26">
        <v>33.838631595003683</v>
      </c>
      <c r="N89" s="26">
        <v>11.35738920125312</v>
      </c>
      <c r="O89" s="26">
        <v>8.7849413940366112</v>
      </c>
      <c r="P89" s="26">
        <v>8.7849413940366112</v>
      </c>
      <c r="Q89" s="26">
        <v>11.35738920125312</v>
      </c>
      <c r="R89" s="26">
        <v>8.7849413940366112</v>
      </c>
      <c r="S89" s="26">
        <v>11.35738920125312</v>
      </c>
      <c r="T89" s="26">
        <v>10.353587189807472</v>
      </c>
      <c r="U89" s="26">
        <v>10.353587189807472</v>
      </c>
      <c r="V89" s="26">
        <v>10.353587189807472</v>
      </c>
      <c r="W89" s="26">
        <v>13.476073744682155</v>
      </c>
      <c r="X89" s="26">
        <v>13.476073744682155</v>
      </c>
      <c r="Y89" s="26">
        <v>13.476073744682155</v>
      </c>
      <c r="Z89" s="26">
        <v>13.476073744682155</v>
      </c>
      <c r="AA89" s="26">
        <v>13.476073744682155</v>
      </c>
      <c r="AB89" s="26">
        <v>13.476073744682155</v>
      </c>
      <c r="AC89" s="26">
        <v>13.476073744682155</v>
      </c>
      <c r="AD89" s="26">
        <v>19.735652943095179</v>
      </c>
      <c r="AE89" s="26">
        <v>19.735652943095179</v>
      </c>
      <c r="AF89" s="26">
        <v>19.735652943095179</v>
      </c>
      <c r="AG89" s="26">
        <v>19.735652943095179</v>
      </c>
      <c r="AH89" s="26">
        <v>19.735652943095179</v>
      </c>
    </row>
    <row r="90" spans="1:34" x14ac:dyDescent="0.2">
      <c r="A90" s="2">
        <f t="shared" si="33"/>
        <v>43987</v>
      </c>
      <c r="B90" s="4" t="e">
        <f>'Data(LÄGG IN NY DATA)'!B89</f>
        <v>#N/A</v>
      </c>
      <c r="C90" s="26">
        <v>20.729576163270568</v>
      </c>
      <c r="D90" s="26">
        <v>15.675158126288231</v>
      </c>
      <c r="E90" s="26">
        <v>21.187357854015918</v>
      </c>
      <c r="F90" s="26">
        <v>115.63585370369422</v>
      </c>
      <c r="G90" s="26">
        <v>104.31687363747871</v>
      </c>
      <c r="H90" s="26">
        <v>65.839493085219331</v>
      </c>
      <c r="I90" s="26">
        <v>23.672482053385227</v>
      </c>
      <c r="J90" s="26">
        <v>65.839493085219331</v>
      </c>
      <c r="K90" s="26">
        <v>65.839493085219331</v>
      </c>
      <c r="L90" s="26">
        <v>52.439936216985892</v>
      </c>
      <c r="M90" s="26">
        <v>32.091130735250566</v>
      </c>
      <c r="N90" s="26">
        <v>10.937408796450855</v>
      </c>
      <c r="O90" s="26">
        <v>8.4731065582789942</v>
      </c>
      <c r="P90" s="26">
        <v>8.4731065582789942</v>
      </c>
      <c r="Q90" s="26">
        <v>10.937408796450855</v>
      </c>
      <c r="R90" s="26">
        <v>8.4731065582789942</v>
      </c>
      <c r="S90" s="26">
        <v>10.937408796450855</v>
      </c>
      <c r="T90" s="26">
        <v>10.009893319489908</v>
      </c>
      <c r="U90" s="26">
        <v>10.009893319489908</v>
      </c>
      <c r="V90" s="26">
        <v>10.009893319489908</v>
      </c>
      <c r="W90" s="26">
        <v>13.087532571095062</v>
      </c>
      <c r="X90" s="26">
        <v>13.087532571095062</v>
      </c>
      <c r="Y90" s="26">
        <v>13.087532571095062</v>
      </c>
      <c r="Z90" s="26">
        <v>13.087532571095062</v>
      </c>
      <c r="AA90" s="26">
        <v>13.087532571095062</v>
      </c>
      <c r="AB90" s="26">
        <v>13.087532571095062</v>
      </c>
      <c r="AC90" s="26">
        <v>13.087532571095062</v>
      </c>
      <c r="AD90" s="26">
        <v>18.691295287936292</v>
      </c>
      <c r="AE90" s="26">
        <v>18.691295287936292</v>
      </c>
      <c r="AF90" s="26">
        <v>18.691295287936292</v>
      </c>
      <c r="AG90" s="26">
        <v>18.691295287936292</v>
      </c>
      <c r="AH90" s="26">
        <v>18.691295287936292</v>
      </c>
    </row>
    <row r="91" spans="1:34" x14ac:dyDescent="0.2">
      <c r="A91" s="2">
        <f t="shared" si="33"/>
        <v>43988</v>
      </c>
      <c r="B91" s="4" t="e">
        <f>'Data(LÄGG IN NY DATA)'!B90</f>
        <v>#N/A</v>
      </c>
      <c r="C91" s="26">
        <v>20.331709176483066</v>
      </c>
      <c r="D91" s="26">
        <v>15.441316425709077</v>
      </c>
      <c r="E91" s="26">
        <v>20.63542411087311</v>
      </c>
      <c r="F91" s="26">
        <v>112.63408229432662</v>
      </c>
      <c r="G91" s="26">
        <v>99.149721563741167</v>
      </c>
      <c r="H91" s="26">
        <v>62.358790105199361</v>
      </c>
      <c r="I91" s="26">
        <v>22.541149195353167</v>
      </c>
      <c r="J91" s="26">
        <v>62.358790105199361</v>
      </c>
      <c r="K91" s="26">
        <v>62.358790105199361</v>
      </c>
      <c r="L91" s="26">
        <v>49.633354825292997</v>
      </c>
      <c r="M91" s="26">
        <v>30.448750018865258</v>
      </c>
      <c r="N91" s="26">
        <v>10.554349883232016</v>
      </c>
      <c r="O91" s="26">
        <v>8.1913788620950694</v>
      </c>
      <c r="P91" s="26">
        <v>8.1913788620950694</v>
      </c>
      <c r="Q91" s="26">
        <v>10.554349883232016</v>
      </c>
      <c r="R91" s="26">
        <v>8.1913788620950694</v>
      </c>
      <c r="S91" s="26">
        <v>10.554349883232016</v>
      </c>
      <c r="T91" s="26">
        <v>9.6968536502068226</v>
      </c>
      <c r="U91" s="26">
        <v>9.6968536502068226</v>
      </c>
      <c r="V91" s="26">
        <v>9.6968536502068226</v>
      </c>
      <c r="W91" s="26">
        <v>12.730535835225623</v>
      </c>
      <c r="X91" s="26">
        <v>12.730535835225623</v>
      </c>
      <c r="Y91" s="26">
        <v>12.730535835225623</v>
      </c>
      <c r="Z91" s="26">
        <v>12.730535835225623</v>
      </c>
      <c r="AA91" s="26">
        <v>12.730535835225623</v>
      </c>
      <c r="AB91" s="26">
        <v>12.730535835225623</v>
      </c>
      <c r="AC91" s="26">
        <v>12.730535835225623</v>
      </c>
      <c r="AD91" s="26">
        <v>17.708353527074401</v>
      </c>
      <c r="AE91" s="26">
        <v>17.708353527074401</v>
      </c>
      <c r="AF91" s="26">
        <v>17.708353527074401</v>
      </c>
      <c r="AG91" s="26">
        <v>17.708353527074401</v>
      </c>
      <c r="AH91" s="26">
        <v>17.708353527074401</v>
      </c>
    </row>
    <row r="92" spans="1:34" x14ac:dyDescent="0.2">
      <c r="A92" s="2">
        <f t="shared" si="33"/>
        <v>43989</v>
      </c>
      <c r="B92" s="4" t="e">
        <f>'Data(LÄGG IN NY DATA)'!B91</f>
        <v>#N/A</v>
      </c>
      <c r="C92" s="26">
        <v>19.952345474934578</v>
      </c>
      <c r="D92" s="26">
        <v>15.21965307404861</v>
      </c>
      <c r="E92" s="26">
        <v>20.111964700094127</v>
      </c>
      <c r="F92" s="26">
        <v>109.60218992703946</v>
      </c>
      <c r="G92" s="26">
        <v>94.151026450978037</v>
      </c>
      <c r="H92" s="26">
        <v>59.037164225092297</v>
      </c>
      <c r="I92" s="26">
        <v>21.486282188864759</v>
      </c>
      <c r="J92" s="26">
        <v>59.037164225092297</v>
      </c>
      <c r="K92" s="26">
        <v>59.037164225092297</v>
      </c>
      <c r="L92" s="26">
        <v>46.970520121927414</v>
      </c>
      <c r="M92" s="26">
        <v>28.90749989703361</v>
      </c>
      <c r="N92" s="26">
        <v>10.205089056339</v>
      </c>
      <c r="O92" s="26">
        <v>7.936894127362689</v>
      </c>
      <c r="P92" s="26">
        <v>7.936894127362689</v>
      </c>
      <c r="Q92" s="26">
        <v>10.205089056339</v>
      </c>
      <c r="R92" s="26">
        <v>7.936894127362689</v>
      </c>
      <c r="S92" s="26">
        <v>10.205089056339</v>
      </c>
      <c r="T92" s="26">
        <v>9.4117874477493206</v>
      </c>
      <c r="U92" s="26">
        <v>9.4117874477493206</v>
      </c>
      <c r="V92" s="26">
        <v>9.4117874477493206</v>
      </c>
      <c r="W92" s="26">
        <v>12.402577428611869</v>
      </c>
      <c r="X92" s="26">
        <v>12.402577428611869</v>
      </c>
      <c r="Y92" s="26">
        <v>12.402577428611869</v>
      </c>
      <c r="Z92" s="26">
        <v>12.402577428611869</v>
      </c>
      <c r="AA92" s="26">
        <v>12.402577428611869</v>
      </c>
      <c r="AB92" s="26">
        <v>12.402577428611869</v>
      </c>
      <c r="AC92" s="26">
        <v>12.402577428611869</v>
      </c>
      <c r="AD92" s="26">
        <v>16.784317197606423</v>
      </c>
      <c r="AE92" s="26">
        <v>16.784317197606423</v>
      </c>
      <c r="AF92" s="26">
        <v>16.784317197606423</v>
      </c>
      <c r="AG92" s="26">
        <v>16.784317197606423</v>
      </c>
      <c r="AH92" s="26">
        <v>16.784317197606423</v>
      </c>
    </row>
    <row r="93" spans="1:34" x14ac:dyDescent="0.2">
      <c r="A93" s="2">
        <f t="shared" si="33"/>
        <v>43990</v>
      </c>
      <c r="B93" s="4" t="e">
        <f>'Data(LÄGG IN NY DATA)'!B92</f>
        <v>#N/A</v>
      </c>
      <c r="C93" s="26">
        <v>19.590786922967837</v>
      </c>
      <c r="D93" s="26">
        <v>15.009475197695485</v>
      </c>
      <c r="E93" s="26">
        <v>19.615888415396242</v>
      </c>
      <c r="F93" s="26">
        <v>106.55163168177303</v>
      </c>
      <c r="G93" s="26">
        <v>89.329682699762856</v>
      </c>
      <c r="H93" s="26">
        <v>55.874512922634409</v>
      </c>
      <c r="I93" s="26">
        <v>20.503807272754475</v>
      </c>
      <c r="J93" s="26">
        <v>55.874512922634409</v>
      </c>
      <c r="K93" s="26">
        <v>55.874512922634409</v>
      </c>
      <c r="L93" s="26">
        <v>44.449055312454412</v>
      </c>
      <c r="M93" s="26">
        <v>27.463184959259372</v>
      </c>
      <c r="N93" s="26">
        <v>9.8867286692201102</v>
      </c>
      <c r="O93" s="26">
        <v>7.7070362778597401</v>
      </c>
      <c r="P93" s="26">
        <v>7.7070362778597401</v>
      </c>
      <c r="Q93" s="26">
        <v>9.8867286692201102</v>
      </c>
      <c r="R93" s="26">
        <v>7.7070362778597401</v>
      </c>
      <c r="S93" s="26">
        <v>9.8867286692201102</v>
      </c>
      <c r="T93" s="26">
        <v>9.1522195560559432</v>
      </c>
      <c r="U93" s="26">
        <v>9.1522195560559432</v>
      </c>
      <c r="V93" s="26">
        <v>9.1522195560559432</v>
      </c>
      <c r="W93" s="26">
        <v>12.101316713109219</v>
      </c>
      <c r="X93" s="26">
        <v>12.101316713109219</v>
      </c>
      <c r="Y93" s="26">
        <v>12.101316713109219</v>
      </c>
      <c r="Z93" s="26">
        <v>12.101316713109219</v>
      </c>
      <c r="AA93" s="26">
        <v>12.101316713109219</v>
      </c>
      <c r="AB93" s="26">
        <v>12.101316713109219</v>
      </c>
      <c r="AC93" s="26">
        <v>12.101316713109219</v>
      </c>
      <c r="AD93" s="26">
        <v>15.916621152183165</v>
      </c>
      <c r="AE93" s="26">
        <v>15.916621152183165</v>
      </c>
      <c r="AF93" s="26">
        <v>15.916621152183165</v>
      </c>
      <c r="AG93" s="26">
        <v>15.916621152183165</v>
      </c>
      <c r="AH93" s="26">
        <v>15.916621152183165</v>
      </c>
    </row>
    <row r="94" spans="1:34" x14ac:dyDescent="0.2">
      <c r="A94" s="2">
        <f t="shared" si="33"/>
        <v>43991</v>
      </c>
      <c r="B94" s="4" t="e">
        <f>'Data(LÄGG IN NY DATA)'!B93</f>
        <v>#N/A</v>
      </c>
      <c r="C94" s="26">
        <v>19.246327983013835</v>
      </c>
      <c r="D94" s="26">
        <v>14.810116829110987</v>
      </c>
      <c r="E94" s="26">
        <v>19.14608514968258</v>
      </c>
      <c r="F94" s="26">
        <v>103.49328570453818</v>
      </c>
      <c r="G94" s="26">
        <v>84.692316810946636</v>
      </c>
      <c r="H94" s="26">
        <v>52.869582369554195</v>
      </c>
      <c r="I94" s="26">
        <v>19.589694976401105</v>
      </c>
      <c r="J94" s="26">
        <v>52.869582369554195</v>
      </c>
      <c r="K94" s="26">
        <v>52.869582369554195</v>
      </c>
      <c r="L94" s="26">
        <v>42.065848195516729</v>
      </c>
      <c r="M94" s="26">
        <v>26.111474002119863</v>
      </c>
      <c r="N94" s="26">
        <v>9.5965870964769522</v>
      </c>
      <c r="O94" s="26">
        <v>7.4994201760739569</v>
      </c>
      <c r="P94" s="26">
        <v>7.4994201760739569</v>
      </c>
      <c r="Q94" s="26">
        <v>9.5965870964769522</v>
      </c>
      <c r="R94" s="26">
        <v>7.4994201760739569</v>
      </c>
      <c r="S94" s="26">
        <v>9.5965870964769522</v>
      </c>
      <c r="T94" s="26">
        <v>8.9158695605553486</v>
      </c>
      <c r="U94" s="26">
        <v>8.9158695605553486</v>
      </c>
      <c r="V94" s="26">
        <v>8.9158695605553486</v>
      </c>
      <c r="W94" s="26">
        <v>11.824573117647352</v>
      </c>
      <c r="X94" s="26">
        <v>11.824573117647352</v>
      </c>
      <c r="Y94" s="26">
        <v>11.824573117647352</v>
      </c>
      <c r="Z94" s="26">
        <v>11.824573117647352</v>
      </c>
      <c r="AA94" s="26">
        <v>11.824573117647352</v>
      </c>
      <c r="AB94" s="26">
        <v>11.824573117647352</v>
      </c>
      <c r="AC94" s="26">
        <v>11.824573117647352</v>
      </c>
      <c r="AD94" s="26">
        <v>15.102674592591601</v>
      </c>
      <c r="AE94" s="26">
        <v>15.102674592591601</v>
      </c>
      <c r="AF94" s="26">
        <v>15.102674592591601</v>
      </c>
      <c r="AG94" s="26">
        <v>15.102674592591601</v>
      </c>
      <c r="AH94" s="26">
        <v>15.102674592591601</v>
      </c>
    </row>
    <row r="95" spans="1:34" x14ac:dyDescent="0.2">
      <c r="A95" s="2">
        <f t="shared" si="33"/>
        <v>43992</v>
      </c>
      <c r="B95" s="4" t="e">
        <f>'Data(LÄGG IN NY DATA)'!B94</f>
        <v>#N/A</v>
      </c>
      <c r="C95" s="26">
        <v>18.918260971107671</v>
      </c>
      <c r="D95" s="26">
        <v>14.620939851507611</v>
      </c>
      <c r="E95" s="26">
        <v>18.70143582473224</v>
      </c>
      <c r="F95" s="26">
        <v>100.43740594831799</v>
      </c>
      <c r="G95" s="26">
        <v>80.243483150207737</v>
      </c>
      <c r="H95" s="26">
        <v>50.020129922432488</v>
      </c>
      <c r="I95" s="26">
        <v>18.739990937488855</v>
      </c>
      <c r="J95" s="26">
        <v>50.020129922432488</v>
      </c>
      <c r="K95" s="26">
        <v>50.020129922432488</v>
      </c>
      <c r="L95" s="26">
        <v>39.817181738934487</v>
      </c>
      <c r="M95" s="26">
        <v>24.847960683603972</v>
      </c>
      <c r="N95" s="26">
        <v>9.332188125498126</v>
      </c>
      <c r="O95" s="26">
        <v>7.3118748102792992</v>
      </c>
      <c r="P95" s="26">
        <v>7.3118748102792992</v>
      </c>
      <c r="Q95" s="26">
        <v>9.332188125498126</v>
      </c>
      <c r="R95" s="26">
        <v>7.3118748102792992</v>
      </c>
      <c r="S95" s="26">
        <v>9.332188125498126</v>
      </c>
      <c r="T95" s="26">
        <v>8.7006405848880881</v>
      </c>
      <c r="U95" s="26">
        <v>8.7006405848880881</v>
      </c>
      <c r="V95" s="26">
        <v>8.7006405848880881</v>
      </c>
      <c r="W95" s="26">
        <v>11.570319865944468</v>
      </c>
      <c r="X95" s="26">
        <v>11.570319865944468</v>
      </c>
      <c r="Y95" s="26">
        <v>11.570319865944468</v>
      </c>
      <c r="Z95" s="26">
        <v>11.570319865944468</v>
      </c>
      <c r="AA95" s="26">
        <v>11.570319865944468</v>
      </c>
      <c r="AB95" s="26">
        <v>11.570319865944468</v>
      </c>
      <c r="AC95" s="26">
        <v>11.570319865944468</v>
      </c>
      <c r="AD95" s="26">
        <v>14.339885958663778</v>
      </c>
      <c r="AE95" s="26">
        <v>14.339885958663778</v>
      </c>
      <c r="AF95" s="26">
        <v>14.339885958663778</v>
      </c>
      <c r="AG95" s="26">
        <v>14.339885958663778</v>
      </c>
      <c r="AH95" s="26">
        <v>14.339885958663778</v>
      </c>
    </row>
    <row r="96" spans="1:34" x14ac:dyDescent="0.2">
      <c r="A96" s="2">
        <f t="shared" si="33"/>
        <v>43993</v>
      </c>
      <c r="B96" s="4" t="e">
        <f>'Data(LÄGG IN NY DATA)'!B95</f>
        <v>#N/A</v>
      </c>
      <c r="C96" s="26">
        <v>18.605880658238632</v>
      </c>
      <c r="D96" s="26">
        <v>14.441334574229741</v>
      </c>
      <c r="E96" s="26">
        <v>18.280821063682652</v>
      </c>
      <c r="F96" s="26">
        <v>97.39358562390737</v>
      </c>
      <c r="G96" s="26">
        <v>75.985864708312093</v>
      </c>
      <c r="H96" s="26">
        <v>47.323076809196529</v>
      </c>
      <c r="I96" s="26">
        <v>17.950840729250988</v>
      </c>
      <c r="J96" s="26">
        <v>47.323076809196529</v>
      </c>
      <c r="K96" s="26">
        <v>47.323076809196529</v>
      </c>
      <c r="L96" s="26">
        <v>37.698853177017611</v>
      </c>
      <c r="M96" s="26">
        <v>23.668215420286586</v>
      </c>
      <c r="N96" s="26">
        <v>9.0912498182664336</v>
      </c>
      <c r="O96" s="26">
        <v>7.1424270266983081</v>
      </c>
      <c r="P96" s="26">
        <v>7.1424270266983081</v>
      </c>
      <c r="Q96" s="26">
        <v>9.0912498182664336</v>
      </c>
      <c r="R96" s="26">
        <v>7.1424270266983081</v>
      </c>
      <c r="S96" s="26">
        <v>9.0912498182664336</v>
      </c>
      <c r="T96" s="26">
        <v>8.5046079655851976</v>
      </c>
      <c r="U96" s="26">
        <v>8.5046079655851976</v>
      </c>
      <c r="V96" s="26">
        <v>8.5046079655851976</v>
      </c>
      <c r="W96" s="26">
        <v>11.336677090654966</v>
      </c>
      <c r="X96" s="26">
        <v>11.336677090654966</v>
      </c>
      <c r="Y96" s="26">
        <v>11.336677090654966</v>
      </c>
      <c r="Z96" s="26">
        <v>11.336677090654966</v>
      </c>
      <c r="AA96" s="26">
        <v>11.336677090654966</v>
      </c>
      <c r="AB96" s="26">
        <v>11.336677090654966</v>
      </c>
      <c r="AC96" s="26">
        <v>11.336677090654966</v>
      </c>
      <c r="AD96" s="26">
        <v>13.625684016395223</v>
      </c>
      <c r="AE96" s="26">
        <v>13.625684016395223</v>
      </c>
      <c r="AF96" s="26">
        <v>13.625684016395223</v>
      </c>
      <c r="AG96" s="26">
        <v>13.625684016395223</v>
      </c>
      <c r="AH96" s="26">
        <v>13.625684016395223</v>
      </c>
    </row>
    <row r="97" spans="1:34" x14ac:dyDescent="0.2">
      <c r="A97" s="2">
        <f t="shared" si="33"/>
        <v>43994</v>
      </c>
      <c r="B97" s="4" t="e">
        <f>'Data(LÄGG IN NY DATA)'!B96</f>
        <v>#N/A</v>
      </c>
      <c r="C97" s="26">
        <v>18.308488263464934</v>
      </c>
      <c r="D97" s="26">
        <v>14.270719989584384</v>
      </c>
      <c r="E97" s="26">
        <v>17.883128695855127</v>
      </c>
      <c r="F97" s="26">
        <v>94.370730907888344</v>
      </c>
      <c r="G97" s="26">
        <v>71.920474069425168</v>
      </c>
      <c r="H97" s="26">
        <v>44.774649783219786</v>
      </c>
      <c r="I97" s="26">
        <v>17.218509405578065</v>
      </c>
      <c r="J97" s="26">
        <v>44.774649783219786</v>
      </c>
      <c r="K97" s="26">
        <v>44.774649783219786</v>
      </c>
      <c r="L97" s="26">
        <v>35.706281438243991</v>
      </c>
      <c r="M97" s="26">
        <v>22.567829240530148</v>
      </c>
      <c r="N97" s="26">
        <v>8.8716731183143533</v>
      </c>
      <c r="O97" s="26">
        <v>6.989285945530721</v>
      </c>
      <c r="P97" s="26">
        <v>6.989285945530721</v>
      </c>
      <c r="Q97" s="26">
        <v>8.8716731183143533</v>
      </c>
      <c r="R97" s="26">
        <v>6.989285945530721</v>
      </c>
      <c r="S97" s="26">
        <v>8.8716731183143533</v>
      </c>
      <c r="T97" s="26">
        <v>8.3260079969921268</v>
      </c>
      <c r="U97" s="26">
        <v>8.3260079969921268</v>
      </c>
      <c r="V97" s="26">
        <v>8.3260079969921268</v>
      </c>
      <c r="W97" s="26">
        <v>11.12190454617269</v>
      </c>
      <c r="X97" s="26">
        <v>11.12190454617269</v>
      </c>
      <c r="Y97" s="26">
        <v>11.12190454617269</v>
      </c>
      <c r="Z97" s="26">
        <v>11.12190454617269</v>
      </c>
      <c r="AA97" s="26">
        <v>11.12190454617269</v>
      </c>
      <c r="AB97" s="26">
        <v>11.12190454617269</v>
      </c>
      <c r="AC97" s="26">
        <v>11.12190454617269</v>
      </c>
      <c r="AD97" s="26">
        <v>12.957535494078613</v>
      </c>
      <c r="AE97" s="26">
        <v>12.957535494078613</v>
      </c>
      <c r="AF97" s="26">
        <v>12.957535494078613</v>
      </c>
      <c r="AG97" s="26">
        <v>12.957535494078613</v>
      </c>
      <c r="AH97" s="26">
        <v>12.957535494078613</v>
      </c>
    </row>
    <row r="98" spans="1:34" x14ac:dyDescent="0.2">
      <c r="A98" s="2">
        <f t="shared" si="33"/>
        <v>43995</v>
      </c>
      <c r="B98" s="4" t="e">
        <f>'Data(LÄGG IN NY DATA)'!B97</f>
        <v>#N/A</v>
      </c>
      <c r="C98" s="26">
        <v>18.025394885080907</v>
      </c>
      <c r="D98" s="26">
        <v>14.108543757346419</v>
      </c>
      <c r="E98" s="26">
        <v>17.507260185154628</v>
      </c>
      <c r="F98" s="26">
        <v>91.377044312329474</v>
      </c>
      <c r="G98" s="26">
        <v>68.046850621898727</v>
      </c>
      <c r="H98" s="26">
        <v>42.370511005668654</v>
      </c>
      <c r="I98" s="26">
        <v>16.539396432662514</v>
      </c>
      <c r="J98" s="26">
        <v>42.370511005668654</v>
      </c>
      <c r="K98" s="26">
        <v>42.370511005668654</v>
      </c>
      <c r="L98" s="26">
        <v>33.834603015374519</v>
      </c>
      <c r="M98" s="26">
        <v>21.54245033198821</v>
      </c>
      <c r="N98" s="26">
        <v>8.6715304215230482</v>
      </c>
      <c r="O98" s="26">
        <v>6.8508281545066554</v>
      </c>
      <c r="P98" s="26">
        <v>6.8508281545066554</v>
      </c>
      <c r="Q98" s="26">
        <v>8.6715304215230482</v>
      </c>
      <c r="R98" s="26">
        <v>6.8508281545066554</v>
      </c>
      <c r="S98" s="26">
        <v>8.6715304215230482</v>
      </c>
      <c r="T98" s="26">
        <v>8.1632268948287727</v>
      </c>
      <c r="U98" s="26">
        <v>8.1632268948287727</v>
      </c>
      <c r="V98" s="26">
        <v>8.1632268948287727</v>
      </c>
      <c r="W98" s="26">
        <v>10.924394094567221</v>
      </c>
      <c r="X98" s="26">
        <v>10.924394094567221</v>
      </c>
      <c r="Y98" s="26">
        <v>10.924394094567221</v>
      </c>
      <c r="Z98" s="26">
        <v>10.924394094567221</v>
      </c>
      <c r="AA98" s="26">
        <v>10.924394094567221</v>
      </c>
      <c r="AB98" s="26">
        <v>10.924394094567221</v>
      </c>
      <c r="AC98" s="26">
        <v>10.924394094567221</v>
      </c>
      <c r="AD98" s="26">
        <v>12.332959611240156</v>
      </c>
      <c r="AE98" s="26">
        <v>12.332959611240156</v>
      </c>
      <c r="AF98" s="26">
        <v>12.332959611240156</v>
      </c>
      <c r="AG98" s="26">
        <v>12.332959611240156</v>
      </c>
      <c r="AH98" s="26">
        <v>12.332959611240156</v>
      </c>
    </row>
    <row r="99" spans="1:34" x14ac:dyDescent="0.2">
      <c r="A99" s="2">
        <f t="shared" si="33"/>
        <v>43996</v>
      </c>
      <c r="B99" s="4" t="e">
        <f>'Data(LÄGG IN NY DATA)'!B98</f>
        <v>#N/A</v>
      </c>
      <c r="C99" s="26">
        <v>17.755924415732409</v>
      </c>
      <c r="D99" s="26">
        <v>13.954281958780957</v>
      </c>
      <c r="E99" s="26">
        <v>17.152136073065101</v>
      </c>
      <c r="F99" s="26">
        <v>88.420017008338021</v>
      </c>
      <c r="G99" s="26">
        <v>64.363250833434563</v>
      </c>
      <c r="H99" s="26">
        <v>40.105875826755124</v>
      </c>
      <c r="I99" s="26">
        <v>15.910046628841297</v>
      </c>
      <c r="J99" s="26">
        <v>40.105875826755124</v>
      </c>
      <c r="K99" s="26">
        <v>40.105875826755124</v>
      </c>
      <c r="L99" s="26">
        <v>32.078756626217384</v>
      </c>
      <c r="M99" s="26">
        <v>20.587814022486548</v>
      </c>
      <c r="N99" s="26">
        <v>8.4890542818953225</v>
      </c>
      <c r="O99" s="26">
        <v>6.7255837376958478</v>
      </c>
      <c r="P99" s="26">
        <v>6.7255837376958478</v>
      </c>
      <c r="Q99" s="26">
        <v>8.4890542818953225</v>
      </c>
      <c r="R99" s="26">
        <v>6.7255837376958478</v>
      </c>
      <c r="S99" s="26">
        <v>8.4890542818953225</v>
      </c>
      <c r="T99" s="26">
        <v>8.014790090237577</v>
      </c>
      <c r="U99" s="26">
        <v>8.014790090237577</v>
      </c>
      <c r="V99" s="26">
        <v>8.014790090237577</v>
      </c>
      <c r="W99" s="26">
        <v>10.742662106466135</v>
      </c>
      <c r="X99" s="26">
        <v>10.742662106466135</v>
      </c>
      <c r="Y99" s="26">
        <v>10.742662106466135</v>
      </c>
      <c r="Z99" s="26">
        <v>10.742662106466135</v>
      </c>
      <c r="AA99" s="26">
        <v>10.742662106466135</v>
      </c>
      <c r="AB99" s="26">
        <v>10.742662106466135</v>
      </c>
      <c r="AC99" s="26">
        <v>10.742662106466135</v>
      </c>
      <c r="AD99" s="26">
        <v>11.749539834352435</v>
      </c>
      <c r="AE99" s="26">
        <v>11.749539834352435</v>
      </c>
      <c r="AF99" s="26">
        <v>11.749539834352435</v>
      </c>
      <c r="AG99" s="26">
        <v>11.749539834352435</v>
      </c>
      <c r="AH99" s="26">
        <v>11.749539834352435</v>
      </c>
    </row>
    <row r="100" spans="1:34" x14ac:dyDescent="0.2">
      <c r="A100" s="2">
        <f t="shared" si="33"/>
        <v>43997</v>
      </c>
      <c r="B100" s="4" t="e">
        <f>'Data(LÄGG IN NY DATA)'!B99</f>
        <v>#N/A</v>
      </c>
      <c r="C100" s="26">
        <v>17.499415986381536</v>
      </c>
      <c r="D100" s="26">
        <v>13.807438657833833</v>
      </c>
      <c r="E100" s="26">
        <v>16.816700525544473</v>
      </c>
      <c r="F100" s="26">
        <v>85.506429312861712</v>
      </c>
      <c r="G100" s="26">
        <v>60.866829143463789</v>
      </c>
      <c r="H100" s="26">
        <v>37.975618471199091</v>
      </c>
      <c r="I100" s="26">
        <v>15.327157683123509</v>
      </c>
      <c r="J100" s="26">
        <v>37.975618471199091</v>
      </c>
      <c r="K100" s="26">
        <v>37.975618471199091</v>
      </c>
      <c r="L100" s="26">
        <v>30.43355718991744</v>
      </c>
      <c r="M100" s="26">
        <v>19.699766915642563</v>
      </c>
      <c r="N100" s="26">
        <v>8.3226263835706344</v>
      </c>
      <c r="O100" s="26">
        <v>6.6122231690540989</v>
      </c>
      <c r="P100" s="26">
        <v>6.6122231690540989</v>
      </c>
      <c r="Q100" s="26">
        <v>8.3226263835706344</v>
      </c>
      <c r="R100" s="26">
        <v>6.6122231690540989</v>
      </c>
      <c r="S100" s="26">
        <v>8.3226263835706344</v>
      </c>
      <c r="T100" s="26">
        <v>7.8793519360192104</v>
      </c>
      <c r="U100" s="26">
        <v>7.8793519360192104</v>
      </c>
      <c r="V100" s="26">
        <v>7.8793519360192104</v>
      </c>
      <c r="W100" s="26">
        <v>10.575341890646676</v>
      </c>
      <c r="X100" s="26">
        <v>10.575341890646676</v>
      </c>
      <c r="Y100" s="26">
        <v>10.575341890646676</v>
      </c>
      <c r="Z100" s="26">
        <v>10.575341890646676</v>
      </c>
      <c r="AA100" s="26">
        <v>10.575341890646676</v>
      </c>
      <c r="AB100" s="26">
        <v>10.575341890646676</v>
      </c>
      <c r="AC100" s="26">
        <v>10.575341890646676</v>
      </c>
      <c r="AD100" s="26">
        <v>11.204933177523191</v>
      </c>
      <c r="AE100" s="26">
        <v>11.204933177523191</v>
      </c>
      <c r="AF100" s="26">
        <v>11.204933177523191</v>
      </c>
      <c r="AG100" s="26">
        <v>11.204933177523191</v>
      </c>
      <c r="AH100" s="26">
        <v>11.204933177523191</v>
      </c>
    </row>
    <row r="101" spans="1:34" x14ac:dyDescent="0.2">
      <c r="A101" s="2">
        <f t="shared" si="33"/>
        <v>43998</v>
      </c>
      <c r="B101" s="4" t="e">
        <f>'Data(LÄGG IN NY DATA)'!B100</f>
        <v>#N/A</v>
      </c>
      <c r="C101" s="26">
        <v>17.25522598255349</v>
      </c>
      <c r="D101" s="26">
        <v>13.667545303173521</v>
      </c>
      <c r="E101" s="26">
        <v>16.499925070236849</v>
      </c>
      <c r="F101" s="26">
        <v>82.642358493469544</v>
      </c>
      <c r="G101" s="26">
        <v>57.553807685638311</v>
      </c>
      <c r="H101" s="26">
        <v>35.974365898177822</v>
      </c>
      <c r="I101" s="26">
        <v>14.787584770005511</v>
      </c>
      <c r="J101" s="26">
        <v>35.974365898177822</v>
      </c>
      <c r="K101" s="26">
        <v>35.974365898177822</v>
      </c>
      <c r="L101" s="26">
        <v>28.893759768798699</v>
      </c>
      <c r="M101" s="26">
        <v>18.874285871299335</v>
      </c>
      <c r="N101" s="26">
        <v>8.1707668772221265</v>
      </c>
      <c r="O101" s="26">
        <v>6.5095450782931659</v>
      </c>
      <c r="P101" s="26">
        <v>6.5095450782931659</v>
      </c>
      <c r="Q101" s="26">
        <v>8.1707668772221265</v>
      </c>
      <c r="R101" s="26">
        <v>6.5095450782931659</v>
      </c>
      <c r="S101" s="26">
        <v>8.1707668772221265</v>
      </c>
      <c r="T101" s="26">
        <v>7.7556858820950652</v>
      </c>
      <c r="U101" s="26">
        <v>7.7556858820950652</v>
      </c>
      <c r="V101" s="26">
        <v>7.7556858820950652</v>
      </c>
      <c r="W101" s="26">
        <v>10.421176242193175</v>
      </c>
      <c r="X101" s="26">
        <v>10.421176242193175</v>
      </c>
      <c r="Y101" s="26">
        <v>10.421176242193175</v>
      </c>
      <c r="Z101" s="26">
        <v>10.421176242193175</v>
      </c>
      <c r="AA101" s="26">
        <v>10.421176242193175</v>
      </c>
      <c r="AB101" s="26">
        <v>10.421176242193175</v>
      </c>
      <c r="AC101" s="26">
        <v>10.421176242193175</v>
      </c>
      <c r="AD101" s="26">
        <v>10.696877347163809</v>
      </c>
      <c r="AE101" s="26">
        <v>10.696877347163809</v>
      </c>
      <c r="AF101" s="26">
        <v>10.696877347163809</v>
      </c>
      <c r="AG101" s="26">
        <v>10.696877347163809</v>
      </c>
      <c r="AH101" s="26">
        <v>10.696877347163809</v>
      </c>
    </row>
    <row r="102" spans="1:34" x14ac:dyDescent="0.2">
      <c r="A102" s="2">
        <f t="shared" si="33"/>
        <v>43999</v>
      </c>
      <c r="B102" s="4" t="e">
        <f>'Data(LÄGG IN NY DATA)'!B101</f>
        <v>#N/A</v>
      </c>
      <c r="C102" s="26">
        <v>17.022729674470792</v>
      </c>
      <c r="D102" s="26">
        <v>13.534160001046168</v>
      </c>
      <c r="E102" s="26">
        <v>16.200811606654952</v>
      </c>
      <c r="F102" s="26">
        <v>79.833193016153061</v>
      </c>
      <c r="G102" s="26">
        <v>54.419633634424351</v>
      </c>
      <c r="H102" s="26">
        <v>34.096580308411752</v>
      </c>
      <c r="I102" s="26">
        <v>14.288342725451477</v>
      </c>
      <c r="J102" s="26">
        <v>34.096580308411752</v>
      </c>
      <c r="K102" s="26">
        <v>34.096580308411752</v>
      </c>
      <c r="L102" s="26">
        <v>27.454114207381078</v>
      </c>
      <c r="M102" s="26">
        <v>18.107492480141829</v>
      </c>
      <c r="N102" s="26">
        <v>8.0321241516777118</v>
      </c>
      <c r="O102" s="26">
        <v>6.416464879984539</v>
      </c>
      <c r="P102" s="26">
        <v>6.416464879984539</v>
      </c>
      <c r="Q102" s="26">
        <v>8.0321241516777118</v>
      </c>
      <c r="R102" s="26">
        <v>6.416464879984539</v>
      </c>
      <c r="S102" s="26">
        <v>8.0321241516777118</v>
      </c>
      <c r="T102" s="26">
        <v>7.6426751572587888</v>
      </c>
      <c r="U102" s="26">
        <v>7.6426751572587888</v>
      </c>
      <c r="V102" s="26">
        <v>7.6426751572587888</v>
      </c>
      <c r="W102" s="26">
        <v>10.279010178848464</v>
      </c>
      <c r="X102" s="26">
        <v>10.279010178848464</v>
      </c>
      <c r="Y102" s="26">
        <v>10.279010178848464</v>
      </c>
      <c r="Z102" s="26">
        <v>10.279010178848464</v>
      </c>
      <c r="AA102" s="26">
        <v>10.279010178848464</v>
      </c>
      <c r="AB102" s="26">
        <v>10.279010178848464</v>
      </c>
      <c r="AC102" s="26">
        <v>10.279010178848464</v>
      </c>
      <c r="AD102" s="26">
        <v>10.223196008288546</v>
      </c>
      <c r="AE102" s="26">
        <v>10.223196008288546</v>
      </c>
      <c r="AF102" s="26">
        <v>10.223196008288546</v>
      </c>
      <c r="AG102" s="26">
        <v>10.223196008288546</v>
      </c>
      <c r="AH102" s="26">
        <v>10.223196008288546</v>
      </c>
    </row>
    <row r="103" spans="1:34" x14ac:dyDescent="0.2">
      <c r="A103" s="2">
        <f t="shared" si="33"/>
        <v>44000</v>
      </c>
      <c r="B103" s="4" t="e">
        <f>'Data(LÄGG IN NY DATA)'!B102</f>
        <v>#N/A</v>
      </c>
      <c r="C103" s="26">
        <v>16.801322500589329</v>
      </c>
      <c r="D103" s="26">
        <v>13.406866685442546</v>
      </c>
      <c r="E103" s="26">
        <v>15.918394767592929</v>
      </c>
      <c r="F103" s="26">
        <v>77.083652353857829</v>
      </c>
      <c r="G103" s="26">
        <v>51.459123468947887</v>
      </c>
      <c r="H103" s="26">
        <v>32.336630918549297</v>
      </c>
      <c r="I103" s="26">
        <v>13.826606197728374</v>
      </c>
      <c r="J103" s="26">
        <v>32.336630918549297</v>
      </c>
      <c r="K103" s="26">
        <v>32.336630918549297</v>
      </c>
      <c r="L103" s="26">
        <v>26.109411245810698</v>
      </c>
      <c r="M103" s="26">
        <v>17.395663635127569</v>
      </c>
      <c r="N103" s="26">
        <v>7.9054650893140872</v>
      </c>
      <c r="O103" s="26">
        <v>6.3320042443834295</v>
      </c>
      <c r="P103" s="26">
        <v>6.3320042443834295</v>
      </c>
      <c r="Q103" s="26">
        <v>7.9054650893140872</v>
      </c>
      <c r="R103" s="26">
        <v>6.3320042443834295</v>
      </c>
      <c r="S103" s="26">
        <v>7.9054650893140872</v>
      </c>
      <c r="T103" s="26">
        <v>7.5393039782656395</v>
      </c>
      <c r="U103" s="26">
        <v>7.5393039782656395</v>
      </c>
      <c r="V103" s="26">
        <v>7.5393039782656395</v>
      </c>
      <c r="W103" s="26">
        <v>10.147783918196824</v>
      </c>
      <c r="X103" s="26">
        <v>10.147783918196824</v>
      </c>
      <c r="Y103" s="26">
        <v>10.147783918196824</v>
      </c>
      <c r="Z103" s="26">
        <v>10.147783918196824</v>
      </c>
      <c r="AA103" s="26">
        <v>10.147783918196824</v>
      </c>
      <c r="AB103" s="26">
        <v>10.147783918196824</v>
      </c>
      <c r="AC103" s="26">
        <v>10.147783918196824</v>
      </c>
      <c r="AD103" s="26">
        <v>9.7818024276046192</v>
      </c>
      <c r="AE103" s="26">
        <v>9.7818024276046192</v>
      </c>
      <c r="AF103" s="26">
        <v>9.7818024276046192</v>
      </c>
      <c r="AG103" s="26">
        <v>9.7818024276046192</v>
      </c>
      <c r="AH103" s="26">
        <v>9.7818024276046192</v>
      </c>
    </row>
    <row r="104" spans="1:34" x14ac:dyDescent="0.2">
      <c r="A104" s="2">
        <f t="shared" si="33"/>
        <v>44001</v>
      </c>
      <c r="B104" s="4" t="e">
        <f>'Data(LÄGG IN NY DATA)'!B103</f>
        <v>#N/A</v>
      </c>
      <c r="C104" s="26">
        <v>16.590421041780996</v>
      </c>
      <c r="D104" s="26">
        <v>13.285274208876414</v>
      </c>
      <c r="E104" s="26">
        <v>15.651743705218026</v>
      </c>
      <c r="F104" s="26">
        <v>74.397811485581286</v>
      </c>
      <c r="G104" s="26">
        <v>48.666593865478895</v>
      </c>
      <c r="H104" s="26">
        <v>30.688855723573269</v>
      </c>
      <c r="I104" s="26">
        <v>13.399708138099721</v>
      </c>
      <c r="J104" s="26">
        <v>30.688855723573269</v>
      </c>
      <c r="K104" s="26">
        <v>30.688855723573269</v>
      </c>
      <c r="L104" s="26">
        <v>24.854520901572791</v>
      </c>
      <c r="M104" s="26">
        <v>16.735238752325959</v>
      </c>
      <c r="N104" s="26">
        <v>7.7896658357416664</v>
      </c>
      <c r="O104" s="26">
        <v>6.2552813794699755</v>
      </c>
      <c r="P104" s="26">
        <v>6.2552813794699755</v>
      </c>
      <c r="Q104" s="26">
        <v>7.7896658357416664</v>
      </c>
      <c r="R104" s="26">
        <v>6.2552813794699755</v>
      </c>
      <c r="S104" s="26">
        <v>7.7896658357416664</v>
      </c>
      <c r="T104" s="26">
        <v>7.4446492946248597</v>
      </c>
      <c r="U104" s="26">
        <v>7.4446492946248597</v>
      </c>
      <c r="V104" s="26">
        <v>7.4446492946248597</v>
      </c>
      <c r="W104" s="26">
        <v>10.026526134151409</v>
      </c>
      <c r="X104" s="26">
        <v>10.026526134151409</v>
      </c>
      <c r="Y104" s="26">
        <v>10.026526134151409</v>
      </c>
      <c r="Z104" s="26">
        <v>10.026526134151409</v>
      </c>
      <c r="AA104" s="26">
        <v>10.026526134151409</v>
      </c>
      <c r="AB104" s="26">
        <v>10.026526134151409</v>
      </c>
      <c r="AC104" s="26">
        <v>10.026526134151409</v>
      </c>
      <c r="AD104" s="26">
        <v>9.3707017257249365</v>
      </c>
      <c r="AE104" s="26">
        <v>9.3707017257249365</v>
      </c>
      <c r="AF104" s="26">
        <v>9.3707017257249365</v>
      </c>
      <c r="AG104" s="26">
        <v>9.3707017257249365</v>
      </c>
      <c r="AH104" s="26">
        <v>9.3707017257249365</v>
      </c>
    </row>
    <row r="105" spans="1:34" x14ac:dyDescent="0.2">
      <c r="A105" s="2">
        <f t="shared" si="33"/>
        <v>44002</v>
      </c>
      <c r="B105" s="4" t="e">
        <f>'Data(LÄGG IN NY DATA)'!B104</f>
        <v>#N/A</v>
      </c>
      <c r="C105" s="26">
        <v>16.389463721027962</v>
      </c>
      <c r="D105" s="26">
        <v>13.169015374137185</v>
      </c>
      <c r="E105" s="26">
        <v>15.399963370232873</v>
      </c>
      <c r="F105" s="26">
        <v>71.779129244420048</v>
      </c>
      <c r="G105" s="26">
        <v>46.03597927121384</v>
      </c>
      <c r="H105" s="26">
        <v>29.1476140292278</v>
      </c>
      <c r="I105" s="26">
        <v>13.005136950842354</v>
      </c>
      <c r="J105" s="26">
        <v>29.1476140292278</v>
      </c>
      <c r="K105" s="26">
        <v>29.1476140292278</v>
      </c>
      <c r="L105" s="26">
        <v>23.684423907253333</v>
      </c>
      <c r="M105" s="26">
        <v>16.122824142550332</v>
      </c>
      <c r="N105" s="26">
        <v>7.6837030998709261</v>
      </c>
      <c r="O105" s="26">
        <v>6.1855020874663023</v>
      </c>
      <c r="P105" s="26">
        <v>6.1855020874663023</v>
      </c>
      <c r="Q105" s="26">
        <v>7.6837030998709261</v>
      </c>
      <c r="R105" s="26">
        <v>6.1855020874663023</v>
      </c>
      <c r="S105" s="26">
        <v>7.6837030998709261</v>
      </c>
      <c r="T105" s="26">
        <v>7.3578730675548352</v>
      </c>
      <c r="U105" s="26">
        <v>7.3578730675548352</v>
      </c>
      <c r="V105" s="26">
        <v>7.3578730675548352</v>
      </c>
      <c r="W105" s="26">
        <v>9.9143475195031421</v>
      </c>
      <c r="X105" s="26">
        <v>9.9143475195031421</v>
      </c>
      <c r="Y105" s="26">
        <v>9.9143475195031421</v>
      </c>
      <c r="Z105" s="26">
        <v>9.9143475195031421</v>
      </c>
      <c r="AA105" s="26">
        <v>9.9143475195031421</v>
      </c>
      <c r="AB105" s="26">
        <v>9.9143475195031421</v>
      </c>
      <c r="AC105" s="26">
        <v>9.9143475195031421</v>
      </c>
      <c r="AD105" s="26">
        <v>8.9879919482848862</v>
      </c>
      <c r="AE105" s="26">
        <v>8.9879919482848862</v>
      </c>
      <c r="AF105" s="26">
        <v>8.9879919482848862</v>
      </c>
      <c r="AG105" s="26">
        <v>8.9879919482848862</v>
      </c>
      <c r="AH105" s="26">
        <v>8.9879919482848862</v>
      </c>
    </row>
    <row r="106" spans="1:34" x14ac:dyDescent="0.2">
      <c r="A106" s="2">
        <f t="shared" si="33"/>
        <v>44003</v>
      </c>
      <c r="B106" s="4" t="e">
        <f>'Data(LÄGG IN NY DATA)'!B105</f>
        <v>#N/A</v>
      </c>
      <c r="C106" s="26">
        <v>16.19791126106206</v>
      </c>
      <c r="D106" s="26">
        <v>13.057745924700104</v>
      </c>
      <c r="E106" s="26">
        <v>15.162195347339788</v>
      </c>
      <c r="F106" s="26">
        <v>69.230479714865709</v>
      </c>
      <c r="G106" s="26">
        <v>43.560936482306658</v>
      </c>
      <c r="H106" s="26">
        <v>27.707330565639598</v>
      </c>
      <c r="I106" s="26">
        <v>12.640532580034623</v>
      </c>
      <c r="J106" s="26">
        <v>27.707330565639598</v>
      </c>
      <c r="K106" s="26">
        <v>27.707330565639598</v>
      </c>
      <c r="L106" s="26">
        <v>22.594236968747008</v>
      </c>
      <c r="M106" s="26">
        <v>15.555194984405459</v>
      </c>
      <c r="N106" s="26">
        <v>7.5866459890484448</v>
      </c>
      <c r="O106" s="26">
        <v>6.1219515550319912</v>
      </c>
      <c r="P106" s="26">
        <v>6.1219515550319912</v>
      </c>
      <c r="Q106" s="26">
        <v>7.5866459890484448</v>
      </c>
      <c r="R106" s="26">
        <v>6.1219515550319912</v>
      </c>
      <c r="S106" s="26">
        <v>7.5866459890484448</v>
      </c>
      <c r="T106" s="26">
        <v>7.2782150739572931</v>
      </c>
      <c r="U106" s="26">
        <v>7.2782150739572931</v>
      </c>
      <c r="V106" s="26">
        <v>7.2782150739572931</v>
      </c>
      <c r="W106" s="26">
        <v>9.8104346716796123</v>
      </c>
      <c r="X106" s="26">
        <v>9.8104346716796123</v>
      </c>
      <c r="Y106" s="26">
        <v>9.8104346716796123</v>
      </c>
      <c r="Z106" s="26">
        <v>9.8104346716796123</v>
      </c>
      <c r="AA106" s="26">
        <v>9.8104346716796123</v>
      </c>
      <c r="AB106" s="26">
        <v>9.8104346716796123</v>
      </c>
      <c r="AC106" s="26">
        <v>9.8104346716796123</v>
      </c>
      <c r="AD106" s="26">
        <v>8.63186414392848</v>
      </c>
      <c r="AE106" s="26">
        <v>8.63186414392848</v>
      </c>
      <c r="AF106" s="26">
        <v>8.63186414392848</v>
      </c>
      <c r="AG106" s="26">
        <v>8.63186414392848</v>
      </c>
      <c r="AH106" s="26">
        <v>8.63186414392848</v>
      </c>
    </row>
    <row r="107" spans="1:34" x14ac:dyDescent="0.2">
      <c r="A107" s="2">
        <f t="shared" si="33"/>
        <v>44004</v>
      </c>
      <c r="B107" s="4" t="e">
        <f>'Data(LÄGG IN NY DATA)'!B106</f>
        <v>#N/A</v>
      </c>
      <c r="C107" s="26">
        <v>16.015246929946372</v>
      </c>
      <c r="D107" s="26">
        <v>12.951143509045442</v>
      </c>
      <c r="E107" s="26">
        <v>14.937618305087879</v>
      </c>
      <c r="F107" s="26">
        <v>66.754185931952776</v>
      </c>
      <c r="G107" s="26">
        <v>41.234936755646977</v>
      </c>
      <c r="H107" s="26">
        <v>26.362531996911276</v>
      </c>
      <c r="I107" s="26">
        <v>12.303681772251673</v>
      </c>
      <c r="J107" s="26">
        <v>26.362531996911276</v>
      </c>
      <c r="K107" s="26">
        <v>26.362531996911276</v>
      </c>
      <c r="L107" s="26">
        <v>21.579232572354186</v>
      </c>
      <c r="M107" s="26">
        <v>15.02929530025299</v>
      </c>
      <c r="N107" s="26">
        <v>7.497648375071293</v>
      </c>
      <c r="O107" s="26">
        <v>6.0639868339975243</v>
      </c>
      <c r="P107" s="26">
        <v>6.0639868339975243</v>
      </c>
      <c r="Q107" s="26">
        <v>7.497648375071293</v>
      </c>
      <c r="R107" s="26">
        <v>6.0639868339975243</v>
      </c>
      <c r="S107" s="26">
        <v>7.497648375071293</v>
      </c>
      <c r="T107" s="26">
        <v>7.204986220557327</v>
      </c>
      <c r="U107" s="26">
        <v>7.204986220557327</v>
      </c>
      <c r="V107" s="26">
        <v>7.204986220557327</v>
      </c>
      <c r="W107" s="26">
        <v>9.714044311056627</v>
      </c>
      <c r="X107" s="26">
        <v>9.714044311056627</v>
      </c>
      <c r="Y107" s="26">
        <v>9.714044311056627</v>
      </c>
      <c r="Z107" s="26">
        <v>9.714044311056627</v>
      </c>
      <c r="AA107" s="26">
        <v>9.714044311056627</v>
      </c>
      <c r="AB107" s="26">
        <v>9.714044311056627</v>
      </c>
      <c r="AC107" s="26">
        <v>9.714044311056627</v>
      </c>
      <c r="AD107" s="26">
        <v>8.3006016163734593</v>
      </c>
      <c r="AE107" s="26">
        <v>8.3006016163734593</v>
      </c>
      <c r="AF107" s="26">
        <v>8.3006016163734593</v>
      </c>
      <c r="AG107" s="26">
        <v>8.3006016163734593</v>
      </c>
      <c r="AH107" s="26">
        <v>8.3006016163734593</v>
      </c>
    </row>
    <row r="108" spans="1:34" x14ac:dyDescent="0.2">
      <c r="A108" s="2">
        <f t="shared" si="33"/>
        <v>44005</v>
      </c>
      <c r="B108" s="4" t="e">
        <f>'Data(LÄGG IN NY DATA)'!B107</f>
        <v>#N/A</v>
      </c>
      <c r="C108" s="26">
        <v>15.8409766021928</v>
      </c>
      <c r="D108" s="26">
        <v>12.848906631943057</v>
      </c>
      <c r="E108" s="26">
        <v>14.725448113131124</v>
      </c>
      <c r="F108" s="26">
        <v>64.352055194732486</v>
      </c>
      <c r="G108" s="26">
        <v>39.051346134561577</v>
      </c>
      <c r="H108" s="26">
        <v>25.107876625290661</v>
      </c>
      <c r="I108" s="26">
        <v>11.992512719720889</v>
      </c>
      <c r="J108" s="26">
        <v>25.107876625290661</v>
      </c>
      <c r="K108" s="26">
        <v>25.107876625290661</v>
      </c>
      <c r="L108" s="26">
        <v>20.634854024594087</v>
      </c>
      <c r="M108" s="26">
        <v>14.542236289956726</v>
      </c>
      <c r="N108" s="26">
        <v>7.4159417800982403</v>
      </c>
      <c r="O108" s="26">
        <v>6.0110299684801332</v>
      </c>
      <c r="P108" s="26">
        <v>6.0110299684801332</v>
      </c>
      <c r="Q108" s="26">
        <v>7.4159417800982403</v>
      </c>
      <c r="R108" s="26">
        <v>6.0110299684801332</v>
      </c>
      <c r="S108" s="26">
        <v>7.4159417800982403</v>
      </c>
      <c r="T108" s="26">
        <v>7.1375623491937121</v>
      </c>
      <c r="U108" s="26">
        <v>7.1375623491937121</v>
      </c>
      <c r="V108" s="26">
        <v>7.1375623491937121</v>
      </c>
      <c r="W108" s="26">
        <v>9.6244978348914536</v>
      </c>
      <c r="X108" s="26">
        <v>9.6244978348914536</v>
      </c>
      <c r="Y108" s="26">
        <v>9.6244978348914536</v>
      </c>
      <c r="Z108" s="26">
        <v>9.6244978348914536</v>
      </c>
      <c r="AA108" s="26">
        <v>9.6244978348914536</v>
      </c>
      <c r="AB108" s="26">
        <v>9.6244978348914536</v>
      </c>
      <c r="AC108" s="26">
        <v>9.6244978348914536</v>
      </c>
      <c r="AD108" s="26">
        <v>7.9925784982876751</v>
      </c>
      <c r="AE108" s="26">
        <v>7.9925784982876751</v>
      </c>
      <c r="AF108" s="26">
        <v>7.9925784982876751</v>
      </c>
      <c r="AG108" s="26">
        <v>7.9925784982876751</v>
      </c>
      <c r="AH108" s="26">
        <v>7.9925784982876751</v>
      </c>
    </row>
    <row r="109" spans="1:34" x14ac:dyDescent="0.2">
      <c r="A109" s="2">
        <f t="shared" si="33"/>
        <v>44006</v>
      </c>
      <c r="B109" s="4" t="e">
        <f>'Data(LÄGG IN NY DATA)'!B108</f>
        <v>#N/A</v>
      </c>
      <c r="C109" s="26">
        <v>15.674628660668638</v>
      </c>
      <c r="D109" s="26">
        <v>12.750753603786707</v>
      </c>
      <c r="E109" s="26">
        <v>14.524937675038899</v>
      </c>
      <c r="F109" s="26">
        <v>62.02541537137018</v>
      </c>
      <c r="G109" s="26">
        <v>37.003494771427036</v>
      </c>
      <c r="H109" s="26">
        <v>23.938178057596797</v>
      </c>
      <c r="I109" s="26">
        <v>11.705089257554217</v>
      </c>
      <c r="J109" s="26">
        <v>23.938178057596797</v>
      </c>
      <c r="K109" s="26">
        <v>23.938178057596797</v>
      </c>
      <c r="L109" s="26">
        <v>19.756726358512754</v>
      </c>
      <c r="M109" s="26">
        <v>14.091293333660046</v>
      </c>
      <c r="N109" s="26">
        <v>7.3408287664046163</v>
      </c>
      <c r="O109" s="26">
        <v>5.9625617242257096</v>
      </c>
      <c r="P109" s="26">
        <v>5.9625617242257096</v>
      </c>
      <c r="Q109" s="26">
        <v>7.3408287664046163</v>
      </c>
      <c r="R109" s="26">
        <v>5.9625617242257096</v>
      </c>
      <c r="S109" s="26">
        <v>7.3408287664046163</v>
      </c>
      <c r="T109" s="26">
        <v>7.0753785113358898</v>
      </c>
      <c r="U109" s="26">
        <v>7.0753785113358898</v>
      </c>
      <c r="V109" s="26">
        <v>7.0753785113358898</v>
      </c>
      <c r="W109" s="26">
        <v>9.5411762049682096</v>
      </c>
      <c r="X109" s="26">
        <v>9.5411762049682096</v>
      </c>
      <c r="Y109" s="26">
        <v>9.5411762049682096</v>
      </c>
      <c r="Z109" s="26">
        <v>9.5411762049682096</v>
      </c>
      <c r="AA109" s="26">
        <v>9.5411762049682096</v>
      </c>
      <c r="AB109" s="26">
        <v>9.5411762049682096</v>
      </c>
      <c r="AC109" s="26">
        <v>9.5411762049682096</v>
      </c>
      <c r="AD109" s="26">
        <v>7.7062577766425804</v>
      </c>
      <c r="AE109" s="26">
        <v>7.7062577766425804</v>
      </c>
      <c r="AF109" s="26">
        <v>7.7062577766425804</v>
      </c>
      <c r="AG109" s="26">
        <v>7.7062577766425804</v>
      </c>
      <c r="AH109" s="26">
        <v>7.7062577766425804</v>
      </c>
    </row>
    <row r="110" spans="1:34" x14ac:dyDescent="0.2">
      <c r="A110" s="2">
        <f t="shared" si="33"/>
        <v>44007</v>
      </c>
      <c r="B110" s="4" t="e">
        <f>'Data(LÄGG IN NY DATA)'!B109</f>
        <v>#N/A</v>
      </c>
      <c r="C110" s="26">
        <v>15.515753762289769</v>
      </c>
      <c r="D110" s="26">
        <v>12.656421497299704</v>
      </c>
      <c r="E110" s="26">
        <v>14.335376520128813</v>
      </c>
      <c r="F110" s="26">
        <v>59.775151640595304</v>
      </c>
      <c r="G110" s="26">
        <v>35.084736092882963</v>
      </c>
      <c r="H110" s="26">
        <v>22.84842356016442</v>
      </c>
      <c r="I110" s="26">
        <v>11.43960476122235</v>
      </c>
      <c r="J110" s="26">
        <v>22.84842356016442</v>
      </c>
      <c r="K110" s="26">
        <v>22.84842356016442</v>
      </c>
      <c r="L110" s="26">
        <v>18.94066368736711</v>
      </c>
      <c r="M110" s="26">
        <v>13.673901934594969</v>
      </c>
      <c r="N110" s="26">
        <v>7.2716768102595886</v>
      </c>
      <c r="O110" s="26">
        <v>5.9181158767799973</v>
      </c>
      <c r="P110" s="26">
        <v>5.9181158767799973</v>
      </c>
      <c r="Q110" s="26">
        <v>7.2716768102595886</v>
      </c>
      <c r="R110" s="26">
        <v>5.9181158767799973</v>
      </c>
      <c r="S110" s="26">
        <v>7.2716768102595886</v>
      </c>
      <c r="T110" s="26">
        <v>7.0179236880038722</v>
      </c>
      <c r="U110" s="26">
        <v>7.0179236880038722</v>
      </c>
      <c r="V110" s="26">
        <v>7.0179236880038722</v>
      </c>
      <c r="W110" s="26">
        <v>9.4635151631554901</v>
      </c>
      <c r="X110" s="26">
        <v>9.4635151631554901</v>
      </c>
      <c r="Y110" s="26">
        <v>9.4635151631554901</v>
      </c>
      <c r="Z110" s="26">
        <v>9.4635151631554901</v>
      </c>
      <c r="AA110" s="26">
        <v>9.4635151631554901</v>
      </c>
      <c r="AB110" s="26">
        <v>9.4635151631554901</v>
      </c>
      <c r="AC110" s="26">
        <v>9.4635151631554901</v>
      </c>
      <c r="AD110" s="26">
        <v>7.4401888826186946</v>
      </c>
      <c r="AE110" s="26">
        <v>7.4401888826186946</v>
      </c>
      <c r="AF110" s="26">
        <v>7.4401888826186946</v>
      </c>
      <c r="AG110" s="26">
        <v>7.4401888826186946</v>
      </c>
      <c r="AH110" s="26">
        <v>7.4401888826186946</v>
      </c>
    </row>
    <row r="111" spans="1:34" x14ac:dyDescent="0.2">
      <c r="A111" s="2">
        <f t="shared" si="33"/>
        <v>44008</v>
      </c>
      <c r="B111" s="4" t="e">
        <f>'Data(LÄGG IN NY DATA)'!B110</f>
        <v>#N/A</v>
      </c>
      <c r="C111" s="26">
        <v>15.363924488344724</v>
      </c>
      <c r="D111" s="26">
        <v>12.565665119365113</v>
      </c>
      <c r="E111" s="26">
        <v>14.156090193370327</v>
      </c>
      <c r="F111" s="26">
        <v>57.601743182250658</v>
      </c>
      <c r="G111" s="26">
        <v>33.288496683178764</v>
      </c>
      <c r="H111" s="26">
        <v>21.833787780183563</v>
      </c>
      <c r="I111" s="26">
        <v>11.194375866255447</v>
      </c>
      <c r="J111" s="26">
        <v>21.833787780183563</v>
      </c>
      <c r="K111" s="26">
        <v>21.833787780183563</v>
      </c>
      <c r="L111" s="26">
        <v>18.182673532840706</v>
      </c>
      <c r="M111" s="26">
        <v>13.287652836174441</v>
      </c>
      <c r="N111" s="26">
        <v>7.2079126376737737</v>
      </c>
      <c r="O111" s="26">
        <v>5.8772740164080606</v>
      </c>
      <c r="P111" s="26">
        <v>5.8772740164080606</v>
      </c>
      <c r="Q111" s="26">
        <v>7.2079126376737737</v>
      </c>
      <c r="R111" s="26">
        <v>5.8772740164080606</v>
      </c>
      <c r="S111" s="26">
        <v>7.2079126376737737</v>
      </c>
      <c r="T111" s="26">
        <v>6.9647359301698719</v>
      </c>
      <c r="U111" s="26">
        <v>6.9647359301698719</v>
      </c>
      <c r="V111" s="26">
        <v>6.9647359301698719</v>
      </c>
      <c r="W111" s="26">
        <v>9.3910007660947663</v>
      </c>
      <c r="X111" s="26">
        <v>9.3910007660947663</v>
      </c>
      <c r="Y111" s="26">
        <v>9.3910007660947663</v>
      </c>
      <c r="Z111" s="26">
        <v>9.3910007660947663</v>
      </c>
      <c r="AA111" s="26">
        <v>9.3910007660947663</v>
      </c>
      <c r="AB111" s="26">
        <v>9.3910007660947663</v>
      </c>
      <c r="AC111" s="26">
        <v>9.3910007660947663</v>
      </c>
      <c r="AD111" s="26">
        <v>7.1930049440348478</v>
      </c>
      <c r="AE111" s="26">
        <v>7.1930049440348478</v>
      </c>
      <c r="AF111" s="26">
        <v>7.1930049440348478</v>
      </c>
      <c r="AG111" s="26">
        <v>7.1930049440348478</v>
      </c>
      <c r="AH111" s="26">
        <v>7.1930049440348478</v>
      </c>
    </row>
    <row r="112" spans="1:34" x14ac:dyDescent="0.2">
      <c r="A112" s="2">
        <f t="shared" si="33"/>
        <v>44009</v>
      </c>
      <c r="B112" s="4" t="e">
        <f>'Data(LÄGG IN NY DATA)'!B111</f>
        <v>#N/A</v>
      </c>
      <c r="C112" s="26">
        <v>15.218734898254082</v>
      </c>
      <c r="D112" s="26">
        <v>12.478256004344724</v>
      </c>
      <c r="E112" s="26">
        <v>13.986439478258568</v>
      </c>
      <c r="F112" s="26">
        <v>55.505299396665443</v>
      </c>
      <c r="G112" s="26">
        <v>31.608317764763221</v>
      </c>
      <c r="H112" s="26">
        <v>20.889642458823573</v>
      </c>
      <c r="I112" s="26">
        <v>10.967836111002574</v>
      </c>
      <c r="J112" s="26">
        <v>20.889642458823573</v>
      </c>
      <c r="K112" s="26">
        <v>20.889642458823573</v>
      </c>
      <c r="L112" s="26">
        <v>17.47895860192931</v>
      </c>
      <c r="M112" s="26">
        <v>12.930286514392417</v>
      </c>
      <c r="N112" s="26">
        <v>7.1490169981480785</v>
      </c>
      <c r="O112" s="26">
        <v>5.8396608293902457</v>
      </c>
      <c r="P112" s="26">
        <v>5.8396608293902457</v>
      </c>
      <c r="Q112" s="26">
        <v>7.1490169981480785</v>
      </c>
      <c r="R112" s="26">
        <v>5.8396608293902457</v>
      </c>
      <c r="S112" s="26">
        <v>7.1490169981480785</v>
      </c>
      <c r="T112" s="26">
        <v>6.915397894254939</v>
      </c>
      <c r="U112" s="26">
        <v>6.915397894254939</v>
      </c>
      <c r="V112" s="26">
        <v>6.915397894254939</v>
      </c>
      <c r="W112" s="26">
        <v>9.3231652280111792</v>
      </c>
      <c r="X112" s="26">
        <v>9.3231652280111792</v>
      </c>
      <c r="Y112" s="26">
        <v>9.3231652280111792</v>
      </c>
      <c r="Z112" s="26">
        <v>9.3231652280111792</v>
      </c>
      <c r="AA112" s="26">
        <v>9.3231652280111792</v>
      </c>
      <c r="AB112" s="26">
        <v>9.3231652280111792</v>
      </c>
      <c r="AC112" s="26">
        <v>9.3231652280111792</v>
      </c>
      <c r="AD112" s="26">
        <v>6.9634197846314807</v>
      </c>
      <c r="AE112" s="26">
        <v>6.9634197846314807</v>
      </c>
      <c r="AF112" s="26">
        <v>6.9634197846314807</v>
      </c>
      <c r="AG112" s="26">
        <v>6.9634197846314807</v>
      </c>
      <c r="AH112" s="26">
        <v>6.9634197846314807</v>
      </c>
    </row>
    <row r="113" spans="1:34" x14ac:dyDescent="0.2">
      <c r="A113" s="2">
        <f t="shared" si="33"/>
        <v>44010</v>
      </c>
      <c r="B113" s="4" t="e">
        <f>'Data(LÄGG IN NY DATA)'!B112</f>
        <v>#N/A</v>
      </c>
      <c r="C113" s="26">
        <v>15.079800003651169</v>
      </c>
      <c r="D113" s="26">
        <v>12.393981434027017</v>
      </c>
      <c r="E113" s="26">
        <v>13.825819483693854</v>
      </c>
      <c r="F113" s="26">
        <v>53.485595297195907</v>
      </c>
      <c r="G113" s="26">
        <v>30.037889138385417</v>
      </c>
      <c r="H113" s="26">
        <v>20.0115627072188</v>
      </c>
      <c r="I113" s="26">
        <v>10.758529584897646</v>
      </c>
      <c r="J113" s="26">
        <v>20.0115627072188</v>
      </c>
      <c r="K113" s="26">
        <v>20.0115627072188</v>
      </c>
      <c r="L113" s="26">
        <v>16.825916435455571</v>
      </c>
      <c r="M113" s="26">
        <v>12.599687216767956</v>
      </c>
      <c r="N113" s="26">
        <v>7.0945198516645505</v>
      </c>
      <c r="O113" s="26">
        <v>5.8049398172965061</v>
      </c>
      <c r="P113" s="26">
        <v>5.8049398172965061</v>
      </c>
      <c r="Q113" s="26">
        <v>7.0945198516645505</v>
      </c>
      <c r="R113" s="26">
        <v>5.8049398172965061</v>
      </c>
      <c r="S113" s="26">
        <v>7.0945198516645505</v>
      </c>
      <c r="T113" s="26">
        <v>6.8695327473594965</v>
      </c>
      <c r="U113" s="26">
        <v>6.8695327473594965</v>
      </c>
      <c r="V113" s="26">
        <v>6.8695327473594965</v>
      </c>
      <c r="W113" s="26">
        <v>9.2595830590338242</v>
      </c>
      <c r="X113" s="26">
        <v>9.2595830590338242</v>
      </c>
      <c r="Y113" s="26">
        <v>9.2595830590338242</v>
      </c>
      <c r="Z113" s="26">
        <v>9.2595830590338242</v>
      </c>
      <c r="AA113" s="26">
        <v>9.2595830590338242</v>
      </c>
      <c r="AB113" s="26">
        <v>9.2595830590338242</v>
      </c>
      <c r="AC113" s="26">
        <v>9.2595830590338242</v>
      </c>
      <c r="AD113" s="26">
        <v>6.7502247423036446</v>
      </c>
      <c r="AE113" s="26">
        <v>6.7502247423036446</v>
      </c>
      <c r="AF113" s="26">
        <v>6.7502247423036446</v>
      </c>
      <c r="AG113" s="26">
        <v>6.7502247423036446</v>
      </c>
      <c r="AH113" s="26">
        <v>6.7502247423036446</v>
      </c>
    </row>
    <row r="114" spans="1:34" x14ac:dyDescent="0.2">
      <c r="A114" s="2">
        <f t="shared" si="33"/>
        <v>44011</v>
      </c>
      <c r="B114" s="4" t="e">
        <f>'Data(LÄGG IN NY DATA)'!B113</f>
        <v>#N/A</v>
      </c>
      <c r="C114" s="26">
        <v>14.946755177876662</v>
      </c>
      <c r="D114" s="26">
        <v>12.312643488270867</v>
      </c>
      <c r="E114" s="26">
        <v>13.67365862232775</v>
      </c>
      <c r="F114" s="26">
        <v>51.542105781514415</v>
      </c>
      <c r="G114" s="26">
        <v>28.571076412793399</v>
      </c>
      <c r="H114" s="26">
        <v>19.195330362020929</v>
      </c>
      <c r="I114" s="26">
        <v>10.565104648801084</v>
      </c>
      <c r="J114" s="26">
        <v>19.195330362020929</v>
      </c>
      <c r="K114" s="26">
        <v>19.195330362020929</v>
      </c>
      <c r="L114" s="26">
        <v>16.220137302626327</v>
      </c>
      <c r="M114" s="26">
        <v>12.293876692568638</v>
      </c>
      <c r="N114" s="26">
        <v>7.0439959438420408</v>
      </c>
      <c r="O114" s="26">
        <v>5.7728094179780811</v>
      </c>
      <c r="P114" s="26">
        <v>5.7728094179780811</v>
      </c>
      <c r="Q114" s="26">
        <v>7.0439959438420408</v>
      </c>
      <c r="R114" s="26">
        <v>5.7728094179780811</v>
      </c>
      <c r="S114" s="26">
        <v>7.0439959438420408</v>
      </c>
      <c r="T114" s="26">
        <v>6.8268004172677514</v>
      </c>
      <c r="U114" s="26">
        <v>6.8268004172677514</v>
      </c>
      <c r="V114" s="26">
        <v>6.8268004172677514</v>
      </c>
      <c r="W114" s="26">
        <v>9.199867485317812</v>
      </c>
      <c r="X114" s="26">
        <v>9.199867485317812</v>
      </c>
      <c r="Y114" s="26">
        <v>9.199867485317812</v>
      </c>
      <c r="Z114" s="26">
        <v>9.199867485317812</v>
      </c>
      <c r="AA114" s="26">
        <v>9.199867485317812</v>
      </c>
      <c r="AB114" s="26">
        <v>9.199867485317812</v>
      </c>
      <c r="AC114" s="26">
        <v>9.199867485317812</v>
      </c>
      <c r="AD114" s="26">
        <v>6.5522853674772996</v>
      </c>
      <c r="AE114" s="26">
        <v>6.5522853674772996</v>
      </c>
      <c r="AF114" s="26">
        <v>6.5522853674772996</v>
      </c>
      <c r="AG114" s="26">
        <v>6.5522853674772996</v>
      </c>
      <c r="AH114" s="26">
        <v>6.5522853674772996</v>
      </c>
    </row>
    <row r="115" spans="1:34" x14ac:dyDescent="0.2">
      <c r="A115" s="2">
        <f t="shared" si="33"/>
        <v>44012</v>
      </c>
      <c r="B115" s="4" t="e">
        <f>'Data(LÄGG IN NY DATA)'!B114</f>
        <v>#N/A</v>
      </c>
      <c r="C115" s="26">
        <v>14.819255514313065</v>
      </c>
      <c r="D115" s="26">
        <v>12.234058129474995</v>
      </c>
      <c r="E115" s="26">
        <v>13.5294175045497</v>
      </c>
      <c r="F115" s="26">
        <v>49.67403854431997</v>
      </c>
      <c r="G115" s="26">
        <v>27.201942310915399</v>
      </c>
      <c r="H115" s="26">
        <v>18.436934884120497</v>
      </c>
      <c r="I115" s="26">
        <v>10.38630778035572</v>
      </c>
      <c r="J115" s="26">
        <v>18.436934884120497</v>
      </c>
      <c r="K115" s="26">
        <v>18.436934884120497</v>
      </c>
      <c r="L115" s="26">
        <v>15.658400670657738</v>
      </c>
      <c r="M115" s="26">
        <v>12.011007735638207</v>
      </c>
      <c r="N115" s="26">
        <v>6.9970607443052213</v>
      </c>
      <c r="O115" s="26">
        <v>5.7429994942375835</v>
      </c>
      <c r="P115" s="26">
        <v>5.7429994942375835</v>
      </c>
      <c r="Q115" s="26">
        <v>6.9970607443052213</v>
      </c>
      <c r="R115" s="26">
        <v>5.7429994942375835</v>
      </c>
      <c r="S115" s="26">
        <v>6.9970607443052213</v>
      </c>
      <c r="T115" s="26">
        <v>6.7868941629480775</v>
      </c>
      <c r="U115" s="26">
        <v>6.7868941629480775</v>
      </c>
      <c r="V115" s="26">
        <v>6.7868941629480775</v>
      </c>
      <c r="W115" s="26">
        <v>9.1436671365798734</v>
      </c>
      <c r="X115" s="26">
        <v>9.1436671365798734</v>
      </c>
      <c r="Y115" s="26">
        <v>9.1436671365798734</v>
      </c>
      <c r="Z115" s="26">
        <v>9.1436671365798734</v>
      </c>
      <c r="AA115" s="26">
        <v>9.1436671365798734</v>
      </c>
      <c r="AB115" s="26">
        <v>9.1436671365798734</v>
      </c>
      <c r="AC115" s="26">
        <v>9.1436671365798734</v>
      </c>
      <c r="AD115" s="26">
        <v>6.3685380531663327</v>
      </c>
      <c r="AE115" s="26">
        <v>6.3685380531663327</v>
      </c>
      <c r="AF115" s="26">
        <v>6.3685380531663327</v>
      </c>
      <c r="AG115" s="26">
        <v>6.3685380531663327</v>
      </c>
      <c r="AH115" s="26">
        <v>6.3685380531663327</v>
      </c>
    </row>
    <row r="116" spans="1:34" x14ac:dyDescent="0.2">
      <c r="A116" s="2">
        <f t="shared" si="33"/>
        <v>44013</v>
      </c>
      <c r="B116" s="4" t="e">
        <f>'Data(LÄGG IN NY DATA)'!B115</f>
        <v>#N/A</v>
      </c>
      <c r="C116" s="26">
        <v>14.696975145443764</v>
      </c>
      <c r="D116" s="26">
        <v>12.158054323190591</v>
      </c>
      <c r="E116" s="26">
        <v>13.392587769282486</v>
      </c>
      <c r="F116" s="26">
        <v>47.8803654465693</v>
      </c>
      <c r="G116" s="26">
        <v>25.924762788790666</v>
      </c>
      <c r="H116" s="26">
        <v>17.732572213272828</v>
      </c>
      <c r="I116" s="26">
        <v>10.220977585665683</v>
      </c>
      <c r="J116" s="26">
        <v>17.732572213272828</v>
      </c>
      <c r="K116" s="26">
        <v>17.732572213272828</v>
      </c>
      <c r="L116" s="26">
        <v>15.137670536569876</v>
      </c>
      <c r="M116" s="26">
        <v>11.749357640608256</v>
      </c>
      <c r="N116" s="26">
        <v>6.9533667237799683</v>
      </c>
      <c r="O116" s="26">
        <v>5.715268158385638</v>
      </c>
      <c r="P116" s="26">
        <v>5.715268158385638</v>
      </c>
      <c r="Q116" s="26">
        <v>6.9533667237799683</v>
      </c>
      <c r="R116" s="26">
        <v>5.715268158385638</v>
      </c>
      <c r="S116" s="26">
        <v>6.9533667237799683</v>
      </c>
      <c r="T116" s="26">
        <v>6.7495374421581094</v>
      </c>
      <c r="U116" s="26">
        <v>6.7495374421581094</v>
      </c>
      <c r="V116" s="26">
        <v>6.7495374421581094</v>
      </c>
      <c r="W116" s="26">
        <v>9.0906629863123047</v>
      </c>
      <c r="X116" s="26">
        <v>9.0906629863123047</v>
      </c>
      <c r="Y116" s="26">
        <v>9.0906629863123047</v>
      </c>
      <c r="Z116" s="26">
        <v>9.0906629863123047</v>
      </c>
      <c r="AA116" s="26">
        <v>9.0906629863123047</v>
      </c>
      <c r="AB116" s="26">
        <v>9.0906629863123047</v>
      </c>
      <c r="AC116" s="26">
        <v>9.0906629863123047</v>
      </c>
      <c r="AD116" s="26">
        <v>6.1979866397435126</v>
      </c>
      <c r="AE116" s="26">
        <v>6.1979866397435126</v>
      </c>
      <c r="AF116" s="26">
        <v>6.1979866397435126</v>
      </c>
      <c r="AG116" s="26">
        <v>6.1979866397435126</v>
      </c>
      <c r="AH116" s="26">
        <v>6.1979866397435126</v>
      </c>
    </row>
    <row r="117" spans="1:34" x14ac:dyDescent="0.2">
      <c r="A117" s="2">
        <f t="shared" si="33"/>
        <v>44014</v>
      </c>
      <c r="B117" s="4" t="e">
        <f>'Data(LÄGG IN NY DATA)'!B116</f>
        <v>#N/A</v>
      </c>
      <c r="C117" s="26">
        <v>14.579606533103432</v>
      </c>
      <c r="D117" s="26">
        <v>12.084473196493052</v>
      </c>
      <c r="E117" s="26">
        <v>13.2626908700201</v>
      </c>
      <c r="F117" s="26">
        <v>46.159852203771912</v>
      </c>
      <c r="G117" s="26">
        <v>24.734038648429877</v>
      </c>
      <c r="H117" s="26">
        <v>17.078641943395784</v>
      </c>
      <c r="I117" s="26">
        <v>10.068039008746066</v>
      </c>
      <c r="J117" s="26">
        <v>17.078641943395784</v>
      </c>
      <c r="K117" s="26">
        <v>17.078641943395784</v>
      </c>
      <c r="L117" s="26">
        <v>14.655089869932452</v>
      </c>
      <c r="M117" s="26">
        <v>11.507321655355286</v>
      </c>
      <c r="N117" s="26">
        <v>6.9125999461453143</v>
      </c>
      <c r="O117" s="26">
        <v>5.6893989031189411</v>
      </c>
      <c r="P117" s="26">
        <v>5.6893989031189411</v>
      </c>
      <c r="Q117" s="26">
        <v>6.9125999461453143</v>
      </c>
      <c r="R117" s="26">
        <v>5.6893989031189411</v>
      </c>
      <c r="S117" s="26">
        <v>6.9125999461453143</v>
      </c>
      <c r="T117" s="26">
        <v>6.7144810537927277</v>
      </c>
      <c r="U117" s="26">
        <v>6.7144810537927277</v>
      </c>
      <c r="V117" s="26">
        <v>6.7144810537927277</v>
      </c>
      <c r="W117" s="26">
        <v>9.0405655298590197</v>
      </c>
      <c r="X117" s="26">
        <v>9.0405655298590197</v>
      </c>
      <c r="Y117" s="26">
        <v>9.0405655298590197</v>
      </c>
      <c r="Z117" s="26">
        <v>9.0405655298590197</v>
      </c>
      <c r="AA117" s="26">
        <v>9.0405655298590197</v>
      </c>
      <c r="AB117" s="26">
        <v>9.0405655298590197</v>
      </c>
      <c r="AC117" s="26">
        <v>9.0405655298590197</v>
      </c>
      <c r="AD117" s="26">
        <v>6.0396990300095856</v>
      </c>
      <c r="AE117" s="26">
        <v>6.0396990300095856</v>
      </c>
      <c r="AF117" s="26">
        <v>6.0396990300095856</v>
      </c>
      <c r="AG117" s="26">
        <v>6.0396990300095856</v>
      </c>
      <c r="AH117" s="26">
        <v>6.0396990300095856</v>
      </c>
    </row>
    <row r="118" spans="1:34" x14ac:dyDescent="0.2">
      <c r="A118" s="2">
        <f t="shared" si="33"/>
        <v>44015</v>
      </c>
      <c r="B118" s="4" t="e">
        <f>'Data(LÄGG IN NY DATA)'!B117</f>
        <v>#N/A</v>
      </c>
      <c r="C118" s="26">
        <v>14.466859739087321</v>
      </c>
      <c r="D118" s="26">
        <v>12.013167235127982</v>
      </c>
      <c r="E118" s="26">
        <v>13.139276832065168</v>
      </c>
      <c r="F118" s="26">
        <v>44.511086298219368</v>
      </c>
      <c r="G118" s="26">
        <v>23.624503268585428</v>
      </c>
      <c r="H118" s="26">
        <v>16.471743138660109</v>
      </c>
      <c r="I118" s="26">
        <v>9.9264977618839474</v>
      </c>
      <c r="J118" s="26">
        <v>16.471743138660109</v>
      </c>
      <c r="K118" s="26">
        <v>16.471743138660109</v>
      </c>
      <c r="L118" s="26">
        <v>14.207974380637257</v>
      </c>
      <c r="M118" s="26">
        <v>11.283406497029654</v>
      </c>
      <c r="N118" s="26">
        <v>6.8744769525723166</v>
      </c>
      <c r="O118" s="26">
        <v>5.6651980113276581</v>
      </c>
      <c r="P118" s="26">
        <v>5.6651980113276581</v>
      </c>
      <c r="Q118" s="26">
        <v>6.8744769525723166</v>
      </c>
      <c r="R118" s="26">
        <v>5.6651980113276581</v>
      </c>
      <c r="S118" s="26">
        <v>6.8744769525723166</v>
      </c>
      <c r="T118" s="26">
        <v>6.6815005337360827</v>
      </c>
      <c r="U118" s="26">
        <v>6.6815005337360827</v>
      </c>
      <c r="V118" s="26">
        <v>6.6815005337360827</v>
      </c>
      <c r="W118" s="26">
        <v>8.993112185665602</v>
      </c>
      <c r="X118" s="26">
        <v>8.993112185665602</v>
      </c>
      <c r="Y118" s="26">
        <v>8.993112185665602</v>
      </c>
      <c r="Z118" s="26">
        <v>8.993112185665602</v>
      </c>
      <c r="AA118" s="26">
        <v>8.993112185665602</v>
      </c>
      <c r="AB118" s="26">
        <v>8.993112185665602</v>
      </c>
      <c r="AC118" s="26">
        <v>8.993112185665602</v>
      </c>
      <c r="AD118" s="26">
        <v>5.8928038436544634</v>
      </c>
      <c r="AE118" s="26">
        <v>5.8928038436544634</v>
      </c>
      <c r="AF118" s="26">
        <v>5.8928038436544634</v>
      </c>
      <c r="AG118" s="26">
        <v>5.8928038436544634</v>
      </c>
      <c r="AH118" s="26">
        <v>5.8928038436544634</v>
      </c>
    </row>
    <row r="119" spans="1:34" x14ac:dyDescent="0.2">
      <c r="A119" s="2">
        <f t="shared" si="33"/>
        <v>44016</v>
      </c>
      <c r="B119" s="4" t="e">
        <f>'Data(LÄGG IN NY DATA)'!B118</f>
        <v>#N/A</v>
      </c>
      <c r="C119" s="26">
        <v>14.358461684102037</v>
      </c>
      <c r="D119" s="26">
        <v>11.943999519934779</v>
      </c>
      <c r="E119" s="26">
        <v>13.021922994690609</v>
      </c>
      <c r="F119" s="26">
        <v>42.932503057242585</v>
      </c>
      <c r="G119" s="26">
        <v>22.591127019941748</v>
      </c>
      <c r="H119" s="26">
        <v>15.908669069397112</v>
      </c>
      <c r="I119" s="26">
        <v>9.7954349931006615</v>
      </c>
      <c r="J119" s="26">
        <v>15.908669069397112</v>
      </c>
      <c r="K119" s="26">
        <v>15.908669069397112</v>
      </c>
      <c r="L119" s="26">
        <v>13.793805794594812</v>
      </c>
      <c r="M119" s="26">
        <v>11.076223985593643</v>
      </c>
      <c r="N119" s="26">
        <v>6.8387419159071481</v>
      </c>
      <c r="O119" s="26">
        <v>5.6424922195354856</v>
      </c>
      <c r="P119" s="26">
        <v>5.6424922195354856</v>
      </c>
      <c r="Q119" s="26">
        <v>6.8387419159071481</v>
      </c>
      <c r="R119" s="26">
        <v>5.6424922195354856</v>
      </c>
      <c r="S119" s="26">
        <v>6.8387419159071481</v>
      </c>
      <c r="T119" s="26">
        <v>6.6503937841561571</v>
      </c>
      <c r="U119" s="26">
        <v>6.6503937841561571</v>
      </c>
      <c r="V119" s="26">
        <v>6.6503937841561571</v>
      </c>
      <c r="W119" s="26">
        <v>8.9480649053055288</v>
      </c>
      <c r="X119" s="26">
        <v>8.9480649053055288</v>
      </c>
      <c r="Y119" s="26">
        <v>8.9480649053055288</v>
      </c>
      <c r="Z119" s="26">
        <v>8.9480649053055288</v>
      </c>
      <c r="AA119" s="26">
        <v>8.9480649053055288</v>
      </c>
      <c r="AB119" s="26">
        <v>8.9480649053055288</v>
      </c>
      <c r="AC119" s="26">
        <v>8.9480649053055288</v>
      </c>
      <c r="AD119" s="26">
        <v>5.7564871345788715</v>
      </c>
      <c r="AE119" s="26">
        <v>5.7564871345788715</v>
      </c>
      <c r="AF119" s="26">
        <v>5.7564871345788715</v>
      </c>
      <c r="AG119" s="26">
        <v>5.7564871345788715</v>
      </c>
      <c r="AH119" s="26">
        <v>5.7564871345788715</v>
      </c>
    </row>
    <row r="120" spans="1:34" x14ac:dyDescent="0.2">
      <c r="A120" s="2">
        <f t="shared" si="33"/>
        <v>44017</v>
      </c>
      <c r="B120" s="4" t="e">
        <f>'Data(LÄGG IN NY DATA)'!B119</f>
        <v>#N/A</v>
      </c>
      <c r="C120" s="26">
        <v>14.254155401963802</v>
      </c>
      <c r="D120" s="26">
        <v>11.876843002619367</v>
      </c>
      <c r="E120" s="26">
        <v>12.91023274994625</v>
      </c>
      <c r="F120" s="26">
        <v>41.422409871848288</v>
      </c>
      <c r="G120" s="26">
        <v>21.629118874895337</v>
      </c>
      <c r="H120" s="26">
        <v>15.386401109383739</v>
      </c>
      <c r="I120" s="26">
        <v>9.674002201133062</v>
      </c>
      <c r="J120" s="26">
        <v>15.386401109383739</v>
      </c>
      <c r="K120" s="26">
        <v>15.386401109383739</v>
      </c>
      <c r="L120" s="26">
        <v>13.410224792450187</v>
      </c>
      <c r="M120" s="26">
        <v>10.884484837332435</v>
      </c>
      <c r="N120" s="26">
        <v>6.8051640445644912</v>
      </c>
      <c r="O120" s="26">
        <v>5.6211266116769307</v>
      </c>
      <c r="P120" s="26">
        <v>5.6211266116769307</v>
      </c>
      <c r="Q120" s="26">
        <v>6.8051640445644912</v>
      </c>
      <c r="R120" s="26">
        <v>5.6211266116769307</v>
      </c>
      <c r="S120" s="26">
        <v>6.8051640445644912</v>
      </c>
      <c r="T120" s="26">
        <v>6.6209789173815858</v>
      </c>
      <c r="U120" s="26">
        <v>6.6209789173815858</v>
      </c>
      <c r="V120" s="26">
        <v>6.6209789173815858</v>
      </c>
      <c r="W120" s="26">
        <v>8.9052079782980424</v>
      </c>
      <c r="X120" s="26">
        <v>8.9052079782980424</v>
      </c>
      <c r="Y120" s="26">
        <v>8.9052079782980424</v>
      </c>
      <c r="Z120" s="26">
        <v>8.9052079782980424</v>
      </c>
      <c r="AA120" s="26">
        <v>8.9052079782980424</v>
      </c>
      <c r="AB120" s="26">
        <v>8.9052079782980424</v>
      </c>
      <c r="AC120" s="26">
        <v>8.9052079782980424</v>
      </c>
      <c r="AD120" s="26">
        <v>5.6299891896943741</v>
      </c>
      <c r="AE120" s="26">
        <v>5.6299891896943741</v>
      </c>
      <c r="AF120" s="26">
        <v>5.6299891896943741</v>
      </c>
      <c r="AG120" s="26">
        <v>5.6299891896943741</v>
      </c>
      <c r="AH120" s="26">
        <v>5.6299891896943741</v>
      </c>
    </row>
    <row r="121" spans="1:34" x14ac:dyDescent="0.2">
      <c r="A121" s="2">
        <f t="shared" si="33"/>
        <v>44018</v>
      </c>
      <c r="B121" s="4" t="e">
        <f>'Data(LÄGG IN NY DATA)'!B120</f>
        <v>#N/A</v>
      </c>
      <c r="C121" s="26">
        <v>14.153699294975986</v>
      </c>
      <c r="D121" s="26">
        <v>11.811579820586214</v>
      </c>
      <c r="E121" s="26">
        <v>12.803834288039397</v>
      </c>
      <c r="F121" s="26">
        <v>39.97900855760858</v>
      </c>
      <c r="G121" s="26">
        <v>20.733925667913116</v>
      </c>
      <c r="H121" s="26">
        <v>14.902102002200975</v>
      </c>
      <c r="I121" s="26">
        <v>9.5614164035972085</v>
      </c>
      <c r="J121" s="26">
        <v>14.902102002200975</v>
      </c>
      <c r="K121" s="26">
        <v>14.902102002200975</v>
      </c>
      <c r="L121" s="26">
        <v>13.055023741788444</v>
      </c>
      <c r="M121" s="26">
        <v>10.70699265102852</v>
      </c>
      <c r="N121" s="26">
        <v>6.7735352163523155</v>
      </c>
      <c r="O121" s="26">
        <v>5.6009627218127482</v>
      </c>
      <c r="P121" s="26">
        <v>5.6009627218127482</v>
      </c>
      <c r="Q121" s="26">
        <v>6.7735352163523155</v>
      </c>
      <c r="R121" s="26">
        <v>5.6009627218127482</v>
      </c>
      <c r="S121" s="26">
        <v>6.7735352163523155</v>
      </c>
      <c r="T121" s="26">
        <v>6.5930922967016254</v>
      </c>
      <c r="U121" s="26">
        <v>6.5930922967016254</v>
      </c>
      <c r="V121" s="26">
        <v>6.5930922967016254</v>
      </c>
      <c r="W121" s="26">
        <v>8.8643460182372973</v>
      </c>
      <c r="X121" s="26">
        <v>8.8643460182372973</v>
      </c>
      <c r="Y121" s="26">
        <v>8.8643460182372973</v>
      </c>
      <c r="Z121" s="26">
        <v>8.8643460182372973</v>
      </c>
      <c r="AA121" s="26">
        <v>8.8643460182372973</v>
      </c>
      <c r="AB121" s="26">
        <v>8.8643460182372973</v>
      </c>
      <c r="AC121" s="26">
        <v>8.8643460182372973</v>
      </c>
      <c r="AD121" s="26">
        <v>5.5126014236596852</v>
      </c>
      <c r="AE121" s="26">
        <v>5.5126014236596852</v>
      </c>
      <c r="AF121" s="26">
        <v>5.5126014236596852</v>
      </c>
      <c r="AG121" s="26">
        <v>5.5126014236596852</v>
      </c>
      <c r="AH121" s="26">
        <v>5.5126014236596852</v>
      </c>
    </row>
    <row r="122" spans="1:34" x14ac:dyDescent="0.2">
      <c r="A122" s="2">
        <f t="shared" si="33"/>
        <v>44019</v>
      </c>
      <c r="B122" s="4" t="e">
        <f>'Data(LÄGG IN NY DATA)'!B121</f>
        <v>#N/A</v>
      </c>
      <c r="C122" s="26">
        <v>14.056866395539494</v>
      </c>
      <c r="D122" s="26">
        <v>11.748100650241048</v>
      </c>
      <c r="E122" s="26">
        <v>12.702379357623322</v>
      </c>
      <c r="F122" s="26">
        <v>38.600415882763578</v>
      </c>
      <c r="G122" s="26">
        <v>19.90122941115651</v>
      </c>
      <c r="H122" s="26">
        <v>14.453108673985508</v>
      </c>
      <c r="I122" s="26">
        <v>9.4569555601187947</v>
      </c>
      <c r="J122" s="26">
        <v>14.453108673985508</v>
      </c>
      <c r="K122" s="26">
        <v>14.453108673985508</v>
      </c>
      <c r="L122" s="26">
        <v>12.726139331627794</v>
      </c>
      <c r="M122" s="26">
        <v>10.542638111215458</v>
      </c>
      <c r="N122" s="26">
        <v>6.7436678238223813</v>
      </c>
      <c r="O122" s="26">
        <v>5.5818768261699674</v>
      </c>
      <c r="P122" s="26">
        <v>5.5818768261699674</v>
      </c>
      <c r="Q122" s="26">
        <v>6.7436678238223813</v>
      </c>
      <c r="R122" s="26">
        <v>5.5818768261699674</v>
      </c>
      <c r="S122" s="26">
        <v>6.7436678238223813</v>
      </c>
      <c r="T122" s="26">
        <v>6.5665867576133827</v>
      </c>
      <c r="U122" s="26">
        <v>6.5665867576133827</v>
      </c>
      <c r="V122" s="26">
        <v>6.5665867576133827</v>
      </c>
      <c r="W122" s="26">
        <v>8.8253021173212129</v>
      </c>
      <c r="X122" s="26">
        <v>8.8253021173212129</v>
      </c>
      <c r="Y122" s="26">
        <v>8.8253021173212129</v>
      </c>
      <c r="Z122" s="26">
        <v>8.8253021173212129</v>
      </c>
      <c r="AA122" s="26">
        <v>8.8253021173212129</v>
      </c>
      <c r="AB122" s="26">
        <v>8.8253021173212129</v>
      </c>
      <c r="AC122" s="26">
        <v>8.8253021173212129</v>
      </c>
      <c r="AD122" s="26">
        <v>5.4036633804631524</v>
      </c>
      <c r="AE122" s="26">
        <v>5.4036633804631524</v>
      </c>
      <c r="AF122" s="26">
        <v>5.4036633804631524</v>
      </c>
      <c r="AG122" s="26">
        <v>5.4036633804631524</v>
      </c>
      <c r="AH122" s="26">
        <v>5.4036633804631524</v>
      </c>
    </row>
    <row r="123" spans="1:34" x14ac:dyDescent="0.2">
      <c r="A123" s="2">
        <f t="shared" si="33"/>
        <v>44020</v>
      </c>
      <c r="B123" s="4" t="e">
        <f>'Data(LÄGG IN NY DATA)'!B122</f>
        <v>#N/A</v>
      </c>
      <c r="C123" s="26">
        <v>13.963443638260889</v>
      </c>
      <c r="D123" s="26">
        <v>11.686304097931561</v>
      </c>
      <c r="E123" s="26">
        <v>12.605542047912747</v>
      </c>
      <c r="F123" s="26">
        <v>37.284682307485618</v>
      </c>
      <c r="G123" s="26">
        <v>19.126943022109966</v>
      </c>
      <c r="H123" s="26">
        <v>14.03692474283703</v>
      </c>
      <c r="I123" s="26">
        <v>9.3599542490840992</v>
      </c>
      <c r="J123" s="26">
        <v>14.03692474283703</v>
      </c>
      <c r="K123" s="26">
        <v>14.03692474283703</v>
      </c>
      <c r="L123" s="26">
        <v>12.421645199038888</v>
      </c>
      <c r="M123" s="26">
        <v>10.390393425966533</v>
      </c>
      <c r="N123" s="26">
        <v>6.7153928139106647</v>
      </c>
      <c r="O123" s="26">
        <v>5.5637584065648209</v>
      </c>
      <c r="P123" s="26">
        <v>5.5637584065648209</v>
      </c>
      <c r="Q123" s="26">
        <v>6.7153928139106647</v>
      </c>
      <c r="R123" s="26">
        <v>5.5637584065648209</v>
      </c>
      <c r="S123" s="26">
        <v>6.7153928139106647</v>
      </c>
      <c r="T123" s="26">
        <v>6.5413299941919814</v>
      </c>
      <c r="U123" s="26">
        <v>6.5413299941919814</v>
      </c>
      <c r="V123" s="26">
        <v>6.5413299941919814</v>
      </c>
      <c r="W123" s="26">
        <v>8.7879161569803017</v>
      </c>
      <c r="X123" s="26">
        <v>8.7879161569803017</v>
      </c>
      <c r="Y123" s="26">
        <v>8.7879161569803017</v>
      </c>
      <c r="Z123" s="26">
        <v>8.7879161569803017</v>
      </c>
      <c r="AA123" s="26">
        <v>8.7879161569803017</v>
      </c>
      <c r="AB123" s="26">
        <v>8.7879161569803017</v>
      </c>
      <c r="AC123" s="26">
        <v>8.7879161569803017</v>
      </c>
      <c r="AD123" s="26">
        <v>5.302559849752976</v>
      </c>
      <c r="AE123" s="26">
        <v>5.302559849752976</v>
      </c>
      <c r="AF123" s="26">
        <v>5.302559849752976</v>
      </c>
      <c r="AG123" s="26">
        <v>5.302559849752976</v>
      </c>
      <c r="AH123" s="26">
        <v>5.302559849752976</v>
      </c>
    </row>
    <row r="124" spans="1:34" x14ac:dyDescent="0.2">
      <c r="A124" s="2">
        <f t="shared" si="33"/>
        <v>44021</v>
      </c>
      <c r="B124" s="4" t="e">
        <f>'Data(LÄGG IN NY DATA)'!B123</f>
        <v>#N/A</v>
      </c>
      <c r="C124" s="26">
        <v>13.873231146117618</v>
      </c>
      <c r="D124" s="26">
        <v>11.626096127497657</v>
      </c>
      <c r="E124" s="26">
        <v>12.513017598295903</v>
      </c>
      <c r="F124" s="26">
        <v>36.029808993511324</v>
      </c>
      <c r="G124" s="26">
        <v>18.407204775627836</v>
      </c>
      <c r="H124" s="26">
        <v>13.651212851197235</v>
      </c>
      <c r="I124" s="26">
        <v>9.2697995941718752</v>
      </c>
      <c r="J124" s="26">
        <v>13.651212851197235</v>
      </c>
      <c r="K124" s="26">
        <v>13.651212851197235</v>
      </c>
      <c r="L124" s="26">
        <v>12.139744621237941</v>
      </c>
      <c r="M124" s="26">
        <v>10.249307010859576</v>
      </c>
      <c r="N124" s="26">
        <v>6.6885579057819387</v>
      </c>
      <c r="O124" s="26">
        <v>5.5465087688252703</v>
      </c>
      <c r="P124" s="26">
        <v>5.5465087688252703</v>
      </c>
      <c r="Q124" s="26">
        <v>6.6885579057819387</v>
      </c>
      <c r="R124" s="26">
        <v>5.5465087688252703</v>
      </c>
      <c r="S124" s="26">
        <v>6.6885579057819387</v>
      </c>
      <c r="T124" s="26">
        <v>6.5172030963696104</v>
      </c>
      <c r="U124" s="26">
        <v>6.5172030963696104</v>
      </c>
      <c r="V124" s="26">
        <v>6.5172030963696104</v>
      </c>
      <c r="W124" s="26">
        <v>8.7520432629444489</v>
      </c>
      <c r="X124" s="26">
        <v>8.7520432629444489</v>
      </c>
      <c r="Y124" s="26">
        <v>8.7520432629444489</v>
      </c>
      <c r="Z124" s="26">
        <v>8.7520432629444489</v>
      </c>
      <c r="AA124" s="26">
        <v>8.7520432629444489</v>
      </c>
      <c r="AB124" s="26">
        <v>8.7520432629444489</v>
      </c>
      <c r="AC124" s="26">
        <v>8.7520432629444489</v>
      </c>
      <c r="AD124" s="26">
        <v>5.2087181032819174</v>
      </c>
      <c r="AE124" s="26">
        <v>5.2087181032819174</v>
      </c>
      <c r="AF124" s="26">
        <v>5.2087181032819174</v>
      </c>
      <c r="AG124" s="26">
        <v>5.2087181032819174</v>
      </c>
      <c r="AH124" s="26">
        <v>5.2087181032819174</v>
      </c>
    </row>
    <row r="125" spans="1:34" x14ac:dyDescent="0.2">
      <c r="A125" s="2">
        <f t="shared" si="33"/>
        <v>44022</v>
      </c>
      <c r="B125" s="4" t="e">
        <f>'Data(LÄGG IN NY DATA)'!B124</f>
        <v>#N/A</v>
      </c>
      <c r="C125" s="26">
        <v>13.786041533610936</v>
      </c>
      <c r="D125" s="26">
        <v>11.567389523248702</v>
      </c>
      <c r="E125" s="26">
        <v>12.424521240013194</v>
      </c>
      <c r="F125" s="26">
        <v>34.833763155253898</v>
      </c>
      <c r="G125" s="26">
        <v>17.73837175222852</v>
      </c>
      <c r="H125" s="26">
        <v>13.293786926451812</v>
      </c>
      <c r="I125" s="26">
        <v>9.1859274348729603</v>
      </c>
      <c r="J125" s="26">
        <v>13.293786926451812</v>
      </c>
      <c r="K125" s="26">
        <v>13.293786926451812</v>
      </c>
      <c r="L125" s="26">
        <v>11.878763332238711</v>
      </c>
      <c r="M125" s="26">
        <v>10.118498425939418</v>
      </c>
      <c r="N125" s="26">
        <v>6.6630259719105567</v>
      </c>
      <c r="O125" s="26">
        <v>5.5300398012765335</v>
      </c>
      <c r="P125" s="26">
        <v>5.5300398012765335</v>
      </c>
      <c r="Q125" s="26">
        <v>6.6630259719105567</v>
      </c>
      <c r="R125" s="26">
        <v>5.5300398012765335</v>
      </c>
      <c r="S125" s="26">
        <v>6.6630259719105567</v>
      </c>
      <c r="T125" s="26">
        <v>6.4940992249712917</v>
      </c>
      <c r="U125" s="26">
        <v>6.4940992249712917</v>
      </c>
      <c r="V125" s="26">
        <v>6.4940992249712917</v>
      </c>
      <c r="W125" s="26">
        <v>8.7175523937353638</v>
      </c>
      <c r="X125" s="26">
        <v>8.7175523937353638</v>
      </c>
      <c r="Y125" s="26">
        <v>8.7175523937353638</v>
      </c>
      <c r="Z125" s="26">
        <v>8.7175523937353638</v>
      </c>
      <c r="AA125" s="26">
        <v>8.7175523937353638</v>
      </c>
      <c r="AB125" s="26">
        <v>8.7175523937353638</v>
      </c>
      <c r="AC125" s="26">
        <v>8.7175523937353638</v>
      </c>
      <c r="AD125" s="26">
        <v>5.1216052547123514</v>
      </c>
      <c r="AE125" s="26">
        <v>5.1216052547123514</v>
      </c>
      <c r="AF125" s="26">
        <v>5.1216052547123514</v>
      </c>
      <c r="AG125" s="26">
        <v>5.1216052547123514</v>
      </c>
      <c r="AH125" s="26">
        <v>5.1216052547123514</v>
      </c>
    </row>
    <row r="126" spans="1:34" x14ac:dyDescent="0.2">
      <c r="A126" s="2">
        <f t="shared" si="33"/>
        <v>44023</v>
      </c>
      <c r="B126" s="4" t="e">
        <f>'Data(LÄGG IN NY DATA)'!B125</f>
        <v>#N/A</v>
      </c>
      <c r="C126" s="26">
        <v>13.701699229278992</v>
      </c>
      <c r="D126" s="26">
        <v>11.510103387067877</v>
      </c>
      <c r="E126" s="26">
        <v>12.33978707350958</v>
      </c>
      <c r="F126" s="26">
        <v>33.694491832438821</v>
      </c>
      <c r="G126" s="26">
        <v>17.11701251761588</v>
      </c>
      <c r="H126" s="26">
        <v>12.962604456583669</v>
      </c>
      <c r="I126" s="26">
        <v>9.1078187337053826</v>
      </c>
      <c r="J126" s="26">
        <v>12.962604456583669</v>
      </c>
      <c r="K126" s="26">
        <v>12.962604456583669</v>
      </c>
      <c r="L126" s="26">
        <v>11.637142510882384</v>
      </c>
      <c r="M126" s="26">
        <v>9.997153568538554</v>
      </c>
      <c r="N126" s="26">
        <v>6.6386735685062552</v>
      </c>
      <c r="O126" s="26">
        <v>5.5142728596916868</v>
      </c>
      <c r="P126" s="26">
        <v>5.5142728596916868</v>
      </c>
      <c r="Q126" s="26">
        <v>6.6386735685062552</v>
      </c>
      <c r="R126" s="26">
        <v>5.5142728596916868</v>
      </c>
      <c r="S126" s="26">
        <v>6.6386735685062552</v>
      </c>
      <c r="T126" s="26">
        <v>6.471922412364469</v>
      </c>
      <c r="U126" s="26">
        <v>6.471922412364469</v>
      </c>
      <c r="V126" s="26">
        <v>6.471922412364469</v>
      </c>
      <c r="W126" s="26">
        <v>8.6843250522230413</v>
      </c>
      <c r="X126" s="26">
        <v>8.6843250522230413</v>
      </c>
      <c r="Y126" s="26">
        <v>8.6843250522230413</v>
      </c>
      <c r="Z126" s="26">
        <v>8.6843250522230413</v>
      </c>
      <c r="AA126" s="26">
        <v>8.6843250522230413</v>
      </c>
      <c r="AB126" s="26">
        <v>8.6843250522230413</v>
      </c>
      <c r="AC126" s="26">
        <v>8.6843250522230413</v>
      </c>
      <c r="AD126" s="26">
        <v>5.0407257442665969</v>
      </c>
      <c r="AE126" s="26">
        <v>5.0407257442665969</v>
      </c>
      <c r="AF126" s="26">
        <v>5.0407257442665969</v>
      </c>
      <c r="AG126" s="26">
        <v>5.0407257442665969</v>
      </c>
      <c r="AH126" s="26">
        <v>5.0407257442665969</v>
      </c>
    </row>
    <row r="127" spans="1:34" x14ac:dyDescent="0.2">
      <c r="A127" s="2">
        <f t="shared" si="33"/>
        <v>44024</v>
      </c>
      <c r="B127" s="4" t="e">
        <f>'Data(LÄGG IN NY DATA)'!B126</f>
        <v>#N/A</v>
      </c>
      <c r="C127" s="26">
        <v>13.620039819449214</v>
      </c>
      <c r="D127" s="26">
        <v>11.454162668257556</v>
      </c>
      <c r="E127" s="26">
        <v>12.258566984227647</v>
      </c>
      <c r="F127" s="26">
        <v>32.609934170632386</v>
      </c>
      <c r="G127" s="26">
        <v>16.539899235202959</v>
      </c>
      <c r="H127" s="26">
        <v>12.655758851682693</v>
      </c>
      <c r="I127" s="26">
        <v>9.0349962117148443</v>
      </c>
      <c r="J127" s="26">
        <v>12.655758851682693</v>
      </c>
      <c r="K127" s="26">
        <v>12.655758851682693</v>
      </c>
      <c r="L127" s="26">
        <v>11.413431976575231</v>
      </c>
      <c r="M127" s="26">
        <v>9.8845201215938427</v>
      </c>
      <c r="N127" s="26">
        <v>6.6153896024232148</v>
      </c>
      <c r="O127" s="26">
        <v>5.4991377663441714</v>
      </c>
      <c r="P127" s="26">
        <v>5.4991377663441714</v>
      </c>
      <c r="Q127" s="26">
        <v>6.6153896024232148</v>
      </c>
      <c r="R127" s="26">
        <v>5.4991377663441714</v>
      </c>
      <c r="S127" s="26">
        <v>6.6153896024232148</v>
      </c>
      <c r="T127" s="26">
        <v>6.4505864775332817</v>
      </c>
      <c r="U127" s="26">
        <v>6.4505864775332817</v>
      </c>
      <c r="V127" s="26">
        <v>6.4505864775332817</v>
      </c>
      <c r="W127" s="26">
        <v>8.6522541105278243</v>
      </c>
      <c r="X127" s="26">
        <v>8.6522541105278243</v>
      </c>
      <c r="Y127" s="26">
        <v>8.6522541105278243</v>
      </c>
      <c r="Z127" s="26">
        <v>8.6522541105278243</v>
      </c>
      <c r="AA127" s="26">
        <v>8.6522541105278243</v>
      </c>
      <c r="AB127" s="26">
        <v>8.6522541105278243</v>
      </c>
      <c r="AC127" s="26">
        <v>8.6522541105278243</v>
      </c>
      <c r="AD127" s="26">
        <v>4.9656189482584043</v>
      </c>
      <c r="AE127" s="26">
        <v>4.9656189482584043</v>
      </c>
      <c r="AF127" s="26">
        <v>4.9656189482584043</v>
      </c>
      <c r="AG127" s="26">
        <v>4.9656189482584043</v>
      </c>
      <c r="AH127" s="26">
        <v>4.9656189482584043</v>
      </c>
    </row>
    <row r="128" spans="1:34" x14ac:dyDescent="0.2">
      <c r="A128" s="2">
        <f t="shared" si="33"/>
        <v>44025</v>
      </c>
      <c r="B128" s="4" t="e">
        <f>'Data(LÄGG IN NY DATA)'!B127</f>
        <v>#N/A</v>
      </c>
      <c r="C128" s="26">
        <v>13.540909414674836</v>
      </c>
      <c r="D128" s="26">
        <v>11.39949772468057</v>
      </c>
      <c r="E128" s="26">
        <v>12.180629598879072</v>
      </c>
      <c r="F128" s="26">
        <v>31.578032300105619</v>
      </c>
      <c r="G128" s="26">
        <v>16.00399938369624</v>
      </c>
      <c r="H128" s="26">
        <v>12.371471948258307</v>
      </c>
      <c r="I128" s="26">
        <v>8.9670212030499332</v>
      </c>
      <c r="J128" s="26">
        <v>12.371471948258307</v>
      </c>
      <c r="K128" s="26">
        <v>12.371471948258307</v>
      </c>
      <c r="L128" s="26">
        <v>11.206283620146868</v>
      </c>
      <c r="M128" s="26">
        <v>9.7799032545058058</v>
      </c>
      <c r="N128" s="26">
        <v>6.5930741226687388</v>
      </c>
      <c r="O128" s="26">
        <v>5.4845719119352072</v>
      </c>
      <c r="P128" s="26">
        <v>5.4845719119352072</v>
      </c>
      <c r="Q128" s="26">
        <v>6.5930741226687388</v>
      </c>
      <c r="R128" s="26">
        <v>5.4845719119352072</v>
      </c>
      <c r="S128" s="26">
        <v>6.5930741226687388</v>
      </c>
      <c r="T128" s="26">
        <v>6.4300140452856374</v>
      </c>
      <c r="U128" s="26">
        <v>6.4300140452856374</v>
      </c>
      <c r="V128" s="26">
        <v>6.4300140452856374</v>
      </c>
      <c r="W128" s="26">
        <v>8.6212427391784541</v>
      </c>
      <c r="X128" s="26">
        <v>8.6212427391784541</v>
      </c>
      <c r="Y128" s="26">
        <v>8.6212427391784541</v>
      </c>
      <c r="Z128" s="26">
        <v>8.6212427391784541</v>
      </c>
      <c r="AA128" s="26">
        <v>8.6212427391784541</v>
      </c>
      <c r="AB128" s="26">
        <v>8.6212427391784541</v>
      </c>
      <c r="AC128" s="26">
        <v>8.6212427391784541</v>
      </c>
      <c r="AD128" s="26">
        <v>4.8958569123614275</v>
      </c>
      <c r="AE128" s="26">
        <v>4.8958569123614275</v>
      </c>
      <c r="AF128" s="26">
        <v>4.8958569123614275</v>
      </c>
      <c r="AG128" s="26">
        <v>4.8958569123614275</v>
      </c>
      <c r="AH128" s="26">
        <v>4.8958569123614275</v>
      </c>
    </row>
    <row r="129" spans="1:34" x14ac:dyDescent="0.2">
      <c r="A129" s="2">
        <f t="shared" si="33"/>
        <v>44026</v>
      </c>
      <c r="B129" s="4" t="e">
        <f>'Data(LÄGG IN NY DATA)'!B128</f>
        <v>#N/A</v>
      </c>
      <c r="C129" s="26">
        <v>13.464164039920066</v>
      </c>
      <c r="D129" s="26">
        <v>11.346043913716235</v>
      </c>
      <c r="E129" s="26">
        <v>12.105759283602305</v>
      </c>
      <c r="F129" s="26">
        <v>30.596740905628948</v>
      </c>
      <c r="G129" s="26">
        <v>15.506467225371447</v>
      </c>
      <c r="H129" s="26">
        <v>12.108086701379566</v>
      </c>
      <c r="I129" s="26">
        <v>8.9034907188635533</v>
      </c>
      <c r="J129" s="26">
        <v>12.108086701379566</v>
      </c>
      <c r="K129" s="26">
        <v>12.108086701379566</v>
      </c>
      <c r="L129" s="26">
        <v>11.014445089708422</v>
      </c>
      <c r="M129" s="26">
        <v>9.6826615715334317</v>
      </c>
      <c r="N129" s="26">
        <v>6.5716372255523465</v>
      </c>
      <c r="O129" s="26">
        <v>5.4705194502119765</v>
      </c>
      <c r="P129" s="26">
        <v>5.4705194502119765</v>
      </c>
      <c r="Q129" s="26">
        <v>6.5716372255523465</v>
      </c>
      <c r="R129" s="26">
        <v>5.4705194502119765</v>
      </c>
      <c r="S129" s="26">
        <v>6.5716372255523465</v>
      </c>
      <c r="T129" s="26">
        <v>6.4101356601418029</v>
      </c>
      <c r="U129" s="26">
        <v>6.4101356601418029</v>
      </c>
      <c r="V129" s="26">
        <v>6.4101356601418029</v>
      </c>
      <c r="W129" s="26">
        <v>8.5912034320464556</v>
      </c>
      <c r="X129" s="26">
        <v>8.5912034320464556</v>
      </c>
      <c r="Y129" s="26">
        <v>8.5912034320464556</v>
      </c>
      <c r="Z129" s="26">
        <v>8.5912034320464556</v>
      </c>
      <c r="AA129" s="26">
        <v>8.5912034320464556</v>
      </c>
      <c r="AB129" s="26">
        <v>8.5912034320464556</v>
      </c>
      <c r="AC129" s="26">
        <v>8.5912034320464556</v>
      </c>
      <c r="AD129" s="26">
        <v>4.8310422065215555</v>
      </c>
      <c r="AE129" s="26">
        <v>4.8310422065215555</v>
      </c>
      <c r="AF129" s="26">
        <v>4.8310422065215555</v>
      </c>
      <c r="AG129" s="26">
        <v>4.8310422065215555</v>
      </c>
      <c r="AH129" s="26">
        <v>4.8310422065215555</v>
      </c>
    </row>
    <row r="130" spans="1:34" x14ac:dyDescent="0.2">
      <c r="A130" s="2">
        <f t="shared" si="33"/>
        <v>44027</v>
      </c>
      <c r="B130" s="4" t="e">
        <f>'Data(LÄGG IN NY DATA)'!B129</f>
        <v>#N/A</v>
      </c>
      <c r="C130" s="26">
        <v>13.389669049226715</v>
      </c>
      <c r="D130" s="26">
        <v>11.293741211533504</v>
      </c>
      <c r="E130" s="26">
        <v>12.03375518487306</v>
      </c>
      <c r="F130" s="26">
        <v>29.664035580330417</v>
      </c>
      <c r="G130" s="26">
        <v>15.044635147309082</v>
      </c>
      <c r="H130" s="26">
        <v>11.864060099469885</v>
      </c>
      <c r="I130" s="26">
        <v>8.8440347104702024</v>
      </c>
      <c r="J130" s="26">
        <v>11.864060099469885</v>
      </c>
      <c r="K130" s="26">
        <v>11.864060099469885</v>
      </c>
      <c r="L130" s="26">
        <v>10.836753745066959</v>
      </c>
      <c r="M130" s="26">
        <v>9.592203301119298</v>
      </c>
      <c r="N130" s="26">
        <v>6.5509980633858689</v>
      </c>
      <c r="O130" s="26">
        <v>5.4569305760478457</v>
      </c>
      <c r="P130" s="26">
        <v>5.4569305760478457</v>
      </c>
      <c r="Q130" s="26">
        <v>6.5509980633858689</v>
      </c>
      <c r="R130" s="26">
        <v>5.4569305760478457</v>
      </c>
      <c r="S130" s="26">
        <v>6.5509980633858689</v>
      </c>
      <c r="T130" s="26">
        <v>6.390888986238032</v>
      </c>
      <c r="U130" s="26">
        <v>6.390888986238032</v>
      </c>
      <c r="V130" s="26">
        <v>6.390888986238032</v>
      </c>
      <c r="W130" s="26">
        <v>8.5620571191640682</v>
      </c>
      <c r="X130" s="26">
        <v>8.5620571191640682</v>
      </c>
      <c r="Y130" s="26">
        <v>8.5620571191640682</v>
      </c>
      <c r="Z130" s="26">
        <v>8.5620571191640682</v>
      </c>
      <c r="AA130" s="26">
        <v>8.5620571191640682</v>
      </c>
      <c r="AB130" s="26">
        <v>8.5620571191640682</v>
      </c>
      <c r="AC130" s="26">
        <v>8.5620571191640682</v>
      </c>
      <c r="AD130" s="26">
        <v>4.7708058986685904</v>
      </c>
      <c r="AE130" s="26">
        <v>4.7708058986685904</v>
      </c>
      <c r="AF130" s="26">
        <v>4.7708058986685904</v>
      </c>
      <c r="AG130" s="26">
        <v>4.7708058986685904</v>
      </c>
      <c r="AH130" s="26">
        <v>4.7708058986685904</v>
      </c>
    </row>
    <row r="131" spans="1:34" x14ac:dyDescent="0.2">
      <c r="A131" s="2">
        <f t="shared" si="33"/>
        <v>44028</v>
      </c>
      <c r="B131" s="4" t="e">
        <f>'Data(LÄGG IN NY DATA)'!B130</f>
        <v>#N/A</v>
      </c>
      <c r="C131" s="26">
        <v>13.317298565307581</v>
      </c>
      <c r="D131" s="26">
        <v>11.242533859183494</v>
      </c>
      <c r="E131" s="26">
        <v>11.964430313572246</v>
      </c>
      <c r="F131" s="26">
        <v>28.777920055952681</v>
      </c>
      <c r="G131" s="26">
        <v>14.616004977319582</v>
      </c>
      <c r="H131" s="26">
        <v>11.637956327911052</v>
      </c>
      <c r="I131" s="26">
        <v>8.7883135215425732</v>
      </c>
      <c r="J131" s="26">
        <v>11.637956327911052</v>
      </c>
      <c r="K131" s="26">
        <v>11.637956327911052</v>
      </c>
      <c r="L131" s="26">
        <v>10.672130888984604</v>
      </c>
      <c r="M131" s="26">
        <v>9.5079827183255805</v>
      </c>
      <c r="N131" s="26">
        <v>6.5310839474603091</v>
      </c>
      <c r="O131" s="26">
        <v>5.443760878629452</v>
      </c>
      <c r="P131" s="26">
        <v>5.443760878629452</v>
      </c>
      <c r="Q131" s="26">
        <v>6.5310839474603091</v>
      </c>
      <c r="R131" s="26">
        <v>5.443760878629452</v>
      </c>
      <c r="S131" s="26">
        <v>6.5310839474603091</v>
      </c>
      <c r="T131" s="26">
        <v>6.3722180853092052</v>
      </c>
      <c r="U131" s="26">
        <v>6.3722180853092052</v>
      </c>
      <c r="V131" s="26">
        <v>6.3722180853092052</v>
      </c>
      <c r="W131" s="26">
        <v>8.5337323600946551</v>
      </c>
      <c r="X131" s="26">
        <v>8.5337323600946551</v>
      </c>
      <c r="Y131" s="26">
        <v>8.5337323600946551</v>
      </c>
      <c r="Z131" s="26">
        <v>8.5337323600946551</v>
      </c>
      <c r="AA131" s="26">
        <v>8.5337323600946551</v>
      </c>
      <c r="AB131" s="26">
        <v>8.5337323600946551</v>
      </c>
      <c r="AC131" s="26">
        <v>8.5337323600946551</v>
      </c>
      <c r="AD131" s="26">
        <v>4.7148056437995614</v>
      </c>
      <c r="AE131" s="26">
        <v>4.7148056437995614</v>
      </c>
      <c r="AF131" s="26">
        <v>4.7148056437995614</v>
      </c>
      <c r="AG131" s="26">
        <v>4.7148056437995614</v>
      </c>
      <c r="AH131" s="26">
        <v>4.7148056437995614</v>
      </c>
    </row>
    <row r="132" spans="1:34" x14ac:dyDescent="0.2">
      <c r="A132" s="2">
        <f t="shared" si="33"/>
        <v>44029</v>
      </c>
      <c r="B132" s="4" t="e">
        <f>'Data(LÄGG IN NY DATA)'!B131</f>
        <v>#N/A</v>
      </c>
      <c r="C132" s="26">
        <v>13.246934944264256</v>
      </c>
      <c r="D132" s="26">
        <v>11.192370034027238</v>
      </c>
      <c r="E132" s="26">
        <v>11.897610672224092</v>
      </c>
      <c r="F132" s="26">
        <v>27.936432399961397</v>
      </c>
      <c r="G132" s="26">
        <v>14.218239358330282</v>
      </c>
      <c r="H132" s="26">
        <v>11.428440200280885</v>
      </c>
      <c r="I132" s="26">
        <v>8.7360155191269655</v>
      </c>
      <c r="J132" s="26">
        <v>11.428440200280885</v>
      </c>
      <c r="K132" s="26">
        <v>11.428440200280885</v>
      </c>
      <c r="L132" s="26">
        <v>10.519576279217205</v>
      </c>
      <c r="M132" s="26">
        <v>9.4294967916692443</v>
      </c>
      <c r="N132" s="26">
        <v>6.5118295367866752</v>
      </c>
      <c r="O132" s="26">
        <v>5.4309707621929721</v>
      </c>
      <c r="P132" s="26">
        <v>5.4309707621929721</v>
      </c>
      <c r="Q132" s="26">
        <v>6.5118295367866752</v>
      </c>
      <c r="R132" s="26">
        <v>5.4309707621929721</v>
      </c>
      <c r="S132" s="26">
        <v>6.5118295367866752</v>
      </c>
      <c r="T132" s="26">
        <v>6.3540727654924183</v>
      </c>
      <c r="U132" s="26">
        <v>6.3540727654924183</v>
      </c>
      <c r="V132" s="26">
        <v>6.3540727654924183</v>
      </c>
      <c r="W132" s="26">
        <v>8.5061646110591234</v>
      </c>
      <c r="X132" s="26">
        <v>8.5061646110591234</v>
      </c>
      <c r="Y132" s="26">
        <v>8.5061646110591234</v>
      </c>
      <c r="Z132" s="26">
        <v>8.5061646110591234</v>
      </c>
      <c r="AA132" s="26">
        <v>8.5061646110591234</v>
      </c>
      <c r="AB132" s="26">
        <v>8.5061646110591234</v>
      </c>
      <c r="AC132" s="26">
        <v>8.5061646110591234</v>
      </c>
      <c r="AD132" s="26">
        <v>4.6627238845653469</v>
      </c>
      <c r="AE132" s="26">
        <v>4.6627238845653469</v>
      </c>
      <c r="AF132" s="26">
        <v>4.6627238845653469</v>
      </c>
      <c r="AG132" s="26">
        <v>4.6627238845653469</v>
      </c>
      <c r="AH132" s="26">
        <v>4.6627238845653469</v>
      </c>
    </row>
    <row r="133" spans="1:34" x14ac:dyDescent="0.2">
      <c r="A133" s="2">
        <f t="shared" ref="A133:A196" si="34">A132+1</f>
        <v>44030</v>
      </c>
      <c r="B133" s="4" t="e">
        <f>'Data(LÄGG IN NY DATA)'!B132</f>
        <v>#N/A</v>
      </c>
      <c r="C133" s="26">
        <v>13.178468265414907</v>
      </c>
      <c r="D133" s="26">
        <v>11.143201545039366</v>
      </c>
      <c r="E133" s="26">
        <v>11.833134425087785</v>
      </c>
      <c r="F133" s="26">
        <v>27.137650267213651</v>
      </c>
      <c r="G133" s="26">
        <v>13.849153249387808</v>
      </c>
      <c r="H133" s="26">
        <v>11.234270869894075</v>
      </c>
      <c r="I133" s="26">
        <v>8.6868548933660445</v>
      </c>
      <c r="J133" s="26">
        <v>11.234270869894075</v>
      </c>
      <c r="K133" s="26">
        <v>11.234270869894075</v>
      </c>
      <c r="L133" s="26">
        <v>10.378162921702911</v>
      </c>
      <c r="M133" s="26">
        <v>9.3562820450205244</v>
      </c>
      <c r="N133" s="26">
        <v>6.4931761047970964</v>
      </c>
      <c r="O133" s="26">
        <v>5.4185249274788472</v>
      </c>
      <c r="P133" s="26">
        <v>5.4185249274788472</v>
      </c>
      <c r="Q133" s="26">
        <v>6.4931761047970964</v>
      </c>
      <c r="R133" s="26">
        <v>5.4185249274788472</v>
      </c>
      <c r="S133" s="26">
        <v>6.4931761047970964</v>
      </c>
      <c r="T133" s="26">
        <v>6.3364079943213136</v>
      </c>
      <c r="U133" s="26">
        <v>6.3364079943213136</v>
      </c>
      <c r="V133" s="26">
        <v>6.3364079943213136</v>
      </c>
      <c r="W133" s="26">
        <v>8.4792955595284702</v>
      </c>
      <c r="X133" s="26">
        <v>8.4792955595284702</v>
      </c>
      <c r="Y133" s="26">
        <v>8.4792955595284702</v>
      </c>
      <c r="Z133" s="26">
        <v>8.4792955595284702</v>
      </c>
      <c r="AA133" s="26">
        <v>8.4792955595284702</v>
      </c>
      <c r="AB133" s="26">
        <v>8.4792955595284702</v>
      </c>
      <c r="AC133" s="26">
        <v>8.4792955595284702</v>
      </c>
      <c r="AD133" s="26">
        <v>4.6142661591716001</v>
      </c>
      <c r="AE133" s="26">
        <v>4.6142661591716001</v>
      </c>
      <c r="AF133" s="26">
        <v>4.6142661591716001</v>
      </c>
      <c r="AG133" s="26">
        <v>4.6142661591716001</v>
      </c>
      <c r="AH133" s="26">
        <v>4.6142661591716001</v>
      </c>
    </row>
    <row r="134" spans="1:34" x14ac:dyDescent="0.2">
      <c r="A134" s="2">
        <f t="shared" si="34"/>
        <v>44031</v>
      </c>
      <c r="B134" s="4" t="e">
        <f>'Data(LÄGG IN NY DATA)'!B133</f>
        <v>#N/A</v>
      </c>
      <c r="C134" s="26">
        <v>13.111795846037634</v>
      </c>
      <c r="D134" s="26">
        <v>11.094983550562288</v>
      </c>
      <c r="E134" s="26">
        <v>11.77085111051127</v>
      </c>
      <c r="F134" s="26">
        <v>26.379695290485643</v>
      </c>
      <c r="G134" s="26">
        <v>13.506705607916421</v>
      </c>
      <c r="H134" s="26">
        <v>11.054295829185051</v>
      </c>
      <c r="I134" s="26">
        <v>8.6405696160157266</v>
      </c>
      <c r="J134" s="26">
        <v>11.054295829185051</v>
      </c>
      <c r="K134" s="26">
        <v>11.054295829185051</v>
      </c>
      <c r="L134" s="26">
        <v>10.247032142384656</v>
      </c>
      <c r="M134" s="26">
        <v>9.2879116248267497</v>
      </c>
      <c r="N134" s="26">
        <v>6.4750708768611567</v>
      </c>
      <c r="O134" s="26">
        <v>5.4063919077359399</v>
      </c>
      <c r="P134" s="26">
        <v>5.4063919077359399</v>
      </c>
      <c r="Q134" s="26">
        <v>6.4750708768611567</v>
      </c>
      <c r="R134" s="26">
        <v>5.4063919077359399</v>
      </c>
      <c r="S134" s="26">
        <v>6.4750708768611567</v>
      </c>
      <c r="T134" s="26">
        <v>6.3191833698609701</v>
      </c>
      <c r="U134" s="26">
        <v>6.3191833698609701</v>
      </c>
      <c r="V134" s="26">
        <v>6.3191833698609701</v>
      </c>
      <c r="W134" s="26">
        <v>8.4530725204708759</v>
      </c>
      <c r="X134" s="26">
        <v>8.4530725204708759</v>
      </c>
      <c r="Y134" s="26">
        <v>8.4530725204708759</v>
      </c>
      <c r="Z134" s="26">
        <v>8.4530725204708759</v>
      </c>
      <c r="AA134" s="26">
        <v>8.4530725204708759</v>
      </c>
      <c r="AB134" s="26">
        <v>8.4530725204708759</v>
      </c>
      <c r="AC134" s="26">
        <v>8.4530725204708759</v>
      </c>
      <c r="AD134" s="26">
        <v>4.569159512185081</v>
      </c>
      <c r="AE134" s="26">
        <v>4.569159512185081</v>
      </c>
      <c r="AF134" s="26">
        <v>4.569159512185081</v>
      </c>
      <c r="AG134" s="26">
        <v>4.569159512185081</v>
      </c>
      <c r="AH134" s="26">
        <v>4.569159512185081</v>
      </c>
    </row>
    <row r="135" spans="1:34" x14ac:dyDescent="0.2">
      <c r="A135" s="2">
        <f t="shared" si="34"/>
        <v>44032</v>
      </c>
      <c r="B135" s="4" t="e">
        <f>'Data(LÄGG IN NY DATA)'!B134</f>
        <v>#N/A</v>
      </c>
      <c r="C135" s="26">
        <v>13.046821780683597</v>
      </c>
      <c r="D135" s="26">
        <v>11.047674297126727</v>
      </c>
      <c r="E135" s="26">
        <v>11.710620894729542</v>
      </c>
      <c r="F135" s="26">
        <v>25.660736690254847</v>
      </c>
      <c r="G135" s="26">
        <v>13.188991296243247</v>
      </c>
      <c r="H135" s="26">
        <v>10.887445200229875</v>
      </c>
      <c r="I135" s="26">
        <v>8.5969195481098275</v>
      </c>
      <c r="J135" s="26">
        <v>10.887445200229875</v>
      </c>
      <c r="K135" s="26">
        <v>10.887445200229875</v>
      </c>
      <c r="L135" s="26">
        <v>10.125388932843636</v>
      </c>
      <c r="M135" s="26">
        <v>9.2239925627039252</v>
      </c>
      <c r="N135" s="26">
        <v>6.457466432082783</v>
      </c>
      <c r="O135" s="26">
        <v>5.3945436537077693</v>
      </c>
      <c r="P135" s="26">
        <v>5.3945436537077693</v>
      </c>
      <c r="Q135" s="26">
        <v>6.457466432082783</v>
      </c>
      <c r="R135" s="26">
        <v>5.3945436537077693</v>
      </c>
      <c r="S135" s="26">
        <v>6.457466432082783</v>
      </c>
      <c r="T135" s="26">
        <v>6.3023626444680998</v>
      </c>
      <c r="U135" s="26">
        <v>6.3023626444680998</v>
      </c>
      <c r="V135" s="26">
        <v>6.3023626444680998</v>
      </c>
      <c r="W135" s="26">
        <v>8.4274478888915691</v>
      </c>
      <c r="X135" s="26">
        <v>8.4274478888915691</v>
      </c>
      <c r="Y135" s="26">
        <v>8.4274478888915691</v>
      </c>
      <c r="Z135" s="26">
        <v>8.4274478888915691</v>
      </c>
      <c r="AA135" s="26">
        <v>8.4274478888915691</v>
      </c>
      <c r="AB135" s="26">
        <v>8.4274478888915691</v>
      </c>
      <c r="AC135" s="26">
        <v>8.4274478888915691</v>
      </c>
      <c r="AD135" s="26">
        <v>4.5271510037002409</v>
      </c>
      <c r="AE135" s="26">
        <v>4.5271510037002409</v>
      </c>
      <c r="AF135" s="26">
        <v>4.5271510037002409</v>
      </c>
      <c r="AG135" s="26">
        <v>4.5271510037002409</v>
      </c>
      <c r="AH135" s="26">
        <v>4.5271510037002409</v>
      </c>
    </row>
    <row r="136" spans="1:34" x14ac:dyDescent="0.2">
      <c r="A136" s="2">
        <f t="shared" si="34"/>
        <v>44033</v>
      </c>
      <c r="B136" s="4" t="e">
        <f>'Data(LÄGG IN NY DATA)'!B135</f>
        <v>#N/A</v>
      </c>
      <c r="C136" s="26">
        <v>12.983456504588048</v>
      </c>
      <c r="D136" s="26">
        <v>11.001234878001346</v>
      </c>
      <c r="E136" s="26">
        <v>11.65231386610593</v>
      </c>
      <c r="F136" s="26">
        <v>24.978994179879852</v>
      </c>
      <c r="G136" s="26">
        <v>12.894233245446935</v>
      </c>
      <c r="H136" s="26">
        <v>10.73272631622968</v>
      </c>
      <c r="I136" s="26">
        <v>8.5556846874447405</v>
      </c>
      <c r="J136" s="26">
        <v>10.73272631622968</v>
      </c>
      <c r="K136" s="26">
        <v>10.73272631622968</v>
      </c>
      <c r="L136" s="26">
        <v>10.012497563107564</v>
      </c>
      <c r="M136" s="26">
        <v>9.1641632233674546</v>
      </c>
      <c r="N136" s="26">
        <v>6.4403201634073728</v>
      </c>
      <c r="O136" s="26">
        <v>5.3829551625798571</v>
      </c>
      <c r="P136" s="26">
        <v>5.3829551625798571</v>
      </c>
      <c r="Q136" s="26">
        <v>6.4403201634073728</v>
      </c>
      <c r="R136" s="26">
        <v>5.3829551625798571</v>
      </c>
      <c r="S136" s="26">
        <v>6.4403201634073728</v>
      </c>
      <c r="T136" s="26">
        <v>6.2859132961537325</v>
      </c>
      <c r="U136" s="26">
        <v>6.2859132961537325</v>
      </c>
      <c r="V136" s="26">
        <v>6.2859132961537325</v>
      </c>
      <c r="W136" s="26">
        <v>8.4023786437257133</v>
      </c>
      <c r="X136" s="26">
        <v>8.4023786437257133</v>
      </c>
      <c r="Y136" s="26">
        <v>8.4023786437257133</v>
      </c>
      <c r="Z136" s="26">
        <v>8.4023786437257133</v>
      </c>
      <c r="AA136" s="26">
        <v>8.4023786437257133</v>
      </c>
      <c r="AB136" s="26">
        <v>8.4023786437257133</v>
      </c>
      <c r="AC136" s="26">
        <v>8.4023786437257133</v>
      </c>
      <c r="AD136" s="26">
        <v>4.4880063122539919</v>
      </c>
      <c r="AE136" s="26">
        <v>4.4880063122539919</v>
      </c>
      <c r="AF136" s="26">
        <v>4.4880063122539919</v>
      </c>
      <c r="AG136" s="26">
        <v>4.4880063122539919</v>
      </c>
      <c r="AH136" s="26">
        <v>4.4880063122539919</v>
      </c>
    </row>
    <row r="137" spans="1:34" x14ac:dyDescent="0.2">
      <c r="A137" s="2">
        <f t="shared" si="34"/>
        <v>44034</v>
      </c>
      <c r="B137" s="4" t="e">
        <f>'Data(LÄGG IN NY DATA)'!B136</f>
        <v>#N/A</v>
      </c>
      <c r="C137" s="26">
        <v>12.921616380604018</v>
      </c>
      <c r="D137" s="26">
        <v>10.955629010185316</v>
      </c>
      <c r="E137" s="26">
        <v>11.59580936866792</v>
      </c>
      <c r="F137" s="26">
        <v>24.332740237845869</v>
      </c>
      <c r="G137" s="26">
        <v>12.620774901114229</v>
      </c>
      <c r="H137" s="26">
        <v>10.589218590963688</v>
      </c>
      <c r="I137" s="26">
        <v>8.5166635469128558</v>
      </c>
      <c r="J137" s="26">
        <v>10.589218590963688</v>
      </c>
      <c r="K137" s="26">
        <v>10.589218590963688</v>
      </c>
      <c r="L137" s="26">
        <v>9.9076774536018739</v>
      </c>
      <c r="M137" s="26">
        <v>9.1080909279222393</v>
      </c>
      <c r="N137" s="26">
        <v>6.4235937905898082</v>
      </c>
      <c r="O137" s="26">
        <v>5.3716041463628876</v>
      </c>
      <c r="P137" s="26">
        <v>5.3716041463628876</v>
      </c>
      <c r="Q137" s="26">
        <v>6.4235937905898082</v>
      </c>
      <c r="R137" s="26">
        <v>5.3716041463628876</v>
      </c>
      <c r="S137" s="26">
        <v>6.4235937905898082</v>
      </c>
      <c r="T137" s="26">
        <v>6.2698061429780827</v>
      </c>
      <c r="U137" s="26">
        <v>6.2698061429780827</v>
      </c>
      <c r="V137" s="26">
        <v>6.2698061429780827</v>
      </c>
      <c r="W137" s="26">
        <v>8.3778258985391716</v>
      </c>
      <c r="X137" s="26">
        <v>8.3778258985391716</v>
      </c>
      <c r="Y137" s="26">
        <v>8.3778258985391716</v>
      </c>
      <c r="Z137" s="26">
        <v>8.3778258985391716</v>
      </c>
      <c r="AA137" s="26">
        <v>8.3778258985391716</v>
      </c>
      <c r="AB137" s="26">
        <v>8.3778258985391716</v>
      </c>
      <c r="AC137" s="26">
        <v>8.3778258985391716</v>
      </c>
      <c r="AD137" s="26">
        <v>4.4515084268664111</v>
      </c>
      <c r="AE137" s="26">
        <v>4.4515084268664111</v>
      </c>
      <c r="AF137" s="26">
        <v>4.4515084268664111</v>
      </c>
      <c r="AG137" s="26">
        <v>4.4515084268664111</v>
      </c>
      <c r="AH137" s="26">
        <v>4.4515084268664111</v>
      </c>
    </row>
    <row r="138" spans="1:34" x14ac:dyDescent="0.2">
      <c r="A138" s="2">
        <f t="shared" si="34"/>
        <v>44035</v>
      </c>
      <c r="B138" s="4" t="e">
        <f>'Data(LÄGG IN NY DATA)'!B137</f>
        <v>#N/A</v>
      </c>
      <c r="C138" s="26">
        <v>12.861223308999822</v>
      </c>
      <c r="D138" s="26">
        <v>10.910822828611973</v>
      </c>
      <c r="E138" s="26">
        <v>11.54099537367458</v>
      </c>
      <c r="F138" s="26">
        <v>23.720301814149785</v>
      </c>
      <c r="G138" s="26">
        <v>12.367072968421832</v>
      </c>
      <c r="H138" s="26">
        <v>10.456068670970232</v>
      </c>
      <c r="I138" s="26">
        <v>8.4796716550956841</v>
      </c>
      <c r="J138" s="26">
        <v>10.456068670970232</v>
      </c>
      <c r="K138" s="26">
        <v>10.456068670970232</v>
      </c>
      <c r="L138" s="26">
        <v>9.8102992971686316</v>
      </c>
      <c r="M138" s="26">
        <v>9.0554697426767365</v>
      </c>
      <c r="N138" s="26">
        <v>6.4072529210540692</v>
      </c>
      <c r="O138" s="26">
        <v>5.3604707356357153</v>
      </c>
      <c r="P138" s="26">
        <v>5.3604707356357153</v>
      </c>
      <c r="Q138" s="26">
        <v>6.4072529210540692</v>
      </c>
      <c r="R138" s="26">
        <v>5.3604707356357153</v>
      </c>
      <c r="S138" s="26">
        <v>6.4072529210540692</v>
      </c>
      <c r="T138" s="26">
        <v>6.2540149963226721</v>
      </c>
      <c r="U138" s="26">
        <v>6.2540149963226721</v>
      </c>
      <c r="V138" s="26">
        <v>6.2540149963226721</v>
      </c>
      <c r="W138" s="26">
        <v>8.3537544948602438</v>
      </c>
      <c r="X138" s="26">
        <v>8.3537544948602438</v>
      </c>
      <c r="Y138" s="26">
        <v>8.3537544948602438</v>
      </c>
      <c r="Z138" s="26">
        <v>8.3537544948602438</v>
      </c>
      <c r="AA138" s="26">
        <v>8.3537544948602438</v>
      </c>
      <c r="AB138" s="26">
        <v>8.3537544948602438</v>
      </c>
      <c r="AC138" s="26">
        <v>8.3537544948602438</v>
      </c>
      <c r="AD138" s="26">
        <v>4.4174564236210099</v>
      </c>
      <c r="AE138" s="26">
        <v>4.4174564236210099</v>
      </c>
      <c r="AF138" s="26">
        <v>4.4174564236210099</v>
      </c>
      <c r="AG138" s="26">
        <v>4.4174564236210099</v>
      </c>
      <c r="AH138" s="26">
        <v>4.4174564236210099</v>
      </c>
    </row>
    <row r="139" spans="1:34" x14ac:dyDescent="0.2">
      <c r="A139" s="2">
        <f t="shared" si="34"/>
        <v>44036</v>
      </c>
      <c r="B139" s="4" t="e">
        <f>'Data(LÄGG IN NY DATA)'!B138</f>
        <v>#N/A</v>
      </c>
      <c r="C139" s="26">
        <v>12.802204359395645</v>
      </c>
      <c r="D139" s="26">
        <v>10.866784696387974</v>
      </c>
      <c r="E139" s="26">
        <v>11.487767887865868</v>
      </c>
      <c r="F139" s="26">
        <v>23.140061533272448</v>
      </c>
      <c r="G139" s="26">
        <v>12.131690467937636</v>
      </c>
      <c r="H139" s="26">
        <v>10.332485863445857</v>
      </c>
      <c r="I139" s="26">
        <v>8.4445401709266683</v>
      </c>
      <c r="J139" s="26">
        <v>10.332485863445857</v>
      </c>
      <c r="K139" s="26">
        <v>10.332485863445857</v>
      </c>
      <c r="L139" s="26">
        <v>9.7197814213293636</v>
      </c>
      <c r="M139" s="26">
        <v>9.0060184238647363</v>
      </c>
      <c r="N139" s="26">
        <v>6.3912666541166923</v>
      </c>
      <c r="O139" s="26">
        <v>5.3495372149790068</v>
      </c>
      <c r="P139" s="26">
        <v>5.3495372149790068</v>
      </c>
      <c r="Q139" s="26">
        <v>6.3912666541166923</v>
      </c>
      <c r="R139" s="26">
        <v>5.3495372149790068</v>
      </c>
      <c r="S139" s="26">
        <v>6.3912666541166923</v>
      </c>
      <c r="T139" s="26">
        <v>6.2385163492653399</v>
      </c>
      <c r="U139" s="26">
        <v>6.2385163492653399</v>
      </c>
      <c r="V139" s="26">
        <v>6.2385163492653399</v>
      </c>
      <c r="W139" s="26">
        <v>8.3301326343083701</v>
      </c>
      <c r="X139" s="26">
        <v>8.3301326343083701</v>
      </c>
      <c r="Y139" s="26">
        <v>8.3301326343083701</v>
      </c>
      <c r="Z139" s="26">
        <v>8.3301326343083701</v>
      </c>
      <c r="AA139" s="26">
        <v>8.3301326343083701</v>
      </c>
      <c r="AB139" s="26">
        <v>8.3301326343083701</v>
      </c>
      <c r="AC139" s="26">
        <v>8.3301326343083701</v>
      </c>
      <c r="AD139" s="26">
        <v>4.3856643222710225</v>
      </c>
      <c r="AE139" s="26">
        <v>4.3856643222710225</v>
      </c>
      <c r="AF139" s="26">
        <v>4.3856643222710225</v>
      </c>
      <c r="AG139" s="26">
        <v>4.3856643222710225</v>
      </c>
      <c r="AH139" s="26">
        <v>4.3856643222710225</v>
      </c>
    </row>
    <row r="140" spans="1:34" x14ac:dyDescent="0.2">
      <c r="A140" s="2">
        <f t="shared" si="34"/>
        <v>44037</v>
      </c>
      <c r="B140" s="4" t="e">
        <f>'Data(LÄGG IN NY DATA)'!B139</f>
        <v>#N/A</v>
      </c>
      <c r="C140" s="26">
        <v>12.74449142406386</v>
      </c>
      <c r="D140" s="26">
        <v>10.82348502994987</v>
      </c>
      <c r="E140" s="26">
        <v>11.436030396981799</v>
      </c>
      <c r="F140" s="26">
        <v>22.590458451597829</v>
      </c>
      <c r="G140" s="26">
        <v>11.913290108509932</v>
      </c>
      <c r="H140" s="26">
        <v>10.217737831492309</v>
      </c>
      <c r="I140" s="26">
        <v>8.4111146046412664</v>
      </c>
      <c r="J140" s="26">
        <v>10.217737831492309</v>
      </c>
      <c r="K140" s="26">
        <v>10.217737831492309</v>
      </c>
      <c r="L140" s="26">
        <v>9.6355863804651385</v>
      </c>
      <c r="M140" s="26">
        <v>8.9594785089354207</v>
      </c>
      <c r="N140" s="26">
        <v>6.3756072244520956</v>
      </c>
      <c r="O140" s="26">
        <v>5.3387877867984912</v>
      </c>
      <c r="P140" s="26">
        <v>5.3387877867984912</v>
      </c>
      <c r="Q140" s="26">
        <v>6.3756072244520956</v>
      </c>
      <c r="R140" s="26">
        <v>5.3387877867984912</v>
      </c>
      <c r="S140" s="26">
        <v>6.3756072244520956</v>
      </c>
      <c r="T140" s="26">
        <v>6.2232890966322296</v>
      </c>
      <c r="U140" s="26">
        <v>6.2232890966322296</v>
      </c>
      <c r="V140" s="26">
        <v>6.2232890966322296</v>
      </c>
      <c r="W140" s="26">
        <v>8.3069315460042006</v>
      </c>
      <c r="X140" s="26">
        <v>8.3069315460042006</v>
      </c>
      <c r="Y140" s="26">
        <v>8.3069315460042006</v>
      </c>
      <c r="Z140" s="26">
        <v>8.3069315460042006</v>
      </c>
      <c r="AA140" s="26">
        <v>8.3069315460042006</v>
      </c>
      <c r="AB140" s="26">
        <v>8.3069315460042006</v>
      </c>
      <c r="AC140" s="26">
        <v>8.3069315460042006</v>
      </c>
      <c r="AD140" s="26">
        <v>4.3559600184602267</v>
      </c>
      <c r="AE140" s="26">
        <v>4.3559600184602267</v>
      </c>
      <c r="AF140" s="26">
        <v>4.3559600184602267</v>
      </c>
      <c r="AG140" s="26">
        <v>4.3559600184602267</v>
      </c>
      <c r="AH140" s="26">
        <v>4.3559600184602267</v>
      </c>
    </row>
    <row r="141" spans="1:34" x14ac:dyDescent="0.2">
      <c r="A141" s="2">
        <f t="shared" si="34"/>
        <v>44038</v>
      </c>
      <c r="B141" s="4" t="e">
        <f>'Data(LÄGG IN NY DATA)'!B140</f>
        <v>#N/A</v>
      </c>
      <c r="C141" s="26">
        <v>12.688020891780585</v>
      </c>
      <c r="D141" s="26">
        <v>10.780896138077864</v>
      </c>
      <c r="E141" s="26">
        <v>11.385693343097623</v>
      </c>
      <c r="F141" s="26">
        <v>22.069988422644773</v>
      </c>
      <c r="G141" s="26">
        <v>11.710627979454545</v>
      </c>
      <c r="H141" s="26">
        <v>10.111146547325303</v>
      </c>
      <c r="I141" s="26">
        <v>8.3792536376419058</v>
      </c>
      <c r="J141" s="26">
        <v>10.111146547325303</v>
      </c>
      <c r="K141" s="26">
        <v>10.111146547325303</v>
      </c>
      <c r="L141" s="26">
        <v>9.5572177672874972</v>
      </c>
      <c r="M141" s="26">
        <v>8.9156125453922499</v>
      </c>
      <c r="N141" s="26">
        <v>6.360249681049976</v>
      </c>
      <c r="O141" s="26">
        <v>5.3282083605695103</v>
      </c>
      <c r="P141" s="26">
        <v>5.3282083605695103</v>
      </c>
      <c r="Q141" s="26">
        <v>6.360249681049976</v>
      </c>
      <c r="R141" s="26">
        <v>5.3282083605695103</v>
      </c>
      <c r="S141" s="26">
        <v>6.360249681049976</v>
      </c>
      <c r="T141" s="26">
        <v>6.2083142836193499</v>
      </c>
      <c r="U141" s="26">
        <v>6.2083142836193499</v>
      </c>
      <c r="V141" s="26">
        <v>6.2083142836193499</v>
      </c>
      <c r="W141" s="26">
        <v>8.2841251860409955</v>
      </c>
      <c r="X141" s="26">
        <v>8.2841251860409955</v>
      </c>
      <c r="Y141" s="26">
        <v>8.2841251860409955</v>
      </c>
      <c r="Z141" s="26">
        <v>8.2841251860409955</v>
      </c>
      <c r="AA141" s="26">
        <v>8.2841251860409955</v>
      </c>
      <c r="AB141" s="26">
        <v>8.2841251860409955</v>
      </c>
      <c r="AC141" s="26">
        <v>8.2841251860409955</v>
      </c>
      <c r="AD141" s="26">
        <v>4.3281842872713892</v>
      </c>
      <c r="AE141" s="26">
        <v>4.3281842872713892</v>
      </c>
      <c r="AF141" s="26">
        <v>4.3281842872713892</v>
      </c>
      <c r="AG141" s="26">
        <v>4.3281842872713892</v>
      </c>
      <c r="AH141" s="26">
        <v>4.3281842872713892</v>
      </c>
    </row>
    <row r="142" spans="1:34" x14ac:dyDescent="0.2">
      <c r="A142" s="2">
        <f t="shared" si="34"/>
        <v>44039</v>
      </c>
      <c r="B142" s="4" t="e">
        <f>'Data(LÄGG IN NY DATA)'!B141</f>
        <v>#N/A</v>
      </c>
      <c r="C142" s="26">
        <v>12.632733341390598</v>
      </c>
      <c r="D142" s="26">
        <v>10.73899207376442</v>
      </c>
      <c r="E142" s="26">
        <v>11.336673634297281</v>
      </c>
      <c r="F142" s="26">
        <v>21.577204119121927</v>
      </c>
      <c r="G142" s="26">
        <v>11.522547560841158</v>
      </c>
      <c r="H142" s="26">
        <v>10.012084493331615</v>
      </c>
      <c r="I142" s="26">
        <v>8.3488280343130334</v>
      </c>
      <c r="J142" s="26">
        <v>10.012084493331615</v>
      </c>
      <c r="K142" s="26">
        <v>10.012084493331615</v>
      </c>
      <c r="L142" s="26">
        <v>9.4842172328406331</v>
      </c>
      <c r="M142" s="26">
        <v>8.8742024485121647</v>
      </c>
      <c r="N142" s="26">
        <v>6.3451715982561439</v>
      </c>
      <c r="O142" s="26">
        <v>5.3177863648352268</v>
      </c>
      <c r="P142" s="26">
        <v>5.3177863648352268</v>
      </c>
      <c r="Q142" s="26">
        <v>6.3451715982561439</v>
      </c>
      <c r="R142" s="26">
        <v>5.3177863648352268</v>
      </c>
      <c r="S142" s="26">
        <v>6.3451715982561439</v>
      </c>
      <c r="T142" s="26">
        <v>6.1935748801671986</v>
      </c>
      <c r="U142" s="26">
        <v>6.1935748801671986</v>
      </c>
      <c r="V142" s="26">
        <v>6.1935748801671986</v>
      </c>
      <c r="W142" s="26">
        <v>8.2616899660706586</v>
      </c>
      <c r="X142" s="26">
        <v>8.2616899660706586</v>
      </c>
      <c r="Y142" s="26">
        <v>8.2616899660706586</v>
      </c>
      <c r="Z142" s="26">
        <v>8.2616899660706586</v>
      </c>
      <c r="AA142" s="26">
        <v>8.2616899660706586</v>
      </c>
      <c r="AB142" s="26">
        <v>8.2616899660706586</v>
      </c>
      <c r="AC142" s="26">
        <v>8.2616899660706586</v>
      </c>
      <c r="AD142" s="26">
        <v>4.3021898539571906</v>
      </c>
      <c r="AE142" s="26">
        <v>4.3021898539571906</v>
      </c>
      <c r="AF142" s="26">
        <v>4.3021898539571906</v>
      </c>
      <c r="AG142" s="26">
        <v>4.3021898539571906</v>
      </c>
      <c r="AH142" s="26">
        <v>4.3021898539571906</v>
      </c>
    </row>
    <row r="143" spans="1:34" x14ac:dyDescent="0.2">
      <c r="A143" s="2">
        <f t="shared" si="34"/>
        <v>44040</v>
      </c>
      <c r="B143" s="4" t="e">
        <f>'Data(LÄGG IN NY DATA)'!B142</f>
        <v>#N/A</v>
      </c>
      <c r="C143" s="26">
        <v>12.578573254232262</v>
      </c>
      <c r="D143" s="26">
        <v>10.69774849799232</v>
      </c>
      <c r="E143" s="26">
        <v>11.288894185198599</v>
      </c>
      <c r="F143" s="26">
        <v>21.110714756632497</v>
      </c>
      <c r="G143" s="26">
        <v>11.347974047916988</v>
      </c>
      <c r="H143" s="26">
        <v>9.9199711003747844</v>
      </c>
      <c r="I143" s="26">
        <v>8.31971963922234</v>
      </c>
      <c r="J143" s="26">
        <v>9.9199711003747844</v>
      </c>
      <c r="K143" s="26">
        <v>9.9199711003747844</v>
      </c>
      <c r="L143" s="26">
        <v>9.4161617042776289</v>
      </c>
      <c r="M143" s="26">
        <v>8.8350479796488237</v>
      </c>
      <c r="N143" s="26">
        <v>6.3303528158003814</v>
      </c>
      <c r="O143" s="26">
        <v>5.3075105795622877</v>
      </c>
      <c r="P143" s="26">
        <v>5.3075105795622877</v>
      </c>
      <c r="Q143" s="26">
        <v>6.3303528158003814</v>
      </c>
      <c r="R143" s="26">
        <v>5.3075105795622877</v>
      </c>
      <c r="S143" s="26">
        <v>6.3303528158003814</v>
      </c>
      <c r="T143" s="26">
        <v>6.1790555785373691</v>
      </c>
      <c r="U143" s="26">
        <v>6.1790555785373691</v>
      </c>
      <c r="V143" s="26">
        <v>6.1790555785373691</v>
      </c>
      <c r="W143" s="26">
        <v>8.2396045083106344</v>
      </c>
      <c r="X143" s="26">
        <v>8.2396045083106344</v>
      </c>
      <c r="Y143" s="26">
        <v>8.2396045083106344</v>
      </c>
      <c r="Z143" s="26">
        <v>8.2396045083106344</v>
      </c>
      <c r="AA143" s="26">
        <v>8.2396045083106344</v>
      </c>
      <c r="AB143" s="26">
        <v>8.2396045083106344</v>
      </c>
      <c r="AC143" s="26">
        <v>8.2396045083106344</v>
      </c>
      <c r="AD143" s="26">
        <v>4.2778405278626233</v>
      </c>
      <c r="AE143" s="26">
        <v>4.2778405278626233</v>
      </c>
      <c r="AF143" s="26">
        <v>4.2778405278626233</v>
      </c>
      <c r="AG143" s="26">
        <v>4.2778405278626233</v>
      </c>
      <c r="AH143" s="26">
        <v>4.2778405278626233</v>
      </c>
    </row>
    <row r="144" spans="1:34" x14ac:dyDescent="0.2">
      <c r="A144" s="2">
        <f t="shared" si="34"/>
        <v>44041</v>
      </c>
      <c r="B144" s="4" t="e">
        <f>'Data(LÄGG IN NY DATA)'!B143</f>
        <v>#N/A</v>
      </c>
      <c r="C144" s="26">
        <v>12.525488744562553</v>
      </c>
      <c r="D144" s="26">
        <v>10.657142554532847</v>
      </c>
      <c r="E144" s="26">
        <v>11.242283486847487</v>
      </c>
      <c r="F144" s="26">
        <v>20.669185559867973</v>
      </c>
      <c r="G144" s="26">
        <v>11.185908983497031</v>
      </c>
      <c r="H144" s="26">
        <v>9.8342694124625698</v>
      </c>
      <c r="I144" s="26">
        <v>8.2918204535357418</v>
      </c>
      <c r="J144" s="26">
        <v>9.8342694124625698</v>
      </c>
      <c r="K144" s="26">
        <v>9.8342694124625698</v>
      </c>
      <c r="L144" s="26">
        <v>9.3526607897647143</v>
      </c>
      <c r="M144" s="26">
        <v>8.797965337208602</v>
      </c>
      <c r="N144" s="26">
        <v>6.315775205000449</v>
      </c>
      <c r="O144" s="26">
        <v>5.297370986702548</v>
      </c>
      <c r="P144" s="26">
        <v>5.297370986702548</v>
      </c>
      <c r="Q144" s="26">
        <v>6.315775205000449</v>
      </c>
      <c r="R144" s="26">
        <v>5.297370986702548</v>
      </c>
      <c r="S144" s="26">
        <v>6.315775205000449</v>
      </c>
      <c r="T144" s="26">
        <v>6.1647426117819686</v>
      </c>
      <c r="U144" s="26">
        <v>6.1647426117819686</v>
      </c>
      <c r="V144" s="26">
        <v>6.1647426117819686</v>
      </c>
      <c r="W144" s="26">
        <v>8.2178494245112077</v>
      </c>
      <c r="X144" s="26">
        <v>8.2178494245112077</v>
      </c>
      <c r="Y144" s="26">
        <v>8.2178494245112077</v>
      </c>
      <c r="Z144" s="26">
        <v>8.2178494245112077</v>
      </c>
      <c r="AA144" s="26">
        <v>8.2178494245112077</v>
      </c>
      <c r="AB144" s="26">
        <v>8.2178494245112077</v>
      </c>
      <c r="AC144" s="26">
        <v>8.2178494245112077</v>
      </c>
      <c r="AD144" s="26">
        <v>4.2550103957105598</v>
      </c>
      <c r="AE144" s="26">
        <v>4.2550103957105598</v>
      </c>
      <c r="AF144" s="26">
        <v>4.2550103957105598</v>
      </c>
      <c r="AG144" s="26">
        <v>4.2550103957105598</v>
      </c>
      <c r="AH144" s="26">
        <v>4.2550103957105598</v>
      </c>
    </row>
    <row r="145" spans="1:34" x14ac:dyDescent="0.2">
      <c r="A145" s="2">
        <f t="shared" si="34"/>
        <v>44042</v>
      </c>
      <c r="B145" s="4" t="e">
        <f>'Data(LÄGG IN NY DATA)'!B144</f>
        <v>#N/A</v>
      </c>
      <c r="C145" s="26">
        <v>12.473431307122915</v>
      </c>
      <c r="D145" s="26">
        <v>10.617152754929306</v>
      </c>
      <c r="E145" s="26">
        <v>11.196775204513038</v>
      </c>
      <c r="F145" s="26">
        <v>20.251337008354849</v>
      </c>
      <c r="G145" s="26">
        <v>11.035425190413697</v>
      </c>
      <c r="H145" s="26">
        <v>9.7544829667662114</v>
      </c>
      <c r="I145" s="26">
        <v>8.265031784853031</v>
      </c>
      <c r="J145" s="26">
        <v>9.7544829667662114</v>
      </c>
      <c r="K145" s="26">
        <v>9.7544829667662114</v>
      </c>
      <c r="L145" s="26">
        <v>9.2933543600652531</v>
      </c>
      <c r="M145" s="26">
        <v>8.7627858527794853</v>
      </c>
      <c r="N145" s="26">
        <v>6.3014224585922065</v>
      </c>
      <c r="O145" s="26">
        <v>5.287358637030275</v>
      </c>
      <c r="P145" s="26">
        <v>5.287358637030275</v>
      </c>
      <c r="Q145" s="26">
        <v>6.3014224585922065</v>
      </c>
      <c r="R145" s="26">
        <v>5.287358637030275</v>
      </c>
      <c r="S145" s="26">
        <v>6.3014224585922065</v>
      </c>
      <c r="T145" s="26">
        <v>6.1506235910169611</v>
      </c>
      <c r="U145" s="26">
        <v>6.1506235910169611</v>
      </c>
      <c r="V145" s="26">
        <v>6.1506235910169611</v>
      </c>
      <c r="W145" s="26">
        <v>8.196407116637781</v>
      </c>
      <c r="X145" s="26">
        <v>8.196407116637781</v>
      </c>
      <c r="Y145" s="26">
        <v>8.196407116637781</v>
      </c>
      <c r="Z145" s="26">
        <v>8.196407116637781</v>
      </c>
      <c r="AA145" s="26">
        <v>8.196407116637781</v>
      </c>
      <c r="AB145" s="26">
        <v>8.196407116637781</v>
      </c>
      <c r="AC145" s="26">
        <v>8.196407116637781</v>
      </c>
      <c r="AD145" s="26">
        <v>4.2335830705902513</v>
      </c>
      <c r="AE145" s="26">
        <v>4.2335830705902513</v>
      </c>
      <c r="AF145" s="26">
        <v>4.2335830705902513</v>
      </c>
      <c r="AG145" s="26">
        <v>4.2335830705902513</v>
      </c>
      <c r="AH145" s="26">
        <v>4.2335830705902513</v>
      </c>
    </row>
    <row r="146" spans="1:34" x14ac:dyDescent="0.2">
      <c r="A146" s="2">
        <f t="shared" si="34"/>
        <v>44043</v>
      </c>
      <c r="B146" s="4" t="e">
        <f>'Data(LÄGG IN NY DATA)'!B145</f>
        <v>#N/A</v>
      </c>
      <c r="C146" s="26">
        <v>12.422355580993694</v>
      </c>
      <c r="D146" s="26">
        <v>10.577758872883948</v>
      </c>
      <c r="E146" s="26">
        <v>11.152307801938784</v>
      </c>
      <c r="F146" s="26">
        <v>19.855943895266432</v>
      </c>
      <c r="G146" s="26">
        <v>10.895661994784314</v>
      </c>
      <c r="H146" s="26">
        <v>9.6801528779917554</v>
      </c>
      <c r="I146" s="26">
        <v>8.239263465036947</v>
      </c>
      <c r="J146" s="26">
        <v>9.6801528779917554</v>
      </c>
      <c r="K146" s="26">
        <v>9.6801528779917554</v>
      </c>
      <c r="L146" s="26">
        <v>9.2379102966201234</v>
      </c>
      <c r="M146" s="26">
        <v>8.7293547852851656</v>
      </c>
      <c r="N146" s="26">
        <v>6.2872799018738785</v>
      </c>
      <c r="O146" s="26">
        <v>5.2774655315231609</v>
      </c>
      <c r="P146" s="26">
        <v>5.2774655315231609</v>
      </c>
      <c r="Q146" s="26">
        <v>6.2872799018738785</v>
      </c>
      <c r="R146" s="26">
        <v>5.2774655315231609</v>
      </c>
      <c r="S146" s="26">
        <v>6.2872799018738785</v>
      </c>
      <c r="T146" s="26">
        <v>6.136687359611015</v>
      </c>
      <c r="U146" s="26">
        <v>6.136687359611015</v>
      </c>
      <c r="V146" s="26">
        <v>6.136687359611015</v>
      </c>
      <c r="W146" s="26">
        <v>8.1752615972208371</v>
      </c>
      <c r="X146" s="26">
        <v>8.1752615972208371</v>
      </c>
      <c r="Y146" s="26">
        <v>8.1752615972208371</v>
      </c>
      <c r="Z146" s="26">
        <v>8.1752615972208371</v>
      </c>
      <c r="AA146" s="26">
        <v>8.1752615972208371</v>
      </c>
      <c r="AB146" s="26">
        <v>8.1752615972208371</v>
      </c>
      <c r="AC146" s="26">
        <v>8.1752615972208371</v>
      </c>
      <c r="AD146" s="26">
        <v>4.2134509931592694</v>
      </c>
      <c r="AE146" s="26">
        <v>4.2134509931592694</v>
      </c>
      <c r="AF146" s="26">
        <v>4.2134509931592694</v>
      </c>
      <c r="AG146" s="26">
        <v>4.2134509931592694</v>
      </c>
      <c r="AH146" s="26">
        <v>4.2134509931592694</v>
      </c>
    </row>
    <row r="147" spans="1:34" x14ac:dyDescent="0.2">
      <c r="A147" s="2">
        <f t="shared" si="34"/>
        <v>44044</v>
      </c>
      <c r="B147" s="4" t="e">
        <f>'Data(LÄGG IN NY DATA)'!B146</f>
        <v>#N/A</v>
      </c>
      <c r="C147" s="26">
        <v>12.372219128897159</v>
      </c>
      <c r="D147" s="26">
        <v>10.538941847317345</v>
      </c>
      <c r="E147" s="26">
        <v>11.108824190636023</v>
      </c>
      <c r="F147" s="26">
        <v>19.48183422948771</v>
      </c>
      <c r="G147" s="26">
        <v>10.765820729860119</v>
      </c>
      <c r="H147" s="26">
        <v>9.6108551162213196</v>
      </c>
      <c r="I147" s="26">
        <v>8.2144331309593213</v>
      </c>
      <c r="J147" s="26">
        <v>9.6108551162213196</v>
      </c>
      <c r="K147" s="26">
        <v>9.6108551162213196</v>
      </c>
      <c r="L147" s="26">
        <v>9.1860223962575862</v>
      </c>
      <c r="M147" s="26">
        <v>8.6975302064254016</v>
      </c>
      <c r="N147" s="26">
        <v>6.2733343230696113</v>
      </c>
      <c r="O147" s="26">
        <v>5.2676845157346097</v>
      </c>
      <c r="P147" s="26">
        <v>5.2676845157346097</v>
      </c>
      <c r="Q147" s="26">
        <v>6.2733343230696113</v>
      </c>
      <c r="R147" s="26">
        <v>5.2676845157346097</v>
      </c>
      <c r="S147" s="26">
        <v>6.2733343230696113</v>
      </c>
      <c r="T147" s="26">
        <v>6.1229238625836588</v>
      </c>
      <c r="U147" s="26">
        <v>6.1229238625836588</v>
      </c>
      <c r="V147" s="26">
        <v>6.1229238625836588</v>
      </c>
      <c r="W147" s="26">
        <v>8.1543983275081828</v>
      </c>
      <c r="X147" s="26">
        <v>8.1543983275081828</v>
      </c>
      <c r="Y147" s="26">
        <v>8.1543983275081828</v>
      </c>
      <c r="Z147" s="26">
        <v>8.1543983275081828</v>
      </c>
      <c r="AA147" s="26">
        <v>8.1543983275081828</v>
      </c>
      <c r="AB147" s="26">
        <v>8.1543983275081828</v>
      </c>
      <c r="AC147" s="26">
        <v>8.1543983275081828</v>
      </c>
      <c r="AD147" s="26">
        <v>4.194514781740688</v>
      </c>
      <c r="AE147" s="26">
        <v>4.194514781740688</v>
      </c>
      <c r="AF147" s="26">
        <v>4.194514781740688</v>
      </c>
      <c r="AG147" s="26">
        <v>4.194514781740688</v>
      </c>
      <c r="AH147" s="26">
        <v>4.194514781740688</v>
      </c>
    </row>
    <row r="148" spans="1:34" x14ac:dyDescent="0.2">
      <c r="A148" s="2">
        <f t="shared" si="34"/>
        <v>44045</v>
      </c>
      <c r="B148" s="4" t="e">
        <f>'Data(LÄGG IN NY DATA)'!B147</f>
        <v>#N/A</v>
      </c>
      <c r="C148" s="26">
        <v>12.32298223112574</v>
      </c>
      <c r="D148" s="26">
        <v>10.500683693418129</v>
      </c>
      <c r="E148" s="26">
        <v>11.066271402841645</v>
      </c>
      <c r="F148" s="26">
        <v>19.127888008026062</v>
      </c>
      <c r="G148" s="26">
        <v>10.64516050951141</v>
      </c>
      <c r="H148" s="26">
        <v>9.5461979675452717</v>
      </c>
      <c r="I148" s="26">
        <v>8.1904655634230945</v>
      </c>
      <c r="J148" s="26">
        <v>9.5461979675452717</v>
      </c>
      <c r="K148" s="26">
        <v>9.5461979675452717</v>
      </c>
      <c r="L148" s="26">
        <v>9.1374084230201653</v>
      </c>
      <c r="M148" s="26">
        <v>8.6671819710455313</v>
      </c>
      <c r="N148" s="26">
        <v>6.2595738210152509</v>
      </c>
      <c r="O148" s="26">
        <v>5.2580091857660074</v>
      </c>
      <c r="P148" s="26">
        <v>5.2580091857660074</v>
      </c>
      <c r="Q148" s="26">
        <v>6.2595738210152509</v>
      </c>
      <c r="R148" s="26">
        <v>5.2580091857660074</v>
      </c>
      <c r="S148" s="26">
        <v>6.2595738210152509</v>
      </c>
      <c r="T148" s="26">
        <v>6.1093240296720843</v>
      </c>
      <c r="U148" s="26">
        <v>6.1093240296720843</v>
      </c>
      <c r="V148" s="26">
        <v>6.1093240296720843</v>
      </c>
      <c r="W148" s="26">
        <v>8.1338040717214284</v>
      </c>
      <c r="X148" s="26">
        <v>8.1338040717214284</v>
      </c>
      <c r="Y148" s="26">
        <v>8.1338040717214284</v>
      </c>
      <c r="Z148" s="26">
        <v>8.1338040717214284</v>
      </c>
      <c r="AA148" s="26">
        <v>8.1338040717214284</v>
      </c>
      <c r="AB148" s="26">
        <v>8.1338040717214284</v>
      </c>
      <c r="AC148" s="26">
        <v>8.1338040717214284</v>
      </c>
      <c r="AD148" s="26">
        <v>4.1766826281673399</v>
      </c>
      <c r="AE148" s="26">
        <v>4.1766826281673399</v>
      </c>
      <c r="AF148" s="26">
        <v>4.1766826281673399</v>
      </c>
      <c r="AG148" s="26">
        <v>4.1766826281673399</v>
      </c>
      <c r="AH148" s="26">
        <v>4.1766826281673399</v>
      </c>
    </row>
    <row r="149" spans="1:34" x14ac:dyDescent="0.2">
      <c r="A149" s="2">
        <f t="shared" si="34"/>
        <v>44046</v>
      </c>
      <c r="B149" s="4" t="e">
        <f>'Data(LÄGG IN NY DATA)'!B148</f>
        <v>#N/A</v>
      </c>
      <c r="C149" s="26">
        <v>12.274607693292261</v>
      </c>
      <c r="D149" s="26">
        <v>10.46296742104783</v>
      </c>
      <c r="E149" s="26">
        <v>11.024600286803985</v>
      </c>
      <c r="F149" s="26">
        <v>18.793035882991244</v>
      </c>
      <c r="G149" s="26">
        <v>10.532994259933107</v>
      </c>
      <c r="H149" s="26">
        <v>9.4858196670759423</v>
      </c>
      <c r="I149" s="26">
        <v>8.1672920798381519</v>
      </c>
      <c r="J149" s="26">
        <v>9.4858196670759423</v>
      </c>
      <c r="K149" s="26">
        <v>9.4858196670759423</v>
      </c>
      <c r="L149" s="26">
        <v>9.0918082979772965</v>
      </c>
      <c r="M149" s="26">
        <v>8.6381907664504372</v>
      </c>
      <c r="N149" s="26">
        <v>6.24598766844941</v>
      </c>
      <c r="O149" s="26">
        <v>5.2484338045927155</v>
      </c>
      <c r="P149" s="26">
        <v>5.2484338045927155</v>
      </c>
      <c r="Q149" s="26">
        <v>6.24598766844941</v>
      </c>
      <c r="R149" s="26">
        <v>5.2484338045927155</v>
      </c>
      <c r="S149" s="26">
        <v>6.24598766844941</v>
      </c>
      <c r="T149" s="26">
        <v>6.095879670676231</v>
      </c>
      <c r="U149" s="26">
        <v>6.095879670676231</v>
      </c>
      <c r="V149" s="26">
        <v>6.095879670676231</v>
      </c>
      <c r="W149" s="26">
        <v>8.1134667658719071</v>
      </c>
      <c r="X149" s="26">
        <v>8.1134667658719071</v>
      </c>
      <c r="Y149" s="26">
        <v>8.1134667658719071</v>
      </c>
      <c r="Z149" s="26">
        <v>8.1134667658719071</v>
      </c>
      <c r="AA149" s="26">
        <v>8.1134667658719071</v>
      </c>
      <c r="AB149" s="26">
        <v>8.1134667658719071</v>
      </c>
      <c r="AC149" s="26">
        <v>8.1134667658719071</v>
      </c>
      <c r="AD149" s="26">
        <v>4.1598697363924391</v>
      </c>
      <c r="AE149" s="26">
        <v>4.1598697363924391</v>
      </c>
      <c r="AF149" s="26">
        <v>4.1598697363924391</v>
      </c>
      <c r="AG149" s="26">
        <v>4.1598697363924391</v>
      </c>
      <c r="AH149" s="26">
        <v>4.1598697363924391</v>
      </c>
    </row>
    <row r="150" spans="1:34" x14ac:dyDescent="0.2">
      <c r="A150" s="2">
        <f t="shared" si="34"/>
        <v>44047</v>
      </c>
      <c r="B150" s="4" t="e">
        <f>'Data(LÄGG IN NY DATA)'!B149</f>
        <v>#N/A</v>
      </c>
      <c r="C150" s="26">
        <v>12.227060667122046</v>
      </c>
      <c r="D150" s="26">
        <v>10.425776959909994</v>
      </c>
      <c r="E150" s="26">
        <v>10.983765223104932</v>
      </c>
      <c r="F150" s="26">
        <v>18.476257744719632</v>
      </c>
      <c r="G150" s="26">
        <v>10.428684997883044</v>
      </c>
      <c r="H150" s="26">
        <v>9.4293861942542954</v>
      </c>
      <c r="I150" s="26">
        <v>8.1448499765315887</v>
      </c>
      <c r="J150" s="26">
        <v>9.4293861942542954</v>
      </c>
      <c r="K150" s="26">
        <v>9.4293861942542954</v>
      </c>
      <c r="L150" s="26">
        <v>9.0489824182913789</v>
      </c>
      <c r="M150" s="26">
        <v>8.6104472350389365</v>
      </c>
      <c r="N150" s="26">
        <v>6.232566189356719</v>
      </c>
      <c r="O150" s="26">
        <v>5.2389532276279187</v>
      </c>
      <c r="P150" s="26">
        <v>5.2389532276279187</v>
      </c>
      <c r="Q150" s="26">
        <v>6.232566189356719</v>
      </c>
      <c r="R150" s="26">
        <v>5.2389532276279187</v>
      </c>
      <c r="S150" s="26">
        <v>6.232566189356719</v>
      </c>
      <c r="T150" s="26">
        <v>6.0825833818280763</v>
      </c>
      <c r="U150" s="26">
        <v>6.0825833818280763</v>
      </c>
      <c r="V150" s="26">
        <v>6.0825833818280763</v>
      </c>
      <c r="W150" s="26">
        <v>8.0933753997318867</v>
      </c>
      <c r="X150" s="26">
        <v>8.0933753997318867</v>
      </c>
      <c r="Y150" s="26">
        <v>8.0933753997318867</v>
      </c>
      <c r="Z150" s="26">
        <v>8.0933753997318867</v>
      </c>
      <c r="AA150" s="26">
        <v>8.0933753997318867</v>
      </c>
      <c r="AB150" s="26">
        <v>8.0933753997318867</v>
      </c>
      <c r="AC150" s="26">
        <v>8.0933753997318867</v>
      </c>
      <c r="AD150" s="26">
        <v>4.1439978010495748</v>
      </c>
      <c r="AE150" s="26">
        <v>4.1439978010495748</v>
      </c>
      <c r="AF150" s="26">
        <v>4.1439978010495748</v>
      </c>
      <c r="AG150" s="26">
        <v>4.1439978010495748</v>
      </c>
      <c r="AH150" s="26">
        <v>4.1439978010495748</v>
      </c>
    </row>
    <row r="151" spans="1:34" x14ac:dyDescent="0.2">
      <c r="A151" s="2">
        <f t="shared" si="34"/>
        <v>44048</v>
      </c>
      <c r="B151" s="4" t="e">
        <f>'Data(LÄGG IN NY DATA)'!B150</f>
        <v>#N/A</v>
      </c>
      <c r="C151" s="26">
        <v>12.180308483532103</v>
      </c>
      <c r="D151" s="26">
        <v>10.389097090935103</v>
      </c>
      <c r="E151" s="26">
        <v>10.943723860773963</v>
      </c>
      <c r="F151" s="26">
        <v>18.176581240182145</v>
      </c>
      <c r="G151" s="26">
        <v>10.331642343656613</v>
      </c>
      <c r="H151" s="26">
        <v>9.3765892207194081</v>
      </c>
      <c r="I151" s="26">
        <v>8.1230820168594029</v>
      </c>
      <c r="J151" s="26">
        <v>9.3765892207194081</v>
      </c>
      <c r="K151" s="26">
        <v>9.3765892207194081</v>
      </c>
      <c r="L151" s="26">
        <v>9.0087100972138003</v>
      </c>
      <c r="M151" s="26">
        <v>8.5838511649824625</v>
      </c>
      <c r="N151" s="26">
        <v>6.2193006489591482</v>
      </c>
      <c r="O151" s="26">
        <v>5.2295628365256519</v>
      </c>
      <c r="P151" s="26">
        <v>5.2295628365256519</v>
      </c>
      <c r="Q151" s="26">
        <v>6.2193006489591482</v>
      </c>
      <c r="R151" s="26">
        <v>5.2295628365256519</v>
      </c>
      <c r="S151" s="26">
        <v>6.2193006489591482</v>
      </c>
      <c r="T151" s="26">
        <v>6.0694284620546286</v>
      </c>
      <c r="U151" s="26">
        <v>6.0694284620546286</v>
      </c>
      <c r="V151" s="26">
        <v>6.0694284620546286</v>
      </c>
      <c r="W151" s="26">
        <v>8.0735199106856061</v>
      </c>
      <c r="X151" s="26">
        <v>8.0735199106856061</v>
      </c>
      <c r="Y151" s="26">
        <v>8.0735199106856061</v>
      </c>
      <c r="Z151" s="26">
        <v>8.0735199106856061</v>
      </c>
      <c r="AA151" s="26">
        <v>8.0735199106856061</v>
      </c>
      <c r="AB151" s="26">
        <v>8.0735199106856061</v>
      </c>
      <c r="AC151" s="26">
        <v>8.0735199106856061</v>
      </c>
      <c r="AD151" s="26">
        <v>4.1289945233041667</v>
      </c>
      <c r="AE151" s="26">
        <v>4.1289945233041667</v>
      </c>
      <c r="AF151" s="26">
        <v>4.1289945233041667</v>
      </c>
      <c r="AG151" s="26">
        <v>4.1289945233041667</v>
      </c>
      <c r="AH151" s="26">
        <v>4.1289945233041667</v>
      </c>
    </row>
    <row r="152" spans="1:34" x14ac:dyDescent="0.2">
      <c r="A152" s="2">
        <f t="shared" si="34"/>
        <v>44049</v>
      </c>
      <c r="B152" s="4" t="e">
        <f>'Data(LÄGG IN NY DATA)'!B151</f>
        <v>#N/A</v>
      </c>
      <c r="C152" s="26">
        <v>12.134320497269554</v>
      </c>
      <c r="D152" s="26">
        <v>10.352913383372757</v>
      </c>
      <c r="E152" s="26">
        <v>10.904436871998934</v>
      </c>
      <c r="F152" s="26">
        <v>17.893080243584404</v>
      </c>
      <c r="G152" s="26">
        <v>10.241319257026031</v>
      </c>
      <c r="H152" s="26">
        <v>9.3271442013959636</v>
      </c>
      <c r="I152" s="26">
        <v>8.1019359615569488</v>
      </c>
      <c r="J152" s="26">
        <v>9.3271442013959636</v>
      </c>
      <c r="K152" s="26">
        <v>9.3271442013959636</v>
      </c>
      <c r="L152" s="26">
        <v>8.9707881171002999</v>
      </c>
      <c r="M152" s="26">
        <v>8.5583107440054746</v>
      </c>
      <c r="N152" s="26">
        <v>6.206183155086598</v>
      </c>
      <c r="O152" s="26">
        <v>5.220258480329572</v>
      </c>
      <c r="P152" s="26">
        <v>5.220258480329572</v>
      </c>
      <c r="Q152" s="26">
        <v>6.206183155086598</v>
      </c>
      <c r="R152" s="26">
        <v>5.220258480329572</v>
      </c>
      <c r="S152" s="26">
        <v>6.206183155086598</v>
      </c>
      <c r="T152" s="26">
        <v>6.0564088381160612</v>
      </c>
      <c r="U152" s="26">
        <v>6.0564088381160612</v>
      </c>
      <c r="V152" s="26">
        <v>6.0564088381160612</v>
      </c>
      <c r="W152" s="26">
        <v>8.0538910883023398</v>
      </c>
      <c r="X152" s="26">
        <v>8.0538910883023398</v>
      </c>
      <c r="Y152" s="26">
        <v>8.0538910883023398</v>
      </c>
      <c r="Z152" s="26">
        <v>8.0538910883023398</v>
      </c>
      <c r="AA152" s="26">
        <v>8.0538910883023398</v>
      </c>
      <c r="AB152" s="26">
        <v>8.0538910883023398</v>
      </c>
      <c r="AC152" s="26">
        <v>8.0538910883023398</v>
      </c>
      <c r="AD152" s="26">
        <v>4.1147931614924254</v>
      </c>
      <c r="AE152" s="26">
        <v>4.1147931614924254</v>
      </c>
      <c r="AF152" s="26">
        <v>4.1147931614924254</v>
      </c>
      <c r="AG152" s="26">
        <v>4.1147931614924254</v>
      </c>
      <c r="AH152" s="26">
        <v>4.1147931614924254</v>
      </c>
    </row>
    <row r="153" spans="1:34" x14ac:dyDescent="0.2">
      <c r="A153" s="2">
        <f t="shared" si="34"/>
        <v>44050</v>
      </c>
      <c r="B153" s="4" t="e">
        <f>'Data(LÄGG IN NY DATA)'!B152</f>
        <v>#N/A</v>
      </c>
      <c r="C153" s="26">
        <v>12.089067942409875</v>
      </c>
      <c r="D153" s="26">
        <v>10.317212137120356</v>
      </c>
      <c r="E153" s="26">
        <v>10.865867724288995</v>
      </c>
      <c r="F153" s="26">
        <v>17.624873294030486</v>
      </c>
      <c r="G153" s="26">
        <v>10.157208984505086</v>
      </c>
      <c r="H153" s="26">
        <v>9.2807885998579405</v>
      </c>
      <c r="I153" s="26">
        <v>8.0813641380199392</v>
      </c>
      <c r="J153" s="26">
        <v>9.2807885998579405</v>
      </c>
      <c r="K153" s="26">
        <v>9.2807885998579405</v>
      </c>
      <c r="L153" s="26">
        <v>8.9350293879466491</v>
      </c>
      <c r="M153" s="26">
        <v>8.5337418716440716</v>
      </c>
      <c r="N153" s="26">
        <v>6.1932065697808909</v>
      </c>
      <c r="O153" s="26">
        <v>5.2110364231685118</v>
      </c>
      <c r="P153" s="26">
        <v>5.2110364231685118</v>
      </c>
      <c r="Q153" s="26">
        <v>6.1932065697808909</v>
      </c>
      <c r="R153" s="26">
        <v>5.2110364231685118</v>
      </c>
      <c r="S153" s="26">
        <v>6.1932065697808909</v>
      </c>
      <c r="T153" s="26">
        <v>6.0435189977017254</v>
      </c>
      <c r="U153" s="26">
        <v>6.0435189977017254</v>
      </c>
      <c r="V153" s="26">
        <v>6.0435189977017254</v>
      </c>
      <c r="W153" s="26">
        <v>8.0344804885812984</v>
      </c>
      <c r="X153" s="26">
        <v>8.0344804885812984</v>
      </c>
      <c r="Y153" s="26">
        <v>8.0344804885812984</v>
      </c>
      <c r="Z153" s="26">
        <v>8.0344804885812984</v>
      </c>
      <c r="AA153" s="26">
        <v>8.0344804885812984</v>
      </c>
      <c r="AB153" s="26">
        <v>8.0344804885812984</v>
      </c>
      <c r="AC153" s="26">
        <v>8.0344804885812984</v>
      </c>
      <c r="AD153" s="26">
        <v>4.1013321141920089</v>
      </c>
      <c r="AE153" s="26">
        <v>4.1013321141920089</v>
      </c>
      <c r="AF153" s="26">
        <v>4.1013321141920089</v>
      </c>
      <c r="AG153" s="26">
        <v>4.1013321141920089</v>
      </c>
      <c r="AH153" s="26">
        <v>4.1013321141920089</v>
      </c>
    </row>
    <row r="154" spans="1:34" x14ac:dyDescent="0.2">
      <c r="A154" s="2">
        <f t="shared" si="34"/>
        <v>44051</v>
      </c>
      <c r="B154" s="4" t="e">
        <f>'Data(LÄGG IN NY DATA)'!B153</f>
        <v>#N/A</v>
      </c>
      <c r="C154" s="26">
        <v>12.044523798044541</v>
      </c>
      <c r="D154" s="26">
        <v>10.281980329853035</v>
      </c>
      <c r="E154" s="26">
        <v>10.827982468996026</v>
      </c>
      <c r="F154" s="26">
        <v>17.371122013268501</v>
      </c>
      <c r="G154" s="26">
        <v>10.07884220651848</v>
      </c>
      <c r="H154" s="26">
        <v>9.2372802394397926</v>
      </c>
      <c r="I154" s="26">
        <v>8.0613230454469456</v>
      </c>
      <c r="J154" s="26">
        <v>9.2372802394397926</v>
      </c>
      <c r="K154" s="26">
        <v>9.2372802394397926</v>
      </c>
      <c r="L154" s="26">
        <v>8.901261704352196</v>
      </c>
      <c r="M154" s="26">
        <v>8.5100675256629863</v>
      </c>
      <c r="N154" s="26">
        <v>6.1803644300987228</v>
      </c>
      <c r="O154" s="26">
        <v>5.2018932977846655</v>
      </c>
      <c r="P154" s="26">
        <v>5.2018932977846655</v>
      </c>
      <c r="Q154" s="26">
        <v>6.1803644300987228</v>
      </c>
      <c r="R154" s="26">
        <v>5.2018932977846655</v>
      </c>
      <c r="S154" s="26">
        <v>6.1803644300987228</v>
      </c>
      <c r="T154" s="26">
        <v>6.0307539296584913</v>
      </c>
      <c r="U154" s="26">
        <v>6.0307539296584913</v>
      </c>
      <c r="V154" s="26">
        <v>6.0307539296584913</v>
      </c>
      <c r="W154" s="26">
        <v>8.0152803569163904</v>
      </c>
      <c r="X154" s="26">
        <v>8.0152803569163904</v>
      </c>
      <c r="Y154" s="26">
        <v>8.0152803569163904</v>
      </c>
      <c r="Z154" s="26">
        <v>8.0152803569163904</v>
      </c>
      <c r="AA154" s="26">
        <v>8.0152803569163904</v>
      </c>
      <c r="AB154" s="26">
        <v>8.0152803569163904</v>
      </c>
      <c r="AC154" s="26">
        <v>8.0152803569163904</v>
      </c>
      <c r="AD154" s="26">
        <v>4.0885545335107993</v>
      </c>
      <c r="AE154" s="26">
        <v>4.0885545335107993</v>
      </c>
      <c r="AF154" s="26">
        <v>4.0885545335107993</v>
      </c>
      <c r="AG154" s="26">
        <v>4.0885545335107993</v>
      </c>
      <c r="AH154" s="26">
        <v>4.0885545335107993</v>
      </c>
    </row>
    <row r="155" spans="1:34" x14ac:dyDescent="0.2">
      <c r="A155" s="2">
        <f t="shared" si="34"/>
        <v>44052</v>
      </c>
      <c r="B155" s="4" t="e">
        <f>'Data(LÄGG IN NY DATA)'!B154</f>
        <v>#N/A</v>
      </c>
      <c r="C155" s="26">
        <v>12.000662663517405</v>
      </c>
      <c r="D155" s="26">
        <v>10.247205568552943</v>
      </c>
      <c r="E155" s="26">
        <v>10.790749545152259</v>
      </c>
      <c r="F155" s="26">
        <v>17.131029514854752</v>
      </c>
      <c r="G155" s="26">
        <v>10.005784373340699</v>
      </c>
      <c r="H155" s="26">
        <v>9.1963957719836102</v>
      </c>
      <c r="I155" s="26">
        <v>8.0417729929986699</v>
      </c>
      <c r="J155" s="26">
        <v>9.1963957719836102</v>
      </c>
      <c r="K155" s="26">
        <v>9.1963957719836102</v>
      </c>
      <c r="L155" s="26">
        <v>8.8693265942170285</v>
      </c>
      <c r="M155" s="26">
        <v>8.4872171785996997</v>
      </c>
      <c r="N155" s="26">
        <v>6.1676508771803018</v>
      </c>
      <c r="O155" s="26">
        <v>5.1928260642562618</v>
      </c>
      <c r="P155" s="26">
        <v>5.1928260642562618</v>
      </c>
      <c r="Q155" s="26">
        <v>6.1676508771803018</v>
      </c>
      <c r="R155" s="26">
        <v>5.1928260642562618</v>
      </c>
      <c r="S155" s="26">
        <v>6.1676508771803018</v>
      </c>
      <c r="T155" s="26">
        <v>6.0181090706087135</v>
      </c>
      <c r="U155" s="26">
        <v>6.0181090706087135</v>
      </c>
      <c r="V155" s="26">
        <v>6.0181090706087135</v>
      </c>
      <c r="W155" s="26">
        <v>7.9962835589183907</v>
      </c>
      <c r="X155" s="26">
        <v>7.9962835589183907</v>
      </c>
      <c r="Y155" s="26">
        <v>7.9962835589183907</v>
      </c>
      <c r="Z155" s="26">
        <v>7.9962835589183907</v>
      </c>
      <c r="AA155" s="26">
        <v>7.9962835589183907</v>
      </c>
      <c r="AB155" s="26">
        <v>7.9962835589183907</v>
      </c>
      <c r="AC155" s="26">
        <v>7.9962835589183907</v>
      </c>
      <c r="AD155" s="26">
        <v>4.0764079665161495</v>
      </c>
      <c r="AE155" s="26">
        <v>4.0764079665161495</v>
      </c>
      <c r="AF155" s="26">
        <v>4.0764079665161495</v>
      </c>
      <c r="AG155" s="26">
        <v>4.0764079665161495</v>
      </c>
      <c r="AH155" s="26">
        <v>4.0764079665161495</v>
      </c>
    </row>
    <row r="156" spans="1:34" x14ac:dyDescent="0.2">
      <c r="A156" s="2">
        <f t="shared" si="34"/>
        <v>44053</v>
      </c>
      <c r="B156" s="4" t="e">
        <f>'Data(LÄGG IN NY DATA)'!B155</f>
        <v>#N/A</v>
      </c>
      <c r="C156" s="26">
        <v>11.957460642598869</v>
      </c>
      <c r="D156" s="26">
        <v>10.212876045067244</v>
      </c>
      <c r="E156" s="26">
        <v>10.754139597632676</v>
      </c>
      <c r="F156" s="26">
        <v>16.903838814553417</v>
      </c>
      <c r="G156" s="26">
        <v>9.9376332190068091</v>
      </c>
      <c r="H156" s="26">
        <v>9.1579292565269199</v>
      </c>
      <c r="I156" s="26">
        <v>8.0226777683393458</v>
      </c>
      <c r="J156" s="26">
        <v>9.1579292565269199</v>
      </c>
      <c r="K156" s="26">
        <v>9.1579292565269199</v>
      </c>
      <c r="L156" s="26">
        <v>8.8390782528660754</v>
      </c>
      <c r="M156" s="26">
        <v>8.4651262606775628</v>
      </c>
      <c r="N156" s="26">
        <v>6.1550605927420019</v>
      </c>
      <c r="O156" s="26">
        <v>5.1838319733447831</v>
      </c>
      <c r="P156" s="26">
        <v>5.1838319733447831</v>
      </c>
      <c r="Q156" s="26">
        <v>6.1550605927420019</v>
      </c>
      <c r="R156" s="26">
        <v>5.1838319733447831</v>
      </c>
      <c r="S156" s="26">
        <v>6.1550605927420019</v>
      </c>
      <c r="T156" s="26">
        <v>6.005580257290041</v>
      </c>
      <c r="U156" s="26">
        <v>6.005580257290041</v>
      </c>
      <c r="V156" s="26">
        <v>6.005580257290041</v>
      </c>
      <c r="W156" s="26">
        <v>7.9774835183138082</v>
      </c>
      <c r="X156" s="26">
        <v>7.9774835183138082</v>
      </c>
      <c r="Y156" s="26">
        <v>7.9774835183138082</v>
      </c>
      <c r="Z156" s="26">
        <v>7.9774835183138082</v>
      </c>
      <c r="AA156" s="26">
        <v>7.9774835183138082</v>
      </c>
      <c r="AB156" s="26">
        <v>7.9774835183138082</v>
      </c>
      <c r="AC156" s="26">
        <v>7.9774835183138082</v>
      </c>
      <c r="AD156" s="26">
        <v>4.0648440228566143</v>
      </c>
      <c r="AE156" s="26">
        <v>4.0648440228566143</v>
      </c>
      <c r="AF156" s="26">
        <v>4.0648440228566143</v>
      </c>
      <c r="AG156" s="26">
        <v>4.0648440228566143</v>
      </c>
      <c r="AH156" s="26">
        <v>4.0648440228566143</v>
      </c>
    </row>
    <row r="157" spans="1:34" x14ac:dyDescent="0.2">
      <c r="A157" s="2">
        <f t="shared" si="34"/>
        <v>44054</v>
      </c>
      <c r="B157" s="4" t="e">
        <f>'Data(LÄGG IN NY DATA)'!B156</f>
        <v>#N/A</v>
      </c>
      <c r="C157" s="26">
        <v>11.914895236016745</v>
      </c>
      <c r="D157" s="26">
        <v>10.178980495353381</v>
      </c>
      <c r="E157" s="26">
        <v>10.718125308701143</v>
      </c>
      <c r="F157" s="26">
        <v>16.688831250417962</v>
      </c>
      <c r="G157" s="26">
        <v>9.8740164427735415</v>
      </c>
      <c r="H157" s="26">
        <v>9.1216908406470871</v>
      </c>
      <c r="I157" s="26">
        <v>8.0040043341220191</v>
      </c>
      <c r="J157" s="26">
        <v>9.1216908406470871</v>
      </c>
      <c r="K157" s="26">
        <v>9.1216908406470871</v>
      </c>
      <c r="L157" s="26">
        <v>8.8103825566684986</v>
      </c>
      <c r="M157" s="26">
        <v>8.4437356655880897</v>
      </c>
      <c r="N157" s="26">
        <v>6.1425887422343575</v>
      </c>
      <c r="O157" s="26">
        <v>5.1749085339578516</v>
      </c>
      <c r="P157" s="26">
        <v>5.1749085339578516</v>
      </c>
      <c r="Q157" s="26">
        <v>6.1425887422343575</v>
      </c>
      <c r="R157" s="26">
        <v>5.1749085339578516</v>
      </c>
      <c r="S157" s="26">
        <v>6.1425887422343575</v>
      </c>
      <c r="T157" s="26">
        <v>5.9931636840169169</v>
      </c>
      <c r="U157" s="26">
        <v>5.9931636840169169</v>
      </c>
      <c r="V157" s="26">
        <v>5.9931636840169169</v>
      </c>
      <c r="W157" s="26">
        <v>7.958874161214049</v>
      </c>
      <c r="X157" s="26">
        <v>7.958874161214049</v>
      </c>
      <c r="Y157" s="26">
        <v>7.958874161214049</v>
      </c>
      <c r="Z157" s="26">
        <v>7.958874161214049</v>
      </c>
      <c r="AA157" s="26">
        <v>7.958874161214049</v>
      </c>
      <c r="AB157" s="26">
        <v>7.958874161214049</v>
      </c>
      <c r="AC157" s="26">
        <v>7.958874161214049</v>
      </c>
      <c r="AD157" s="26">
        <v>4.0538180667514734</v>
      </c>
      <c r="AE157" s="26">
        <v>4.0538180667514734</v>
      </c>
      <c r="AF157" s="26">
        <v>4.0538180667514734</v>
      </c>
      <c r="AG157" s="26">
        <v>4.0538180667514734</v>
      </c>
      <c r="AH157" s="26">
        <v>4.0538180667514734</v>
      </c>
    </row>
    <row r="158" spans="1:34" x14ac:dyDescent="0.2">
      <c r="A158" s="2">
        <f t="shared" si="34"/>
        <v>44055</v>
      </c>
      <c r="B158" s="4" t="e">
        <f>'Data(LÄGG IN NY DATA)'!B157</f>
        <v>#N/A</v>
      </c>
      <c r="C158" s="26">
        <v>11.872945241792149</v>
      </c>
      <c r="D158" s="26">
        <v>10.145508162097432</v>
      </c>
      <c r="E158" s="26">
        <v>10.682681242048654</v>
      </c>
      <c r="F158" s="26">
        <v>16.485324919769123</v>
      </c>
      <c r="G158" s="26">
        <v>9.8145895481125258</v>
      </c>
      <c r="H158" s="26">
        <v>9.0875055375813751</v>
      </c>
      <c r="I158" s="26">
        <v>7.9857225501628468</v>
      </c>
      <c r="J158" s="26">
        <v>9.0875055375813751</v>
      </c>
      <c r="K158" s="26">
        <v>9.0875055375813751</v>
      </c>
      <c r="L158" s="26">
        <v>8.7831161505817938</v>
      </c>
      <c r="M158" s="26">
        <v>8.4229912958858986</v>
      </c>
      <c r="N158" s="26">
        <v>6.1302309239818387</v>
      </c>
      <c r="O158" s="26">
        <v>5.1660534842736423</v>
      </c>
      <c r="P158" s="26">
        <v>5.1660534842736423</v>
      </c>
      <c r="Q158" s="26">
        <v>6.1302309239818387</v>
      </c>
      <c r="R158" s="26">
        <v>5.1660534842736423</v>
      </c>
      <c r="S158" s="26">
        <v>6.1302309239818387</v>
      </c>
      <c r="T158" s="26">
        <v>5.9808558647246688</v>
      </c>
      <c r="U158" s="26">
        <v>5.9808558647246688</v>
      </c>
      <c r="V158" s="26">
        <v>5.9808558647246688</v>
      </c>
      <c r="W158" s="26">
        <v>7.9404498661161815</v>
      </c>
      <c r="X158" s="26">
        <v>7.9404498661161815</v>
      </c>
      <c r="Y158" s="26">
        <v>7.9404498661161815</v>
      </c>
      <c r="Z158" s="26">
        <v>7.9404498661161815</v>
      </c>
      <c r="AA158" s="26">
        <v>7.9404498661161815</v>
      </c>
      <c r="AB158" s="26">
        <v>7.9404498661161815</v>
      </c>
      <c r="AC158" s="26">
        <v>7.9404498661161815</v>
      </c>
      <c r="AD158" s="26">
        <v>4.0432889316403644</v>
      </c>
      <c r="AE158" s="26">
        <v>4.0432889316403644</v>
      </c>
      <c r="AF158" s="26">
        <v>4.0432889316403644</v>
      </c>
      <c r="AG158" s="26">
        <v>4.0432889316403644</v>
      </c>
      <c r="AH158" s="26">
        <v>4.0432889316403644</v>
      </c>
    </row>
    <row r="159" spans="1:34" x14ac:dyDescent="0.2">
      <c r="A159" s="2">
        <f t="shared" si="34"/>
        <v>44056</v>
      </c>
      <c r="B159" s="4" t="e">
        <f>'Data(LÄGG IN NY DATA)'!B158</f>
        <v>#N/A</v>
      </c>
      <c r="C159" s="26">
        <v>11.831590662857838</v>
      </c>
      <c r="D159" s="26">
        <v>10.112448760416752</v>
      </c>
      <c r="E159" s="26">
        <v>10.647783698480405</v>
      </c>
      <c r="F159" s="26">
        <v>16.292673139180252</v>
      </c>
      <c r="G159" s="26">
        <v>9.7590338296392769</v>
      </c>
      <c r="H159" s="26">
        <v>9.0552120926344291</v>
      </c>
      <c r="I159" s="26">
        <v>7.9678049192206499</v>
      </c>
      <c r="J159" s="26">
        <v>9.0552120926344291</v>
      </c>
      <c r="K159" s="26">
        <v>9.0552120926344291</v>
      </c>
      <c r="L159" s="26">
        <v>8.7571656043963984</v>
      </c>
      <c r="M159" s="26">
        <v>8.402843644968895</v>
      </c>
      <c r="N159" s="26">
        <v>6.1179831236888553</v>
      </c>
      <c r="O159" s="26">
        <v>5.15726476612166</v>
      </c>
      <c r="P159" s="26">
        <v>5.15726476612166</v>
      </c>
      <c r="Q159" s="26">
        <v>6.1179831236888553</v>
      </c>
      <c r="R159" s="26">
        <v>5.15726476612166</v>
      </c>
      <c r="S159" s="26">
        <v>6.1179831236888553</v>
      </c>
      <c r="T159" s="26">
        <v>5.9686535991121428</v>
      </c>
      <c r="U159" s="26">
        <v>5.9686535991121428</v>
      </c>
      <c r="V159" s="26">
        <v>5.9686535991121428</v>
      </c>
      <c r="W159" s="26">
        <v>7.9222054190581428</v>
      </c>
      <c r="X159" s="26">
        <v>7.9222054190581428</v>
      </c>
      <c r="Y159" s="26">
        <v>7.9222054190581428</v>
      </c>
      <c r="Z159" s="26">
        <v>7.9222054190581428</v>
      </c>
      <c r="AA159" s="26">
        <v>7.9222054190581428</v>
      </c>
      <c r="AB159" s="26">
        <v>7.9222054190581428</v>
      </c>
      <c r="AC159" s="26">
        <v>7.9222054190581428</v>
      </c>
      <c r="AD159" s="26">
        <v>4.0332186558961194</v>
      </c>
      <c r="AE159" s="26">
        <v>4.0332186558961194</v>
      </c>
      <c r="AF159" s="26">
        <v>4.0332186558961194</v>
      </c>
      <c r="AG159" s="26">
        <v>4.0332186558961194</v>
      </c>
      <c r="AH159" s="26">
        <v>4.0332186558961194</v>
      </c>
    </row>
    <row r="160" spans="1:34" x14ac:dyDescent="0.2">
      <c r="A160" s="2">
        <f t="shared" si="34"/>
        <v>44057</v>
      </c>
      <c r="B160" s="4" t="e">
        <f>'Data(LÄGG IN NY DATA)'!B159</f>
        <v>#N/A</v>
      </c>
      <c r="C160" s="26">
        <v>11.790812621464811</v>
      </c>
      <c r="D160" s="26">
        <v>10.079792446381676</v>
      </c>
      <c r="E160" s="26">
        <v>10.613410582455396</v>
      </c>
      <c r="F160" s="26">
        <v>16.110262932594893</v>
      </c>
      <c r="G160" s="26">
        <v>9.7070544988140526</v>
      </c>
      <c r="H160" s="26">
        <v>9.0246619327650617</v>
      </c>
      <c r="I160" s="26">
        <v>7.9502263544572127</v>
      </c>
      <c r="J160" s="26">
        <v>9.0246619327650617</v>
      </c>
      <c r="K160" s="26">
        <v>9.0246619327650617</v>
      </c>
      <c r="L160" s="26">
        <v>8.732426632787492</v>
      </c>
      <c r="M160" s="26">
        <v>8.3832474128315209</v>
      </c>
      <c r="N160" s="26">
        <v>6.1058416737578538</v>
      </c>
      <c r="O160" s="26">
        <v>5.1485405022585482</v>
      </c>
      <c r="P160" s="26">
        <v>5.1485405022585482</v>
      </c>
      <c r="Q160" s="26">
        <v>6.1058416737578538</v>
      </c>
      <c r="R160" s="26">
        <v>5.1485405022585482</v>
      </c>
      <c r="S160" s="26">
        <v>6.1058416737578538</v>
      </c>
      <c r="T160" s="26">
        <v>5.9565539424485072</v>
      </c>
      <c r="U160" s="26">
        <v>5.9565539424485072</v>
      </c>
      <c r="V160" s="26">
        <v>5.9565539424485072</v>
      </c>
      <c r="W160" s="26">
        <v>7.9041359734071523</v>
      </c>
      <c r="X160" s="26">
        <v>7.9041359734071523</v>
      </c>
      <c r="Y160" s="26">
        <v>7.9041359734071523</v>
      </c>
      <c r="Z160" s="26">
        <v>7.9041359734071523</v>
      </c>
      <c r="AA160" s="26">
        <v>7.9041359734071523</v>
      </c>
      <c r="AB160" s="26">
        <v>7.9041359734071523</v>
      </c>
      <c r="AC160" s="26">
        <v>7.9041359734071523</v>
      </c>
      <c r="AD160" s="26">
        <v>4.0235722381086667</v>
      </c>
      <c r="AE160" s="26">
        <v>4.0235722381086667</v>
      </c>
      <c r="AF160" s="26">
        <v>4.0235722381086667</v>
      </c>
      <c r="AG160" s="26">
        <v>4.0235722381086667</v>
      </c>
      <c r="AH160" s="26">
        <v>4.0235722381086667</v>
      </c>
    </row>
    <row r="161" spans="1:34" x14ac:dyDescent="0.2">
      <c r="A161" s="2">
        <f t="shared" si="34"/>
        <v>44058</v>
      </c>
      <c r="B161" s="4" t="e">
        <f>'Data(LÄGG IN NY DATA)'!B160</f>
        <v>#N/A</v>
      </c>
      <c r="C161" s="26">
        <v>11.750593279910662</v>
      </c>
      <c r="D161" s="26">
        <v>10.047529788112961</v>
      </c>
      <c r="E161" s="26">
        <v>10.57954127872781</v>
      </c>
      <c r="F161" s="26">
        <v>15.937513551823034</v>
      </c>
      <c r="G161" s="26">
        <v>9.6583789396876192</v>
      </c>
      <c r="H161" s="26">
        <v>8.9957181936107915</v>
      </c>
      <c r="I161" s="26">
        <v>7.9329639668020544</v>
      </c>
      <c r="J161" s="26">
        <v>8.9957181936107915</v>
      </c>
      <c r="K161" s="26">
        <v>8.9957181936107915</v>
      </c>
      <c r="L161" s="26">
        <v>8.7088033745958455</v>
      </c>
      <c r="M161" s="26">
        <v>8.3641611529806852</v>
      </c>
      <c r="N161" s="26">
        <v>6.0938032169209624</v>
      </c>
      <c r="O161" s="26">
        <v>5.1398789762168544</v>
      </c>
      <c r="P161" s="26">
        <v>5.1398789762168544</v>
      </c>
      <c r="Q161" s="26">
        <v>6.0938032169209624</v>
      </c>
      <c r="R161" s="26">
        <v>5.1398789762168544</v>
      </c>
      <c r="S161" s="26">
        <v>6.0938032169209624</v>
      </c>
      <c r="T161" s="26">
        <v>5.9445541786545597</v>
      </c>
      <c r="U161" s="26">
        <v>5.9445541786545597</v>
      </c>
      <c r="V161" s="26">
        <v>5.9445541786545597</v>
      </c>
      <c r="W161" s="26">
        <v>7.8862370138108808</v>
      </c>
      <c r="X161" s="26">
        <v>7.8862370138108808</v>
      </c>
      <c r="Y161" s="26">
        <v>7.8862370138108808</v>
      </c>
      <c r="Z161" s="26">
        <v>7.8862370138108808</v>
      </c>
      <c r="AA161" s="26">
        <v>7.8862370138108808</v>
      </c>
      <c r="AB161" s="26">
        <v>7.8862370138108808</v>
      </c>
      <c r="AC161" s="26">
        <v>7.8862370138108808</v>
      </c>
      <c r="AD161" s="26">
        <v>4.0143174105466715</v>
      </c>
      <c r="AE161" s="26">
        <v>4.0143174105466715</v>
      </c>
      <c r="AF161" s="26">
        <v>4.0143174105466715</v>
      </c>
      <c r="AG161" s="26">
        <v>4.0143174105466715</v>
      </c>
      <c r="AH161" s="26">
        <v>4.0143174105466715</v>
      </c>
    </row>
    <row r="162" spans="1:34" x14ac:dyDescent="0.2">
      <c r="A162" s="2">
        <f t="shared" si="34"/>
        <v>44059</v>
      </c>
      <c r="B162" s="4" t="e">
        <f>'Data(LÄGG IN NY DATA)'!B161</f>
        <v>#N/A</v>
      </c>
      <c r="C162" s="26">
        <v>11.710915767150112</v>
      </c>
      <c r="D162" s="26">
        <v>10.015651739231931</v>
      </c>
      <c r="E162" s="26">
        <v>10.546156538383368</v>
      </c>
      <c r="F162" s="26">
        <v>15.773875032882657</v>
      </c>
      <c r="G162" s="26">
        <v>9.6127550864012736</v>
      </c>
      <c r="H162" s="26">
        <v>8.9682548185602204</v>
      </c>
      <c r="I162" s="26">
        <v>7.9159968705832293</v>
      </c>
      <c r="J162" s="26">
        <v>8.9682548185602204</v>
      </c>
      <c r="K162" s="26">
        <v>8.9682548185602204</v>
      </c>
      <c r="L162" s="26">
        <v>8.6862077270590365</v>
      </c>
      <c r="M162" s="26">
        <v>8.345546948093105</v>
      </c>
      <c r="N162" s="26">
        <v>6.0818646737367681</v>
      </c>
      <c r="O162" s="26">
        <v>5.1312786144396991</v>
      </c>
      <c r="P162" s="26">
        <v>5.1312786144396991</v>
      </c>
      <c r="Q162" s="26">
        <v>6.0818646737367681</v>
      </c>
      <c r="R162" s="26">
        <v>5.1312786144396991</v>
      </c>
      <c r="S162" s="26">
        <v>6.0818646737367681</v>
      </c>
      <c r="T162" s="26">
        <v>5.9326517963091847</v>
      </c>
      <c r="U162" s="26">
        <v>5.9326517963091847</v>
      </c>
      <c r="V162" s="26">
        <v>5.9326517963091847</v>
      </c>
      <c r="W162" s="26">
        <v>7.8685043238869934</v>
      </c>
      <c r="X162" s="26">
        <v>7.8685043238869934</v>
      </c>
      <c r="Y162" s="26">
        <v>7.8685043238869934</v>
      </c>
      <c r="Z162" s="26">
        <v>7.8685043238869934</v>
      </c>
      <c r="AA162" s="26">
        <v>7.8685043238869934</v>
      </c>
      <c r="AB162" s="26">
        <v>7.8685043238869934</v>
      </c>
      <c r="AC162" s="26">
        <v>7.8685043238869934</v>
      </c>
      <c r="AD162" s="26">
        <v>4.0054244294967472</v>
      </c>
      <c r="AE162" s="26">
        <v>4.0054244294967472</v>
      </c>
      <c r="AF162" s="26">
        <v>4.0054244294967472</v>
      </c>
      <c r="AG162" s="26">
        <v>4.0054244294967472</v>
      </c>
      <c r="AH162" s="26">
        <v>4.0054244294967472</v>
      </c>
    </row>
    <row r="163" spans="1:34" x14ac:dyDescent="0.2">
      <c r="A163" s="2">
        <f t="shared" si="34"/>
        <v>44060</v>
      </c>
      <c r="B163" s="4" t="e">
        <f>'Data(LÄGG IN NY DATA)'!B162</f>
        <v>#N/A</v>
      </c>
      <c r="C163" s="26">
        <v>11.671764110874046</v>
      </c>
      <c r="D163" s="26">
        <v>9.9841496144590405</v>
      </c>
      <c r="E163" s="26">
        <v>10.513238373606184</v>
      </c>
      <c r="F163" s="26">
        <v>15.618826790962919</v>
      </c>
      <c r="G163" s="26">
        <v>9.5699499145820912</v>
      </c>
      <c r="H163" s="26">
        <v>8.9421557248197843</v>
      </c>
      <c r="I163" s="26">
        <v>7.8993060059136209</v>
      </c>
      <c r="J163" s="26">
        <v>8.9421557248197843</v>
      </c>
      <c r="K163" s="26">
        <v>8.9421557248197843</v>
      </c>
      <c r="L163" s="26">
        <v>8.6645587309979568</v>
      </c>
      <c r="M163" s="26">
        <v>8.3273701121696302</v>
      </c>
      <c r="N163" s="26">
        <v>6.070023213549181</v>
      </c>
      <c r="O163" s="26">
        <v>5.1227379704456792</v>
      </c>
      <c r="P163" s="26">
        <v>5.1227379704456792</v>
      </c>
      <c r="Q163" s="26">
        <v>6.070023213549181</v>
      </c>
      <c r="R163" s="26">
        <v>5.1227379704456792</v>
      </c>
      <c r="S163" s="26">
        <v>6.070023213549181</v>
      </c>
      <c r="T163" s="26">
        <v>5.9208444672678668</v>
      </c>
      <c r="U163" s="26">
        <v>5.9208444672678668</v>
      </c>
      <c r="V163" s="26">
        <v>5.9208444672678668</v>
      </c>
      <c r="W163" s="26">
        <v>7.8509339572684746</v>
      </c>
      <c r="X163" s="26">
        <v>7.8509339572684746</v>
      </c>
      <c r="Y163" s="26">
        <v>7.8509339572684746</v>
      </c>
      <c r="Z163" s="26">
        <v>7.8509339572684746</v>
      </c>
      <c r="AA163" s="26">
        <v>7.8509339572684746</v>
      </c>
      <c r="AB163" s="26">
        <v>7.8509339572684746</v>
      </c>
      <c r="AC163" s="26">
        <v>7.8509339572684746</v>
      </c>
      <c r="AD163" s="26">
        <v>3.9968658812676998</v>
      </c>
      <c r="AE163" s="26">
        <v>3.9968658812676998</v>
      </c>
      <c r="AF163" s="26">
        <v>3.9968658812676998</v>
      </c>
      <c r="AG163" s="26">
        <v>3.9968658812676998</v>
      </c>
      <c r="AH163" s="26">
        <v>3.9968658812676998</v>
      </c>
    </row>
    <row r="164" spans="1:34" x14ac:dyDescent="0.2">
      <c r="A164" s="2">
        <f t="shared" si="34"/>
        <v>44061</v>
      </c>
      <c r="B164" s="4" t="e">
        <f>'Data(LÄGG IN NY DATA)'!B163</f>
        <v>#N/A</v>
      </c>
      <c r="C164" s="26">
        <v>11.633123174668466</v>
      </c>
      <c r="D164" s="26">
        <v>9.953015067173915</v>
      </c>
      <c r="E164" s="26">
        <v>10.480769960552236</v>
      </c>
      <c r="F164" s="26">
        <v>15.471876256176737</v>
      </c>
      <c r="G164" s="26">
        <v>9.5297480391980116</v>
      </c>
      <c r="H164" s="26">
        <v>8.91731403174213</v>
      </c>
      <c r="I164" s="26">
        <v>7.882873976440953</v>
      </c>
      <c r="J164" s="26">
        <v>8.91731403174213</v>
      </c>
      <c r="K164" s="26">
        <v>8.91731403174213</v>
      </c>
      <c r="L164" s="26">
        <v>8.6437820032317436</v>
      </c>
      <c r="M164" s="26">
        <v>8.3095989171073334</v>
      </c>
      <c r="N164" s="26">
        <v>6.0582762285461591</v>
      </c>
      <c r="O164" s="26">
        <v>5.1142557107963285</v>
      </c>
      <c r="P164" s="26">
        <v>5.1142557107963285</v>
      </c>
      <c r="Q164" s="26">
        <v>6.0582762285461591</v>
      </c>
      <c r="R164" s="26">
        <v>5.1142557107963285</v>
      </c>
      <c r="S164" s="26">
        <v>6.0582762285461591</v>
      </c>
      <c r="T164" s="26">
        <v>5.9091300276127905</v>
      </c>
      <c r="U164" s="26">
        <v>5.9091300276127905</v>
      </c>
      <c r="V164" s="26">
        <v>5.9091300276127905</v>
      </c>
      <c r="W164" s="26">
        <v>7.8335222116599859</v>
      </c>
      <c r="X164" s="26">
        <v>7.8335222116599859</v>
      </c>
      <c r="Y164" s="26">
        <v>7.8335222116599859</v>
      </c>
      <c r="Z164" s="26">
        <v>7.8335222116599859</v>
      </c>
      <c r="AA164" s="26">
        <v>7.8335222116599859</v>
      </c>
      <c r="AB164" s="26">
        <v>7.8335222116599859</v>
      </c>
      <c r="AC164" s="26">
        <v>7.8335222116599859</v>
      </c>
      <c r="AD164" s="26">
        <v>3.9886165027296658</v>
      </c>
      <c r="AE164" s="26">
        <v>3.9886165027296658</v>
      </c>
      <c r="AF164" s="26">
        <v>3.9886165027296658</v>
      </c>
      <c r="AG164" s="26">
        <v>3.9886165027296658</v>
      </c>
      <c r="AH164" s="26">
        <v>3.9886165027296658</v>
      </c>
    </row>
    <row r="165" spans="1:34" x14ac:dyDescent="0.2">
      <c r="A165" s="2">
        <f t="shared" si="34"/>
        <v>44062</v>
      </c>
      <c r="B165" s="4" t="e">
        <f>'Data(LÄGG IN NY DATA)'!B164</f>
        <v>#N/A</v>
      </c>
      <c r="C165" s="26">
        <v>11.594978599888686</v>
      </c>
      <c r="D165" s="26">
        <v>9.9222400687659125</v>
      </c>
      <c r="E165" s="26">
        <v>10.448735549744381</v>
      </c>
      <c r="F165" s="26">
        <v>15.33255755173537</v>
      </c>
      <c r="G165" s="26">
        <v>9.4919504118504978</v>
      </c>
      <c r="H165" s="26">
        <v>8.89363134698824</v>
      </c>
      <c r="I165" s="26">
        <v>7.8666849011797719</v>
      </c>
      <c r="J165" s="26">
        <v>8.89363134698824</v>
      </c>
      <c r="K165" s="26">
        <v>8.89363134698824</v>
      </c>
      <c r="L165" s="26">
        <v>8.6238092127473447</v>
      </c>
      <c r="M165" s="26">
        <v>8.2922043417644264</v>
      </c>
      <c r="N165" s="26">
        <v>6.0466213105929612</v>
      </c>
      <c r="O165" s="26">
        <v>5.105830602663465</v>
      </c>
      <c r="P165" s="26">
        <v>5.105830602663465</v>
      </c>
      <c r="Q165" s="26">
        <v>6.0466213105929612</v>
      </c>
      <c r="R165" s="26">
        <v>5.105830602663465</v>
      </c>
      <c r="S165" s="26">
        <v>6.0466213105929612</v>
      </c>
      <c r="T165" s="26">
        <v>5.8975064606833829</v>
      </c>
      <c r="U165" s="26">
        <v>5.8975064606833829</v>
      </c>
      <c r="V165" s="26">
        <v>5.8975064606833829</v>
      </c>
      <c r="W165" s="26">
        <v>7.8162656055948023</v>
      </c>
      <c r="X165" s="26">
        <v>7.8162656055948023</v>
      </c>
      <c r="Y165" s="26">
        <v>7.8162656055948023</v>
      </c>
      <c r="Z165" s="26">
        <v>7.8162656055948023</v>
      </c>
      <c r="AA165" s="26">
        <v>7.8162656055948023</v>
      </c>
      <c r="AB165" s="26">
        <v>7.8162656055948023</v>
      </c>
      <c r="AC165" s="26">
        <v>7.8162656055948023</v>
      </c>
      <c r="AD165" s="26">
        <v>3.9806530153353195</v>
      </c>
      <c r="AE165" s="26">
        <v>3.9806530153353195</v>
      </c>
      <c r="AF165" s="26">
        <v>3.9806530153353195</v>
      </c>
      <c r="AG165" s="26">
        <v>3.9806530153353195</v>
      </c>
      <c r="AH165" s="26">
        <v>3.9806530153353195</v>
      </c>
    </row>
    <row r="166" spans="1:34" x14ac:dyDescent="0.2">
      <c r="A166" s="2">
        <f t="shared" si="34"/>
        <v>44063</v>
      </c>
      <c r="B166" s="4" t="e">
        <f>'Data(LÄGG IN NY DATA)'!B165</f>
        <v>#N/A</v>
      </c>
      <c r="C166" s="26">
        <v>11.55731675190718</v>
      </c>
      <c r="D166" s="26">
        <v>9.89181688961901</v>
      </c>
      <c r="E166" s="26">
        <v>10.417120383440983</v>
      </c>
      <c r="F166" s="26">
        <v>15.200430215709497</v>
      </c>
      <c r="G166" s="26">
        <v>9.4563731108831952</v>
      </c>
      <c r="H166" s="26">
        <v>8.871017106384727</v>
      </c>
      <c r="I166" s="26">
        <v>7.8507242792456289</v>
      </c>
      <c r="J166" s="26">
        <v>8.871017106384727</v>
      </c>
      <c r="K166" s="26">
        <v>8.871017106384727</v>
      </c>
      <c r="L166" s="26">
        <v>8.6045775973882357</v>
      </c>
      <c r="M166" s="26">
        <v>8.275159841736782</v>
      </c>
      <c r="N166" s="26">
        <v>6.0350562305478741</v>
      </c>
      <c r="O166" s="26">
        <v>5.097461502816099</v>
      </c>
      <c r="P166" s="26">
        <v>5.097461502816099</v>
      </c>
      <c r="Q166" s="26">
        <v>6.0350562305478741</v>
      </c>
      <c r="R166" s="26">
        <v>5.097461502816099</v>
      </c>
      <c r="S166" s="26">
        <v>6.0350562305478741</v>
      </c>
      <c r="T166" s="26">
        <v>5.8859718819625666</v>
      </c>
      <c r="U166" s="26">
        <v>5.8859718819625666</v>
      </c>
      <c r="V166" s="26">
        <v>5.8859718819625666</v>
      </c>
      <c r="W166" s="26">
        <v>7.7991608576128959</v>
      </c>
      <c r="X166" s="26">
        <v>7.7991608576128959</v>
      </c>
      <c r="Y166" s="26">
        <v>7.7991608576128959</v>
      </c>
      <c r="Z166" s="26">
        <v>7.7991608576128959</v>
      </c>
      <c r="AA166" s="26">
        <v>7.7991608576128959</v>
      </c>
      <c r="AB166" s="26">
        <v>7.7991608576128959</v>
      </c>
      <c r="AC166" s="26">
        <v>7.7991608576128959</v>
      </c>
      <c r="AD166" s="26">
        <v>3.972953971642883</v>
      </c>
      <c r="AE166" s="26">
        <v>3.972953971642883</v>
      </c>
      <c r="AF166" s="26">
        <v>3.972953971642883</v>
      </c>
      <c r="AG166" s="26">
        <v>3.972953971642883</v>
      </c>
      <c r="AH166" s="26">
        <v>3.972953971642883</v>
      </c>
    </row>
    <row r="167" spans="1:34" x14ac:dyDescent="0.2">
      <c r="A167" s="2">
        <f t="shared" si="34"/>
        <v>44064</v>
      </c>
      <c r="B167" s="4" t="e">
        <f>'Data(LÄGG IN NY DATA)'!B166</f>
        <v>#N/A</v>
      </c>
      <c r="C167" s="26">
        <v>11.520124670415353</v>
      </c>
      <c r="D167" s="26">
        <v>9.8617380815883315</v>
      </c>
      <c r="E167" s="26">
        <v>10.385910619465465</v>
      </c>
      <c r="F167" s="26">
        <v>15.075077967132911</v>
      </c>
      <c r="G167" s="26">
        <v>9.4228462180717667</v>
      </c>
      <c r="H167" s="26">
        <v>8.8493879636112602</v>
      </c>
      <c r="I167" s="26">
        <v>7.8349788664060798</v>
      </c>
      <c r="J167" s="26">
        <v>8.8493879636112602</v>
      </c>
      <c r="K167" s="26">
        <v>8.8493879636112602</v>
      </c>
      <c r="L167" s="26">
        <v>8.5860295180509834</v>
      </c>
      <c r="M167" s="26">
        <v>8.2584411381987675</v>
      </c>
      <c r="N167" s="26">
        <v>6.0235789197982426</v>
      </c>
      <c r="O167" s="26">
        <v>5.089147347866497</v>
      </c>
      <c r="P167" s="26">
        <v>5.089147347866497</v>
      </c>
      <c r="Q167" s="26">
        <v>6.0235789197982426</v>
      </c>
      <c r="R167" s="26">
        <v>5.089147347866497</v>
      </c>
      <c r="S167" s="26">
        <v>6.0235789197982426</v>
      </c>
      <c r="T167" s="26">
        <v>5.8745245256176188</v>
      </c>
      <c r="U167" s="26">
        <v>5.8745245256176188</v>
      </c>
      <c r="V167" s="26">
        <v>5.8745245256176188</v>
      </c>
      <c r="W167" s="26">
        <v>7.7822048676087867</v>
      </c>
      <c r="X167" s="26">
        <v>7.7822048676087867</v>
      </c>
      <c r="Y167" s="26">
        <v>7.7822048676087867</v>
      </c>
      <c r="Z167" s="26">
        <v>7.7822048676087867</v>
      </c>
      <c r="AA167" s="26">
        <v>7.7822048676087867</v>
      </c>
      <c r="AB167" s="26">
        <v>7.7822048676087867</v>
      </c>
      <c r="AC167" s="26">
        <v>7.7822048676087867</v>
      </c>
      <c r="AD167" s="26">
        <v>3.9654996134286189</v>
      </c>
      <c r="AE167" s="26">
        <v>3.9654996134286189</v>
      </c>
      <c r="AF167" s="26">
        <v>3.9654996134286189</v>
      </c>
      <c r="AG167" s="26">
        <v>3.9654996134286189</v>
      </c>
      <c r="AH167" s="26">
        <v>3.9654996134286189</v>
      </c>
    </row>
    <row r="168" spans="1:34" x14ac:dyDescent="0.2">
      <c r="A168" s="2">
        <f t="shared" si="34"/>
        <v>44065</v>
      </c>
      <c r="B168" s="4" t="e">
        <f>'Data(LÄGG IN NY DATA)'!B167</f>
        <v>#N/A</v>
      </c>
      <c r="C168" s="26">
        <v>11.483390023480442</v>
      </c>
      <c r="D168" s="26">
        <v>9.831996461838143</v>
      </c>
      <c r="E168" s="26">
        <v>10.355093261017744</v>
      </c>
      <c r="F168" s="26">
        <v>14.956107516850931</v>
      </c>
      <c r="G168" s="26">
        <v>9.3912127760319244</v>
      </c>
      <c r="H168" s="26">
        <v>8.8286672261116976</v>
      </c>
      <c r="I168" s="26">
        <v>7.8194365624503783</v>
      </c>
      <c r="J168" s="26">
        <v>8.8286672261116976</v>
      </c>
      <c r="K168" s="26">
        <v>8.8286672261116976</v>
      </c>
      <c r="L168" s="26">
        <v>8.5681120475887376</v>
      </c>
      <c r="M168" s="26">
        <v>8.2420260242857868</v>
      </c>
      <c r="N168" s="26">
        <v>6.0121874537817019</v>
      </c>
      <c r="O168" s="26">
        <v>5.0808871456327669</v>
      </c>
      <c r="P168" s="26">
        <v>5.0808871456327669</v>
      </c>
      <c r="Q168" s="26">
        <v>6.0121874537817019</v>
      </c>
      <c r="R168" s="26">
        <v>5.0808871456327669</v>
      </c>
      <c r="S168" s="26">
        <v>6.0121874537817019</v>
      </c>
      <c r="T168" s="26">
        <v>5.863162732515848</v>
      </c>
      <c r="U168" s="26">
        <v>5.863162732515848</v>
      </c>
      <c r="V168" s="26">
        <v>5.863162732515848</v>
      </c>
      <c r="W168" s="26">
        <v>7.7653947001231343</v>
      </c>
      <c r="X168" s="26">
        <v>7.7653947001231343</v>
      </c>
      <c r="Y168" s="26">
        <v>7.7653947001231343</v>
      </c>
      <c r="Z168" s="26">
        <v>7.7653947001231343</v>
      </c>
      <c r="AA168" s="26">
        <v>7.7653947001231343</v>
      </c>
      <c r="AB168" s="26">
        <v>7.7653947001231343</v>
      </c>
      <c r="AC168" s="26">
        <v>7.7653947001231343</v>
      </c>
      <c r="AD168" s="26">
        <v>3.9582717405401247</v>
      </c>
      <c r="AE168" s="26">
        <v>3.9582717405401247</v>
      </c>
      <c r="AF168" s="26">
        <v>3.9582717405401247</v>
      </c>
      <c r="AG168" s="26">
        <v>3.9582717405401247</v>
      </c>
      <c r="AH168" s="26">
        <v>3.9582717405401247</v>
      </c>
    </row>
    <row r="169" spans="1:34" x14ac:dyDescent="0.2">
      <c r="A169" s="2">
        <f t="shared" si="34"/>
        <v>44066</v>
      </c>
      <c r="B169" s="4" t="e">
        <f>'Data(LÄGG IN NY DATA)'!B168</f>
        <v>#N/A</v>
      </c>
      <c r="C169" s="26">
        <v>11.447101065078618</v>
      </c>
      <c r="D169" s="26">
        <v>9.8025850979225524</v>
      </c>
      <c r="E169" s="26">
        <v>10.324656092020252</v>
      </c>
      <c r="F169" s="26">
        <v>14.843147423209746</v>
      </c>
      <c r="G169" s="26">
        <v>9.3613278208388735</v>
      </c>
      <c r="H169" s="26">
        <v>8.8087843338661251</v>
      </c>
      <c r="I169" s="26">
        <v>7.8040863084604837</v>
      </c>
      <c r="J169" s="26">
        <v>8.8087843338661251</v>
      </c>
      <c r="K169" s="26">
        <v>8.8087843338661251</v>
      </c>
      <c r="L169" s="26">
        <v>8.5507765918182255</v>
      </c>
      <c r="M169" s="26">
        <v>8.2258941876117699</v>
      </c>
      <c r="N169" s="26">
        <v>6.0008800372817053</v>
      </c>
      <c r="O169" s="26">
        <v>5.0726799674911991</v>
      </c>
      <c r="P169" s="26">
        <v>5.0726799674911991</v>
      </c>
      <c r="Q169" s="26">
        <v>6.0008800372817053</v>
      </c>
      <c r="R169" s="26">
        <v>5.0726799674911991</v>
      </c>
      <c r="S169" s="26">
        <v>6.0008800372817053</v>
      </c>
      <c r="T169" s="26">
        <v>5.8518849395543677</v>
      </c>
      <c r="U169" s="26">
        <v>5.8518849395543677</v>
      </c>
      <c r="V169" s="26">
        <v>5.8518849395543677</v>
      </c>
      <c r="W169" s="26">
        <v>7.7487275693749469</v>
      </c>
      <c r="X169" s="26">
        <v>7.7487275693749469</v>
      </c>
      <c r="Y169" s="26">
        <v>7.7487275693749469</v>
      </c>
      <c r="Z169" s="26">
        <v>7.7487275693749469</v>
      </c>
      <c r="AA169" s="26">
        <v>7.7487275693749469</v>
      </c>
      <c r="AB169" s="26">
        <v>7.7487275693749469</v>
      </c>
      <c r="AC169" s="26">
        <v>7.7487275693749469</v>
      </c>
      <c r="AD169" s="26">
        <v>3.9512535897012504</v>
      </c>
      <c r="AE169" s="26">
        <v>3.9512535897012504</v>
      </c>
      <c r="AF169" s="26">
        <v>3.9512535897012504</v>
      </c>
      <c r="AG169" s="26">
        <v>3.9512535897012504</v>
      </c>
      <c r="AH169" s="26">
        <v>3.9512535897012504</v>
      </c>
    </row>
    <row r="170" spans="1:34" x14ac:dyDescent="0.2">
      <c r="A170" s="2">
        <f t="shared" si="34"/>
        <v>44067</v>
      </c>
      <c r="B170" s="4" t="e">
        <f>'Data(LÄGG IN NY DATA)'!B169</f>
        <v>#N/A</v>
      </c>
      <c r="C170" s="26">
        <v>11.411246595844077</v>
      </c>
      <c r="D170" s="26">
        <v>9.773497294000661</v>
      </c>
      <c r="E170" s="26">
        <v>10.294587617581469</v>
      </c>
      <c r="F170" s="26">
        <v>14.735846992420678</v>
      </c>
      <c r="G170" s="26">
        <v>9.3330574846915475</v>
      </c>
      <c r="H170" s="26">
        <v>8.78967437789046</v>
      </c>
      <c r="I170" s="26">
        <v>7.7889179931405454</v>
      </c>
      <c r="J170" s="26">
        <v>8.78967437789046</v>
      </c>
      <c r="K170" s="26">
        <v>8.78967437789046</v>
      </c>
      <c r="L170" s="26">
        <v>8.53397854021153</v>
      </c>
      <c r="M170" s="26">
        <v>8.2100270476225159</v>
      </c>
      <c r="N170" s="26">
        <v>5.9896549913083836</v>
      </c>
      <c r="O170" s="26">
        <v>5.0645249416057005</v>
      </c>
      <c r="P170" s="26">
        <v>5.0645249416057005</v>
      </c>
      <c r="Q170" s="26">
        <v>5.9896549913083836</v>
      </c>
      <c r="R170" s="26">
        <v>5.0645249416057005</v>
      </c>
      <c r="S170" s="26">
        <v>5.9896549913083836</v>
      </c>
      <c r="T170" s="26">
        <v>5.8406896701603559</v>
      </c>
      <c r="U170" s="26">
        <v>5.8406896701603559</v>
      </c>
      <c r="V170" s="26">
        <v>5.8406896701603559</v>
      </c>
      <c r="W170" s="26">
        <v>7.7322008258519954</v>
      </c>
      <c r="X170" s="26">
        <v>7.7322008258519954</v>
      </c>
      <c r="Y170" s="26">
        <v>7.7322008258519954</v>
      </c>
      <c r="Z170" s="26">
        <v>7.7322008258519954</v>
      </c>
      <c r="AA170" s="26">
        <v>7.7322008258519954</v>
      </c>
      <c r="AB170" s="26">
        <v>7.7322008258519954</v>
      </c>
      <c r="AC170" s="26">
        <v>7.7322008258519954</v>
      </c>
      <c r="AD170" s="26">
        <v>3.9444297225351019</v>
      </c>
      <c r="AE170" s="26">
        <v>3.9444297225351019</v>
      </c>
      <c r="AF170" s="26">
        <v>3.9444297225351019</v>
      </c>
      <c r="AG170" s="26">
        <v>3.9444297225351019</v>
      </c>
      <c r="AH170" s="26">
        <v>3.9444297225351019</v>
      </c>
    </row>
    <row r="171" spans="1:34" x14ac:dyDescent="0.2">
      <c r="A171" s="2">
        <f t="shared" si="34"/>
        <v>44068</v>
      </c>
      <c r="B171" s="4" t="e">
        <f>'Data(LÄGG IN NY DATA)'!B170</f>
        <v>#N/A</v>
      </c>
      <c r="C171" s="26">
        <v>11.375815926791883</v>
      </c>
      <c r="D171" s="26">
        <v>9.744726578087505</v>
      </c>
      <c r="E171" s="26">
        <v>10.264877009188316</v>
      </c>
      <c r="F171" s="26">
        <v>14.633875223209525</v>
      </c>
      <c r="G171" s="26">
        <v>9.3062781637789787</v>
      </c>
      <c r="H171" s="26">
        <v>8.7712776555458927</v>
      </c>
      <c r="I171" s="26">
        <v>7.7739223674308287</v>
      </c>
      <c r="J171" s="26">
        <v>8.7712776555458927</v>
      </c>
      <c r="K171" s="26">
        <v>8.7712776555458927</v>
      </c>
      <c r="L171" s="26">
        <v>8.5176769440270483</v>
      </c>
      <c r="M171" s="26">
        <v>8.1944076065858624</v>
      </c>
      <c r="N171" s="26">
        <v>5.9785107413953718</v>
      </c>
      <c r="O171" s="26">
        <v>5.0564212469342751</v>
      </c>
      <c r="P171" s="26">
        <v>5.0564212469342751</v>
      </c>
      <c r="Q171" s="26">
        <v>5.9785107413953718</v>
      </c>
      <c r="R171" s="26">
        <v>5.0564212469342751</v>
      </c>
      <c r="S171" s="26">
        <v>5.9785107413953718</v>
      </c>
      <c r="T171" s="26">
        <v>5.8295755258335769</v>
      </c>
      <c r="U171" s="26">
        <v>5.8295755258335769</v>
      </c>
      <c r="V171" s="26">
        <v>5.8295755258335769</v>
      </c>
      <c r="W171" s="26">
        <v>7.7158119442955941</v>
      </c>
      <c r="X171" s="26">
        <v>7.7158119442955941</v>
      </c>
      <c r="Y171" s="26">
        <v>7.7158119442955941</v>
      </c>
      <c r="Z171" s="26">
        <v>7.7158119442955941</v>
      </c>
      <c r="AA171" s="26">
        <v>7.7158119442955941</v>
      </c>
      <c r="AB171" s="26">
        <v>7.7158119442955941</v>
      </c>
      <c r="AC171" s="26">
        <v>7.7158119442955941</v>
      </c>
      <c r="AD171" s="26">
        <v>3.9377859221235609</v>
      </c>
      <c r="AE171" s="26">
        <v>3.9377859221235609</v>
      </c>
      <c r="AF171" s="26">
        <v>3.9377859221235609</v>
      </c>
      <c r="AG171" s="26">
        <v>3.9377859221235609</v>
      </c>
      <c r="AH171" s="26">
        <v>3.9377859221235609</v>
      </c>
    </row>
    <row r="172" spans="1:34" x14ac:dyDescent="0.2">
      <c r="A172" s="2">
        <f t="shared" si="34"/>
        <v>44069</v>
      </c>
      <c r="B172" s="4" t="e">
        <f>'Data(LÄGG IN NY DATA)'!B171</f>
        <v>#N/A</v>
      </c>
      <c r="C172" s="26">
        <v>11.340798845788985</v>
      </c>
      <c r="D172" s="26">
        <v>9.7162666902509773</v>
      </c>
      <c r="E172" s="26">
        <v>10.2355140542657</v>
      </c>
      <c r="F172" s="26">
        <v>14.536919795172093</v>
      </c>
      <c r="G172" s="26">
        <v>9.2808757468140222</v>
      </c>
      <c r="H172" s="26">
        <v>8.7535392599429116</v>
      </c>
      <c r="I172" s="26">
        <v>7.7590909666956041</v>
      </c>
      <c r="J172" s="26">
        <v>8.7535392599429116</v>
      </c>
      <c r="K172" s="26">
        <v>8.7535392599429116</v>
      </c>
      <c r="L172" s="26">
        <v>8.5018342197955814</v>
      </c>
      <c r="M172" s="26">
        <v>8.1790203131123285</v>
      </c>
      <c r="N172" s="26">
        <v>5.9674458071609342</v>
      </c>
      <c r="O172" s="26">
        <v>5.0483681079236993</v>
      </c>
      <c r="P172" s="26">
        <v>5.0483681079236993</v>
      </c>
      <c r="Q172" s="26">
        <v>5.9674458071609342</v>
      </c>
      <c r="R172" s="26">
        <v>5.0483681079236993</v>
      </c>
      <c r="S172" s="26">
        <v>5.9674458071609342</v>
      </c>
      <c r="T172" s="26">
        <v>5.8185411786166474</v>
      </c>
      <c r="U172" s="26">
        <v>5.8185411786166474</v>
      </c>
      <c r="V172" s="26">
        <v>5.8185411786166474</v>
      </c>
      <c r="W172" s="26">
        <v>7.699558512932807</v>
      </c>
      <c r="X172" s="26">
        <v>7.699558512932807</v>
      </c>
      <c r="Y172" s="26">
        <v>7.699558512932807</v>
      </c>
      <c r="Z172" s="26">
        <v>7.699558512932807</v>
      </c>
      <c r="AA172" s="26">
        <v>7.699558512932807</v>
      </c>
      <c r="AB172" s="26">
        <v>7.699558512932807</v>
      </c>
      <c r="AC172" s="26">
        <v>7.699558512932807</v>
      </c>
      <c r="AD172" s="26">
        <v>3.9313090974702414</v>
      </c>
      <c r="AE172" s="26">
        <v>3.9313090974702414</v>
      </c>
      <c r="AF172" s="26">
        <v>3.9313090974702414</v>
      </c>
      <c r="AG172" s="26">
        <v>3.9313090974702414</v>
      </c>
      <c r="AH172" s="26">
        <v>3.9313090974702414</v>
      </c>
    </row>
    <row r="173" spans="1:34" x14ac:dyDescent="0.2">
      <c r="A173" s="2">
        <f t="shared" si="34"/>
        <v>44070</v>
      </c>
      <c r="B173" s="4" t="e">
        <f>'Data(LÄGG IN NY DATA)'!B172</f>
        <v>#N/A</v>
      </c>
      <c r="C173" s="26">
        <v>11.306185586563743</v>
      </c>
      <c r="D173" s="26">
        <v>9.6881115716728718</v>
      </c>
      <c r="E173" s="26">
        <v>10.20648910976675</v>
      </c>
      <c r="F173" s="26">
        <v>14.444686100098286</v>
      </c>
      <c r="G173" s="26">
        <v>9.2567448999913324</v>
      </c>
      <c r="H173" s="26">
        <v>8.7364087009144207</v>
      </c>
      <c r="I173" s="26">
        <v>7.7444160398330686</v>
      </c>
      <c r="J173" s="26">
        <v>8.7364087009144207</v>
      </c>
      <c r="K173" s="26">
        <v>8.7364087009144207</v>
      </c>
      <c r="L173" s="26">
        <v>8.486415876228536</v>
      </c>
      <c r="M173" s="26">
        <v>8.1638509371859715</v>
      </c>
      <c r="N173" s="26">
        <v>5.9564587929976192</v>
      </c>
      <c r="O173" s="26">
        <v>5.0403647898135446</v>
      </c>
      <c r="P173" s="26">
        <v>5.0403647898135446</v>
      </c>
      <c r="Q173" s="26">
        <v>5.9564587929976192</v>
      </c>
      <c r="R173" s="26">
        <v>5.0403647898135446</v>
      </c>
      <c r="S173" s="26">
        <v>5.9564587929976192</v>
      </c>
      <c r="T173" s="26">
        <v>5.8075853643908992</v>
      </c>
      <c r="U173" s="26">
        <v>5.8075853643908992</v>
      </c>
      <c r="V173" s="26">
        <v>5.8075853643908992</v>
      </c>
      <c r="W173" s="26">
        <v>7.6834382238242425</v>
      </c>
      <c r="X173" s="26">
        <v>7.6834382238242425</v>
      </c>
      <c r="Y173" s="26">
        <v>7.6834382238242425</v>
      </c>
      <c r="Z173" s="26">
        <v>7.6834382238242425</v>
      </c>
      <c r="AA173" s="26">
        <v>7.6834382238242425</v>
      </c>
      <c r="AB173" s="26">
        <v>7.6834382238242425</v>
      </c>
      <c r="AC173" s="26">
        <v>7.6834382238242425</v>
      </c>
      <c r="AD173" s="26">
        <v>3.9249871952790816</v>
      </c>
      <c r="AE173" s="26">
        <v>3.9249871952790816</v>
      </c>
      <c r="AF173" s="26">
        <v>3.9249871952790816</v>
      </c>
      <c r="AG173" s="26">
        <v>3.9249871952790816</v>
      </c>
      <c r="AH173" s="26">
        <v>3.9249871952790816</v>
      </c>
    </row>
    <row r="174" spans="1:34" x14ac:dyDescent="0.2">
      <c r="A174" s="2">
        <f t="shared" si="34"/>
        <v>44071</v>
      </c>
      <c r="B174" s="4" t="e">
        <f>'Data(LÄGG IN NY DATA)'!B173</f>
        <v>#N/A</v>
      </c>
      <c r="C174" s="26">
        <v>11.271966800059227</v>
      </c>
      <c r="D174" s="26">
        <v>9.6602553544996645</v>
      </c>
      <c r="E174" s="26">
        <v>10.177793059481203</v>
      </c>
      <c r="F174" s="26">
        <v>14.356896315395712</v>
      </c>
      <c r="G174" s="26">
        <v>9.2337884044027447</v>
      </c>
      <c r="H174" s="26">
        <v>8.7198395552103101</v>
      </c>
      <c r="I174" s="26">
        <v>7.7298904847093501</v>
      </c>
      <c r="J174" s="26">
        <v>8.7198395552103101</v>
      </c>
      <c r="K174" s="26">
        <v>8.7198395552103101</v>
      </c>
      <c r="L174" s="26">
        <v>8.471390262756012</v>
      </c>
      <c r="M174" s="26">
        <v>8.1488864557648899</v>
      </c>
      <c r="N174" s="26">
        <v>5.9455483797688977</v>
      </c>
      <c r="O174" s="26">
        <v>5.032410594479547</v>
      </c>
      <c r="P174" s="26">
        <v>5.032410594479547</v>
      </c>
      <c r="Q174" s="26">
        <v>5.9455483797688977</v>
      </c>
      <c r="R174" s="26">
        <v>5.032410594479547</v>
      </c>
      <c r="S174" s="26">
        <v>5.9455483797688977</v>
      </c>
      <c r="T174" s="26">
        <v>5.7967068769066863</v>
      </c>
      <c r="U174" s="26">
        <v>5.7967068769066863</v>
      </c>
      <c r="V174" s="26">
        <v>5.7967068769066863</v>
      </c>
      <c r="W174" s="26">
        <v>7.6674488642092609</v>
      </c>
      <c r="X174" s="26">
        <v>7.6674488642092609</v>
      </c>
      <c r="Y174" s="26">
        <v>7.6674488642092609</v>
      </c>
      <c r="Z174" s="26">
        <v>7.6674488642092609</v>
      </c>
      <c r="AA174" s="26">
        <v>7.6674488642092609</v>
      </c>
      <c r="AB174" s="26">
        <v>7.6674488642092609</v>
      </c>
      <c r="AC174" s="26">
        <v>7.6674488642092609</v>
      </c>
      <c r="AD174" s="26">
        <v>3.9188091185029545</v>
      </c>
      <c r="AE174" s="26">
        <v>3.9188091185029545</v>
      </c>
      <c r="AF174" s="26">
        <v>3.9188091185029545</v>
      </c>
      <c r="AG174" s="26">
        <v>3.9188091185029545</v>
      </c>
      <c r="AH174" s="26">
        <v>3.9188091185029545</v>
      </c>
    </row>
    <row r="175" spans="1:34" x14ac:dyDescent="0.2">
      <c r="A175" s="2">
        <f t="shared" si="34"/>
        <v>44072</v>
      </c>
      <c r="B175" s="4" t="e">
        <f>'Data(LÄGG IN NY DATA)'!B174</f>
        <v>#N/A</v>
      </c>
      <c r="C175" s="26">
        <v>11.238133527949572</v>
      </c>
      <c r="D175" s="26">
        <v>9.6326923524152477</v>
      </c>
      <c r="E175" s="26">
        <v>10.149417274771691</v>
      </c>
      <c r="F175" s="26">
        <v>14.273288518636205</v>
      </c>
      <c r="G175" s="26">
        <v>9.2119165422038893</v>
      </c>
      <c r="H175" s="26">
        <v>8.7037891437321111</v>
      </c>
      <c r="I175" s="26">
        <v>7.715507789368397</v>
      </c>
      <c r="J175" s="26">
        <v>8.7037891437321111</v>
      </c>
      <c r="K175" s="26">
        <v>8.7037891437321111</v>
      </c>
      <c r="L175" s="26">
        <v>8.4567283380339209</v>
      </c>
      <c r="M175" s="26">
        <v>8.1341149480846404</v>
      </c>
      <c r="N175" s="26">
        <v>5.9347133174040962</v>
      </c>
      <c r="O175" s="26">
        <v>5.0245048567542776</v>
      </c>
      <c r="P175" s="26">
        <v>5.0245048567542776</v>
      </c>
      <c r="Q175" s="26">
        <v>5.9347133174040962</v>
      </c>
      <c r="R175" s="26">
        <v>5.0245048567542776</v>
      </c>
      <c r="S175" s="26">
        <v>5.9347133174040962</v>
      </c>
      <c r="T175" s="26">
        <v>5.7859045624668992</v>
      </c>
      <c r="U175" s="26">
        <v>5.7859045624668992</v>
      </c>
      <c r="V175" s="26">
        <v>5.7859045624668992</v>
      </c>
      <c r="W175" s="26">
        <v>7.6515883087427099</v>
      </c>
      <c r="X175" s="26">
        <v>7.6515883087427099</v>
      </c>
      <c r="Y175" s="26">
        <v>7.6515883087427099</v>
      </c>
      <c r="Z175" s="26">
        <v>7.6515883087427099</v>
      </c>
      <c r="AA175" s="26">
        <v>7.6515883087427099</v>
      </c>
      <c r="AB175" s="26">
        <v>7.6515883087427099</v>
      </c>
      <c r="AC175" s="26">
        <v>7.6515883087427099</v>
      </c>
      <c r="AD175" s="26">
        <v>3.9127646511559875</v>
      </c>
      <c r="AE175" s="26">
        <v>3.9127646511559875</v>
      </c>
      <c r="AF175" s="26">
        <v>3.9127646511559875</v>
      </c>
      <c r="AG175" s="26">
        <v>3.9127646511559875</v>
      </c>
      <c r="AH175" s="26">
        <v>3.9127646511559875</v>
      </c>
    </row>
    <row r="176" spans="1:34" x14ac:dyDescent="0.2">
      <c r="A176" s="2">
        <f t="shared" si="34"/>
        <v>44073</v>
      </c>
      <c r="B176" s="4" t="e">
        <f>'Data(LÄGG IN NY DATA)'!B175</f>
        <v>#N/A</v>
      </c>
      <c r="C176" s="26">
        <v>11.204677178151728</v>
      </c>
      <c r="D176" s="26">
        <v>9.6054170518740154</v>
      </c>
      <c r="E176" s="26">
        <v>10.121353578468741</v>
      </c>
      <c r="F176" s="26">
        <v>14.193615842162226</v>
      </c>
      <c r="G176" s="26">
        <v>9.1910465280718707</v>
      </c>
      <c r="H176" s="26">
        <v>8.6882182337819387</v>
      </c>
      <c r="I176" s="26">
        <v>7.7012619785153351</v>
      </c>
      <c r="J176" s="26">
        <v>8.6882182337819387</v>
      </c>
      <c r="K176" s="26">
        <v>8.6882182337819387</v>
      </c>
      <c r="L176" s="26">
        <v>8.442403456881566</v>
      </c>
      <c r="M176" s="26">
        <v>8.1195254998661657</v>
      </c>
      <c r="N176" s="26">
        <v>5.9239524182944026</v>
      </c>
      <c r="O176" s="26">
        <v>5.0166469411700678</v>
      </c>
      <c r="P176" s="26">
        <v>5.0166469411700678</v>
      </c>
      <c r="Q176" s="26">
        <v>5.9239524182944026</v>
      </c>
      <c r="R176" s="26">
        <v>5.0166469411700678</v>
      </c>
      <c r="S176" s="26">
        <v>5.9239524182944026</v>
      </c>
      <c r="T176" s="26">
        <v>5.7751773151912262</v>
      </c>
      <c r="U176" s="26">
        <v>5.7751773151912262</v>
      </c>
      <c r="V176" s="26">
        <v>5.7751773151912262</v>
      </c>
      <c r="W176" s="26">
        <v>7.6358545125283266</v>
      </c>
      <c r="X176" s="26">
        <v>7.6358545125283266</v>
      </c>
      <c r="Y176" s="26">
        <v>7.6358545125283266</v>
      </c>
      <c r="Z176" s="26">
        <v>7.6358545125283266</v>
      </c>
      <c r="AA176" s="26">
        <v>7.6358545125283266</v>
      </c>
      <c r="AB176" s="26">
        <v>7.6358545125283266</v>
      </c>
      <c r="AC176" s="26">
        <v>7.6358545125283266</v>
      </c>
      <c r="AD176" s="26">
        <v>3.9068443889199469</v>
      </c>
      <c r="AE176" s="26">
        <v>3.9068443889199469</v>
      </c>
      <c r="AF176" s="26">
        <v>3.9068443889199469</v>
      </c>
      <c r="AG176" s="26">
        <v>3.9068443889199469</v>
      </c>
      <c r="AH176" s="26">
        <v>3.9068443889199469</v>
      </c>
    </row>
    <row r="177" spans="1:34" x14ac:dyDescent="0.2">
      <c r="A177" s="2">
        <f t="shared" si="34"/>
        <v>44074</v>
      </c>
      <c r="B177" s="4" t="e">
        <f>'Data(LÄGG IN NY DATA)'!B176</f>
        <v>#N/A</v>
      </c>
      <c r="C177" s="26">
        <v>11.171589502177437</v>
      </c>
      <c r="D177" s="26">
        <v>9.5784241039382696</v>
      </c>
      <c r="E177" s="26">
        <v>10.093594211674956</v>
      </c>
      <c r="F177" s="26">
        <v>14.117645666622252</v>
      </c>
      <c r="G177" s="26">
        <v>9.1711019827254745</v>
      </c>
      <c r="H177" s="26">
        <v>8.6730907644451403</v>
      </c>
      <c r="I177" s="26">
        <v>7.6871475648130385</v>
      </c>
      <c r="J177" s="26">
        <v>8.6730907644451403</v>
      </c>
      <c r="K177" s="26">
        <v>8.6730907644451403</v>
      </c>
      <c r="L177" s="26">
        <v>8.4283911742249789</v>
      </c>
      <c r="M177" s="26">
        <v>8.1051081156931026</v>
      </c>
      <c r="N177" s="26">
        <v>5.9132645514030511</v>
      </c>
      <c r="O177" s="26">
        <v>5.0088362390753964</v>
      </c>
      <c r="P177" s="26">
        <v>5.0088362390753964</v>
      </c>
      <c r="Q177" s="26">
        <v>5.9132645514030511</v>
      </c>
      <c r="R177" s="26">
        <v>5.0088362390753964</v>
      </c>
      <c r="S177" s="26">
        <v>5.9132645514030511</v>
      </c>
      <c r="T177" s="26">
        <v>5.7645240727966511</v>
      </c>
      <c r="U177" s="26">
        <v>5.7645240727966511</v>
      </c>
      <c r="V177" s="26">
        <v>5.7645240727966511</v>
      </c>
      <c r="W177" s="26">
        <v>7.6202455048638997</v>
      </c>
      <c r="X177" s="26">
        <v>7.6202455048638997</v>
      </c>
      <c r="Y177" s="26">
        <v>7.6202455048638997</v>
      </c>
      <c r="Z177" s="26">
        <v>7.6202455048638997</v>
      </c>
      <c r="AA177" s="26">
        <v>7.6202455048638997</v>
      </c>
      <c r="AB177" s="26">
        <v>7.6202455048638997</v>
      </c>
      <c r="AC177" s="26">
        <v>7.6202455048638997</v>
      </c>
      <c r="AD177" s="26">
        <v>3.9010396751091032</v>
      </c>
      <c r="AE177" s="26">
        <v>3.9010396751091032</v>
      </c>
      <c r="AF177" s="26">
        <v>3.9010396751091032</v>
      </c>
      <c r="AG177" s="26">
        <v>3.9010396751091032</v>
      </c>
      <c r="AH177" s="26">
        <v>3.9010396751091032</v>
      </c>
    </row>
    <row r="178" spans="1:34" x14ac:dyDescent="0.2">
      <c r="A178" s="2">
        <f t="shared" si="34"/>
        <v>44075</v>
      </c>
      <c r="B178" s="4" t="e">
        <f>'Data(LÄGG IN NY DATA)'!B177</f>
        <v>#N/A</v>
      </c>
      <c r="C178" s="26">
        <v>11.138862574181593</v>
      </c>
      <c r="D178" s="26">
        <v>9.5517083166689858</v>
      </c>
      <c r="E178" s="26">
        <v>10.066131803247274</v>
      </c>
      <c r="F178" s="26">
        <v>14.045158852252593</v>
      </c>
      <c r="G178" s="26">
        <v>9.1520124454971405</v>
      </c>
      <c r="H178" s="26">
        <v>8.6583735933616612</v>
      </c>
      <c r="I178" s="26">
        <v>7.6731595045703935</v>
      </c>
      <c r="J178" s="26">
        <v>8.6583735933616612</v>
      </c>
      <c r="K178" s="26">
        <v>8.6583735933616612</v>
      </c>
      <c r="L178" s="26">
        <v>8.4146690647273079</v>
      </c>
      <c r="M178" s="26">
        <v>8.0908536388817698</v>
      </c>
      <c r="N178" s="26">
        <v>5.9026486370120148</v>
      </c>
      <c r="O178" s="26">
        <v>5.0010721660815083</v>
      </c>
      <c r="P178" s="26">
        <v>5.0010721660815083</v>
      </c>
      <c r="Q178" s="26">
        <v>5.9026486370120148</v>
      </c>
      <c r="R178" s="26">
        <v>5.0010721660815083</v>
      </c>
      <c r="S178" s="26">
        <v>5.9026486370120148</v>
      </c>
      <c r="T178" s="26">
        <v>5.7539438128367149</v>
      </c>
      <c r="U178" s="26">
        <v>5.7539438128367149</v>
      </c>
      <c r="V178" s="26">
        <v>5.7539438128367149</v>
      </c>
      <c r="W178" s="26">
        <v>7.6047593836222225</v>
      </c>
      <c r="X178" s="26">
        <v>7.6047593836222225</v>
      </c>
      <c r="Y178" s="26">
        <v>7.6047593836222225</v>
      </c>
      <c r="Z178" s="26">
        <v>7.6047593836222225</v>
      </c>
      <c r="AA178" s="26">
        <v>7.6047593836222225</v>
      </c>
      <c r="AB178" s="26">
        <v>7.6047593836222225</v>
      </c>
      <c r="AC178" s="26">
        <v>7.6047593836222225</v>
      </c>
      <c r="AD178" s="26">
        <v>3.8953425415897653</v>
      </c>
      <c r="AE178" s="26">
        <v>3.8953425415897653</v>
      </c>
      <c r="AF178" s="26">
        <v>3.8953425415897653</v>
      </c>
      <c r="AG178" s="26">
        <v>3.8953425415897653</v>
      </c>
      <c r="AH178" s="26">
        <v>3.8953425415897653</v>
      </c>
    </row>
    <row r="179" spans="1:34" x14ac:dyDescent="0.2">
      <c r="A179" s="2">
        <f t="shared" si="34"/>
        <v>44076</v>
      </c>
      <c r="B179" s="4" t="e">
        <f>'Data(LÄGG IN NY DATA)'!B178</f>
        <v>#N/A</v>
      </c>
      <c r="C179" s="26">
        <v>11.106488771574089</v>
      </c>
      <c r="D179" s="26">
        <v>9.525264648023601</v>
      </c>
      <c r="E179" s="26">
        <v>10.038959341743384</v>
      </c>
      <c r="F179" s="26">
        <v>13.975949006685575</v>
      </c>
      <c r="G179" s="26">
        <v>9.133712923150652</v>
      </c>
      <c r="H179" s="26">
        <v>8.6440362632675107</v>
      </c>
      <c r="I179" s="26">
        <v>7.6592931574364265</v>
      </c>
      <c r="J179" s="26">
        <v>8.6440362632675107</v>
      </c>
      <c r="K179" s="26">
        <v>8.6440362632675107</v>
      </c>
      <c r="L179" s="26">
        <v>8.4012165568860127</v>
      </c>
      <c r="M179" s="26">
        <v>8.0767536782211824</v>
      </c>
      <c r="N179" s="26">
        <v>5.8921036420358694</v>
      </c>
      <c r="O179" s="26">
        <v>4.9933541598009734</v>
      </c>
      <c r="P179" s="26">
        <v>4.9933541598009734</v>
      </c>
      <c r="Q179" s="26">
        <v>5.8921036420358694</v>
      </c>
      <c r="R179" s="26">
        <v>4.9933541598009734</v>
      </c>
      <c r="S179" s="26">
        <v>5.8921036420358694</v>
      </c>
      <c r="T179" s="26">
        <v>5.7434355493483569</v>
      </c>
      <c r="U179" s="26">
        <v>5.7434355493483569</v>
      </c>
      <c r="V179" s="26">
        <v>5.7434355493483569</v>
      </c>
      <c r="W179" s="26">
        <v>7.589394310199828</v>
      </c>
      <c r="X179" s="26">
        <v>7.589394310199828</v>
      </c>
      <c r="Y179" s="26">
        <v>7.589394310199828</v>
      </c>
      <c r="Z179" s="26">
        <v>7.589394310199828</v>
      </c>
      <c r="AA179" s="26">
        <v>7.589394310199828</v>
      </c>
      <c r="AB179" s="26">
        <v>7.589394310199828</v>
      </c>
      <c r="AC179" s="26">
        <v>7.589394310199828</v>
      </c>
      <c r="AD179" s="26">
        <v>3.8897456542801661</v>
      </c>
      <c r="AE179" s="26">
        <v>3.8897456542801661</v>
      </c>
      <c r="AF179" s="26">
        <v>3.8897456542801661</v>
      </c>
      <c r="AG179" s="26">
        <v>3.8897456542801661</v>
      </c>
      <c r="AH179" s="26">
        <v>3.8897456542801661</v>
      </c>
    </row>
    <row r="180" spans="1:34" x14ac:dyDescent="0.2">
      <c r="A180" s="2">
        <f t="shared" si="34"/>
        <v>44077</v>
      </c>
      <c r="B180" s="4" t="e">
        <f>'Data(LÄGG IN NY DATA)'!B179</f>
        <v>#N/A</v>
      </c>
      <c r="C180" s="26">
        <v>11.074460757072165</v>
      </c>
      <c r="D180" s="26">
        <v>9.4990881992187077</v>
      </c>
      <c r="E180" s="26">
        <v>10.012070149634518</v>
      </c>
      <c r="F180" s="26">
        <v>13.909821788038872</v>
      </c>
      <c r="G180" s="26">
        <v>9.1161434723304939</v>
      </c>
      <c r="H180" s="26">
        <v>8.6300507868056311</v>
      </c>
      <c r="I180" s="26">
        <v>7.6455442497471946</v>
      </c>
      <c r="J180" s="26">
        <v>8.6300507868056311</v>
      </c>
      <c r="K180" s="26">
        <v>8.6300507868056311</v>
      </c>
      <c r="L180" s="26">
        <v>8.3880147804681524</v>
      </c>
      <c r="M180" s="26">
        <v>8.0628005410103949</v>
      </c>
      <c r="N180" s="26">
        <v>5.8816285758408773</v>
      </c>
      <c r="O180" s="26">
        <v>4.985681677844263</v>
      </c>
      <c r="P180" s="26">
        <v>4.985681677844263</v>
      </c>
      <c r="Q180" s="26">
        <v>5.8816285758408773</v>
      </c>
      <c r="R180" s="26">
        <v>4.985681677844263</v>
      </c>
      <c r="S180" s="26">
        <v>5.8816285758408773</v>
      </c>
      <c r="T180" s="26">
        <v>5.7329983298608171</v>
      </c>
      <c r="U180" s="26">
        <v>5.7329983298608171</v>
      </c>
      <c r="V180" s="26">
        <v>5.7329983298608171</v>
      </c>
      <c r="W180" s="26">
        <v>7.5741485049727801</v>
      </c>
      <c r="X180" s="26">
        <v>7.5741485049727801</v>
      </c>
      <c r="Y180" s="26">
        <v>7.5741485049727801</v>
      </c>
      <c r="Z180" s="26">
        <v>7.5741485049727801</v>
      </c>
      <c r="AA180" s="26">
        <v>7.5741485049727801</v>
      </c>
      <c r="AB180" s="26">
        <v>7.5741485049727801</v>
      </c>
      <c r="AC180" s="26">
        <v>7.5741485049727801</v>
      </c>
      <c r="AD180" s="26">
        <v>3.8842422628838515</v>
      </c>
      <c r="AE180" s="26">
        <v>3.8842422628838515</v>
      </c>
      <c r="AF180" s="26">
        <v>3.8842422628838515</v>
      </c>
      <c r="AG180" s="26">
        <v>3.8842422628838515</v>
      </c>
      <c r="AH180" s="26">
        <v>3.8842422628838515</v>
      </c>
    </row>
    <row r="181" spans="1:34" x14ac:dyDescent="0.2">
      <c r="A181" s="2">
        <f t="shared" si="34"/>
        <v>44078</v>
      </c>
      <c r="B181" s="4" t="e">
        <f>'Data(LÄGG IN NY DATA)'!B180</f>
        <v>#N/A</v>
      </c>
      <c r="C181" s="26">
        <v>11.042771462079736</v>
      </c>
      <c r="D181" s="26">
        <v>9.4731742085193709</v>
      </c>
      <c r="E181" s="26">
        <v>9.9854578596017713</v>
      </c>
      <c r="F181" s="26">
        <v>13.846594242026244</v>
      </c>
      <c r="G181" s="26">
        <v>9.0992488132088205</v>
      </c>
      <c r="H181" s="26">
        <v>8.6163914482151576</v>
      </c>
      <c r="I181" s="26">
        <v>7.6319088412024421</v>
      </c>
      <c r="J181" s="26">
        <v>8.6163914482151576</v>
      </c>
      <c r="K181" s="26">
        <v>8.6163914482151576</v>
      </c>
      <c r="L181" s="26">
        <v>8.3750464262401252</v>
      </c>
      <c r="M181" s="26">
        <v>8.0489871718665178</v>
      </c>
      <c r="N181" s="26">
        <v>5.8712224865140072</v>
      </c>
      <c r="O181" s="26">
        <v>4.9780541960443205</v>
      </c>
      <c r="P181" s="26">
        <v>4.9780541960443205</v>
      </c>
      <c r="Q181" s="26">
        <v>5.8712224865140072</v>
      </c>
      <c r="R181" s="26">
        <v>4.9780541960443205</v>
      </c>
      <c r="S181" s="26">
        <v>5.8712224865140072</v>
      </c>
      <c r="T181" s="26">
        <v>5.722631232726072</v>
      </c>
      <c r="U181" s="26">
        <v>5.722631232726072</v>
      </c>
      <c r="V181" s="26">
        <v>5.722631232726072</v>
      </c>
      <c r="W181" s="26">
        <v>7.5590202432051612</v>
      </c>
      <c r="X181" s="26">
        <v>7.5590202432051612</v>
      </c>
      <c r="Y181" s="26">
        <v>7.5590202432051612</v>
      </c>
      <c r="Z181" s="26">
        <v>7.5590202432051612</v>
      </c>
      <c r="AA181" s="26">
        <v>7.5590202432051612</v>
      </c>
      <c r="AB181" s="26">
        <v>7.5590202432051612</v>
      </c>
      <c r="AC181" s="26">
        <v>7.5590202432051612</v>
      </c>
      <c r="AD181" s="26">
        <v>3.8788261545352394</v>
      </c>
      <c r="AE181" s="26">
        <v>3.8788261545352394</v>
      </c>
      <c r="AF181" s="26">
        <v>3.8788261545352394</v>
      </c>
      <c r="AG181" s="26">
        <v>3.8788261545352394</v>
      </c>
      <c r="AH181" s="26">
        <v>3.8788261545352394</v>
      </c>
    </row>
    <row r="182" spans="1:34" x14ac:dyDescent="0.2">
      <c r="A182" s="2">
        <f t="shared" si="34"/>
        <v>44079</v>
      </c>
      <c r="B182" s="4" t="e">
        <f>'Data(LÄGG IN NY DATA)'!B181</f>
        <v>#N/A</v>
      </c>
      <c r="C182" s="26">
        <v>11.011414071288831</v>
      </c>
      <c r="D182" s="26">
        <v>9.4475180454202032</v>
      </c>
      <c r="E182" s="26">
        <v>9.9591163927471111</v>
      </c>
      <c r="F182" s="26">
        <v>13.786094171824544</v>
      </c>
      <c r="G182" s="26">
        <v>9.0829779720647021</v>
      </c>
      <c r="H182" s="26">
        <v>8.6030346206102397</v>
      </c>
      <c r="I182" s="26">
        <v>7.6183832945766703</v>
      </c>
      <c r="J182" s="26">
        <v>8.6030346206102397</v>
      </c>
      <c r="K182" s="26">
        <v>8.6030346206102397</v>
      </c>
      <c r="L182" s="26">
        <v>8.3622956170270974</v>
      </c>
      <c r="M182" s="26">
        <v>8.0353070968193823</v>
      </c>
      <c r="N182" s="26">
        <v>5.8608844575325687</v>
      </c>
      <c r="O182" s="26">
        <v>4.9704712068825607</v>
      </c>
      <c r="P182" s="26">
        <v>4.9704712068825607</v>
      </c>
      <c r="Q182" s="26">
        <v>5.8608844575325687</v>
      </c>
      <c r="R182" s="26">
        <v>4.9704712068825607</v>
      </c>
      <c r="S182" s="26">
        <v>5.8608844575325687</v>
      </c>
      <c r="T182" s="26">
        <v>5.7123333647347883</v>
      </c>
      <c r="U182" s="26">
        <v>5.7123333647347883</v>
      </c>
      <c r="V182" s="26">
        <v>5.7123333647347883</v>
      </c>
      <c r="W182" s="26">
        <v>7.5440078513617506</v>
      </c>
      <c r="X182" s="26">
        <v>7.5440078513617506</v>
      </c>
      <c r="Y182" s="26">
        <v>7.5440078513617506</v>
      </c>
      <c r="Z182" s="26">
        <v>7.5440078513617506</v>
      </c>
      <c r="AA182" s="26">
        <v>7.5440078513617506</v>
      </c>
      <c r="AB182" s="26">
        <v>7.5440078513617506</v>
      </c>
      <c r="AC182" s="26">
        <v>7.5440078513617506</v>
      </c>
      <c r="AD182" s="26">
        <v>3.8734916110597228</v>
      </c>
      <c r="AE182" s="26">
        <v>3.8734916110597228</v>
      </c>
      <c r="AF182" s="26">
        <v>3.8734916110597228</v>
      </c>
      <c r="AG182" s="26">
        <v>3.8734916110597228</v>
      </c>
      <c r="AH182" s="26">
        <v>3.8734916110597228</v>
      </c>
    </row>
    <row r="183" spans="1:34" x14ac:dyDescent="0.2">
      <c r="A183" s="2">
        <f t="shared" si="34"/>
        <v>44080</v>
      </c>
      <c r="B183" s="4" t="e">
        <f>'Data(LÄGG IN NY DATA)'!B182</f>
        <v>#N/A</v>
      </c>
      <c r="C183" s="26">
        <v>10.980382008406414</v>
      </c>
      <c r="D183" s="26">
        <v>9.4221152051865946</v>
      </c>
      <c r="E183" s="26">
        <v>9.9330399385632493</v>
      </c>
      <c r="F183" s="26">
        <v>13.728159539434426</v>
      </c>
      <c r="G183" s="26">
        <v>9.0672839506880187</v>
      </c>
      <c r="H183" s="26">
        <v>8.5899585976546824</v>
      </c>
      <c r="I183" s="26">
        <v>7.6049642481946291</v>
      </c>
      <c r="J183" s="26">
        <v>8.5899585976546824</v>
      </c>
      <c r="K183" s="26">
        <v>8.5899585976546824</v>
      </c>
      <c r="L183" s="26">
        <v>8.3497477892105838</v>
      </c>
      <c r="M183" s="26">
        <v>8.0217543722480134</v>
      </c>
      <c r="N183" s="26">
        <v>5.8506136047904524</v>
      </c>
      <c r="O183" s="26">
        <v>4.9629322180927797</v>
      </c>
      <c r="P183" s="26">
        <v>4.9629322180927797</v>
      </c>
      <c r="Q183" s="26">
        <v>5.8506136047904524</v>
      </c>
      <c r="R183" s="26">
        <v>4.9629322180927797</v>
      </c>
      <c r="S183" s="26">
        <v>5.8506136047904524</v>
      </c>
      <c r="T183" s="26">
        <v>5.7021038589857556</v>
      </c>
      <c r="U183" s="26">
        <v>5.7021038589857556</v>
      </c>
      <c r="V183" s="26">
        <v>5.7021038589857556</v>
      </c>
      <c r="W183" s="26">
        <v>7.5291097037815371</v>
      </c>
      <c r="X183" s="26">
        <v>7.5291097037815371</v>
      </c>
      <c r="Y183" s="26">
        <v>7.5291097037815371</v>
      </c>
      <c r="Z183" s="26">
        <v>7.5291097037815371</v>
      </c>
      <c r="AA183" s="26">
        <v>7.5291097037815371</v>
      </c>
      <c r="AB183" s="26">
        <v>7.5291097037815371</v>
      </c>
      <c r="AC183" s="26">
        <v>7.5291097037815371</v>
      </c>
      <c r="AD183" s="26">
        <v>3.8682333695727276</v>
      </c>
      <c r="AE183" s="26">
        <v>3.8682333695727276</v>
      </c>
      <c r="AF183" s="26">
        <v>3.8682333695727276</v>
      </c>
      <c r="AG183" s="26">
        <v>3.8682333695727276</v>
      </c>
      <c r="AH183" s="26">
        <v>3.8682333695727276</v>
      </c>
    </row>
    <row r="184" spans="1:34" x14ac:dyDescent="0.2">
      <c r="A184" s="2">
        <f t="shared" si="34"/>
        <v>44081</v>
      </c>
      <c r="B184" s="4" t="e">
        <f>'Data(LÄGG IN NY DATA)'!B183</f>
        <v>#N/A</v>
      </c>
      <c r="C184" s="26">
        <v>10.949668922917422</v>
      </c>
      <c r="D184" s="26">
        <v>9.3969613037272293</v>
      </c>
      <c r="E184" s="26">
        <v>9.90722293651862</v>
      </c>
      <c r="F184" s="26">
        <v>13.672637897281348</v>
      </c>
      <c r="G184" s="26">
        <v>9.0521234206480177</v>
      </c>
      <c r="H184" s="26">
        <v>8.5771434385270027</v>
      </c>
      <c r="I184" s="26">
        <v>7.5916485909244997</v>
      </c>
      <c r="J184" s="26">
        <v>8.5771434385270027</v>
      </c>
      <c r="K184" s="26">
        <v>8.5771434385270027</v>
      </c>
      <c r="L184" s="26">
        <v>8.3373895838406025</v>
      </c>
      <c r="M184" s="26">
        <v>8.0083235382503215</v>
      </c>
      <c r="N184" s="26">
        <v>5.8404090739417507</v>
      </c>
      <c r="O184" s="26">
        <v>4.9554367514221989</v>
      </c>
      <c r="P184" s="26">
        <v>4.9554367514221989</v>
      </c>
      <c r="Q184" s="26">
        <v>5.8404090739417507</v>
      </c>
      <c r="R184" s="26">
        <v>4.9554367514221989</v>
      </c>
      <c r="S184" s="26">
        <v>5.8404090739417507</v>
      </c>
      <c r="T184" s="26">
        <v>5.691941872980351</v>
      </c>
      <c r="U184" s="26">
        <v>5.691941872980351</v>
      </c>
      <c r="V184" s="26">
        <v>5.691941872980351</v>
      </c>
      <c r="W184" s="26">
        <v>7.5143242196733846</v>
      </c>
      <c r="X184" s="26">
        <v>7.5143242196733846</v>
      </c>
      <c r="Y184" s="26">
        <v>7.5143242196733846</v>
      </c>
      <c r="Z184" s="26">
        <v>7.5143242196733846</v>
      </c>
      <c r="AA184" s="26">
        <v>7.5143242196733846</v>
      </c>
      <c r="AB184" s="26">
        <v>7.5143242196733846</v>
      </c>
      <c r="AC184" s="26">
        <v>7.5143242196733846</v>
      </c>
      <c r="AD184" s="26">
        <v>3.8630465861625685</v>
      </c>
      <c r="AE184" s="26">
        <v>3.8630465861625685</v>
      </c>
      <c r="AF184" s="26">
        <v>3.8630465861625685</v>
      </c>
      <c r="AG184" s="26">
        <v>3.8630465861625685</v>
      </c>
      <c r="AH184" s="26">
        <v>3.8630465861625685</v>
      </c>
    </row>
    <row r="185" spans="1:34" x14ac:dyDescent="0.2">
      <c r="A185" s="2">
        <f t="shared" si="34"/>
        <v>44082</v>
      </c>
      <c r="B185" s="4" t="e">
        <f>'Data(LÄGG IN NY DATA)'!B184</f>
        <v>#N/A</v>
      </c>
      <c r="C185" s="26">
        <v>10.919268677801771</v>
      </c>
      <c r="D185" s="26">
        <v>9.3720520727717584</v>
      </c>
      <c r="E185" s="26">
        <v>9.8816600591249877</v>
      </c>
      <c r="F185" s="26">
        <v>13.619385848818331</v>
      </c>
      <c r="G185" s="26">
        <v>9.0374564406044406</v>
      </c>
      <c r="H185" s="26">
        <v>8.5645708251526784</v>
      </c>
      <c r="I185" s="26">
        <v>7.5784334394633985</v>
      </c>
      <c r="J185" s="26">
        <v>8.5645708251526784</v>
      </c>
      <c r="K185" s="26">
        <v>8.5645708251526784</v>
      </c>
      <c r="L185" s="26">
        <v>8.3252087466017404</v>
      </c>
      <c r="M185" s="26">
        <v>7.9950095760708146</v>
      </c>
      <c r="N185" s="26">
        <v>5.8302700380267858</v>
      </c>
      <c r="O185" s="26">
        <v>4.9479843415312397</v>
      </c>
      <c r="P185" s="26">
        <v>4.9479843415312397</v>
      </c>
      <c r="Q185" s="26">
        <v>5.8302700380267858</v>
      </c>
      <c r="R185" s="26">
        <v>4.9479843415312397</v>
      </c>
      <c r="S185" s="26">
        <v>5.8302700380267858</v>
      </c>
      <c r="T185" s="26">
        <v>5.6818465869167163</v>
      </c>
      <c r="U185" s="26">
        <v>5.6818465869167163</v>
      </c>
      <c r="V185" s="26">
        <v>5.6818465869167163</v>
      </c>
      <c r="W185" s="26">
        <v>7.4996498603993054</v>
      </c>
      <c r="X185" s="26">
        <v>7.4996498603993054</v>
      </c>
      <c r="Y185" s="26">
        <v>7.4996498603993054</v>
      </c>
      <c r="Z185" s="26">
        <v>7.4996498603993054</v>
      </c>
      <c r="AA185" s="26">
        <v>7.4996498603993054</v>
      </c>
      <c r="AB185" s="26">
        <v>7.4996498603993054</v>
      </c>
      <c r="AC185" s="26">
        <v>7.4996498603993054</v>
      </c>
      <c r="AD185" s="26">
        <v>3.8579268024209608</v>
      </c>
      <c r="AE185" s="26">
        <v>3.8579268024209608</v>
      </c>
      <c r="AF185" s="26">
        <v>3.8579268024209608</v>
      </c>
      <c r="AG185" s="26">
        <v>3.8579268024209608</v>
      </c>
      <c r="AH185" s="26">
        <v>3.8579268024209608</v>
      </c>
    </row>
    <row r="186" spans="1:34" x14ac:dyDescent="0.2">
      <c r="A186" s="2">
        <f t="shared" si="34"/>
        <v>44083</v>
      </c>
      <c r="B186" s="4" t="e">
        <f>'Data(LÄGG IN NY DATA)'!B185</f>
        <v>#N/A</v>
      </c>
      <c r="C186" s="26">
        <v>10.889175338129652</v>
      </c>
      <c r="D186" s="26">
        <v>9.3473833553297219</v>
      </c>
      <c r="E186" s="26">
        <v>9.8563461963656049</v>
      </c>
      <c r="F186" s="26">
        <v>13.568268536911544</v>
      </c>
      <c r="G186" s="26">
        <v>9.0232461949679053</v>
      </c>
      <c r="H186" s="26">
        <v>8.5522239307566981</v>
      </c>
      <c r="I186" s="26">
        <v>7.5653161177093899</v>
      </c>
      <c r="J186" s="26">
        <v>8.5522239307566981</v>
      </c>
      <c r="K186" s="26">
        <v>8.5522239307566981</v>
      </c>
      <c r="L186" s="26">
        <v>8.3131940359308807</v>
      </c>
      <c r="M186" s="26">
        <v>7.9818078692418224</v>
      </c>
      <c r="N186" s="26">
        <v>5.8201956953493763</v>
      </c>
      <c r="O186" s="26">
        <v>4.9405745350157986</v>
      </c>
      <c r="P186" s="26">
        <v>4.9405745350157986</v>
      </c>
      <c r="Q186" s="26">
        <v>5.8201956953493763</v>
      </c>
      <c r="R186" s="26">
        <v>4.9405745350157986</v>
      </c>
      <c r="S186" s="26">
        <v>5.8201956953493763</v>
      </c>
      <c r="T186" s="26">
        <v>5.6718172021612334</v>
      </c>
      <c r="U186" s="26">
        <v>5.6718172021612334</v>
      </c>
      <c r="V186" s="26">
        <v>5.6718172021612334</v>
      </c>
      <c r="W186" s="26">
        <v>7.4850851270145355</v>
      </c>
      <c r="X186" s="26">
        <v>7.4850851270145355</v>
      </c>
      <c r="Y186" s="26">
        <v>7.4850851270145355</v>
      </c>
      <c r="Z186" s="26">
        <v>7.4850851270145355</v>
      </c>
      <c r="AA186" s="26">
        <v>7.4850851270145355</v>
      </c>
      <c r="AB186" s="26">
        <v>7.4850851270145355</v>
      </c>
      <c r="AC186" s="26">
        <v>7.4850851270145355</v>
      </c>
      <c r="AD186" s="26">
        <v>3.8528699146026546</v>
      </c>
      <c r="AE186" s="26">
        <v>3.8528699146026546</v>
      </c>
      <c r="AF186" s="26">
        <v>3.8528699146026546</v>
      </c>
      <c r="AG186" s="26">
        <v>3.8528699146026546</v>
      </c>
      <c r="AH186" s="26">
        <v>3.8528699146026546</v>
      </c>
    </row>
    <row r="187" spans="1:34" x14ac:dyDescent="0.2">
      <c r="A187" s="2">
        <f t="shared" si="34"/>
        <v>44084</v>
      </c>
      <c r="B187" s="4" t="e">
        <f>'Data(LÄGG IN NY DATA)'!B186</f>
        <v>#N/A</v>
      </c>
      <c r="C187" s="26">
        <v>10.859383160465377</v>
      </c>
      <c r="D187" s="26">
        <v>9.3229511014090765</v>
      </c>
      <c r="E187" s="26">
        <v>9.8312764413715517</v>
      </c>
      <c r="F187" s="26">
        <v>13.519159158813295</v>
      </c>
      <c r="G187" s="26">
        <v>9.0094587523364442</v>
      </c>
      <c r="H187" s="26">
        <v>8.5400872988603549</v>
      </c>
      <c r="I187" s="26">
        <v>7.5522941380321349</v>
      </c>
      <c r="J187" s="26">
        <v>8.5400872988603549</v>
      </c>
      <c r="K187" s="26">
        <v>8.5400872988603549</v>
      </c>
      <c r="L187" s="26">
        <v>8.301335138638299</v>
      </c>
      <c r="M187" s="26">
        <v>7.9687141681221672</v>
      </c>
      <c r="N187" s="26">
        <v>5.8101852675776007</v>
      </c>
      <c r="O187" s="26">
        <v>4.9332068895376517</v>
      </c>
      <c r="P187" s="26">
        <v>4.9332068895376517</v>
      </c>
      <c r="Q187" s="26">
        <v>5.8101852675776007</v>
      </c>
      <c r="R187" s="26">
        <v>4.9332068895376517</v>
      </c>
      <c r="S187" s="26">
        <v>5.8101852675776007</v>
      </c>
      <c r="T187" s="26">
        <v>5.661852939877317</v>
      </c>
      <c r="U187" s="26">
        <v>5.661852939877317</v>
      </c>
      <c r="V187" s="26">
        <v>5.661852939877317</v>
      </c>
      <c r="W187" s="26">
        <v>7.4706285580369425</v>
      </c>
      <c r="X187" s="26">
        <v>7.4706285580369425</v>
      </c>
      <c r="Y187" s="26">
        <v>7.4706285580369425</v>
      </c>
      <c r="Z187" s="26">
        <v>7.4706285580369425</v>
      </c>
      <c r="AA187" s="26">
        <v>7.4706285580369425</v>
      </c>
      <c r="AB187" s="26">
        <v>7.4706285580369425</v>
      </c>
      <c r="AC187" s="26">
        <v>7.4706285580369425</v>
      </c>
      <c r="AD187" s="26">
        <v>3.8478721452119915</v>
      </c>
      <c r="AE187" s="26">
        <v>3.8478721452119915</v>
      </c>
      <c r="AF187" s="26">
        <v>3.8478721452119915</v>
      </c>
      <c r="AG187" s="26">
        <v>3.8478721452119915</v>
      </c>
      <c r="AH187" s="26">
        <v>3.8478721452119915</v>
      </c>
    </row>
    <row r="188" spans="1:34" x14ac:dyDescent="0.2">
      <c r="A188" s="2">
        <f t="shared" si="34"/>
        <v>44085</v>
      </c>
      <c r="B188" s="4" t="e">
        <f>'Data(LÄGG IN NY DATA)'!B187</f>
        <v>#N/A</v>
      </c>
      <c r="C188" s="26">
        <v>10.829886583015634</v>
      </c>
      <c r="D188" s="26">
        <v>9.2987513639745263</v>
      </c>
      <c r="E188" s="26">
        <v>9.8064460772428372</v>
      </c>
      <c r="F188" s="26">
        <v>13.47193850655378</v>
      </c>
      <c r="G188" s="26">
        <v>8.9960628422472357</v>
      </c>
      <c r="H188" s="26">
        <v>8.5281467319120665</v>
      </c>
      <c r="I188" s="26">
        <v>7.5393651842707126</v>
      </c>
      <c r="J188" s="26">
        <v>8.5281467319120665</v>
      </c>
      <c r="K188" s="26">
        <v>8.5281467319120665</v>
      </c>
      <c r="L188" s="26">
        <v>8.2896225924339806</v>
      </c>
      <c r="M188" s="26">
        <v>7.9557245575431974</v>
      </c>
      <c r="N188" s="26">
        <v>5.8002379980433219</v>
      </c>
      <c r="O188" s="26">
        <v>4.9258809730503037</v>
      </c>
      <c r="P188" s="26">
        <v>4.9258809730503037</v>
      </c>
      <c r="Q188" s="26">
        <v>5.8002379980433219</v>
      </c>
      <c r="R188" s="26">
        <v>4.9258809730503037</v>
      </c>
      <c r="S188" s="26">
        <v>5.8002379980433219</v>
      </c>
      <c r="T188" s="26">
        <v>5.6519530397938622</v>
      </c>
      <c r="U188" s="26">
        <v>5.6519530397938622</v>
      </c>
      <c r="V188" s="26">
        <v>5.6519530397938622</v>
      </c>
      <c r="W188" s="26">
        <v>7.4562787274212443</v>
      </c>
      <c r="X188" s="26">
        <v>7.4562787274212443</v>
      </c>
      <c r="Y188" s="26">
        <v>7.4562787274212443</v>
      </c>
      <c r="Z188" s="26">
        <v>7.4562787274212443</v>
      </c>
      <c r="AA188" s="26">
        <v>7.4562787274212443</v>
      </c>
      <c r="AB188" s="26">
        <v>7.4562787274212443</v>
      </c>
      <c r="AC188" s="26">
        <v>7.4562787274212443</v>
      </c>
      <c r="AD188" s="26">
        <v>3.8429300168293783</v>
      </c>
      <c r="AE188" s="26">
        <v>3.8429300168293783</v>
      </c>
      <c r="AF188" s="26">
        <v>3.8429300168293783</v>
      </c>
      <c r="AG188" s="26">
        <v>3.8429300168293783</v>
      </c>
      <c r="AH188" s="26">
        <v>3.8429300168293783</v>
      </c>
    </row>
    <row r="189" spans="1:34" x14ac:dyDescent="0.2">
      <c r="A189" s="2">
        <f t="shared" si="34"/>
        <v>44086</v>
      </c>
      <c r="B189" s="4" t="e">
        <f>'Data(LÄGG IN NY DATA)'!B188</f>
        <v>#N/A</v>
      </c>
      <c r="C189" s="26">
        <v>10.800680216463149</v>
      </c>
      <c r="D189" s="26">
        <v>9.274780295127659</v>
      </c>
      <c r="E189" s="26">
        <v>9.7818505649191678</v>
      </c>
      <c r="F189" s="26">
        <v>13.426494531612294</v>
      </c>
      <c r="G189" s="26">
        <v>8.9830296488870918</v>
      </c>
      <c r="H189" s="26">
        <v>8.5163891888029752</v>
      </c>
      <c r="I189" s="26">
        <v>7.5265270963022095</v>
      </c>
      <c r="J189" s="26">
        <v>8.5163891888029752</v>
      </c>
      <c r="K189" s="26">
        <v>8.5163891888029752</v>
      </c>
      <c r="L189" s="26">
        <v>8.2780477148072862</v>
      </c>
      <c r="M189" s="26">
        <v>7.9428354272962158</v>
      </c>
      <c r="N189" s="26">
        <v>5.7903531502184826</v>
      </c>
      <c r="O189" s="26">
        <v>4.9185963631090965</v>
      </c>
      <c r="P189" s="26">
        <v>4.9185963631090965</v>
      </c>
      <c r="Q189" s="26">
        <v>5.7903531502184826</v>
      </c>
      <c r="R189" s="26">
        <v>4.9185963631090965</v>
      </c>
      <c r="S189" s="26">
        <v>5.7903531502184826</v>
      </c>
      <c r="T189" s="26">
        <v>5.6421167590976165</v>
      </c>
      <c r="U189" s="26">
        <v>5.6421167590976165</v>
      </c>
      <c r="V189" s="26">
        <v>5.6421167590976165</v>
      </c>
      <c r="W189" s="26">
        <v>7.4420342427162263</v>
      </c>
      <c r="X189" s="26">
        <v>7.4420342427162263</v>
      </c>
      <c r="Y189" s="26">
        <v>7.4420342427162263</v>
      </c>
      <c r="Z189" s="26">
        <v>7.4420342427162263</v>
      </c>
      <c r="AA189" s="26">
        <v>7.4420342427162263</v>
      </c>
      <c r="AB189" s="26">
        <v>7.4420342427162263</v>
      </c>
      <c r="AC189" s="26">
        <v>7.4420342427162263</v>
      </c>
      <c r="AD189" s="26">
        <v>3.8380403280047122</v>
      </c>
      <c r="AE189" s="26">
        <v>3.8380403280047122</v>
      </c>
      <c r="AF189" s="26">
        <v>3.8380403280047122</v>
      </c>
      <c r="AG189" s="26">
        <v>3.8380403280047122</v>
      </c>
      <c r="AH189" s="26">
        <v>3.8380403280047122</v>
      </c>
    </row>
    <row r="190" spans="1:34" x14ac:dyDescent="0.2">
      <c r="A190" s="2">
        <f t="shared" si="34"/>
        <v>44087</v>
      </c>
      <c r="B190" s="4" t="e">
        <f>'Data(LÄGG IN NY DATA)'!B189</f>
        <v>#N/A</v>
      </c>
      <c r="C190" s="26">
        <v>10.771758835431493</v>
      </c>
      <c r="D190" s="26">
        <v>9.251034142492502</v>
      </c>
      <c r="E190" s="26">
        <v>9.7574855320129519</v>
      </c>
      <c r="F190" s="26">
        <v>13.38272193275996</v>
      </c>
      <c r="G190" s="26">
        <v>8.9703326205026368</v>
      </c>
      <c r="H190" s="26">
        <v>8.5048026905747918</v>
      </c>
      <c r="I190" s="26">
        <v>7.5137778560384278</v>
      </c>
      <c r="J190" s="26">
        <v>8.5048026905747918</v>
      </c>
      <c r="K190" s="26">
        <v>8.5048026905747918</v>
      </c>
      <c r="L190" s="26">
        <v>8.2666025377509555</v>
      </c>
      <c r="M190" s="26">
        <v>7.9300434452173549</v>
      </c>
      <c r="N190" s="26">
        <v>5.7805300063485969</v>
      </c>
      <c r="O190" s="26">
        <v>4.9113526462556552</v>
      </c>
      <c r="P190" s="26">
        <v>4.9113526462556552</v>
      </c>
      <c r="Q190" s="26">
        <v>5.7805300063485969</v>
      </c>
      <c r="R190" s="26">
        <v>4.9113526462556552</v>
      </c>
      <c r="S190" s="26">
        <v>5.7805300063485969</v>
      </c>
      <c r="T190" s="26">
        <v>5.6323433714355735</v>
      </c>
      <c r="U190" s="26">
        <v>5.6323433714355735</v>
      </c>
      <c r="V190" s="26">
        <v>5.6323433714355735</v>
      </c>
      <c r="W190" s="26">
        <v>7.4278937433854777</v>
      </c>
      <c r="X190" s="26">
        <v>7.4278937433854777</v>
      </c>
      <c r="Y190" s="26">
        <v>7.4278937433854777</v>
      </c>
      <c r="Z190" s="26">
        <v>7.4278937433854777</v>
      </c>
      <c r="AA190" s="26">
        <v>7.4278937433854777</v>
      </c>
      <c r="AB190" s="26">
        <v>7.4278937433854777</v>
      </c>
      <c r="AC190" s="26">
        <v>7.4278937433854777</v>
      </c>
      <c r="AD190" s="26">
        <v>3.8332001310578319</v>
      </c>
      <c r="AE190" s="26">
        <v>3.8332001310578319</v>
      </c>
      <c r="AF190" s="26">
        <v>3.8332001310578319</v>
      </c>
      <c r="AG190" s="26">
        <v>3.8332001310578319</v>
      </c>
      <c r="AH190" s="26">
        <v>3.8332001310578319</v>
      </c>
    </row>
    <row r="191" spans="1:34" x14ac:dyDescent="0.2">
      <c r="A191" s="2">
        <f t="shared" si="34"/>
        <v>44088</v>
      </c>
      <c r="B191" s="4" t="e">
        <f>'Data(LÄGG IN NY DATA)'!B190</f>
        <v>#N/A</v>
      </c>
      <c r="C191" s="26">
        <v>10.743117370531149</v>
      </c>
      <c r="D191" s="26">
        <v>9.227509245791488</v>
      </c>
      <c r="E191" s="26">
        <v>9.7333467625242314</v>
      </c>
      <c r="F191" s="26">
        <v>13.340521765999016</v>
      </c>
      <c r="G191" s="26">
        <v>8.9579472933419488</v>
      </c>
      <c r="H191" s="26">
        <v>8.4933762336797596</v>
      </c>
      <c r="I191" s="26">
        <v>7.5011155747206653</v>
      </c>
      <c r="J191" s="26">
        <v>8.4933762336797596</v>
      </c>
      <c r="K191" s="26">
        <v>8.4933762336797596</v>
      </c>
      <c r="L191" s="26">
        <v>8.2552797478601452</v>
      </c>
      <c r="M191" s="26">
        <v>7.9173455326463449</v>
      </c>
      <c r="N191" s="26">
        <v>5.7707678662259854</v>
      </c>
      <c r="O191" s="26">
        <v>4.9041494174679725</v>
      </c>
      <c r="P191" s="26">
        <v>4.9041494174679725</v>
      </c>
      <c r="Q191" s="26">
        <v>5.7707678662259854</v>
      </c>
      <c r="R191" s="26">
        <v>4.9041494174679725</v>
      </c>
      <c r="S191" s="26">
        <v>5.7707678662259854</v>
      </c>
      <c r="T191" s="26">
        <v>5.6226321660150207</v>
      </c>
      <c r="U191" s="26">
        <v>5.6226321660150207</v>
      </c>
      <c r="V191" s="26">
        <v>5.6226321660150207</v>
      </c>
      <c r="W191" s="26">
        <v>7.4138558992743109</v>
      </c>
      <c r="X191" s="26">
        <v>7.4138558992743109</v>
      </c>
      <c r="Y191" s="26">
        <v>7.4138558992743109</v>
      </c>
      <c r="Z191" s="26">
        <v>7.4138558992743109</v>
      </c>
      <c r="AA191" s="26">
        <v>7.4138558992743109</v>
      </c>
      <c r="AB191" s="26">
        <v>7.4138558992743109</v>
      </c>
      <c r="AC191" s="26">
        <v>7.4138558992743109</v>
      </c>
      <c r="AD191" s="26">
        <v>3.8284067116381535</v>
      </c>
      <c r="AE191" s="26">
        <v>3.8284067116381535</v>
      </c>
      <c r="AF191" s="26">
        <v>3.8284067116381535</v>
      </c>
      <c r="AG191" s="26">
        <v>3.8284067116381535</v>
      </c>
      <c r="AH191" s="26">
        <v>3.8284067116381535</v>
      </c>
    </row>
    <row r="192" spans="1:34" x14ac:dyDescent="0.2">
      <c r="A192" s="2">
        <f t="shared" si="34"/>
        <v>44089</v>
      </c>
      <c r="B192" s="4" t="e">
        <f>'Data(LÄGG IN NY DATA)'!B191</f>
        <v>#N/A</v>
      </c>
      <c r="C192" s="26">
        <v>10.714750900941034</v>
      </c>
      <c r="D192" s="26">
        <v>9.2042020335981896</v>
      </c>
      <c r="E192" s="26">
        <v>9.7094301873638038</v>
      </c>
      <c r="F192" s="26">
        <v>13.299801075557852</v>
      </c>
      <c r="G192" s="26">
        <v>8.9458511290437599</v>
      </c>
      <c r="H192" s="26">
        <v>8.4820997102013145</v>
      </c>
      <c r="I192" s="26">
        <v>7.4885384813940519</v>
      </c>
      <c r="J192" s="26">
        <v>8.4820997102013145</v>
      </c>
      <c r="K192" s="26">
        <v>8.4820997102013145</v>
      </c>
      <c r="L192" s="26">
        <v>8.2440726313738075</v>
      </c>
      <c r="M192" s="26">
        <v>7.9047388420542832</v>
      </c>
      <c r="N192" s="26">
        <v>5.7610660460873016</v>
      </c>
      <c r="O192" s="26">
        <v>4.8969862796684183</v>
      </c>
      <c r="P192" s="26">
        <v>4.8969862796684183</v>
      </c>
      <c r="Q192" s="26">
        <v>5.7610660460873016</v>
      </c>
      <c r="R192" s="26">
        <v>4.8969862796684183</v>
      </c>
      <c r="S192" s="26">
        <v>5.7610660460873016</v>
      </c>
      <c r="T192" s="26">
        <v>5.6129824467902951</v>
      </c>
      <c r="U192" s="26">
        <v>5.6129824467902951</v>
      </c>
      <c r="V192" s="26">
        <v>5.6129824467902951</v>
      </c>
      <c r="W192" s="26">
        <v>7.3999194092074267</v>
      </c>
      <c r="X192" s="26">
        <v>7.3999194092074267</v>
      </c>
      <c r="Y192" s="26">
        <v>7.3999194092074267</v>
      </c>
      <c r="Z192" s="26">
        <v>7.3999194092074267</v>
      </c>
      <c r="AA192" s="26">
        <v>7.3999194092074267</v>
      </c>
      <c r="AB192" s="26">
        <v>7.3999194092074267</v>
      </c>
      <c r="AC192" s="26">
        <v>7.3999194092074267</v>
      </c>
      <c r="AD192" s="26">
        <v>3.8236575699068438</v>
      </c>
      <c r="AE192" s="26">
        <v>3.8236575699068438</v>
      </c>
      <c r="AF192" s="26">
        <v>3.8236575699068438</v>
      </c>
      <c r="AG192" s="26">
        <v>3.8236575699068438</v>
      </c>
      <c r="AH192" s="26">
        <v>3.8236575699068438</v>
      </c>
    </row>
    <row r="193" spans="1:34" x14ac:dyDescent="0.2">
      <c r="A193" s="2">
        <f t="shared" si="34"/>
        <v>44090</v>
      </c>
      <c r="B193" s="4" t="e">
        <f>'Data(LÄGG IN NY DATA)'!B192</f>
        <v>#N/A</v>
      </c>
      <c r="C193" s="26">
        <v>10.686654647483392</v>
      </c>
      <c r="D193" s="26">
        <v>9.1811090202543593</v>
      </c>
      <c r="E193" s="26">
        <v>9.6857318756168116</v>
      </c>
      <c r="F193" s="26">
        <v>13.260472544935791</v>
      </c>
      <c r="G193" s="26">
        <v>8.9340233644690592</v>
      </c>
      <c r="H193" s="26">
        <v>8.4709638344891296</v>
      </c>
      <c r="I193" s="26">
        <v>7.4760449124534345</v>
      </c>
      <c r="J193" s="26">
        <v>8.4709638344891296</v>
      </c>
      <c r="K193" s="26">
        <v>8.4709638344891296</v>
      </c>
      <c r="L193" s="26">
        <v>8.2329750237596642</v>
      </c>
      <c r="M193" s="26">
        <v>7.8922207366527015</v>
      </c>
      <c r="N193" s="26">
        <v>5.751423877621554</v>
      </c>
      <c r="O193" s="26">
        <v>4.8898628432828604</v>
      </c>
      <c r="P193" s="26">
        <v>4.8898628432828604</v>
      </c>
      <c r="Q193" s="26">
        <v>5.751423877621554</v>
      </c>
      <c r="R193" s="26">
        <v>4.8898628432828604</v>
      </c>
      <c r="S193" s="26">
        <v>5.751423877621554</v>
      </c>
      <c r="T193" s="26">
        <v>5.6033935317265486</v>
      </c>
      <c r="U193" s="26">
        <v>5.6033935317265486</v>
      </c>
      <c r="V193" s="26">
        <v>5.6033935317265486</v>
      </c>
      <c r="W193" s="26">
        <v>7.3860829997035768</v>
      </c>
      <c r="X193" s="26">
        <v>7.3860829997035768</v>
      </c>
      <c r="Y193" s="26">
        <v>7.3860829997035768</v>
      </c>
      <c r="Z193" s="26">
        <v>7.3860829997035768</v>
      </c>
      <c r="AA193" s="26">
        <v>7.3860829997035768</v>
      </c>
      <c r="AB193" s="26">
        <v>7.3860829997035768</v>
      </c>
      <c r="AC193" s="26">
        <v>7.3860829997035768</v>
      </c>
      <c r="AD193" s="26">
        <v>3.8189504032152572</v>
      </c>
      <c r="AE193" s="26">
        <v>3.8189504032152572</v>
      </c>
      <c r="AF193" s="26">
        <v>3.8189504032152572</v>
      </c>
      <c r="AG193" s="26">
        <v>3.8189504032152572</v>
      </c>
      <c r="AH193" s="26">
        <v>3.8189504032152572</v>
      </c>
    </row>
    <row r="194" spans="1:34" x14ac:dyDescent="0.2">
      <c r="A194" s="2">
        <f t="shared" si="34"/>
        <v>44091</v>
      </c>
      <c r="B194" s="4" t="e">
        <f>'Data(LÄGG IN NY DATA)'!B193</f>
        <v>#N/A</v>
      </c>
      <c r="C194" s="26">
        <v>10.658823966153371</v>
      </c>
      <c r="D194" s="26">
        <v>9.1582268029398417</v>
      </c>
      <c r="E194" s="26">
        <v>9.662248026484745</v>
      </c>
      <c r="F194" s="26">
        <v>13.222454167027095</v>
      </c>
      <c r="G194" s="26">
        <v>8.9224448730429948</v>
      </c>
      <c r="H194" s="26">
        <v>8.4599600757039397</v>
      </c>
      <c r="I194" s="26">
        <v>7.4636333021624663</v>
      </c>
      <c r="J194" s="26">
        <v>8.4599600757039397</v>
      </c>
      <c r="K194" s="26">
        <v>8.4599600757039397</v>
      </c>
      <c r="L194" s="26">
        <v>8.2219812634753495</v>
      </c>
      <c r="M194" s="26">
        <v>7.8797887718120325</v>
      </c>
      <c r="N194" s="26">
        <v>5.7418407070763662</v>
      </c>
      <c r="O194" s="26">
        <v>4.8827787258449362</v>
      </c>
      <c r="P194" s="26">
        <v>4.8827787258449362</v>
      </c>
      <c r="Q194" s="26">
        <v>5.7418407070763662</v>
      </c>
      <c r="R194" s="26">
        <v>4.8827787258449362</v>
      </c>
      <c r="S194" s="26">
        <v>5.7418407070763662</v>
      </c>
      <c r="T194" s="26">
        <v>5.5938647521319158</v>
      </c>
      <c r="U194" s="26">
        <v>5.5938647521319158</v>
      </c>
      <c r="V194" s="26">
        <v>5.5938647521319158</v>
      </c>
      <c r="W194" s="26">
        <v>7.3723454237949575</v>
      </c>
      <c r="X194" s="26">
        <v>7.3723454237949575</v>
      </c>
      <c r="Y194" s="26">
        <v>7.3723454237949575</v>
      </c>
      <c r="Z194" s="26">
        <v>7.3723454237949575</v>
      </c>
      <c r="AA194" s="26">
        <v>7.3723454237949575</v>
      </c>
      <c r="AB194" s="26">
        <v>7.3723454237949575</v>
      </c>
      <c r="AC194" s="26">
        <v>7.3723454237949575</v>
      </c>
      <c r="AD194" s="26">
        <v>3.814283090162959</v>
      </c>
      <c r="AE194" s="26">
        <v>3.814283090162959</v>
      </c>
      <c r="AF194" s="26">
        <v>3.814283090162959</v>
      </c>
      <c r="AG194" s="26">
        <v>3.814283090162959</v>
      </c>
      <c r="AH194" s="26">
        <v>3.814283090162959</v>
      </c>
    </row>
    <row r="195" spans="1:34" x14ac:dyDescent="0.2">
      <c r="A195" s="2">
        <f t="shared" si="34"/>
        <v>44092</v>
      </c>
      <c r="B195" s="4" t="e">
        <f>'Data(LÄGG IN NY DATA)'!B194</f>
        <v>#N/A</v>
      </c>
      <c r="C195" s="26">
        <v>10.631254342067821</v>
      </c>
      <c r="D195" s="26">
        <v>9.135552058884949</v>
      </c>
      <c r="E195" s="26">
        <v>9.6389749618488807</v>
      </c>
      <c r="F195" s="26">
        <v>13.185668932389175</v>
      </c>
      <c r="G195" s="26">
        <v>8.9110980367429811</v>
      </c>
      <c r="H195" s="26">
        <v>8.4490805958062669</v>
      </c>
      <c r="I195" s="26">
        <v>7.451302174056341</v>
      </c>
      <c r="J195" s="26">
        <v>8.4490805958062669</v>
      </c>
      <c r="K195" s="26">
        <v>8.4490805958062669</v>
      </c>
      <c r="L195" s="26">
        <v>8.2110861495672101</v>
      </c>
      <c r="M195" s="26">
        <v>7.8674406781320787</v>
      </c>
      <c r="N195" s="26">
        <v>5.7323158944516264</v>
      </c>
      <c r="O195" s="26">
        <v>4.8757335516401588</v>
      </c>
      <c r="P195" s="26">
        <v>4.8757335516401588</v>
      </c>
      <c r="Q195" s="26">
        <v>5.7323158944516264</v>
      </c>
      <c r="R195" s="26">
        <v>4.8757335516401588</v>
      </c>
      <c r="S195" s="26">
        <v>5.7323158944516264</v>
      </c>
      <c r="T195" s="26">
        <v>5.5843954520504671</v>
      </c>
      <c r="U195" s="26">
        <v>5.5843954520504671</v>
      </c>
      <c r="V195" s="26">
        <v>5.5843954520504671</v>
      </c>
      <c r="W195" s="26">
        <v>7.3587054599404595</v>
      </c>
      <c r="X195" s="26">
        <v>7.3587054599404595</v>
      </c>
      <c r="Y195" s="26">
        <v>7.3587054599404595</v>
      </c>
      <c r="Z195" s="26">
        <v>7.3587054599404595</v>
      </c>
      <c r="AA195" s="26">
        <v>7.3587054599404595</v>
      </c>
      <c r="AB195" s="26">
        <v>7.3587054599404595</v>
      </c>
      <c r="AC195" s="26">
        <v>7.3587054599404595</v>
      </c>
      <c r="AD195" s="26">
        <v>3.8096536759275628</v>
      </c>
      <c r="AE195" s="26">
        <v>3.8096536759275628</v>
      </c>
      <c r="AF195" s="26">
        <v>3.8096536759275628</v>
      </c>
      <c r="AG195" s="26">
        <v>3.8096536759275628</v>
      </c>
      <c r="AH195" s="26">
        <v>3.8096536759275628</v>
      </c>
    </row>
    <row r="196" spans="1:34" x14ac:dyDescent="0.2">
      <c r="A196" s="2">
        <f t="shared" si="34"/>
        <v>44093</v>
      </c>
      <c r="B196" s="4" t="e">
        <f>'Data(LÄGG IN NY DATA)'!B195</f>
        <v>#N/A</v>
      </c>
      <c r="C196" s="26">
        <v>10.603941383800768</v>
      </c>
      <c r="D196" s="26">
        <v>9.113081542715733</v>
      </c>
      <c r="E196" s="26">
        <v>9.6159091194029518</v>
      </c>
      <c r="F196" s="26">
        <v>13.150044534755631</v>
      </c>
      <c r="G196" s="26">
        <v>8.8999666279322209</v>
      </c>
      <c r="H196" s="26">
        <v>8.4383181925589454</v>
      </c>
      <c r="I196" s="26">
        <v>7.4390501331466394</v>
      </c>
      <c r="J196" s="26">
        <v>8.4383181925589454</v>
      </c>
      <c r="K196" s="26">
        <v>8.4383181925589454</v>
      </c>
      <c r="L196" s="26">
        <v>8.2002849027950617</v>
      </c>
      <c r="M196" s="26">
        <v>7.8551743460204007</v>
      </c>
      <c r="N196" s="26">
        <v>5.722848812770823</v>
      </c>
      <c r="O196" s="26">
        <v>4.8687269513852156</v>
      </c>
      <c r="P196" s="26">
        <v>4.8687269513852156</v>
      </c>
      <c r="Q196" s="26">
        <v>5.722848812770823</v>
      </c>
      <c r="R196" s="26">
        <v>4.8687269513852156</v>
      </c>
      <c r="S196" s="26">
        <v>5.722848812770823</v>
      </c>
      <c r="T196" s="26">
        <v>5.5749849877092057</v>
      </c>
      <c r="U196" s="26">
        <v>5.5749849877092057</v>
      </c>
      <c r="V196" s="26">
        <v>5.5749849877092057</v>
      </c>
      <c r="W196" s="26">
        <v>7.3451619110230402</v>
      </c>
      <c r="X196" s="26">
        <v>7.3451619110230402</v>
      </c>
      <c r="Y196" s="26">
        <v>7.3451619110230402</v>
      </c>
      <c r="Z196" s="26">
        <v>7.3451619110230402</v>
      </c>
      <c r="AA196" s="26">
        <v>7.3451619110230402</v>
      </c>
      <c r="AB196" s="26">
        <v>7.3451619110230402</v>
      </c>
      <c r="AC196" s="26">
        <v>7.3451619110230402</v>
      </c>
      <c r="AD196" s="26">
        <v>3.8050603587668377</v>
      </c>
      <c r="AE196" s="26">
        <v>3.8050603587668377</v>
      </c>
      <c r="AF196" s="26">
        <v>3.8050603587668377</v>
      </c>
      <c r="AG196" s="26">
        <v>3.8050603587668377</v>
      </c>
      <c r="AH196" s="26">
        <v>3.8050603587668377</v>
      </c>
    </row>
    <row r="197" spans="1:34" x14ac:dyDescent="0.2">
      <c r="A197" s="2">
        <f t="shared" ref="A197:A260" si="35">A196+1</f>
        <v>44094</v>
      </c>
      <c r="B197" s="4" t="e">
        <f>'Data(LÄGG IN NY DATA)'!B196</f>
        <v>#N/A</v>
      </c>
      <c r="C197" s="26">
        <v>10.576880818075583</v>
      </c>
      <c r="D197" s="26">
        <v>9.0908120839234261</v>
      </c>
      <c r="E197" s="26">
        <v>9.5930470463072695</v>
      </c>
      <c r="F197" s="26">
        <v>13.115513092930017</v>
      </c>
      <c r="G197" s="26">
        <v>8.8890357002964642</v>
      </c>
      <c r="H197" s="26">
        <v>8.4276662471465222</v>
      </c>
      <c r="I197" s="26">
        <v>7.4268758588541113</v>
      </c>
      <c r="J197" s="26">
        <v>8.4276662471465222</v>
      </c>
      <c r="K197" s="26">
        <v>8.4276662471465222</v>
      </c>
      <c r="L197" s="26">
        <v>8.1895731299957966</v>
      </c>
      <c r="M197" s="26">
        <v>7.8429878116468057</v>
      </c>
      <c r="N197" s="26">
        <v>5.7134388474215143</v>
      </c>
      <c r="O197" s="26">
        <v>4.8617585619383519</v>
      </c>
      <c r="P197" s="26">
        <v>4.8617585619383519</v>
      </c>
      <c r="Q197" s="26">
        <v>5.7134388474215143</v>
      </c>
      <c r="R197" s="26">
        <v>4.8617585619383519</v>
      </c>
      <c r="S197" s="26">
        <v>5.7134388474215143</v>
      </c>
      <c r="T197" s="26">
        <v>5.5656327270131261</v>
      </c>
      <c r="U197" s="26">
        <v>5.5656327270131261</v>
      </c>
      <c r="V197" s="26">
        <v>5.5656327270131261</v>
      </c>
      <c r="W197" s="26">
        <v>7.3317136034226138</v>
      </c>
      <c r="X197" s="26">
        <v>7.3317136034226138</v>
      </c>
      <c r="Y197" s="26">
        <v>7.3317136034226138</v>
      </c>
      <c r="Z197" s="26">
        <v>7.3317136034226138</v>
      </c>
      <c r="AA197" s="26">
        <v>7.3317136034226138</v>
      </c>
      <c r="AB197" s="26">
        <v>7.3317136034226138</v>
      </c>
      <c r="AC197" s="26">
        <v>7.3317136034226138</v>
      </c>
      <c r="AD197" s="26">
        <v>3.800501477601161</v>
      </c>
      <c r="AE197" s="26">
        <v>3.800501477601161</v>
      </c>
      <c r="AF197" s="26">
        <v>3.800501477601161</v>
      </c>
      <c r="AG197" s="26">
        <v>3.800501477601161</v>
      </c>
      <c r="AH197" s="26">
        <v>3.800501477601161</v>
      </c>
    </row>
    <row r="198" spans="1:34" x14ac:dyDescent="0.2">
      <c r="A198" s="2">
        <f t="shared" si="35"/>
        <v>44095</v>
      </c>
      <c r="B198" s="4" t="e">
        <f>'Data(LÄGG IN NY DATA)'!B197</f>
        <v>#N/A</v>
      </c>
      <c r="C198" s="26">
        <v>10.550068484786529</v>
      </c>
      <c r="D198" s="26">
        <v>9.0687405844499995</v>
      </c>
      <c r="E198" s="26">
        <v>9.5703853933204375</v>
      </c>
      <c r="F198" s="26">
        <v>13.082010888231251</v>
      </c>
      <c r="G198" s="26">
        <v>8.8782914881965667</v>
      </c>
      <c r="H198" s="26">
        <v>8.4171186760452024</v>
      </c>
      <c r="I198" s="26">
        <v>7.4147780986018974</v>
      </c>
      <c r="J198" s="26">
        <v>8.4171186760452024</v>
      </c>
      <c r="K198" s="26">
        <v>8.4171186760452024</v>
      </c>
      <c r="L198" s="26">
        <v>8.1789467914216196</v>
      </c>
      <c r="M198" s="26">
        <v>7.8308792441532935</v>
      </c>
      <c r="N198" s="26">
        <v>5.7040853955572759</v>
      </c>
      <c r="O198" s="26">
        <v>4.8548280260372136</v>
      </c>
      <c r="P198" s="26">
        <v>4.8548280260372136</v>
      </c>
      <c r="Q198" s="26">
        <v>5.7040853955572759</v>
      </c>
      <c r="R198" s="26">
        <v>4.8548280260372136</v>
      </c>
      <c r="S198" s="26">
        <v>5.7040853955572759</v>
      </c>
      <c r="T198" s="26">
        <v>5.5563380490830365</v>
      </c>
      <c r="U198" s="26">
        <v>5.5563380490830365</v>
      </c>
      <c r="V198" s="26">
        <v>5.5563380490830365</v>
      </c>
      <c r="W198" s="26">
        <v>7.3183593861567378</v>
      </c>
      <c r="X198" s="26">
        <v>7.3183593861567378</v>
      </c>
      <c r="Y198" s="26">
        <v>7.3183593861567378</v>
      </c>
      <c r="Z198" s="26">
        <v>7.3183593861567378</v>
      </c>
      <c r="AA198" s="26">
        <v>7.3183593861567378</v>
      </c>
      <c r="AB198" s="26">
        <v>7.3183593861567378</v>
      </c>
      <c r="AC198" s="26">
        <v>7.3183593861567378</v>
      </c>
      <c r="AD198" s="26">
        <v>3.7959755005914477</v>
      </c>
      <c r="AE198" s="26">
        <v>3.7959755005914477</v>
      </c>
      <c r="AF198" s="26">
        <v>3.7959755005914477</v>
      </c>
      <c r="AG198" s="26">
        <v>3.7959755005914477</v>
      </c>
      <c r="AH198" s="26">
        <v>3.7959755005914477</v>
      </c>
    </row>
    <row r="199" spans="1:34" x14ac:dyDescent="0.2">
      <c r="A199" s="2">
        <f t="shared" si="35"/>
        <v>44096</v>
      </c>
      <c r="B199" s="4" t="e">
        <f>'Data(LÄGG IN NY DATA)'!B198</f>
        <v>#N/A</v>
      </c>
      <c r="C199" s="26">
        <v>10.523500332324405</v>
      </c>
      <c r="D199" s="26">
        <v>9.0468640163824912</v>
      </c>
      <c r="E199" s="26">
        <v>9.5479209093685977</v>
      </c>
      <c r="F199" s="26">
        <v>13.049478116696021</v>
      </c>
      <c r="G199" s="26">
        <v>8.8677213138000024</v>
      </c>
      <c r="H199" s="26">
        <v>8.406669886805469</v>
      </c>
      <c r="I199" s="26">
        <v>7.4027556620078281</v>
      </c>
      <c r="J199" s="26">
        <v>8.406669886805469</v>
      </c>
      <c r="K199" s="26">
        <v>8.406669886805469</v>
      </c>
      <c r="L199" s="26">
        <v>8.1684021708096743</v>
      </c>
      <c r="M199" s="26">
        <v>7.8188469340091675</v>
      </c>
      <c r="N199" s="26">
        <v>5.6947878655543844</v>
      </c>
      <c r="O199" s="26">
        <v>4.8479349920609645</v>
      </c>
      <c r="P199" s="26">
        <v>4.8479349920609645</v>
      </c>
      <c r="Q199" s="26">
        <v>5.6947878655543844</v>
      </c>
      <c r="R199" s="26">
        <v>4.8479349920609645</v>
      </c>
      <c r="S199" s="26">
        <v>5.6947878655543844</v>
      </c>
      <c r="T199" s="26">
        <v>5.547100343831481</v>
      </c>
      <c r="U199" s="26">
        <v>5.547100343831481</v>
      </c>
      <c r="V199" s="26">
        <v>5.547100343831481</v>
      </c>
      <c r="W199" s="26">
        <v>7.3050981300822784</v>
      </c>
      <c r="X199" s="26">
        <v>7.3050981300822784</v>
      </c>
      <c r="Y199" s="26">
        <v>7.3050981300822784</v>
      </c>
      <c r="Z199" s="26">
        <v>7.3050981300822784</v>
      </c>
      <c r="AA199" s="26">
        <v>7.3050981300822784</v>
      </c>
      <c r="AB199" s="26">
        <v>7.3050981300822784</v>
      </c>
      <c r="AC199" s="26">
        <v>7.3050981300822784</v>
      </c>
      <c r="AD199" s="26">
        <v>3.7914810146342153</v>
      </c>
      <c r="AE199" s="26">
        <v>3.7914810146342153</v>
      </c>
      <c r="AF199" s="26">
        <v>3.7914810146342153</v>
      </c>
      <c r="AG199" s="26">
        <v>3.7914810146342153</v>
      </c>
      <c r="AH199" s="26">
        <v>3.7914810146342153</v>
      </c>
    </row>
    <row r="200" spans="1:34" x14ac:dyDescent="0.2">
      <c r="A200" s="2">
        <f t="shared" si="35"/>
        <v>44097</v>
      </c>
      <c r="B200" s="4" t="e">
        <f>'Data(LÄGG IN NY DATA)'!B199</f>
        <v>#N/A</v>
      </c>
      <c r="C200" s="26">
        <v>10.497172413183284</v>
      </c>
      <c r="D200" s="26">
        <v>9.0251794197493123</v>
      </c>
      <c r="E200" s="26">
        <v>9.5256504365154626</v>
      </c>
      <c r="F200" s="26">
        <v>13.017858655277344</v>
      </c>
      <c r="G200" s="26">
        <v>8.8573135014016042</v>
      </c>
      <c r="H200" s="26">
        <v>8.3963147374356222</v>
      </c>
      <c r="I200" s="26">
        <v>7.390807415619987</v>
      </c>
      <c r="J200" s="26">
        <v>8.3963147374356222</v>
      </c>
      <c r="K200" s="26">
        <v>8.3963147374356222</v>
      </c>
      <c r="L200" s="26">
        <v>8.1579358479592088</v>
      </c>
      <c r="M200" s="26">
        <v>7.8068892824104417</v>
      </c>
      <c r="N200" s="26">
        <v>5.6855456765172097</v>
      </c>
      <c r="O200" s="26">
        <v>4.8410791138138691</v>
      </c>
      <c r="P200" s="26">
        <v>4.8410791138138691</v>
      </c>
      <c r="Q200" s="26">
        <v>5.6855456765172097</v>
      </c>
      <c r="R200" s="26">
        <v>4.8410791138138691</v>
      </c>
      <c r="S200" s="26">
        <v>5.6855456765172097</v>
      </c>
      <c r="T200" s="26">
        <v>5.5379190115726011</v>
      </c>
      <c r="U200" s="26">
        <v>5.5379190115726011</v>
      </c>
      <c r="V200" s="26">
        <v>5.5379190115726011</v>
      </c>
      <c r="W200" s="26">
        <v>7.29192872715194</v>
      </c>
      <c r="X200" s="26">
        <v>7.29192872715194</v>
      </c>
      <c r="Y200" s="26">
        <v>7.29192872715194</v>
      </c>
      <c r="Z200" s="26">
        <v>7.29192872715194</v>
      </c>
      <c r="AA200" s="26">
        <v>7.29192872715194</v>
      </c>
      <c r="AB200" s="26">
        <v>7.29192872715194</v>
      </c>
      <c r="AC200" s="26">
        <v>7.29192872715194</v>
      </c>
      <c r="AD200" s="26">
        <v>3.7870167157014687</v>
      </c>
      <c r="AE200" s="26">
        <v>3.7870167157014687</v>
      </c>
      <c r="AF200" s="26">
        <v>3.7870167157014687</v>
      </c>
      <c r="AG200" s="26">
        <v>3.7870167157014687</v>
      </c>
      <c r="AH200" s="26">
        <v>3.7870167157014687</v>
      </c>
    </row>
    <row r="201" spans="1:34" x14ac:dyDescent="0.2">
      <c r="A201" s="2">
        <f t="shared" si="35"/>
        <v>44098</v>
      </c>
      <c r="B201" s="4" t="e">
        <f>'Data(LÄGG IN NY DATA)'!B200</f>
        <v>#N/A</v>
      </c>
      <c r="C201" s="26">
        <v>10.471080879827092</v>
      </c>
      <c r="D201" s="26">
        <v>9.0036839004123248</v>
      </c>
      <c r="E201" s="26">
        <v>9.5035709052995845</v>
      </c>
      <c r="F201" s="26">
        <v>12.987099841311501</v>
      </c>
      <c r="G201" s="26">
        <v>8.847057298387476</v>
      </c>
      <c r="H201" s="26">
        <v>8.38604849909885</v>
      </c>
      <c r="I201" s="26">
        <v>7.378932278144827</v>
      </c>
      <c r="J201" s="26">
        <v>8.38604849909885</v>
      </c>
      <c r="K201" s="26">
        <v>8.38604849909885</v>
      </c>
      <c r="L201" s="26">
        <v>8.1475446736104384</v>
      </c>
      <c r="M201" s="26">
        <v>7.7950047916313245</v>
      </c>
      <c r="N201" s="26">
        <v>5.676358257826994</v>
      </c>
      <c r="O201" s="26">
        <v>4.8342600503278739</v>
      </c>
      <c r="P201" s="26">
        <v>4.8342600503278739</v>
      </c>
      <c r="Q201" s="26">
        <v>5.676358257826994</v>
      </c>
      <c r="R201" s="26">
        <v>4.8342600503278739</v>
      </c>
      <c r="S201" s="26">
        <v>5.676358257826994</v>
      </c>
      <c r="T201" s="26">
        <v>5.5287934626622599</v>
      </c>
      <c r="U201" s="26">
        <v>5.5287934626622599</v>
      </c>
      <c r="V201" s="26">
        <v>5.5287934626622599</v>
      </c>
      <c r="W201" s="26">
        <v>7.278850089720267</v>
      </c>
      <c r="X201" s="26">
        <v>7.278850089720267</v>
      </c>
      <c r="Y201" s="26">
        <v>7.278850089720267</v>
      </c>
      <c r="Z201" s="26">
        <v>7.278850089720267</v>
      </c>
      <c r="AA201" s="26">
        <v>7.278850089720267</v>
      </c>
      <c r="AB201" s="26">
        <v>7.278850089720267</v>
      </c>
      <c r="AC201" s="26">
        <v>7.278850089720267</v>
      </c>
      <c r="AD201" s="26">
        <v>3.7825813999586839</v>
      </c>
      <c r="AE201" s="26">
        <v>3.7825813999586839</v>
      </c>
      <c r="AF201" s="26">
        <v>3.7825813999586839</v>
      </c>
      <c r="AG201" s="26">
        <v>3.7825813999586839</v>
      </c>
      <c r="AH201" s="26">
        <v>3.7825813999586839</v>
      </c>
    </row>
    <row r="202" spans="1:34" x14ac:dyDescent="0.2">
      <c r="A202" s="2">
        <f t="shared" si="35"/>
        <v>44099</v>
      </c>
      <c r="B202" s="4" t="e">
        <f>'Data(LÄGG IN NY DATA)'!B201</f>
        <v>#N/A</v>
      </c>
      <c r="C202" s="26">
        <v>10.445221980796628</v>
      </c>
      <c r="D202" s="26">
        <v>8.9823746280489072</v>
      </c>
      <c r="E202" s="26">
        <v>9.4816793304081148</v>
      </c>
      <c r="F202" s="26">
        <v>12.95715226455788</v>
      </c>
      <c r="G202" s="26">
        <v>8.8369428023366208</v>
      </c>
      <c r="H202" s="26">
        <v>8.3758668218587751</v>
      </c>
      <c r="I202" s="26">
        <v>7.3671292161217465</v>
      </c>
      <c r="J202" s="26">
        <v>8.3758668218587751</v>
      </c>
      <c r="K202" s="26">
        <v>8.3758668218587751</v>
      </c>
      <c r="L202" s="26">
        <v>8.1372257464356199</v>
      </c>
      <c r="M202" s="26">
        <v>7.7831920562435526</v>
      </c>
      <c r="N202" s="26">
        <v>5.6672250487292875</v>
      </c>
      <c r="O202" s="26">
        <v>4.8274774656820005</v>
      </c>
      <c r="P202" s="26">
        <v>4.8274774656820005</v>
      </c>
      <c r="Q202" s="26">
        <v>5.6672250487292875</v>
      </c>
      <c r="R202" s="26">
        <v>4.8274774656820005</v>
      </c>
      <c r="S202" s="26">
        <v>5.6672250487292875</v>
      </c>
      <c r="T202" s="26">
        <v>5.5197231171651993</v>
      </c>
      <c r="U202" s="26">
        <v>5.5197231171651993</v>
      </c>
      <c r="V202" s="26">
        <v>5.5197231171651993</v>
      </c>
      <c r="W202" s="26">
        <v>7.265861149894258</v>
      </c>
      <c r="X202" s="26">
        <v>7.265861149894258</v>
      </c>
      <c r="Y202" s="26">
        <v>7.265861149894258</v>
      </c>
      <c r="Z202" s="26">
        <v>7.265861149894258</v>
      </c>
      <c r="AA202" s="26">
        <v>7.265861149894258</v>
      </c>
      <c r="AB202" s="26">
        <v>7.265861149894258</v>
      </c>
      <c r="AC202" s="26">
        <v>7.265861149894258</v>
      </c>
      <c r="AD202" s="26">
        <v>3.7781739555993181</v>
      </c>
      <c r="AE202" s="26">
        <v>3.7781739555993181</v>
      </c>
      <c r="AF202" s="26">
        <v>3.7781739555993181</v>
      </c>
      <c r="AG202" s="26">
        <v>3.7781739555993181</v>
      </c>
      <c r="AH202" s="26">
        <v>3.7781739555993181</v>
      </c>
    </row>
    <row r="203" spans="1:34" x14ac:dyDescent="0.2">
      <c r="A203" s="2">
        <f t="shared" si="35"/>
        <v>44100</v>
      </c>
      <c r="B203" s="4" t="e">
        <f>'Data(LÄGG IN NY DATA)'!B202</f>
        <v>#N/A</v>
      </c>
      <c r="C203" s="26">
        <v>10.419592057039175</v>
      </c>
      <c r="D203" s="26">
        <v>8.9612488342187699</v>
      </c>
      <c r="E203" s="26">
        <v>9.4599728066589766</v>
      </c>
      <c r="F203" s="26">
        <v>12.927969571147637</v>
      </c>
      <c r="G203" s="26">
        <v>8.8269608937924033</v>
      </c>
      <c r="H203" s="26">
        <v>8.3657657032291777</v>
      </c>
      <c r="I203" s="26">
        <v>7.3553972400022838</v>
      </c>
      <c r="J203" s="26">
        <v>8.3657657032291777</v>
      </c>
      <c r="K203" s="26">
        <v>8.3657657032291777</v>
      </c>
      <c r="L203" s="26">
        <v>8.1269763919682312</v>
      </c>
      <c r="M203" s="26">
        <v>7.7714497551265413</v>
      </c>
      <c r="N203" s="26">
        <v>5.6581454979558332</v>
      </c>
      <c r="O203" s="26">
        <v>4.8207310288366312</v>
      </c>
      <c r="P203" s="26">
        <v>4.8207310288366312</v>
      </c>
      <c r="Q203" s="26">
        <v>5.6581454979558332</v>
      </c>
      <c r="R203" s="26">
        <v>4.8207310288366312</v>
      </c>
      <c r="S203" s="26">
        <v>5.6581454979558332</v>
      </c>
      <c r="T203" s="26">
        <v>5.5107074045463369</v>
      </c>
      <c r="U203" s="26">
        <v>5.5107074045463369</v>
      </c>
      <c r="V203" s="26">
        <v>5.5107074045463369</v>
      </c>
      <c r="W203" s="26">
        <v>7.2529608589243182</v>
      </c>
      <c r="X203" s="26">
        <v>7.2529608589243182</v>
      </c>
      <c r="Y203" s="26">
        <v>7.2529608589243182</v>
      </c>
      <c r="Z203" s="26">
        <v>7.2529608589243182</v>
      </c>
      <c r="AA203" s="26">
        <v>7.2529608589243182</v>
      </c>
      <c r="AB203" s="26">
        <v>7.2529608589243182</v>
      </c>
      <c r="AC203" s="26">
        <v>7.2529608589243182</v>
      </c>
      <c r="AD203" s="26">
        <v>3.7737933553390608</v>
      </c>
      <c r="AE203" s="26">
        <v>3.7737933553390608</v>
      </c>
      <c r="AF203" s="26">
        <v>3.7737933553390608</v>
      </c>
      <c r="AG203" s="26">
        <v>3.7737933553390608</v>
      </c>
      <c r="AH203" s="26">
        <v>3.7737933553390608</v>
      </c>
    </row>
    <row r="204" spans="1:34" x14ac:dyDescent="0.2">
      <c r="A204" s="2">
        <f t="shared" si="35"/>
        <v>44101</v>
      </c>
      <c r="B204" s="4" t="e">
        <f>'Data(LÄGG IN NY DATA)'!B203</f>
        <v>#N/A</v>
      </c>
      <c r="C204" s="26">
        <v>10.394187538444337</v>
      </c>
      <c r="D204" s="26">
        <v>8.9403038105105921</v>
      </c>
      <c r="E204" s="26">
        <v>9.4384485052657645</v>
      </c>
      <c r="F204" s="26">
        <v>12.899508278807573</v>
      </c>
      <c r="G204" s="26">
        <v>8.8171031742708763</v>
      </c>
      <c r="H204" s="26">
        <v>8.3557414593027275</v>
      </c>
      <c r="I204" s="26">
        <v>7.343735400595885</v>
      </c>
      <c r="J204" s="26">
        <v>8.3557414593027275</v>
      </c>
      <c r="K204" s="26">
        <v>8.3557414593027275</v>
      </c>
      <c r="L204" s="26">
        <v>8.1167941433100594</v>
      </c>
      <c r="M204" s="26">
        <v>7.7597766441980847</v>
      </c>
      <c r="N204" s="26">
        <v>5.6491190633771948</v>
      </c>
      <c r="O204" s="26">
        <v>4.8140204134810096</v>
      </c>
      <c r="P204" s="26">
        <v>4.8140204134810096</v>
      </c>
      <c r="Q204" s="26">
        <v>5.6491190633771948</v>
      </c>
      <c r="R204" s="26">
        <v>4.8140204134810096</v>
      </c>
      <c r="S204" s="26">
        <v>5.6491190633771948</v>
      </c>
      <c r="T204" s="26">
        <v>5.5017457633836804</v>
      </c>
      <c r="U204" s="26">
        <v>5.5017457633836804</v>
      </c>
      <c r="V204" s="26">
        <v>5.5017457633836804</v>
      </c>
      <c r="W204" s="26">
        <v>7.2401481866317088</v>
      </c>
      <c r="X204" s="26">
        <v>7.2401481866317088</v>
      </c>
      <c r="Y204" s="26">
        <v>7.2401481866317088</v>
      </c>
      <c r="Z204" s="26">
        <v>7.2401481866317088</v>
      </c>
      <c r="AA204" s="26">
        <v>7.2401481866317088</v>
      </c>
      <c r="AB204" s="26">
        <v>7.2401481866317088</v>
      </c>
      <c r="AC204" s="26">
        <v>7.2401481866317088</v>
      </c>
      <c r="AD204" s="26">
        <v>3.769438649517431</v>
      </c>
      <c r="AE204" s="26">
        <v>3.769438649517431</v>
      </c>
      <c r="AF204" s="26">
        <v>3.769438649517431</v>
      </c>
      <c r="AG204" s="26">
        <v>3.769438649517431</v>
      </c>
      <c r="AH204" s="26">
        <v>3.769438649517431</v>
      </c>
    </row>
    <row r="205" spans="1:34" x14ac:dyDescent="0.2">
      <c r="A205" s="2">
        <f t="shared" si="35"/>
        <v>44102</v>
      </c>
      <c r="B205" s="4" t="e">
        <f>'Data(LÄGG IN NY DATA)'!B204</f>
        <v>#N/A</v>
      </c>
      <c r="C205" s="26">
        <v>10.369004940571083</v>
      </c>
      <c r="D205" s="26">
        <v>8.9195369067639678</v>
      </c>
      <c r="E205" s="26">
        <v>9.4171036703619038</v>
      </c>
      <c r="F205" s="26">
        <v>12.871727602755207</v>
      </c>
      <c r="G205" s="26">
        <v>8.8073619091053974</v>
      </c>
      <c r="H205" s="26">
        <v>8.3457906982512302</v>
      </c>
      <c r="I205" s="26">
        <v>7.3321427858477568</v>
      </c>
      <c r="J205" s="26">
        <v>8.3457906982512302</v>
      </c>
      <c r="K205" s="26">
        <v>8.3457906982512302</v>
      </c>
      <c r="L205" s="26">
        <v>8.1066767234690165</v>
      </c>
      <c r="M205" s="26">
        <v>7.7481715498013655</v>
      </c>
      <c r="N205" s="26">
        <v>5.6401452116828086</v>
      </c>
      <c r="O205" s="26">
        <v>4.8073452978924607</v>
      </c>
      <c r="P205" s="26">
        <v>4.8073452978924607</v>
      </c>
      <c r="Q205" s="26">
        <v>5.6401452116828086</v>
      </c>
      <c r="R205" s="26">
        <v>4.8073452978924607</v>
      </c>
      <c r="S205" s="26">
        <v>5.6401452116828086</v>
      </c>
      <c r="T205" s="26">
        <v>5.492837641100575</v>
      </c>
      <c r="U205" s="26">
        <v>5.492837641100575</v>
      </c>
      <c r="V205" s="26">
        <v>5.492837641100575</v>
      </c>
      <c r="W205" s="26">
        <v>7.227422120869087</v>
      </c>
      <c r="X205" s="26">
        <v>7.227422120869087</v>
      </c>
      <c r="Y205" s="26">
        <v>7.227422120869087</v>
      </c>
      <c r="Z205" s="26">
        <v>7.227422120869087</v>
      </c>
      <c r="AA205" s="26">
        <v>7.227422120869087</v>
      </c>
      <c r="AB205" s="26">
        <v>7.227422120869087</v>
      </c>
      <c r="AC205" s="26">
        <v>7.227422120869087</v>
      </c>
      <c r="AD205" s="26">
        <v>3.7651089597584217</v>
      </c>
      <c r="AE205" s="26">
        <v>3.7651089597584217</v>
      </c>
      <c r="AF205" s="26">
        <v>3.7651089597584217</v>
      </c>
      <c r="AG205" s="26">
        <v>3.7651089597584217</v>
      </c>
      <c r="AH205" s="26">
        <v>3.7651089597584217</v>
      </c>
    </row>
    <row r="206" spans="1:34" x14ac:dyDescent="0.2">
      <c r="A206" s="2">
        <f t="shared" si="35"/>
        <v>44103</v>
      </c>
      <c r="B206" s="4" t="e">
        <f>'Data(LÄGG IN NY DATA)'!B205</f>
        <v>#N/A</v>
      </c>
      <c r="C206" s="26">
        <v>10.344040861552214</v>
      </c>
      <c r="D206" s="26">
        <v>8.8989455293624911</v>
      </c>
      <c r="E206" s="26">
        <v>9.3959356157626086</v>
      </c>
      <c r="F206" s="26">
        <v>12.844589291689545</v>
      </c>
      <c r="G206" s="26">
        <v>8.7977299747569244</v>
      </c>
      <c r="H206" s="26">
        <v>8.3359102960062277</v>
      </c>
      <c r="I206" s="26">
        <v>7.3206185179174668</v>
      </c>
      <c r="J206" s="26">
        <v>8.3359102960062277</v>
      </c>
      <c r="K206" s="26">
        <v>8.3359102960062277</v>
      </c>
      <c r="L206" s="26">
        <v>8.0966220291923818</v>
      </c>
      <c r="M206" s="26">
        <v>7.7366333626896537</v>
      </c>
      <c r="N206" s="26">
        <v>5.6312234180855478</v>
      </c>
      <c r="O206" s="26">
        <v>4.8007053648060278</v>
      </c>
      <c r="P206" s="26">
        <v>4.8007053648060278</v>
      </c>
      <c r="Q206" s="26">
        <v>5.6312234180855478</v>
      </c>
      <c r="R206" s="26">
        <v>4.8007053648060278</v>
      </c>
      <c r="S206" s="26">
        <v>5.6312234180855478</v>
      </c>
      <c r="T206" s="26">
        <v>5.4839824937153265</v>
      </c>
      <c r="U206" s="26">
        <v>5.4839824937153265</v>
      </c>
      <c r="V206" s="26">
        <v>5.4839824937153265</v>
      </c>
      <c r="W206" s="26">
        <v>7.2147816670111009</v>
      </c>
      <c r="X206" s="26">
        <v>7.2147816670111009</v>
      </c>
      <c r="Y206" s="26">
        <v>7.2147816670111009</v>
      </c>
      <c r="Z206" s="26">
        <v>7.2147816670111009</v>
      </c>
      <c r="AA206" s="26">
        <v>7.2147816670111009</v>
      </c>
      <c r="AB206" s="26">
        <v>7.2147816670111009</v>
      </c>
      <c r="AC206" s="26">
        <v>7.2147816670111009</v>
      </c>
      <c r="AD206" s="26">
        <v>3.7608034731456437</v>
      </c>
      <c r="AE206" s="26">
        <v>3.7608034731456437</v>
      </c>
      <c r="AF206" s="26">
        <v>3.7608034731456437</v>
      </c>
      <c r="AG206" s="26">
        <v>3.7608034731456437</v>
      </c>
      <c r="AH206" s="26">
        <v>3.7608034731456437</v>
      </c>
    </row>
    <row r="207" spans="1:34" x14ac:dyDescent="0.2">
      <c r="A207" s="2">
        <f t="shared" si="35"/>
        <v>44104</v>
      </c>
      <c r="B207" s="4" t="e">
        <f>'Data(LÄGG IN NY DATA)'!B206</f>
        <v>#N/A</v>
      </c>
      <c r="C207" s="26">
        <v>10.319291979163587</v>
      </c>
      <c r="D207" s="26">
        <v>8.8785271395940963</v>
      </c>
      <c r="E207" s="26">
        <v>9.3749417219450528</v>
      </c>
      <c r="F207" s="26">
        <v>12.818057473329654</v>
      </c>
      <c r="G207" s="26">
        <v>8.788200810247238</v>
      </c>
      <c r="H207" s="26">
        <v>8.3260973739438615</v>
      </c>
      <c r="I207" s="26">
        <v>7.3091617505298716</v>
      </c>
      <c r="J207" s="26">
        <v>8.3260973739438615</v>
      </c>
      <c r="K207" s="26">
        <v>8.3260973739438615</v>
      </c>
      <c r="L207" s="26">
        <v>8.0866281161711324</v>
      </c>
      <c r="M207" s="26">
        <v>7.7251610325552305</v>
      </c>
      <c r="N207" s="26">
        <v>5.6223531660481862</v>
      </c>
      <c r="O207" s="26">
        <v>4.794100301293363</v>
      </c>
      <c r="P207" s="26">
        <v>4.794100301293363</v>
      </c>
      <c r="Q207" s="26">
        <v>5.6223531660481862</v>
      </c>
      <c r="R207" s="26">
        <v>4.794100301293363</v>
      </c>
      <c r="S207" s="26">
        <v>5.6223531660481862</v>
      </c>
      <c r="T207" s="26">
        <v>5.4751797856064099</v>
      </c>
      <c r="U207" s="26">
        <v>5.4751797856064099</v>
      </c>
      <c r="V207" s="26">
        <v>5.4751797856064099</v>
      </c>
      <c r="W207" s="26">
        <v>7.2022258474723211</v>
      </c>
      <c r="X207" s="26">
        <v>7.2022258474723211</v>
      </c>
      <c r="Y207" s="26">
        <v>7.2022258474723211</v>
      </c>
      <c r="Z207" s="26">
        <v>7.2022258474723211</v>
      </c>
      <c r="AA207" s="26">
        <v>7.2022258474723211</v>
      </c>
      <c r="AB207" s="26">
        <v>7.2022258474723211</v>
      </c>
      <c r="AC207" s="26">
        <v>7.2022258474723211</v>
      </c>
      <c r="AD207" s="26">
        <v>3.756521436870909</v>
      </c>
      <c r="AE207" s="26">
        <v>3.756521436870909</v>
      </c>
      <c r="AF207" s="26">
        <v>3.756521436870909</v>
      </c>
      <c r="AG207" s="26">
        <v>3.756521436870909</v>
      </c>
      <c r="AH207" s="26">
        <v>3.756521436870909</v>
      </c>
    </row>
    <row r="208" spans="1:34" x14ac:dyDescent="0.2">
      <c r="A208" s="2">
        <f t="shared" si="35"/>
        <v>44105</v>
      </c>
      <c r="B208" s="4" t="e">
        <f>'Data(LÄGG IN NY DATA)'!B207</f>
        <v>#N/A</v>
      </c>
      <c r="C208" s="26">
        <v>10.294755048046483</v>
      </c>
      <c r="D208" s="26">
        <v>8.8582792520750555</v>
      </c>
      <c r="E208" s="26">
        <v>9.3541194332288651</v>
      </c>
      <c r="F208" s="26">
        <v>12.792098508979759</v>
      </c>
      <c r="G208" s="26">
        <v>8.7787683723980674</v>
      </c>
      <c r="H208" s="26">
        <v>8.3163492784118489</v>
      </c>
      <c r="I208" s="26">
        <v>7.2977716665725909</v>
      </c>
      <c r="J208" s="26">
        <v>8.3163492784118489</v>
      </c>
      <c r="K208" s="26">
        <v>8.3163492784118489</v>
      </c>
      <c r="L208" s="26">
        <v>8.0766931855011688</v>
      </c>
      <c r="M208" s="26">
        <v>7.7137535630536531</v>
      </c>
      <c r="N208" s="26">
        <v>5.6135339470294738</v>
      </c>
      <c r="O208" s="26">
        <v>4.7875297986498744</v>
      </c>
      <c r="P208" s="26">
        <v>4.7875297986498744</v>
      </c>
      <c r="Q208" s="26">
        <v>5.6135339470294738</v>
      </c>
      <c r="R208" s="26">
        <v>4.7875297986498744</v>
      </c>
      <c r="S208" s="26">
        <v>5.6135339470294738</v>
      </c>
      <c r="T208" s="26">
        <v>5.4664289892917086</v>
      </c>
      <c r="U208" s="26">
        <v>5.4664289892917086</v>
      </c>
      <c r="V208" s="26">
        <v>5.4664289892917086</v>
      </c>
      <c r="W208" s="26">
        <v>7.1897537012500958</v>
      </c>
      <c r="X208" s="26">
        <v>7.1897537012500958</v>
      </c>
      <c r="Y208" s="26">
        <v>7.1897537012500958</v>
      </c>
      <c r="Z208" s="26">
        <v>7.1897537012500958</v>
      </c>
      <c r="AA208" s="26">
        <v>7.1897537012500958</v>
      </c>
      <c r="AB208" s="26">
        <v>7.1897537012500958</v>
      </c>
      <c r="AC208" s="26">
        <v>7.1897537012500958</v>
      </c>
      <c r="AD208" s="26">
        <v>3.7522621533183989</v>
      </c>
      <c r="AE208" s="26">
        <v>3.7522621533183989</v>
      </c>
      <c r="AF208" s="26">
        <v>3.7522621533183989</v>
      </c>
      <c r="AG208" s="26">
        <v>3.7522621533183989</v>
      </c>
      <c r="AH208" s="26">
        <v>3.7522621533183989</v>
      </c>
    </row>
    <row r="209" spans="1:34" x14ac:dyDescent="0.2">
      <c r="A209" s="2">
        <f t="shared" si="35"/>
        <v>44106</v>
      </c>
      <c r="B209" s="4" t="e">
        <f>'Data(LÄGG IN NY DATA)'!B208</f>
        <v>#N/A</v>
      </c>
      <c r="C209" s="26">
        <v>10.270426897072429</v>
      </c>
      <c r="D209" s="26">
        <v>8.8381994332342924</v>
      </c>
      <c r="E209" s="26">
        <v>9.333466255140566</v>
      </c>
      <c r="F209" s="26">
        <v>12.766680856625118</v>
      </c>
      <c r="G209" s="26">
        <v>8.7694270945830599</v>
      </c>
      <c r="H209" s="26">
        <v>8.3066635619492111</v>
      </c>
      <c r="I209" s="26">
        <v>7.2864474759166429</v>
      </c>
      <c r="J209" s="26">
        <v>8.3066635619492111</v>
      </c>
      <c r="K209" s="26">
        <v>8.3066635619492111</v>
      </c>
      <c r="L209" s="26">
        <v>8.0668155712965284</v>
      </c>
      <c r="M209" s="26">
        <v>7.7024100072789015</v>
      </c>
      <c r="N209" s="26">
        <v>5.6047652602477767</v>
      </c>
      <c r="O209" s="26">
        <v>4.7809935522892246</v>
      </c>
      <c r="P209" s="26">
        <v>4.7809935522892246</v>
      </c>
      <c r="Q209" s="26">
        <v>5.6047652602477767</v>
      </c>
      <c r="R209" s="26">
        <v>4.7809935522892246</v>
      </c>
      <c r="S209" s="26">
        <v>5.6047652602477767</v>
      </c>
      <c r="T209" s="26">
        <v>5.4577295852204086</v>
      </c>
      <c r="U209" s="26">
        <v>5.4577295852204086</v>
      </c>
      <c r="V209" s="26">
        <v>5.4577295852204086</v>
      </c>
      <c r="W209" s="26">
        <v>7.1773642834901752</v>
      </c>
      <c r="X209" s="26">
        <v>7.1773642834901752</v>
      </c>
      <c r="Y209" s="26">
        <v>7.1773642834901752</v>
      </c>
      <c r="Z209" s="26">
        <v>7.1773642834901752</v>
      </c>
      <c r="AA209" s="26">
        <v>7.1773642834901752</v>
      </c>
      <c r="AB209" s="26">
        <v>7.1773642834901752</v>
      </c>
      <c r="AC209" s="26">
        <v>7.1773642834901752</v>
      </c>
      <c r="AD209" s="26">
        <v>3.7480249755495421</v>
      </c>
      <c r="AE209" s="26">
        <v>3.7480249755495421</v>
      </c>
      <c r="AF209" s="26">
        <v>3.7480249755495421</v>
      </c>
      <c r="AG209" s="26">
        <v>3.7480249755495421</v>
      </c>
      <c r="AH209" s="26">
        <v>3.7480249755495421</v>
      </c>
    </row>
    <row r="210" spans="1:34" x14ac:dyDescent="0.2">
      <c r="A210" s="2">
        <f t="shared" si="35"/>
        <v>44107</v>
      </c>
      <c r="B210" s="4" t="e">
        <f>'Data(LÄGG IN NY DATA)'!B209</f>
        <v>#N/A</v>
      </c>
      <c r="C210" s="26">
        <v>10.246304426840688</v>
      </c>
      <c r="D210" s="26">
        <v>8.8182852998549048</v>
      </c>
      <c r="E210" s="26">
        <v>9.3129797519470436</v>
      </c>
      <c r="F210" s="26">
        <v>12.741774942087602</v>
      </c>
      <c r="G210" s="26">
        <v>8.7601718487215727</v>
      </c>
      <c r="H210" s="26">
        <v>8.2970379660613016</v>
      </c>
      <c r="I210" s="26">
        <v>7.275188413439051</v>
      </c>
      <c r="J210" s="26">
        <v>8.2970379660613016</v>
      </c>
      <c r="K210" s="26">
        <v>8.2970379660613016</v>
      </c>
      <c r="L210" s="26">
        <v>8.0569937293582363</v>
      </c>
      <c r="M210" s="26">
        <v>7.6911294636487373</v>
      </c>
      <c r="N210" s="26">
        <v>5.5960466124604586</v>
      </c>
      <c r="O210" s="26">
        <v>4.7744912616443971</v>
      </c>
      <c r="P210" s="26">
        <v>4.7744912616443971</v>
      </c>
      <c r="Q210" s="26">
        <v>5.5960466124604586</v>
      </c>
      <c r="R210" s="26">
        <v>4.7744912616443971</v>
      </c>
      <c r="S210" s="26">
        <v>5.5960466124604586</v>
      </c>
      <c r="T210" s="26">
        <v>5.4490810615763055</v>
      </c>
      <c r="U210" s="26">
        <v>5.4490810615763055</v>
      </c>
      <c r="V210" s="26">
        <v>5.4490810615763055</v>
      </c>
      <c r="W210" s="26">
        <v>7.165056665073168</v>
      </c>
      <c r="X210" s="26">
        <v>7.165056665073168</v>
      </c>
      <c r="Y210" s="26">
        <v>7.165056665073168</v>
      </c>
      <c r="Z210" s="26">
        <v>7.165056665073168</v>
      </c>
      <c r="AA210" s="26">
        <v>7.165056665073168</v>
      </c>
      <c r="AB210" s="26">
        <v>7.165056665073168</v>
      </c>
      <c r="AC210" s="26">
        <v>7.165056665073168</v>
      </c>
      <c r="AD210" s="26">
        <v>3.7438093031564463</v>
      </c>
      <c r="AE210" s="26">
        <v>3.7438093031564463</v>
      </c>
      <c r="AF210" s="26">
        <v>3.7438093031564463</v>
      </c>
      <c r="AG210" s="26">
        <v>3.7438093031564463</v>
      </c>
      <c r="AH210" s="26">
        <v>3.7438093031564463</v>
      </c>
    </row>
    <row r="211" spans="1:34" x14ac:dyDescent="0.2">
      <c r="A211" s="2">
        <f t="shared" si="35"/>
        <v>44108</v>
      </c>
      <c r="B211" s="4" t="e">
        <f>'Data(LÄGG IN NY DATA)'!B210</f>
        <v>#N/A</v>
      </c>
      <c r="C211" s="26">
        <v>10.222384607299359</v>
      </c>
      <c r="D211" s="26">
        <v>8.7985345176699976</v>
      </c>
      <c r="E211" s="26">
        <v>9.2926575443444275</v>
      </c>
      <c r="F211" s="26">
        <v>12.717353037793439</v>
      </c>
      <c r="G211" s="26">
        <v>8.7509979102638358</v>
      </c>
      <c r="H211" s="26">
        <v>8.2874704054235853</v>
      </c>
      <c r="I211" s="26">
        <v>7.2639937372281951</v>
      </c>
      <c r="J211" s="26">
        <v>8.2874704054235853</v>
      </c>
      <c r="K211" s="26">
        <v>8.2874704054235853</v>
      </c>
      <c r="L211" s="26">
        <v>8.047226226810352</v>
      </c>
      <c r="M211" s="26">
        <v>7.6799110721632671</v>
      </c>
      <c r="N211" s="26">
        <v>5.5873775177574245</v>
      </c>
      <c r="O211" s="26">
        <v>4.7680226300746398</v>
      </c>
      <c r="P211" s="26">
        <v>4.7680226300746398</v>
      </c>
      <c r="Q211" s="26">
        <v>5.5873775177574245</v>
      </c>
      <c r="R211" s="26">
        <v>4.7680226300746398</v>
      </c>
      <c r="S211" s="26">
        <v>5.5873775177574245</v>
      </c>
      <c r="T211" s="26">
        <v>5.4404829140914526</v>
      </c>
      <c r="U211" s="26">
        <v>5.4404829140914526</v>
      </c>
      <c r="V211" s="26">
        <v>5.4404829140914526</v>
      </c>
      <c r="W211" s="26">
        <v>7.1528299322201203</v>
      </c>
      <c r="X211" s="26">
        <v>7.1528299322201203</v>
      </c>
      <c r="Y211" s="26">
        <v>7.1528299322201203</v>
      </c>
      <c r="Z211" s="26">
        <v>7.1528299322201203</v>
      </c>
      <c r="AA211" s="26">
        <v>7.1528299322201203</v>
      </c>
      <c r="AB211" s="26">
        <v>7.1528299322201203</v>
      </c>
      <c r="AC211" s="26">
        <v>7.1528299322201203</v>
      </c>
      <c r="AD211" s="26">
        <v>3.7396145784542871</v>
      </c>
      <c r="AE211" s="26">
        <v>3.7396145784542871</v>
      </c>
      <c r="AF211" s="26">
        <v>3.7396145784542871</v>
      </c>
      <c r="AG211" s="26">
        <v>3.7396145784542871</v>
      </c>
      <c r="AH211" s="26">
        <v>3.7396145784542871</v>
      </c>
    </row>
    <row r="212" spans="1:34" x14ac:dyDescent="0.2">
      <c r="A212" s="2">
        <f t="shared" si="35"/>
        <v>44109</v>
      </c>
      <c r="B212" s="4" t="e">
        <f>'Data(LÄGG IN NY DATA)'!B211</f>
        <v>#N/A</v>
      </c>
      <c r="C212" s="26">
        <v>10.198664475481825</v>
      </c>
      <c r="D212" s="26">
        <v>8.778944800010116</v>
      </c>
      <c r="E212" s="26">
        <v>9.2724973072898926</v>
      </c>
      <c r="F212" s="26">
        <v>12.693389148728331</v>
      </c>
      <c r="G212" s="26">
        <v>8.7419009259359761</v>
      </c>
      <c r="H212" s="26">
        <v>8.2779589533976878</v>
      </c>
      <c r="I212" s="26">
        <v>7.2528627269545067</v>
      </c>
      <c r="J212" s="26">
        <v>8.2779589533976878</v>
      </c>
      <c r="K212" s="26">
        <v>8.2779589533976878</v>
      </c>
      <c r="L212" s="26">
        <v>8.0375117326220078</v>
      </c>
      <c r="M212" s="26">
        <v>7.6687540110029566</v>
      </c>
      <c r="N212" s="26">
        <v>5.5787574973673815</v>
      </c>
      <c r="O212" s="26">
        <v>4.7615873647776832</v>
      </c>
      <c r="P212" s="26">
        <v>4.7615873647776832</v>
      </c>
      <c r="Q212" s="26">
        <v>5.5787574973673815</v>
      </c>
      <c r="R212" s="26">
        <v>4.7615873647776832</v>
      </c>
      <c r="S212" s="26">
        <v>5.5787574973673815</v>
      </c>
      <c r="T212" s="26">
        <v>5.4319346458691795</v>
      </c>
      <c r="U212" s="26">
        <v>5.4319346458691795</v>
      </c>
      <c r="V212" s="26">
        <v>5.4319346458691795</v>
      </c>
      <c r="W212" s="26">
        <v>7.1406831861156661</v>
      </c>
      <c r="X212" s="26">
        <v>7.1406831861156661</v>
      </c>
      <c r="Y212" s="26">
        <v>7.1406831861156661</v>
      </c>
      <c r="Z212" s="26">
        <v>7.1406831861156661</v>
      </c>
      <c r="AA212" s="26">
        <v>7.1406831861156661</v>
      </c>
      <c r="AB212" s="26">
        <v>7.1406831861156661</v>
      </c>
      <c r="AC212" s="26">
        <v>7.1406831861156661</v>
      </c>
      <c r="AD212" s="26">
        <v>3.735440282985361</v>
      </c>
      <c r="AE212" s="26">
        <v>3.735440282985361</v>
      </c>
      <c r="AF212" s="26">
        <v>3.735440282985361</v>
      </c>
      <c r="AG212" s="26">
        <v>3.735440282985361</v>
      </c>
      <c r="AH212" s="26">
        <v>3.735440282985361</v>
      </c>
    </row>
    <row r="213" spans="1:34" x14ac:dyDescent="0.2">
      <c r="A213" s="2">
        <f t="shared" si="35"/>
        <v>44110</v>
      </c>
      <c r="B213" s="4" t="e">
        <f>'Data(LÄGG IN NY DATA)'!B212</f>
        <v>#N/A</v>
      </c>
      <c r="C213" s="26">
        <v>10.175141133350902</v>
      </c>
      <c r="D213" s="26">
        <v>8.7595139064997962</v>
      </c>
      <c r="E213" s="26">
        <v>9.2524967679650416</v>
      </c>
      <c r="F213" s="26">
        <v>12.669858905176774</v>
      </c>
      <c r="G213" s="26">
        <v>8.7328768840309934</v>
      </c>
      <c r="H213" s="26">
        <v>8.2685018287526013</v>
      </c>
      <c r="I213" s="26">
        <v>7.2417946823907364</v>
      </c>
      <c r="J213" s="26">
        <v>8.2685018287526013</v>
      </c>
      <c r="K213" s="26">
        <v>8.2685018287526013</v>
      </c>
      <c r="L213" s="26">
        <v>8.0278490089409402</v>
      </c>
      <c r="M213" s="26">
        <v>7.6576574934353134</v>
      </c>
      <c r="N213" s="26">
        <v>5.5701860794755529</v>
      </c>
      <c r="O213" s="26">
        <v>4.7551851767066777</v>
      </c>
      <c r="P213" s="26">
        <v>4.7551851767066777</v>
      </c>
      <c r="Q213" s="26">
        <v>5.5701860794755529</v>
      </c>
      <c r="R213" s="26">
        <v>4.7551851767066777</v>
      </c>
      <c r="S213" s="26">
        <v>5.5701860794755529</v>
      </c>
      <c r="T213" s="26">
        <v>5.4234357672156284</v>
      </c>
      <c r="U213" s="26">
        <v>5.4234357672156284</v>
      </c>
      <c r="V213" s="26">
        <v>5.4234357672156284</v>
      </c>
      <c r="W213" s="26">
        <v>7.128615542547375</v>
      </c>
      <c r="X213" s="26">
        <v>7.128615542547375</v>
      </c>
      <c r="Y213" s="26">
        <v>7.128615542547375</v>
      </c>
      <c r="Z213" s="26">
        <v>7.128615542547375</v>
      </c>
      <c r="AA213" s="26">
        <v>7.128615542547375</v>
      </c>
      <c r="AB213" s="26">
        <v>7.128615542547375</v>
      </c>
      <c r="AC213" s="26">
        <v>7.128615542547375</v>
      </c>
      <c r="AD213" s="26">
        <v>3.7312859343096809</v>
      </c>
      <c r="AE213" s="26">
        <v>3.7312859343096809</v>
      </c>
      <c r="AF213" s="26">
        <v>3.7312859343096809</v>
      </c>
      <c r="AG213" s="26">
        <v>3.7312859343096809</v>
      </c>
      <c r="AH213" s="26">
        <v>3.7312859343096809</v>
      </c>
    </row>
    <row r="214" spans="1:34" x14ac:dyDescent="0.2">
      <c r="A214" s="2">
        <f t="shared" si="35"/>
        <v>44111</v>
      </c>
      <c r="B214" s="4" t="e">
        <f>'Data(LÄGG IN NY DATA)'!B213</f>
        <v>#N/A</v>
      </c>
      <c r="C214" s="26">
        <v>10.151811745743657</v>
      </c>
      <c r="D214" s="26">
        <v>8.7402396418007946</v>
      </c>
      <c r="E214" s="26">
        <v>9.2326537038604855</v>
      </c>
      <c r="F214" s="26">
        <v>12.646739461863213</v>
      </c>
      <c r="G214" s="26">
        <v>8.7239220870480327</v>
      </c>
      <c r="H214" s="26">
        <v>8.2590973834924064</v>
      </c>
      <c r="I214" s="26">
        <v>7.2307889220674992</v>
      </c>
      <c r="J214" s="26">
        <v>8.2590973834924064</v>
      </c>
      <c r="K214" s="26">
        <v>8.2590973834924064</v>
      </c>
      <c r="L214" s="26">
        <v>8.0182369031700773</v>
      </c>
      <c r="M214" s="26">
        <v>7.6466207650022389</v>
      </c>
      <c r="N214" s="26">
        <v>5.5616627990517431</v>
      </c>
      <c r="O214" s="26">
        <v>4.7488157804913946</v>
      </c>
      <c r="P214" s="26">
        <v>4.7488157804913946</v>
      </c>
      <c r="Q214" s="26">
        <v>5.5616627990517431</v>
      </c>
      <c r="R214" s="26">
        <v>4.7488157804913946</v>
      </c>
      <c r="S214" s="26">
        <v>5.5616627990517431</v>
      </c>
      <c r="T214" s="26">
        <v>5.4149857954790486</v>
      </c>
      <c r="U214" s="26">
        <v>5.4149857954790486</v>
      </c>
      <c r="V214" s="26">
        <v>5.4149857954790486</v>
      </c>
      <c r="W214" s="26">
        <v>7.1166261315600616</v>
      </c>
      <c r="X214" s="26">
        <v>7.1166261315600616</v>
      </c>
      <c r="Y214" s="26">
        <v>7.1166261315600616</v>
      </c>
      <c r="Z214" s="26">
        <v>7.1166261315600616</v>
      </c>
      <c r="AA214" s="26">
        <v>7.1166261315600616</v>
      </c>
      <c r="AB214" s="26">
        <v>7.1166261315600616</v>
      </c>
      <c r="AC214" s="26">
        <v>7.1166261315600616</v>
      </c>
      <c r="AD214" s="26">
        <v>3.7271510830589847</v>
      </c>
      <c r="AE214" s="26">
        <v>3.7271510830589847</v>
      </c>
      <c r="AF214" s="26">
        <v>3.7271510830589847</v>
      </c>
      <c r="AG214" s="26">
        <v>3.7271510830589847</v>
      </c>
      <c r="AH214" s="26">
        <v>3.7271510830589847</v>
      </c>
    </row>
    <row r="215" spans="1:34" x14ac:dyDescent="0.2">
      <c r="A215" s="2">
        <f t="shared" si="35"/>
        <v>44112</v>
      </c>
      <c r="B215" s="4" t="e">
        <f>'Data(LÄGG IN NY DATA)'!B214</f>
        <v>#N/A</v>
      </c>
      <c r="C215" s="26">
        <v>10.128673538410455</v>
      </c>
      <c r="D215" s="26">
        <v>8.7211198543998858</v>
      </c>
      <c r="E215" s="26">
        <v>9.2129659409721061</v>
      </c>
      <c r="F215" s="26">
        <v>12.624009403132526</v>
      </c>
      <c r="G215" s="26">
        <v>8.7150331264973513</v>
      </c>
      <c r="H215" s="26">
        <v>8.2497440916998652</v>
      </c>
      <c r="I215" s="26">
        <v>7.2198447820511724</v>
      </c>
      <c r="J215" s="26">
        <v>8.2497440916998652</v>
      </c>
      <c r="K215" s="26">
        <v>8.2497440916998652</v>
      </c>
      <c r="L215" s="26">
        <v>8.0086743407245038</v>
      </c>
      <c r="M215" s="26">
        <v>7.635643100962481</v>
      </c>
      <c r="N215" s="26">
        <v>5.5531871976877394</v>
      </c>
      <c r="O215" s="26">
        <v>4.7424788943632707</v>
      </c>
      <c r="P215" s="26">
        <v>4.7424788943632707</v>
      </c>
      <c r="Q215" s="26">
        <v>5.5531871976877394</v>
      </c>
      <c r="R215" s="26">
        <v>4.7424788943632707</v>
      </c>
      <c r="S215" s="26">
        <v>5.5531871976877394</v>
      </c>
      <c r="T215" s="26">
        <v>5.4065842548961776</v>
      </c>
      <c r="U215" s="26">
        <v>5.4065842548961776</v>
      </c>
      <c r="V215" s="26">
        <v>5.4065842548961776</v>
      </c>
      <c r="W215" s="26">
        <v>7.1047140971239431</v>
      </c>
      <c r="X215" s="26">
        <v>7.1047140971239431</v>
      </c>
      <c r="Y215" s="26">
        <v>7.1047140971239431</v>
      </c>
      <c r="Z215" s="26">
        <v>7.1047140971239431</v>
      </c>
      <c r="AA215" s="26">
        <v>7.1047140971239431</v>
      </c>
      <c r="AB215" s="26">
        <v>7.1047140971239431</v>
      </c>
      <c r="AC215" s="26">
        <v>7.1047140971239431</v>
      </c>
      <c r="AD215" s="26">
        <v>3.7230353102328406</v>
      </c>
      <c r="AE215" s="26">
        <v>3.7230353102328406</v>
      </c>
      <c r="AF215" s="26">
        <v>3.7230353102328406</v>
      </c>
      <c r="AG215" s="26">
        <v>3.7230353102328406</v>
      </c>
      <c r="AH215" s="26">
        <v>3.7230353102328406</v>
      </c>
    </row>
    <row r="216" spans="1:34" x14ac:dyDescent="0.2">
      <c r="A216" s="2">
        <f t="shared" si="35"/>
        <v>44113</v>
      </c>
      <c r="B216" s="4" t="e">
        <f>'Data(LÄGG IN NY DATA)'!B215</f>
        <v>#N/A</v>
      </c>
      <c r="C216" s="26">
        <v>10.105723796142223</v>
      </c>
      <c r="D216" s="26">
        <v>8.7021524354390785</v>
      </c>
      <c r="E216" s="26">
        <v>9.193431352100399</v>
      </c>
      <c r="F216" s="26">
        <v>12.601648653826301</v>
      </c>
      <c r="G216" s="26">
        <v>8.7062068597023519</v>
      </c>
      <c r="H216" s="26">
        <v>8.2404405393124591</v>
      </c>
      <c r="I216" s="26">
        <v>7.2089616148324263</v>
      </c>
      <c r="J216" s="26">
        <v>8.2404405393124591</v>
      </c>
      <c r="K216" s="26">
        <v>8.2404405393124591</v>
      </c>
      <c r="L216" s="26">
        <v>7.9991603184112208</v>
      </c>
      <c r="M216" s="26">
        <v>7.6247238039659706</v>
      </c>
      <c r="N216" s="26">
        <v>5.5447588234431757</v>
      </c>
      <c r="O216" s="26">
        <v>4.7361742400839191</v>
      </c>
      <c r="P216" s="26">
        <v>4.7361742400839191</v>
      </c>
      <c r="Q216" s="26">
        <v>5.5447588234431757</v>
      </c>
      <c r="R216" s="26">
        <v>4.7361742400839191</v>
      </c>
      <c r="S216" s="26">
        <v>5.5447588234431757</v>
      </c>
      <c r="T216" s="26">
        <v>5.3982306764451096</v>
      </c>
      <c r="U216" s="26">
        <v>5.3982306764451096</v>
      </c>
      <c r="V216" s="26">
        <v>5.3982306764451096</v>
      </c>
      <c r="W216" s="26">
        <v>7.09287859681565</v>
      </c>
      <c r="X216" s="26">
        <v>7.09287859681565</v>
      </c>
      <c r="Y216" s="26">
        <v>7.09287859681565</v>
      </c>
      <c r="Z216" s="26">
        <v>7.09287859681565</v>
      </c>
      <c r="AA216" s="26">
        <v>7.09287859681565</v>
      </c>
      <c r="AB216" s="26">
        <v>7.09287859681565</v>
      </c>
      <c r="AC216" s="26">
        <v>7.09287859681565</v>
      </c>
      <c r="AD216" s="26">
        <v>3.718938224717252</v>
      </c>
      <c r="AE216" s="26">
        <v>3.718938224717252</v>
      </c>
      <c r="AF216" s="26">
        <v>3.718938224717252</v>
      </c>
      <c r="AG216" s="26">
        <v>3.718938224717252</v>
      </c>
      <c r="AH216" s="26">
        <v>3.718938224717252</v>
      </c>
    </row>
    <row r="217" spans="1:34" x14ac:dyDescent="0.2">
      <c r="A217" s="2">
        <f t="shared" si="35"/>
        <v>44114</v>
      </c>
      <c r="B217" s="4" t="e">
        <f>'Data(LÄGG IN NY DATA)'!B216</f>
        <v>#N/A</v>
      </c>
      <c r="C217" s="26">
        <v>10.082959860980475</v>
      </c>
      <c r="D217" s="26">
        <v>8.6833353175863426</v>
      </c>
      <c r="E217" s="26">
        <v>9.1740478552449272</v>
      </c>
      <c r="F217" s="26">
        <v>12.579638395529468</v>
      </c>
      <c r="G217" s="26">
        <v>8.6974403884428924</v>
      </c>
      <c r="H217" s="26">
        <v>8.2311854147542203</v>
      </c>
      <c r="I217" s="26">
        <v>7.1981387883148154</v>
      </c>
      <c r="J217" s="26">
        <v>8.2311854147542203</v>
      </c>
      <c r="K217" s="26">
        <v>8.2311854147542203</v>
      </c>
      <c r="L217" s="26">
        <v>7.9896938983789223</v>
      </c>
      <c r="M217" s="26">
        <v>7.6138622019388489</v>
      </c>
      <c r="N217" s="26">
        <v>5.5363772306990793</v>
      </c>
      <c r="O217" s="26">
        <v>4.7299015428767941</v>
      </c>
      <c r="P217" s="26">
        <v>4.7299015428767941</v>
      </c>
      <c r="Q217" s="26">
        <v>5.5363772306990793</v>
      </c>
      <c r="R217" s="26">
        <v>4.7299015428767941</v>
      </c>
      <c r="S217" s="26">
        <v>5.5363772306990793</v>
      </c>
      <c r="T217" s="26">
        <v>5.3899245977041197</v>
      </c>
      <c r="U217" s="26">
        <v>5.3899245977041197</v>
      </c>
      <c r="V217" s="26">
        <v>5.3899245977041197</v>
      </c>
      <c r="W217" s="26">
        <v>7.0811188015112059</v>
      </c>
      <c r="X217" s="26">
        <v>7.0811188015112059</v>
      </c>
      <c r="Y217" s="26">
        <v>7.0811188015112059</v>
      </c>
      <c r="Z217" s="26">
        <v>7.0811188015112059</v>
      </c>
      <c r="AA217" s="26">
        <v>7.0811188015112059</v>
      </c>
      <c r="AB217" s="26">
        <v>7.0811188015112059</v>
      </c>
      <c r="AC217" s="26">
        <v>7.0811188015112059</v>
      </c>
      <c r="AD217" s="26">
        <v>3.7148594610076935</v>
      </c>
      <c r="AE217" s="26">
        <v>3.7148594610076935</v>
      </c>
      <c r="AF217" s="26">
        <v>3.7148594610076935</v>
      </c>
      <c r="AG217" s="26">
        <v>3.7148594610076935</v>
      </c>
      <c r="AH217" s="26">
        <v>3.7148594610076935</v>
      </c>
    </row>
    <row r="218" spans="1:34" x14ac:dyDescent="0.2">
      <c r="A218" s="2">
        <f t="shared" si="35"/>
        <v>44115</v>
      </c>
      <c r="B218" s="4" t="e">
        <f>'Data(LÄGG IN NY DATA)'!B217</f>
        <v>#N/A</v>
      </c>
      <c r="C218" s="26">
        <v>10.060379130504993</v>
      </c>
      <c r="D218" s="26">
        <v>8.6646664739450276</v>
      </c>
      <c r="E218" s="26">
        <v>9.1548134120866926</v>
      </c>
      <c r="F218" s="26">
        <v>12.557960987879188</v>
      </c>
      <c r="G218" s="26">
        <v>8.6887310392960568</v>
      </c>
      <c r="H218" s="26">
        <v>8.2219775003528106</v>
      </c>
      <c r="I218" s="26">
        <v>7.1873756848938051</v>
      </c>
      <c r="J218" s="26">
        <v>8.2219775003528106</v>
      </c>
      <c r="K218" s="26">
        <v>8.2219775003528106</v>
      </c>
      <c r="L218" s="26">
        <v>7.980274202589408</v>
      </c>
      <c r="M218" s="26">
        <v>7.6030576461599297</v>
      </c>
      <c r="N218" s="26">
        <v>5.5280419800183864</v>
      </c>
      <c r="O218" s="26">
        <v>4.7236605313617126</v>
      </c>
      <c r="P218" s="26">
        <v>4.7236605313617126</v>
      </c>
      <c r="Q218" s="26">
        <v>5.5280419800183864</v>
      </c>
      <c r="R218" s="26">
        <v>4.7236605313617126</v>
      </c>
      <c r="S218" s="26">
        <v>5.5280419800183864</v>
      </c>
      <c r="T218" s="26">
        <v>5.3816655627159644</v>
      </c>
      <c r="U218" s="26">
        <v>5.3816655627159644</v>
      </c>
      <c r="V218" s="26">
        <v>5.3816655627159644</v>
      </c>
      <c r="W218" s="26">
        <v>7.0694338950901425</v>
      </c>
      <c r="X218" s="26">
        <v>7.0694338950901425</v>
      </c>
      <c r="Y218" s="26">
        <v>7.0694338950901425</v>
      </c>
      <c r="Z218" s="26">
        <v>7.0694338950901425</v>
      </c>
      <c r="AA218" s="26">
        <v>7.0694338950901425</v>
      </c>
      <c r="AB218" s="26">
        <v>7.0694338950901425</v>
      </c>
      <c r="AC218" s="26">
        <v>7.0694338950901425</v>
      </c>
      <c r="AD218" s="26">
        <v>3.7107986771199859</v>
      </c>
      <c r="AE218" s="26">
        <v>3.7107986771199859</v>
      </c>
      <c r="AF218" s="26">
        <v>3.7107986771199859</v>
      </c>
      <c r="AG218" s="26">
        <v>3.7107986771199859</v>
      </c>
      <c r="AH218" s="26">
        <v>3.7107986771199859</v>
      </c>
    </row>
    <row r="219" spans="1:34" x14ac:dyDescent="0.2">
      <c r="A219" s="2">
        <f t="shared" si="35"/>
        <v>44116</v>
      </c>
      <c r="B219" s="4" t="e">
        <f>'Data(LÄGG IN NY DATA)'!B218</f>
        <v>#N/A</v>
      </c>
      <c r="C219" s="26">
        <v>10.037979056194484</v>
      </c>
      <c r="D219" s="26">
        <v>8.6461439170002272</v>
      </c>
      <c r="E219" s="26">
        <v>9.135726026551831</v>
      </c>
      <c r="F219" s="26">
        <v>12.536599894644242</v>
      </c>
      <c r="G219" s="26">
        <v>8.6800763455416003</v>
      </c>
      <c r="H219" s="26">
        <v>8.2128156644770858</v>
      </c>
      <c r="I219" s="26">
        <v>7.1766717006175957</v>
      </c>
      <c r="J219" s="26">
        <v>8.2128156644770858</v>
      </c>
      <c r="K219" s="26">
        <v>8.2128156644770858</v>
      </c>
      <c r="L219" s="26">
        <v>7.9709004077662602</v>
      </c>
      <c r="M219" s="26">
        <v>7.5923095095110567</v>
      </c>
      <c r="N219" s="26">
        <v>5.5197526380128314</v>
      </c>
      <c r="O219" s="26">
        <v>4.7174509374919866</v>
      </c>
      <c r="P219" s="26">
        <v>4.7174509374919866</v>
      </c>
      <c r="Q219" s="26">
        <v>5.5197526380128314</v>
      </c>
      <c r="R219" s="26">
        <v>4.7174509374919866</v>
      </c>
      <c r="S219" s="26">
        <v>5.5197526380128314</v>
      </c>
      <c r="T219" s="26">
        <v>5.3734531218572448</v>
      </c>
      <c r="U219" s="26">
        <v>5.3734531218572448</v>
      </c>
      <c r="V219" s="26">
        <v>5.3734531218572448</v>
      </c>
      <c r="W219" s="26">
        <v>7.0578230741500505</v>
      </c>
      <c r="X219" s="26">
        <v>7.0578230741500505</v>
      </c>
      <c r="Y219" s="26">
        <v>7.0578230741500505</v>
      </c>
      <c r="Z219" s="26">
        <v>7.0578230741500505</v>
      </c>
      <c r="AA219" s="26">
        <v>7.0578230741500505</v>
      </c>
      <c r="AB219" s="26">
        <v>7.0578230741500505</v>
      </c>
      <c r="AC219" s="26">
        <v>7.0578230741500505</v>
      </c>
      <c r="AD219" s="26">
        <v>3.7067555526736968</v>
      </c>
      <c r="AE219" s="26">
        <v>3.7067555526736968</v>
      </c>
      <c r="AF219" s="26">
        <v>3.7067555526736968</v>
      </c>
      <c r="AG219" s="26">
        <v>3.7067555526736968</v>
      </c>
      <c r="AH219" s="26">
        <v>3.7067555526736968</v>
      </c>
    </row>
    <row r="220" spans="1:34" x14ac:dyDescent="0.2">
      <c r="A220" s="2">
        <f t="shared" si="35"/>
        <v>44117</v>
      </c>
      <c r="B220" s="4" t="e">
        <f>'Data(LÄGG IN NY DATA)'!B219</f>
        <v>#N/A</v>
      </c>
      <c r="C220" s="26">
        <v>10.015757141855909</v>
      </c>
      <c r="D220" s="26">
        <v>8.6277656976005019</v>
      </c>
      <c r="E220" s="26">
        <v>9.1167837434505579</v>
      </c>
      <c r="F220" s="26">
        <v>12.51553961429904</v>
      </c>
      <c r="G220" s="26">
        <v>8.6714740305094598</v>
      </c>
      <c r="H220" s="26">
        <v>8.2036988543355367</v>
      </c>
      <c r="I220" s="26">
        <v>7.166026244421877</v>
      </c>
      <c r="J220" s="26">
        <v>8.2036988543355367</v>
      </c>
      <c r="K220" s="26">
        <v>8.2036988543355367</v>
      </c>
      <c r="L220" s="26">
        <v>7.961571740780121</v>
      </c>
      <c r="M220" s="26">
        <v>7.581617184885391</v>
      </c>
      <c r="N220" s="26">
        <v>5.5115087772156421</v>
      </c>
      <c r="O220" s="26">
        <v>4.7112724964939421</v>
      </c>
      <c r="P220" s="26">
        <v>4.7112724964939421</v>
      </c>
      <c r="Q220" s="26">
        <v>5.5115087772156421</v>
      </c>
      <c r="R220" s="26">
        <v>4.7112724964939421</v>
      </c>
      <c r="S220" s="26">
        <v>5.5115087772156421</v>
      </c>
      <c r="T220" s="26">
        <v>5.3652868317124476</v>
      </c>
      <c r="U220" s="26">
        <v>5.3652868317124476</v>
      </c>
      <c r="V220" s="26">
        <v>5.3652868317124476</v>
      </c>
      <c r="W220" s="26">
        <v>7.0462855477308928</v>
      </c>
      <c r="X220" s="26">
        <v>7.0462855477308928</v>
      </c>
      <c r="Y220" s="26">
        <v>7.0462855477308928</v>
      </c>
      <c r="Z220" s="26">
        <v>7.0462855477308928</v>
      </c>
      <c r="AA220" s="26">
        <v>7.0462855477308928</v>
      </c>
      <c r="AB220" s="26">
        <v>7.0462855477308928</v>
      </c>
      <c r="AC220" s="26">
        <v>7.0462855477308928</v>
      </c>
      <c r="AD220" s="26">
        <v>3.702729787134027</v>
      </c>
      <c r="AE220" s="26">
        <v>3.702729787134027</v>
      </c>
      <c r="AF220" s="26">
        <v>3.702729787134027</v>
      </c>
      <c r="AG220" s="26">
        <v>3.702729787134027</v>
      </c>
      <c r="AH220" s="26">
        <v>3.702729787134027</v>
      </c>
    </row>
    <row r="221" spans="1:34" x14ac:dyDescent="0.2">
      <c r="A221" s="2">
        <f t="shared" si="35"/>
        <v>44118</v>
      </c>
      <c r="B221" s="4" t="e">
        <f>'Data(LÄGG IN NY DATA)'!B220</f>
        <v>#N/A</v>
      </c>
      <c r="C221" s="26">
        <v>9.9937109421184154</v>
      </c>
      <c r="D221" s="26">
        <v>8.609529903973419</v>
      </c>
      <c r="E221" s="26">
        <v>9.0979846471858821</v>
      </c>
      <c r="F221" s="26">
        <v>12.49476561483112</v>
      </c>
      <c r="G221" s="26">
        <v>8.6629219922561891</v>
      </c>
      <c r="H221" s="26">
        <v>8.1946260893809413</v>
      </c>
      <c r="I221" s="26">
        <v>7.1554387374314228</v>
      </c>
      <c r="J221" s="26">
        <v>8.1946260893809413</v>
      </c>
      <c r="K221" s="26">
        <v>8.1946260893809413</v>
      </c>
      <c r="L221" s="26">
        <v>7.9522874744332972</v>
      </c>
      <c r="M221" s="26">
        <v>7.5709800837391326</v>
      </c>
      <c r="N221" s="26">
        <v>5.5033099759595485</v>
      </c>
      <c r="O221" s="26">
        <v>4.7051249468086258</v>
      </c>
      <c r="P221" s="26">
        <v>4.7051249468086258</v>
      </c>
      <c r="Q221" s="26">
        <v>5.5033099759595485</v>
      </c>
      <c r="R221" s="26">
        <v>4.7051249468086258</v>
      </c>
      <c r="S221" s="26">
        <v>5.5033099759595485</v>
      </c>
      <c r="T221" s="26">
        <v>5.3571662549523333</v>
      </c>
      <c r="U221" s="26">
        <v>5.3571662549523333</v>
      </c>
      <c r="V221" s="26">
        <v>5.3571662549523333</v>
      </c>
      <c r="W221" s="26">
        <v>7.0348205370484846</v>
      </c>
      <c r="X221" s="26">
        <v>7.0348205370484846</v>
      </c>
      <c r="Y221" s="26">
        <v>7.0348205370484846</v>
      </c>
      <c r="Z221" s="26">
        <v>7.0348205370484846</v>
      </c>
      <c r="AA221" s="26">
        <v>7.0348205370484846</v>
      </c>
      <c r="AB221" s="26">
        <v>7.0348205370484846</v>
      </c>
      <c r="AC221" s="26">
        <v>7.0348205370484846</v>
      </c>
      <c r="AD221" s="26">
        <v>3.6987210981992265</v>
      </c>
      <c r="AE221" s="26">
        <v>3.6987210981992265</v>
      </c>
      <c r="AF221" s="26">
        <v>3.6987210981992265</v>
      </c>
      <c r="AG221" s="26">
        <v>3.6987210981992265</v>
      </c>
      <c r="AH221" s="26">
        <v>3.6987210981992265</v>
      </c>
    </row>
    <row r="222" spans="1:34" x14ac:dyDescent="0.2">
      <c r="A222" s="2">
        <f t="shared" si="35"/>
        <v>44119</v>
      </c>
      <c r="B222" s="4" t="e">
        <f>'Data(LÄGG IN NY DATA)'!B221</f>
        <v>#N/A</v>
      </c>
      <c r="C222" s="26">
        <v>9.9718380609882349</v>
      </c>
      <c r="D222" s="26">
        <v>8.5914346607734799</v>
      </c>
      <c r="E222" s="26">
        <v>9.0793268605270363</v>
      </c>
      <c r="F222" s="26">
        <v>12.474264272535383</v>
      </c>
      <c r="G222" s="26">
        <v>8.6544182894658785</v>
      </c>
      <c r="H222" s="26">
        <v>8.1855964552708613</v>
      </c>
      <c r="I222" s="26">
        <v>7.144908612322137</v>
      </c>
      <c r="J222" s="26">
        <v>8.1855964552708613</v>
      </c>
      <c r="K222" s="26">
        <v>8.1855964552708613</v>
      </c>
      <c r="L222" s="26">
        <v>7.9430469236095478</v>
      </c>
      <c r="M222" s="26">
        <v>7.5603976347734676</v>
      </c>
      <c r="N222" s="26">
        <v>5.4951558182596836</v>
      </c>
      <c r="O222" s="26">
        <v>4.6990080300355164</v>
      </c>
      <c r="P222" s="26">
        <v>4.6990080300355164</v>
      </c>
      <c r="Q222" s="26">
        <v>5.4951558182596836</v>
      </c>
      <c r="R222" s="26">
        <v>4.6990080300355164</v>
      </c>
      <c r="S222" s="26">
        <v>5.4951558182596836</v>
      </c>
      <c r="T222" s="26">
        <v>5.3490909602163628</v>
      </c>
      <c r="U222" s="26">
        <v>5.3490909602163628</v>
      </c>
      <c r="V222" s="26">
        <v>5.3490909602163628</v>
      </c>
      <c r="W222" s="26">
        <v>7.0234272752366094</v>
      </c>
      <c r="X222" s="26">
        <v>7.0234272752366094</v>
      </c>
      <c r="Y222" s="26">
        <v>7.0234272752366094</v>
      </c>
      <c r="Z222" s="26">
        <v>7.0234272752366094</v>
      </c>
      <c r="AA222" s="26">
        <v>7.0234272752366094</v>
      </c>
      <c r="AB222" s="26">
        <v>7.0234272752366094</v>
      </c>
      <c r="AC222" s="26">
        <v>7.0234272752366094</v>
      </c>
      <c r="AD222" s="26">
        <v>3.6947292203216455</v>
      </c>
      <c r="AE222" s="26">
        <v>3.6947292203216455</v>
      </c>
      <c r="AF222" s="26">
        <v>3.6947292203216455</v>
      </c>
      <c r="AG222" s="26">
        <v>3.6947292203216455</v>
      </c>
      <c r="AH222" s="26">
        <v>3.6947292203216455</v>
      </c>
    </row>
    <row r="223" spans="1:34" x14ac:dyDescent="0.2">
      <c r="A223" s="2">
        <f t="shared" si="35"/>
        <v>44120</v>
      </c>
      <c r="B223" s="4" t="e">
        <f>'Data(LÄGG IN NY DATA)'!B222</f>
        <v>#N/A</v>
      </c>
      <c r="C223" s="26">
        <v>9.9501361504610504</v>
      </c>
      <c r="D223" s="26">
        <v>8.5734781281610566</v>
      </c>
      <c r="E223" s="26">
        <v>9.0608085434429864</v>
      </c>
      <c r="F223" s="26">
        <v>12.454022814561695</v>
      </c>
      <c r="G223" s="26">
        <v>8.6459611284791951</v>
      </c>
      <c r="H223" s="26">
        <v>8.1766090983378916</v>
      </c>
      <c r="I223" s="26">
        <v>7.1344353127377182</v>
      </c>
      <c r="J223" s="26">
        <v>8.1766090983378916</v>
      </c>
      <c r="K223" s="26">
        <v>8.1766090983378916</v>
      </c>
      <c r="L223" s="26">
        <v>7.9338494417577978</v>
      </c>
      <c r="M223" s="26">
        <v>7.5498692827347353</v>
      </c>
      <c r="N223" s="26">
        <v>5.4870458937009756</v>
      </c>
      <c r="O223" s="26">
        <v>4.692921490878101</v>
      </c>
      <c r="P223" s="26">
        <v>4.692921490878101</v>
      </c>
      <c r="Q223" s="26">
        <v>5.4870458937009756</v>
      </c>
      <c r="R223" s="26">
        <v>4.692921490878101</v>
      </c>
      <c r="S223" s="26">
        <v>5.4870458937009756</v>
      </c>
      <c r="T223" s="26">
        <v>5.3410605219988971</v>
      </c>
      <c r="U223" s="26">
        <v>5.3410605219988971</v>
      </c>
      <c r="V223" s="26">
        <v>5.3410605219988971</v>
      </c>
      <c r="W223" s="26">
        <v>7.0121050070972721</v>
      </c>
      <c r="X223" s="26">
        <v>7.0121050070972721</v>
      </c>
      <c r="Y223" s="26">
        <v>7.0121050070972721</v>
      </c>
      <c r="Z223" s="26">
        <v>7.0121050070972721</v>
      </c>
      <c r="AA223" s="26">
        <v>7.0121050070972721</v>
      </c>
      <c r="AB223" s="26">
        <v>7.0121050070972721</v>
      </c>
      <c r="AC223" s="26">
        <v>7.0121050070972721</v>
      </c>
      <c r="AD223" s="26">
        <v>3.690753903351482</v>
      </c>
      <c r="AE223" s="26">
        <v>3.690753903351482</v>
      </c>
      <c r="AF223" s="26">
        <v>3.690753903351482</v>
      </c>
      <c r="AG223" s="26">
        <v>3.690753903351482</v>
      </c>
      <c r="AH223" s="26">
        <v>3.690753903351482</v>
      </c>
    </row>
    <row r="224" spans="1:34" x14ac:dyDescent="0.2">
      <c r="A224" s="2">
        <f t="shared" si="35"/>
        <v>44121</v>
      </c>
      <c r="B224" s="4" t="e">
        <f>'Data(LÄGG IN NY DATA)'!B223</f>
        <v>#N/A</v>
      </c>
      <c r="C224" s="26">
        <v>9.9286029091886867</v>
      </c>
      <c r="D224" s="26">
        <v>8.5556585009110702</v>
      </c>
      <c r="E224" s="26">
        <v>9.0424278919918208</v>
      </c>
      <c r="F224" s="26">
        <v>12.434029264995429</v>
      </c>
      <c r="G224" s="26">
        <v>8.6375488513616467</v>
      </c>
      <c r="H224" s="26">
        <v>8.1676632205271478</v>
      </c>
      <c r="I224" s="26">
        <v>7.1240182927557445</v>
      </c>
      <c r="J224" s="26">
        <v>8.1676632205271478</v>
      </c>
      <c r="K224" s="26">
        <v>8.1676632205271478</v>
      </c>
      <c r="L224" s="26">
        <v>7.9246944176810716</v>
      </c>
      <c r="M224" s="26">
        <v>7.539394487321931</v>
      </c>
      <c r="N224" s="26">
        <v>5.4789797973296892</v>
      </c>
      <c r="O224" s="26">
        <v>4.6868650770911655</v>
      </c>
      <c r="P224" s="26">
        <v>4.6868650770911655</v>
      </c>
      <c r="Q224" s="26">
        <v>5.4789797973296892</v>
      </c>
      <c r="R224" s="26">
        <v>4.6868650770911655</v>
      </c>
      <c r="S224" s="26">
        <v>5.4789797973296892</v>
      </c>
      <c r="T224" s="26">
        <v>5.3330745205389318</v>
      </c>
      <c r="U224" s="26">
        <v>5.3330745205389318</v>
      </c>
      <c r="V224" s="26">
        <v>5.3330745205389318</v>
      </c>
      <c r="W224" s="26">
        <v>7.0008529888586395</v>
      </c>
      <c r="X224" s="26">
        <v>7.0008529888586395</v>
      </c>
      <c r="Y224" s="26">
        <v>7.0008529888586395</v>
      </c>
      <c r="Z224" s="26">
        <v>7.0008529888586395</v>
      </c>
      <c r="AA224" s="26">
        <v>7.0008529888586395</v>
      </c>
      <c r="AB224" s="26">
        <v>7.0008529888586395</v>
      </c>
      <c r="AC224" s="26">
        <v>7.0008529888586395</v>
      </c>
      <c r="AD224" s="26">
        <v>3.6867949112931497</v>
      </c>
      <c r="AE224" s="26">
        <v>3.6867949112931497</v>
      </c>
      <c r="AF224" s="26">
        <v>3.6867949112931497</v>
      </c>
      <c r="AG224" s="26">
        <v>3.6867949112931497</v>
      </c>
      <c r="AH224" s="26">
        <v>3.6867949112931497</v>
      </c>
    </row>
    <row r="225" spans="1:34" x14ac:dyDescent="0.2">
      <c r="A225" s="2">
        <f t="shared" si="35"/>
        <v>44122</v>
      </c>
      <c r="B225" s="4" t="e">
        <f>'Data(LÄGG IN NY DATA)'!B224</f>
        <v>#N/A</v>
      </c>
      <c r="C225" s="26">
        <v>9.9072360811971443</v>
      </c>
      <c r="D225" s="26">
        <v>8.5379740075502024</v>
      </c>
      <c r="E225" s="26">
        <v>9.0241831372621419</v>
      </c>
      <c r="F225" s="26">
        <v>12.414272394262676</v>
      </c>
      <c r="G225" s="26">
        <v>8.6291799249290211</v>
      </c>
      <c r="H225" s="26">
        <v>8.1587580747621136</v>
      </c>
      <c r="I225" s="26">
        <v>7.1136570163984159</v>
      </c>
      <c r="J225" s="26">
        <v>8.1587580747621136</v>
      </c>
      <c r="K225" s="26">
        <v>8.1587580747621136</v>
      </c>
      <c r="L225" s="26">
        <v>7.9155812726044772</v>
      </c>
      <c r="M225" s="26">
        <v>7.528972722191579</v>
      </c>
      <c r="N225" s="26">
        <v>5.4709571295487907</v>
      </c>
      <c r="O225" s="26">
        <v>4.6808385394296765</v>
      </c>
      <c r="P225" s="26">
        <v>4.6808385394296765</v>
      </c>
      <c r="Q225" s="26">
        <v>5.4709571295487907</v>
      </c>
      <c r="R225" s="26">
        <v>4.6808385394296765</v>
      </c>
      <c r="S225" s="26">
        <v>5.4709571295487907</v>
      </c>
      <c r="T225" s="26">
        <v>5.325132541713133</v>
      </c>
      <c r="U225" s="26">
        <v>5.325132541713133</v>
      </c>
      <c r="V225" s="26">
        <v>5.325132541713133</v>
      </c>
      <c r="W225" s="26">
        <v>6.9896704879402805</v>
      </c>
      <c r="X225" s="26">
        <v>6.9896704879402805</v>
      </c>
      <c r="Y225" s="26">
        <v>6.9896704879402805</v>
      </c>
      <c r="Z225" s="26">
        <v>6.9896704879402805</v>
      </c>
      <c r="AA225" s="26">
        <v>6.9896704879402805</v>
      </c>
      <c r="AB225" s="26">
        <v>6.9896704879402805</v>
      </c>
      <c r="AC225" s="26">
        <v>6.9896704879402805</v>
      </c>
      <c r="AD225" s="26">
        <v>3.6828520211650271</v>
      </c>
      <c r="AE225" s="26">
        <v>3.6828520211650271</v>
      </c>
      <c r="AF225" s="26">
        <v>3.6828520211650271</v>
      </c>
      <c r="AG225" s="26">
        <v>3.6828520211650271</v>
      </c>
      <c r="AH225" s="26">
        <v>3.6828520211650271</v>
      </c>
    </row>
    <row r="226" spans="1:34" x14ac:dyDescent="0.2">
      <c r="A226" s="2">
        <f t="shared" si="35"/>
        <v>44123</v>
      </c>
      <c r="B226" s="4" t="e">
        <f>'Data(LÄGG IN NY DATA)'!B225</f>
        <v>#N/A</v>
      </c>
      <c r="C226" s="26">
        <v>9.8860334546532336</v>
      </c>
      <c r="D226" s="26">
        <v>8.5204229095214554</v>
      </c>
      <c r="E226" s="26">
        <v>9.0060725443629046</v>
      </c>
      <c r="F226" s="26">
        <v>12.394741671663432</v>
      </c>
      <c r="G226" s="26">
        <v>8.6208529306543564</v>
      </c>
      <c r="H226" s="26">
        <v>8.1498929607030171</v>
      </c>
      <c r="I226" s="26">
        <v>7.103350957183701</v>
      </c>
      <c r="J226" s="26">
        <v>8.1498929607030171</v>
      </c>
      <c r="K226" s="26">
        <v>8.1498929607030171</v>
      </c>
      <c r="L226" s="26">
        <v>7.9065094574981698</v>
      </c>
      <c r="M226" s="26">
        <v>7.5186034740510426</v>
      </c>
      <c r="N226" s="26">
        <v>5.4629774960168964</v>
      </c>
      <c r="O226" s="26">
        <v>4.6748416315991612</v>
      </c>
      <c r="P226" s="26">
        <v>4.6748416315991612</v>
      </c>
      <c r="Q226" s="26">
        <v>5.4629774960168964</v>
      </c>
      <c r="R226" s="26">
        <v>4.6748416315991612</v>
      </c>
      <c r="S226" s="26">
        <v>5.4629774960168964</v>
      </c>
      <c r="T226" s="26">
        <v>5.3172341769319997</v>
      </c>
      <c r="U226" s="26">
        <v>5.3172341769319997</v>
      </c>
      <c r="V226" s="26">
        <v>5.3172341769319997</v>
      </c>
      <c r="W226" s="26">
        <v>6.9785567827253088</v>
      </c>
      <c r="X226" s="26">
        <v>6.9785567827253088</v>
      </c>
      <c r="Y226" s="26">
        <v>6.9785567827253088</v>
      </c>
      <c r="Z226" s="26">
        <v>6.9785567827253088</v>
      </c>
      <c r="AA226" s="26">
        <v>6.9785567827253088</v>
      </c>
      <c r="AB226" s="26">
        <v>6.9785567827253088</v>
      </c>
      <c r="AC226" s="26">
        <v>6.9785567827253088</v>
      </c>
      <c r="AD226" s="26">
        <v>3.6789250219540799</v>
      </c>
      <c r="AE226" s="26">
        <v>3.6789250219540799</v>
      </c>
      <c r="AF226" s="26">
        <v>3.6789250219540799</v>
      </c>
      <c r="AG226" s="26">
        <v>3.6789250219540799</v>
      </c>
      <c r="AH226" s="26">
        <v>3.6789250219540799</v>
      </c>
    </row>
    <row r="227" spans="1:34" x14ac:dyDescent="0.2">
      <c r="A227" s="2">
        <f t="shared" si="35"/>
        <v>44124</v>
      </c>
      <c r="B227" s="4" t="e">
        <f>'Data(LÄGG IN NY DATA)'!B226</f>
        <v>#N/A</v>
      </c>
      <c r="C227" s="26">
        <v>9.8649928606772672</v>
      </c>
      <c r="D227" s="26">
        <v>8.5030035003750033</v>
      </c>
      <c r="E227" s="26">
        <v>8.9880944114584782</v>
      </c>
      <c r="F227" s="26">
        <v>12.375427220847131</v>
      </c>
      <c r="G227" s="26">
        <v>8.612566555386671</v>
      </c>
      <c r="H227" s="26">
        <v>8.141067220864949</v>
      </c>
      <c r="I227" s="26">
        <v>7.0930995977130271</v>
      </c>
      <c r="J227" s="26">
        <v>8.141067220864949</v>
      </c>
      <c r="K227" s="26">
        <v>8.141067220864949</v>
      </c>
      <c r="L227" s="26">
        <v>7.8974784506333151</v>
      </c>
      <c r="M227" s="26">
        <v>7.5082862418320122</v>
      </c>
      <c r="N227" s="26">
        <v>5.4550405075505068</v>
      </c>
      <c r="O227" s="26">
        <v>4.6688741102074625</v>
      </c>
      <c r="P227" s="26">
        <v>4.6688741102074625</v>
      </c>
      <c r="Q227" s="26">
        <v>5.4550405075505068</v>
      </c>
      <c r="R227" s="26">
        <v>4.6688741102074625</v>
      </c>
      <c r="S227" s="26">
        <v>5.4550405075505068</v>
      </c>
      <c r="T227" s="26">
        <v>5.3093790230389555</v>
      </c>
      <c r="U227" s="26">
        <v>5.3093790230389555</v>
      </c>
      <c r="V227" s="26">
        <v>5.3093790230389555</v>
      </c>
      <c r="W227" s="26">
        <v>6.9675111623390986</v>
      </c>
      <c r="X227" s="26">
        <v>6.9675111623390986</v>
      </c>
      <c r="Y227" s="26">
        <v>6.9675111623390986</v>
      </c>
      <c r="Z227" s="26">
        <v>6.9675111623390986</v>
      </c>
      <c r="AA227" s="26">
        <v>6.9675111623390986</v>
      </c>
      <c r="AB227" s="26">
        <v>6.9675111623390986</v>
      </c>
      <c r="AC227" s="26">
        <v>6.9675111623390986</v>
      </c>
      <c r="AD227" s="26">
        <v>3.6750137136575369</v>
      </c>
      <c r="AE227" s="26">
        <v>3.6750137136575369</v>
      </c>
      <c r="AF227" s="26">
        <v>3.6750137136575369</v>
      </c>
      <c r="AG227" s="26">
        <v>3.6750137136575369</v>
      </c>
      <c r="AH227" s="26">
        <v>3.6750137136575369</v>
      </c>
    </row>
    <row r="228" spans="1:34" x14ac:dyDescent="0.2">
      <c r="A228" s="2">
        <f t="shared" si="35"/>
        <v>44125</v>
      </c>
      <c r="B228" s="4" t="e">
        <f>'Data(LÄGG IN NY DATA)'!B227</f>
        <v>#N/A</v>
      </c>
      <c r="C228" s="26">
        <v>9.8441121721994005</v>
      </c>
      <c r="D228" s="26">
        <v>8.4857141049842628</v>
      </c>
      <c r="E228" s="26">
        <v>8.9702470688459304</v>
      </c>
      <c r="F228" s="26">
        <v>12.356319778055219</v>
      </c>
      <c r="G228" s="26">
        <v>8.6043195828170784</v>
      </c>
      <c r="H228" s="26">
        <v>8.1322802370655687</v>
      </c>
      <c r="I228" s="26">
        <v>7.0829024292920133</v>
      </c>
      <c r="J228" s="26">
        <v>8.1322802370655687</v>
      </c>
      <c r="K228" s="26">
        <v>8.1322802370655687</v>
      </c>
      <c r="L228" s="26">
        <v>7.8884877553509405</v>
      </c>
      <c r="M228" s="26">
        <v>7.4980205359367913</v>
      </c>
      <c r="N228" s="26">
        <v>5.4471457800293477</v>
      </c>
      <c r="O228" s="26">
        <v>4.6629357347178013</v>
      </c>
      <c r="P228" s="26">
        <v>4.6629357347178013</v>
      </c>
      <c r="Q228" s="26">
        <v>5.4471457800293477</v>
      </c>
      <c r="R228" s="26">
        <v>4.6629357347178013</v>
      </c>
      <c r="S228" s="26">
        <v>5.4471457800293477</v>
      </c>
      <c r="T228" s="26">
        <v>5.3015666822122283</v>
      </c>
      <c r="U228" s="26">
        <v>5.3015666822122283</v>
      </c>
      <c r="V228" s="26">
        <v>5.3015666822122283</v>
      </c>
      <c r="W228" s="26">
        <v>6.9565329264342672</v>
      </c>
      <c r="X228" s="26">
        <v>6.9565329264342672</v>
      </c>
      <c r="Y228" s="26">
        <v>6.9565329264342672</v>
      </c>
      <c r="Z228" s="26">
        <v>6.9565329264342672</v>
      </c>
      <c r="AA228" s="26">
        <v>6.9565329264342672</v>
      </c>
      <c r="AB228" s="26">
        <v>6.9565329264342672</v>
      </c>
      <c r="AC228" s="26">
        <v>6.9565329264342672</v>
      </c>
      <c r="AD228" s="26">
        <v>3.6711179064044379</v>
      </c>
      <c r="AE228" s="26">
        <v>3.6711179064044379</v>
      </c>
      <c r="AF228" s="26">
        <v>3.6711179064044379</v>
      </c>
      <c r="AG228" s="26">
        <v>3.6711179064044379</v>
      </c>
      <c r="AH228" s="26">
        <v>3.6711179064044379</v>
      </c>
    </row>
    <row r="229" spans="1:34" x14ac:dyDescent="0.2">
      <c r="A229" s="2">
        <f t="shared" si="35"/>
        <v>44126</v>
      </c>
      <c r="B229" s="4" t="e">
        <f>'Data(LÄGG IN NY DATA)'!B228</f>
        <v>#N/A</v>
      </c>
      <c r="C229" s="26">
        <v>9.8233893028574464</v>
      </c>
      <c r="D229" s="26">
        <v>8.4685530787862326</v>
      </c>
      <c r="E229" s="26">
        <v>8.9525288780717958</v>
      </c>
      <c r="F229" s="26">
        <v>12.337410652965474</v>
      </c>
      <c r="G229" s="26">
        <v>8.5961108856330064</v>
      </c>
      <c r="H229" s="26">
        <v>8.1235314271747363</v>
      </c>
      <c r="I229" s="26">
        <v>7.0727589515811253</v>
      </c>
      <c r="J229" s="26">
        <v>8.1235314271747363</v>
      </c>
      <c r="K229" s="26">
        <v>8.1235314271747363</v>
      </c>
      <c r="L229" s="26">
        <v>7.8795368980252301</v>
      </c>
      <c r="M229" s="26">
        <v>7.4878058775506071</v>
      </c>
      <c r="N229" s="26">
        <v>5.4392929343045884</v>
      </c>
      <c r="O229" s="26">
        <v>4.6570262674030687</v>
      </c>
      <c r="P229" s="26">
        <v>4.6570262674030687</v>
      </c>
      <c r="Q229" s="26">
        <v>5.4392929343045884</v>
      </c>
      <c r="R229" s="26">
        <v>4.6570262674030687</v>
      </c>
      <c r="S229" s="26">
        <v>5.4392929343045884</v>
      </c>
      <c r="T229" s="26">
        <v>5.2937967618693431</v>
      </c>
      <c r="U229" s="26">
        <v>5.2937967618693431</v>
      </c>
      <c r="V229" s="26">
        <v>5.2937967618693431</v>
      </c>
      <c r="W229" s="26">
        <v>6.9456213849816217</v>
      </c>
      <c r="X229" s="26">
        <v>6.9456213849816217</v>
      </c>
      <c r="Y229" s="26">
        <v>6.9456213849816217</v>
      </c>
      <c r="Z229" s="26">
        <v>6.9456213849816217</v>
      </c>
      <c r="AA229" s="26">
        <v>6.9456213849816217</v>
      </c>
      <c r="AB229" s="26">
        <v>6.9456213849816217</v>
      </c>
      <c r="AC229" s="26">
        <v>6.9456213849816217</v>
      </c>
      <c r="AD229" s="26">
        <v>3.6672374196504576</v>
      </c>
      <c r="AE229" s="26">
        <v>3.6672374196504576</v>
      </c>
      <c r="AF229" s="26">
        <v>3.6672374196504576</v>
      </c>
      <c r="AG229" s="26">
        <v>3.6672374196504576</v>
      </c>
      <c r="AH229" s="26">
        <v>3.6672374196504576</v>
      </c>
    </row>
    <row r="230" spans="1:34" x14ac:dyDescent="0.2">
      <c r="A230" s="2">
        <f t="shared" si="35"/>
        <v>44127</v>
      </c>
      <c r="B230" s="4" t="e">
        <f>'Data(LÄGG IN NY DATA)'!B229</f>
        <v>#N/A</v>
      </c>
      <c r="C230" s="26">
        <v>9.8028222059340511</v>
      </c>
      <c r="D230" s="26">
        <v>8.4515188070451295</v>
      </c>
      <c r="E230" s="26">
        <v>8.9349382310858569</v>
      </c>
      <c r="F230" s="26">
        <v>12.318691691982032</v>
      </c>
      <c r="G230" s="26">
        <v>8.5879394183057443</v>
      </c>
      <c r="H230" s="26">
        <v>8.1148202421407127</v>
      </c>
      <c r="I230" s="26">
        <v>7.0626686722733849</v>
      </c>
      <c r="J230" s="26">
        <v>8.1148202421407127</v>
      </c>
      <c r="K230" s="26">
        <v>8.1148202421407127</v>
      </c>
      <c r="L230" s="26">
        <v>7.8706254262044348</v>
      </c>
      <c r="M230" s="26">
        <v>7.4776417980138188</v>
      </c>
      <c r="N230" s="26">
        <v>5.4314815961097711</v>
      </c>
      <c r="O230" s="26">
        <v>4.6511454733012592</v>
      </c>
      <c r="P230" s="26">
        <v>4.6511454733012592</v>
      </c>
      <c r="Q230" s="26">
        <v>5.4314815961097711</v>
      </c>
      <c r="R230" s="26">
        <v>4.6511454733012592</v>
      </c>
      <c r="S230" s="26">
        <v>5.4314815961097711</v>
      </c>
      <c r="T230" s="26">
        <v>5.2860688745741404</v>
      </c>
      <c r="U230" s="26">
        <v>5.2860688745741404</v>
      </c>
      <c r="V230" s="26">
        <v>5.2860688745741404</v>
      </c>
      <c r="W230" s="26">
        <v>6.9347758580668133</v>
      </c>
      <c r="X230" s="26">
        <v>6.9347758580668133</v>
      </c>
      <c r="Y230" s="26">
        <v>6.9347758580668133</v>
      </c>
      <c r="Z230" s="26">
        <v>6.9347758580668133</v>
      </c>
      <c r="AA230" s="26">
        <v>6.9347758580668133</v>
      </c>
      <c r="AB230" s="26">
        <v>6.9347758580668133</v>
      </c>
      <c r="AC230" s="26">
        <v>6.9347758580668133</v>
      </c>
      <c r="AD230" s="26">
        <v>3.66337208143994</v>
      </c>
      <c r="AE230" s="26">
        <v>3.66337208143994</v>
      </c>
      <c r="AF230" s="26">
        <v>3.66337208143994</v>
      </c>
      <c r="AG230" s="26">
        <v>3.66337208143994</v>
      </c>
      <c r="AH230" s="26">
        <v>3.66337208143994</v>
      </c>
    </row>
    <row r="231" spans="1:34" x14ac:dyDescent="0.2">
      <c r="A231" s="2">
        <f t="shared" si="35"/>
        <v>44128</v>
      </c>
      <c r="B231" s="4" t="e">
        <f>'Data(LÄGG IN NY DATA)'!B230</f>
        <v>#N/A</v>
      </c>
      <c r="C231" s="26">
        <v>9.7824088733313452</v>
      </c>
      <c r="D231" s="26">
        <v>8.4346097041384649</v>
      </c>
      <c r="E231" s="26">
        <v>8.9174735494295643</v>
      </c>
      <c r="F231" s="26">
        <v>12.300155243824081</v>
      </c>
      <c r="G231" s="26">
        <v>8.5798042104609848</v>
      </c>
      <c r="H231" s="26">
        <v>8.1061461632696226</v>
      </c>
      <c r="I231" s="26">
        <v>7.0526311067965981</v>
      </c>
      <c r="J231" s="26">
        <v>8.1061461632696226</v>
      </c>
      <c r="K231" s="26">
        <v>8.1061461632696226</v>
      </c>
      <c r="L231" s="26">
        <v>7.8617529069139582</v>
      </c>
      <c r="M231" s="26">
        <v>7.4675278382484844</v>
      </c>
      <c r="N231" s="26">
        <v>5.4237113959742942</v>
      </c>
      <c r="O231" s="26">
        <v>4.6452931201720098</v>
      </c>
      <c r="P231" s="26">
        <v>4.6452931201720098</v>
      </c>
      <c r="Q231" s="26">
        <v>5.4237113959742942</v>
      </c>
      <c r="R231" s="26">
        <v>4.6452931201720098</v>
      </c>
      <c r="S231" s="26">
        <v>5.4237113959742942</v>
      </c>
      <c r="T231" s="26">
        <v>5.2783826379461507</v>
      </c>
      <c r="U231" s="26">
        <v>5.2783826379461507</v>
      </c>
      <c r="V231" s="26">
        <v>5.2783826379461507</v>
      </c>
      <c r="W231" s="26">
        <v>6.9239956756924528</v>
      </c>
      <c r="X231" s="26">
        <v>6.9239956756924528</v>
      </c>
      <c r="Y231" s="26">
        <v>6.9239956756924528</v>
      </c>
      <c r="Z231" s="26">
        <v>6.9239956756924528</v>
      </c>
      <c r="AA231" s="26">
        <v>6.9239956756924528</v>
      </c>
      <c r="AB231" s="26">
        <v>6.9239956756924528</v>
      </c>
      <c r="AC231" s="26">
        <v>6.9239956756924528</v>
      </c>
      <c r="AD231" s="26">
        <v>3.659521727729572</v>
      </c>
      <c r="AE231" s="26">
        <v>3.659521727729572</v>
      </c>
      <c r="AF231" s="26">
        <v>3.659521727729572</v>
      </c>
      <c r="AG231" s="26">
        <v>3.659521727729572</v>
      </c>
      <c r="AH231" s="26">
        <v>3.659521727729572</v>
      </c>
    </row>
    <row r="232" spans="1:34" x14ac:dyDescent="0.2">
      <c r="A232" s="2">
        <f t="shared" si="35"/>
        <v>44129</v>
      </c>
      <c r="B232" s="4" t="e">
        <f>'Data(LÄGG IN NY DATA)'!B231</f>
        <v>#N/A</v>
      </c>
      <c r="C232" s="26">
        <v>9.7621473345812184</v>
      </c>
      <c r="D232" s="26">
        <v>8.4178242128646819</v>
      </c>
      <c r="E232" s="26">
        <v>8.9001332834570501</v>
      </c>
      <c r="F232" s="26">
        <v>12.281794127274503</v>
      </c>
      <c r="G232" s="26">
        <v>8.5717043607858354</v>
      </c>
      <c r="H232" s="26">
        <v>8.0975086997368511</v>
      </c>
      <c r="I232" s="26">
        <v>7.0426457780377643</v>
      </c>
      <c r="J232" s="26">
        <v>8.0975086997368511</v>
      </c>
      <c r="K232" s="26">
        <v>8.0975086997368511</v>
      </c>
      <c r="L232" s="26">
        <v>7.8529189251075486</v>
      </c>
      <c r="M232" s="26">
        <v>7.4574635482341982</v>
      </c>
      <c r="N232" s="26">
        <v>5.4159819691392794</v>
      </c>
      <c r="O232" s="26">
        <v>4.6394689784541594</v>
      </c>
      <c r="P232" s="26">
        <v>4.6394689784541594</v>
      </c>
      <c r="Q232" s="26">
        <v>5.4159819691392794</v>
      </c>
      <c r="R232" s="26">
        <v>4.6394689784541594</v>
      </c>
      <c r="S232" s="26">
        <v>5.4159819691392794</v>
      </c>
      <c r="T232" s="26">
        <v>5.2707376745722483</v>
      </c>
      <c r="U232" s="26">
        <v>5.2707376745722483</v>
      </c>
      <c r="V232" s="26">
        <v>5.2707376745722483</v>
      </c>
      <c r="W232" s="26">
        <v>6.9132801775854453</v>
      </c>
      <c r="X232" s="26">
        <v>6.9132801775854453</v>
      </c>
      <c r="Y232" s="26">
        <v>6.9132801775854453</v>
      </c>
      <c r="Z232" s="26">
        <v>6.9132801775854453</v>
      </c>
      <c r="AA232" s="26">
        <v>6.9132801775854453</v>
      </c>
      <c r="AB232" s="26">
        <v>6.9132801775854453</v>
      </c>
      <c r="AC232" s="26">
        <v>6.9132801775854453</v>
      </c>
      <c r="AD232" s="26">
        <v>3.6556862017685852</v>
      </c>
      <c r="AE232" s="26">
        <v>3.6556862017685852</v>
      </c>
      <c r="AF232" s="26">
        <v>3.6556862017685852</v>
      </c>
      <c r="AG232" s="26">
        <v>3.6556862017685852</v>
      </c>
      <c r="AH232" s="26">
        <v>3.6556862017685852</v>
      </c>
    </row>
    <row r="233" spans="1:34" x14ac:dyDescent="0.2">
      <c r="A233" s="2">
        <f t="shared" si="35"/>
        <v>44130</v>
      </c>
      <c r="B233" s="4" t="e">
        <f>'Data(LÄGG IN NY DATA)'!B232</f>
        <v>#N/A</v>
      </c>
      <c r="C233" s="26">
        <v>9.7420356558895822</v>
      </c>
      <c r="D233" s="26">
        <v>8.4011608037715639</v>
      </c>
      <c r="E233" s="26">
        <v>8.8829159115866965</v>
      </c>
      <c r="F233" s="26">
        <v>12.263601600957758</v>
      </c>
      <c r="G233" s="26">
        <v>8.5636390314294708</v>
      </c>
      <c r="H233" s="26">
        <v>8.0889073863107921</v>
      </c>
      <c r="I233" s="26">
        <v>7.0327122160875977</v>
      </c>
      <c r="J233" s="26">
        <v>8.0889073863107921</v>
      </c>
      <c r="K233" s="26">
        <v>8.0889073863107921</v>
      </c>
      <c r="L233" s="26">
        <v>7.8441230822536614</v>
      </c>
      <c r="M233" s="26">
        <v>7.4474484865286588</v>
      </c>
      <c r="N233" s="26">
        <v>5.4082929554757273</v>
      </c>
      <c r="O233" s="26">
        <v>4.6336728212243052</v>
      </c>
      <c r="P233" s="26">
        <v>4.6336728212243052</v>
      </c>
      <c r="Q233" s="26">
        <v>5.4082929554757273</v>
      </c>
      <c r="R233" s="26">
        <v>4.6336728212243052</v>
      </c>
      <c r="S233" s="26">
        <v>5.4082929554757273</v>
      </c>
      <c r="T233" s="26">
        <v>5.2631336119204803</v>
      </c>
      <c r="U233" s="26">
        <v>5.2631336119204803</v>
      </c>
      <c r="V233" s="26">
        <v>5.2631336119204803</v>
      </c>
      <c r="W233" s="26">
        <v>6.9026287130093618</v>
      </c>
      <c r="X233" s="26">
        <v>6.9026287130093618</v>
      </c>
      <c r="Y233" s="26">
        <v>6.9026287130093618</v>
      </c>
      <c r="Z233" s="26">
        <v>6.9026287130093618</v>
      </c>
      <c r="AA233" s="26">
        <v>6.9026287130093618</v>
      </c>
      <c r="AB233" s="26">
        <v>6.9026287130093618</v>
      </c>
      <c r="AC233" s="26">
        <v>6.9026287130093618</v>
      </c>
      <c r="AD233" s="26">
        <v>3.6518653535307815</v>
      </c>
      <c r="AE233" s="26">
        <v>3.6518653535307815</v>
      </c>
      <c r="AF233" s="26">
        <v>3.6518653535307815</v>
      </c>
      <c r="AG233" s="26">
        <v>3.6518653535307815</v>
      </c>
      <c r="AH233" s="26">
        <v>3.6518653535307815</v>
      </c>
    </row>
    <row r="234" spans="1:34" x14ac:dyDescent="0.2">
      <c r="A234" s="2">
        <f t="shared" si="35"/>
        <v>44131</v>
      </c>
      <c r="B234" s="4" t="e">
        <f>'Data(LÄGG IN NY DATA)'!B233</f>
        <v>#N/A</v>
      </c>
      <c r="C234" s="26">
        <v>9.722071939212988</v>
      </c>
      <c r="D234" s="26">
        <v>8.3846179745046445</v>
      </c>
      <c r="E234" s="26">
        <v>8.8658199395815505</v>
      </c>
      <c r="F234" s="26">
        <v>12.245571335023794</v>
      </c>
      <c r="G234" s="26">
        <v>8.5556074428579958</v>
      </c>
      <c r="H234" s="26">
        <v>8.0803417812709561</v>
      </c>
      <c r="I234" s="26">
        <v>7.0228299580032658</v>
      </c>
      <c r="J234" s="26">
        <v>8.0803417812709561</v>
      </c>
      <c r="K234" s="26">
        <v>8.0803417812709561</v>
      </c>
      <c r="L234" s="26">
        <v>7.8353649950452402</v>
      </c>
      <c r="M234" s="26">
        <v>7.4374822198287927</v>
      </c>
      <c r="N234" s="26">
        <v>5.4006439994048021</v>
      </c>
      <c r="O234" s="26">
        <v>4.6279044241562808</v>
      </c>
      <c r="P234" s="26">
        <v>4.6279044241562808</v>
      </c>
      <c r="Q234" s="26">
        <v>5.4006439994048021</v>
      </c>
      <c r="R234" s="26">
        <v>4.6279044241562808</v>
      </c>
      <c r="S234" s="26">
        <v>5.4006439994048021</v>
      </c>
      <c r="T234" s="26">
        <v>5.2555700822559608</v>
      </c>
      <c r="U234" s="26">
        <v>5.2555700822559608</v>
      </c>
      <c r="V234" s="26">
        <v>5.2555700822559608</v>
      </c>
      <c r="W234" s="26">
        <v>6.8920406405816168</v>
      </c>
      <c r="X234" s="26">
        <v>6.8920406405816168</v>
      </c>
      <c r="Y234" s="26">
        <v>6.8920406405816168</v>
      </c>
      <c r="Z234" s="26">
        <v>6.8920406405816168</v>
      </c>
      <c r="AA234" s="26">
        <v>6.8920406405816168</v>
      </c>
      <c r="AB234" s="26">
        <v>6.8920406405816168</v>
      </c>
      <c r="AC234" s="26">
        <v>6.8920406405816168</v>
      </c>
      <c r="AD234" s="26">
        <v>3.6480590391940839</v>
      </c>
      <c r="AE234" s="26">
        <v>3.6480590391940839</v>
      </c>
      <c r="AF234" s="26">
        <v>3.6480590391940839</v>
      </c>
      <c r="AG234" s="26">
        <v>3.6480590391940839</v>
      </c>
      <c r="AH234" s="26">
        <v>3.6480590391940839</v>
      </c>
    </row>
    <row r="235" spans="1:34" x14ac:dyDescent="0.2">
      <c r="A235" s="2">
        <f t="shared" si="35"/>
        <v>44132</v>
      </c>
      <c r="B235" s="4" t="e">
        <f>'Data(LÄGG IN NY DATA)'!B234</f>
        <v>#N/A</v>
      </c>
      <c r="C235" s="26">
        <v>9.7022543213661425</v>
      </c>
      <c r="D235" s="26">
        <v>8.3681942491748664</v>
      </c>
      <c r="E235" s="26">
        <v>8.8488438998568313</v>
      </c>
      <c r="F235" s="26">
        <v>12.227697384622013</v>
      </c>
      <c r="G235" s="26">
        <v>8.5476088691271368</v>
      </c>
      <c r="H235" s="26">
        <v>8.0718114645040231</v>
      </c>
      <c r="I235" s="26">
        <v>7.0129985475876548</v>
      </c>
      <c r="J235" s="26">
        <v>8.0718114645040231</v>
      </c>
      <c r="K235" s="26">
        <v>8.0718114645040231</v>
      </c>
      <c r="L235" s="26">
        <v>7.8266442942221248</v>
      </c>
      <c r="M235" s="26">
        <v>7.4275643225686627</v>
      </c>
      <c r="N235" s="26">
        <v>5.3930347498201678</v>
      </c>
      <c r="O235" s="26">
        <v>4.6221635654815456</v>
      </c>
      <c r="P235" s="26">
        <v>4.6221635654815456</v>
      </c>
      <c r="Q235" s="26">
        <v>5.3930347498201678</v>
      </c>
      <c r="R235" s="26">
        <v>4.6221635654815456</v>
      </c>
      <c r="S235" s="26">
        <v>5.3930347498201678</v>
      </c>
      <c r="T235" s="26">
        <v>5.2480467225587546</v>
      </c>
      <c r="U235" s="26">
        <v>5.2480467225587546</v>
      </c>
      <c r="V235" s="26">
        <v>5.2480467225587546</v>
      </c>
      <c r="W235" s="26">
        <v>6.8815153280952908</v>
      </c>
      <c r="X235" s="26">
        <v>6.8815153280952908</v>
      </c>
      <c r="Y235" s="26">
        <v>6.8815153280952908</v>
      </c>
      <c r="Z235" s="26">
        <v>6.8815153280952908</v>
      </c>
      <c r="AA235" s="26">
        <v>6.8815153280952908</v>
      </c>
      <c r="AB235" s="26">
        <v>6.8815153280952908</v>
      </c>
      <c r="AC235" s="26">
        <v>6.8815153280952908</v>
      </c>
      <c r="AD235" s="26">
        <v>3.6442671206636357</v>
      </c>
      <c r="AE235" s="26">
        <v>3.6442671206636357</v>
      </c>
      <c r="AF235" s="26">
        <v>3.6442671206636357</v>
      </c>
      <c r="AG235" s="26">
        <v>3.6442671206636357</v>
      </c>
      <c r="AH235" s="26">
        <v>3.6442671206636357</v>
      </c>
    </row>
    <row r="236" spans="1:34" x14ac:dyDescent="0.2">
      <c r="A236" s="2">
        <f t="shared" si="35"/>
        <v>44133</v>
      </c>
      <c r="B236" s="4" t="e">
        <f>'Data(LÄGG IN NY DATA)'!B235</f>
        <v>#N/A</v>
      </c>
      <c r="C236" s="26">
        <v>9.6825809731589452</v>
      </c>
      <c r="D236" s="26">
        <v>8.3518881777448026</v>
      </c>
      <c r="E236" s="26">
        <v>8.8319863508130787</v>
      </c>
      <c r="F236" s="26">
        <v>12.209974165055897</v>
      </c>
      <c r="G236" s="26">
        <v>8.5396426335392768</v>
      </c>
      <c r="H236" s="26">
        <v>8.0633160357627016</v>
      </c>
      <c r="I236" s="26">
        <v>7.0032175351836274</v>
      </c>
      <c r="J236" s="26">
        <v>8.0633160357627016</v>
      </c>
      <c r="K236" s="26">
        <v>8.0633160357627016</v>
      </c>
      <c r="L236" s="26">
        <v>7.8179606234962256</v>
      </c>
      <c r="M236" s="26">
        <v>7.417694376550755</v>
      </c>
      <c r="N236" s="26">
        <v>5.3854648600122603</v>
      </c>
      <c r="O236" s="26">
        <v>4.6164500259504182</v>
      </c>
      <c r="P236" s="26">
        <v>4.6164500259504182</v>
      </c>
      <c r="Q236" s="26">
        <v>5.3854648600122603</v>
      </c>
      <c r="R236" s="26">
        <v>4.6164500259504182</v>
      </c>
      <c r="S236" s="26">
        <v>5.3854648600122603</v>
      </c>
      <c r="T236" s="26">
        <v>5.2405631744436896</v>
      </c>
      <c r="U236" s="26">
        <v>5.2405631744436896</v>
      </c>
      <c r="V236" s="26">
        <v>5.2405631744436896</v>
      </c>
      <c r="W236" s="26">
        <v>6.8710521523454116</v>
      </c>
      <c r="X236" s="26">
        <v>6.8710521523454116</v>
      </c>
      <c r="Y236" s="26">
        <v>6.8710521523454116</v>
      </c>
      <c r="Z236" s="26">
        <v>6.8710521523454116</v>
      </c>
      <c r="AA236" s="26">
        <v>6.8710521523454116</v>
      </c>
      <c r="AB236" s="26">
        <v>6.8710521523454116</v>
      </c>
      <c r="AC236" s="26">
        <v>6.8710521523454116</v>
      </c>
      <c r="AD236" s="26">
        <v>3.6404894651348245</v>
      </c>
      <c r="AE236" s="26">
        <v>3.6404894651348245</v>
      </c>
      <c r="AF236" s="26">
        <v>3.6404894651348245</v>
      </c>
      <c r="AG236" s="26">
        <v>3.6404894651348245</v>
      </c>
      <c r="AH236" s="26">
        <v>3.6404894651348245</v>
      </c>
    </row>
    <row r="237" spans="1:34" x14ac:dyDescent="0.2">
      <c r="A237" s="2">
        <f t="shared" si="35"/>
        <v>44134</v>
      </c>
      <c r="B237" s="4" t="e">
        <f>'Data(LÄGG IN NY DATA)'!B236</f>
        <v>#N/A</v>
      </c>
      <c r="C237" s="26">
        <v>9.6630500985617065</v>
      </c>
      <c r="D237" s="26">
        <v>8.3356983354327809</v>
      </c>
      <c r="E237" s="26">
        <v>8.8152458761934742</v>
      </c>
      <c r="F237" s="26">
        <v>12.192396428515405</v>
      </c>
      <c r="G237" s="26">
        <v>8.5317081046539798</v>
      </c>
      <c r="H237" s="26">
        <v>8.0548551130736055</v>
      </c>
      <c r="I237" s="26">
        <v>6.9934864774818806</v>
      </c>
      <c r="J237" s="26">
        <v>8.0548551130736055</v>
      </c>
      <c r="K237" s="26">
        <v>8.0548551130736055</v>
      </c>
      <c r="L237" s="26">
        <v>7.8093136385704813</v>
      </c>
      <c r="M237" s="26">
        <v>7.4078719706075491</v>
      </c>
      <c r="N237" s="26">
        <v>5.3779339875944094</v>
      </c>
      <c r="O237" s="26">
        <v>4.6107635887941392</v>
      </c>
      <c r="P237" s="26">
        <v>4.6107635887941392</v>
      </c>
      <c r="Q237" s="26">
        <v>5.3779339875944094</v>
      </c>
      <c r="R237" s="26">
        <v>4.6107635887941392</v>
      </c>
      <c r="S237" s="26">
        <v>5.3779339875944094</v>
      </c>
      <c r="T237" s="26">
        <v>5.2331190840819906</v>
      </c>
      <c r="U237" s="26">
        <v>5.2331190840819906</v>
      </c>
      <c r="V237" s="26">
        <v>5.2331190840819906</v>
      </c>
      <c r="W237" s="26">
        <v>6.8606504989595454</v>
      </c>
      <c r="X237" s="26">
        <v>6.8606504989595454</v>
      </c>
      <c r="Y237" s="26">
        <v>6.8606504989595454</v>
      </c>
      <c r="Z237" s="26">
        <v>6.8606504989595454</v>
      </c>
      <c r="AA237" s="26">
        <v>6.8606504989595454</v>
      </c>
      <c r="AB237" s="26">
        <v>6.8606504989595454</v>
      </c>
      <c r="AC237" s="26">
        <v>6.8606504989595454</v>
      </c>
      <c r="AD237" s="26">
        <v>3.6367259446928979</v>
      </c>
      <c r="AE237" s="26">
        <v>3.6367259446928979</v>
      </c>
      <c r="AF237" s="26">
        <v>3.6367259446928979</v>
      </c>
      <c r="AG237" s="26">
        <v>3.6367259446928979</v>
      </c>
      <c r="AH237" s="26">
        <v>3.6367259446928979</v>
      </c>
    </row>
    <row r="238" spans="1:34" x14ac:dyDescent="0.2">
      <c r="A238" s="2">
        <f t="shared" si="35"/>
        <v>44135</v>
      </c>
      <c r="B238" s="4" t="e">
        <f>'Data(LÄGG IN NY DATA)'!B237</f>
        <v>#N/A</v>
      </c>
      <c r="C238" s="26">
        <v>9.6436599338973235</v>
      </c>
      <c r="D238" s="26">
        <v>8.3196233221342286</v>
      </c>
      <c r="E238" s="26">
        <v>8.79862108446404</v>
      </c>
      <c r="F238" s="26">
        <v>12.17495924229025</v>
      </c>
      <c r="G238" s="26">
        <v>8.5238046926235889</v>
      </c>
      <c r="H238" s="26">
        <v>8.0464283312814331</v>
      </c>
      <c r="I238" s="26">
        <v>6.9838049373411755</v>
      </c>
      <c r="J238" s="26">
        <v>8.0464283312814331</v>
      </c>
      <c r="K238" s="26">
        <v>8.0464283312814331</v>
      </c>
      <c r="L238" s="26">
        <v>7.8007030062433635</v>
      </c>
      <c r="M238" s="26">
        <v>7.3980967002905365</v>
      </c>
      <c r="N238" s="26">
        <v>5.370441794430727</v>
      </c>
      <c r="O238" s="26">
        <v>4.605104039687717</v>
      </c>
      <c r="P238" s="26">
        <v>4.605104039687717</v>
      </c>
      <c r="Q238" s="26">
        <v>5.370441794430727</v>
      </c>
      <c r="R238" s="26">
        <v>4.605104039687717</v>
      </c>
      <c r="S238" s="26">
        <v>5.370441794430727</v>
      </c>
      <c r="T238" s="26">
        <v>5.2257141021246891</v>
      </c>
      <c r="U238" s="26">
        <v>5.2257141021246891</v>
      </c>
      <c r="V238" s="26">
        <v>5.2257141021246891</v>
      </c>
      <c r="W238" s="26">
        <v>6.850309762232528</v>
      </c>
      <c r="X238" s="26">
        <v>6.850309762232528</v>
      </c>
      <c r="Y238" s="26">
        <v>6.850309762232528</v>
      </c>
      <c r="Z238" s="26">
        <v>6.850309762232528</v>
      </c>
      <c r="AA238" s="26">
        <v>6.850309762232528</v>
      </c>
      <c r="AB238" s="26">
        <v>6.850309762232528</v>
      </c>
      <c r="AC238" s="26">
        <v>6.850309762232528</v>
      </c>
      <c r="AD238" s="26">
        <v>3.632976435946099</v>
      </c>
      <c r="AE238" s="26">
        <v>3.632976435946099</v>
      </c>
      <c r="AF238" s="26">
        <v>3.632976435946099</v>
      </c>
      <c r="AG238" s="26">
        <v>3.632976435946099</v>
      </c>
      <c r="AH238" s="26">
        <v>3.632976435946099</v>
      </c>
    </row>
    <row r="239" spans="1:34" x14ac:dyDescent="0.2">
      <c r="A239" s="2">
        <f t="shared" si="35"/>
        <v>44136</v>
      </c>
      <c r="B239" s="4" t="e">
        <f>'Data(LÄGG IN NY DATA)'!B238</f>
        <v>#N/A</v>
      </c>
      <c r="C239" s="26">
        <v>9.624408747059281</v>
      </c>
      <c r="D239" s="26">
        <v>8.3036617618596811</v>
      </c>
      <c r="E239" s="26">
        <v>8.782110608215504</v>
      </c>
      <c r="F239" s="26">
        <v>12.157657968372822</v>
      </c>
      <c r="G239" s="26">
        <v>8.5159318458277546</v>
      </c>
      <c r="H239" s="26">
        <v>8.0380353407178617</v>
      </c>
      <c r="I239" s="26">
        <v>6.9741724836198014</v>
      </c>
      <c r="J239" s="26">
        <v>8.0380353407178617</v>
      </c>
      <c r="K239" s="26">
        <v>8.0380353407178617</v>
      </c>
      <c r="L239" s="26">
        <v>7.7921284035914162</v>
      </c>
      <c r="M239" s="26">
        <v>7.3883681675841775</v>
      </c>
      <c r="N239" s="26">
        <v>5.3629879465656884</v>
      </c>
      <c r="O239" s="26">
        <v>4.5994711667135419</v>
      </c>
      <c r="P239" s="26">
        <v>4.5994711667135419</v>
      </c>
      <c r="Q239" s="26">
        <v>5.3629879465656884</v>
      </c>
      <c r="R239" s="26">
        <v>4.5994711667135419</v>
      </c>
      <c r="S239" s="26">
        <v>5.3629879465656884</v>
      </c>
      <c r="T239" s="26">
        <v>5.218347883627751</v>
      </c>
      <c r="U239" s="26">
        <v>5.218347883627751</v>
      </c>
      <c r="V239" s="26">
        <v>5.218347883627751</v>
      </c>
      <c r="W239" s="26">
        <v>6.8400293449652176</v>
      </c>
      <c r="X239" s="26">
        <v>6.8400293449652176</v>
      </c>
      <c r="Y239" s="26">
        <v>6.8400293449652176</v>
      </c>
      <c r="Z239" s="26">
        <v>6.8400293449652176</v>
      </c>
      <c r="AA239" s="26">
        <v>6.8400293449652176</v>
      </c>
      <c r="AB239" s="26">
        <v>6.8400293449652176</v>
      </c>
      <c r="AC239" s="26">
        <v>6.8400293449652176</v>
      </c>
      <c r="AD239" s="26">
        <v>3.6292408196895267</v>
      </c>
      <c r="AE239" s="26">
        <v>3.6292408196895267</v>
      </c>
      <c r="AF239" s="26">
        <v>3.6292408196895267</v>
      </c>
      <c r="AG239" s="26">
        <v>3.6292408196895267</v>
      </c>
      <c r="AH239" s="26">
        <v>3.6292408196895267</v>
      </c>
    </row>
    <row r="240" spans="1:34" x14ac:dyDescent="0.2">
      <c r="A240" s="2">
        <f t="shared" si="35"/>
        <v>44137</v>
      </c>
      <c r="B240" s="4" t="e">
        <f>'Data(LÄGG IN NY DATA)'!B239</f>
        <v>#N/A</v>
      </c>
      <c r="C240" s="26">
        <v>9.60529483675435</v>
      </c>
      <c r="D240" s="26">
        <v>8.2878123021888239</v>
      </c>
      <c r="E240" s="26">
        <v>8.7657131035857283</v>
      </c>
      <c r="F240" s="26">
        <v>12.140488244364951</v>
      </c>
      <c r="G240" s="26">
        <v>8.5080890477827804</v>
      </c>
      <c r="H240" s="26">
        <v>8.0296758059845104</v>
      </c>
      <c r="I240" s="26">
        <v>6.9645886910172603</v>
      </c>
      <c r="J240" s="26">
        <v>8.0296758059845104</v>
      </c>
      <c r="K240" s="26">
        <v>8.0296758059845104</v>
      </c>
      <c r="L240" s="26">
        <v>7.7835895172229703</v>
      </c>
      <c r="M240" s="26">
        <v>7.3786859806424614</v>
      </c>
      <c r="N240" s="26">
        <v>5.3555721141553319</v>
      </c>
      <c r="O240" s="26">
        <v>4.5938647603257223</v>
      </c>
      <c r="P240" s="26">
        <v>4.5938647603257223</v>
      </c>
      <c r="Q240" s="26">
        <v>5.3555721141553319</v>
      </c>
      <c r="R240" s="26">
        <v>4.5938647603257223</v>
      </c>
      <c r="S240" s="26">
        <v>5.3555721141553319</v>
      </c>
      <c r="T240" s="26">
        <v>5.211020087978846</v>
      </c>
      <c r="U240" s="26">
        <v>5.211020087978846</v>
      </c>
      <c r="V240" s="26">
        <v>5.211020087978846</v>
      </c>
      <c r="W240" s="26">
        <v>6.829808658307102</v>
      </c>
      <c r="X240" s="26">
        <v>6.829808658307102</v>
      </c>
      <c r="Y240" s="26">
        <v>6.829808658307102</v>
      </c>
      <c r="Z240" s="26">
        <v>6.829808658307102</v>
      </c>
      <c r="AA240" s="26">
        <v>6.829808658307102</v>
      </c>
      <c r="AB240" s="26">
        <v>6.829808658307102</v>
      </c>
      <c r="AC240" s="26">
        <v>6.829808658307102</v>
      </c>
      <c r="AD240" s="26">
        <v>3.6255189805971328</v>
      </c>
      <c r="AE240" s="26">
        <v>3.6255189805971328</v>
      </c>
      <c r="AF240" s="26">
        <v>3.6255189805971328</v>
      </c>
      <c r="AG240" s="26">
        <v>3.6255189805971328</v>
      </c>
      <c r="AH240" s="26">
        <v>3.6255189805971328</v>
      </c>
    </row>
    <row r="241" spans="1:34" x14ac:dyDescent="0.2">
      <c r="A241" s="2">
        <f t="shared" si="35"/>
        <v>44138</v>
      </c>
      <c r="B241" s="4" t="e">
        <f>'Data(LÄGG IN NY DATA)'!B240</f>
        <v>#N/A</v>
      </c>
      <c r="C241" s="26">
        <v>9.5863165317689809</v>
      </c>
      <c r="D241" s="26">
        <v>8.2720736137400266</v>
      </c>
      <c r="E241" s="26">
        <v>8.7494272497015881</v>
      </c>
      <c r="F241" s="26">
        <v>12.123445965607715</v>
      </c>
      <c r="G241" s="26">
        <v>8.5002758143036079</v>
      </c>
      <c r="H241" s="26">
        <v>8.0213494048402136</v>
      </c>
      <c r="I241" s="26">
        <v>6.9550531399252602</v>
      </c>
      <c r="J241" s="26">
        <v>8.0213494048402136</v>
      </c>
      <c r="K241" s="26">
        <v>8.0213494048402136</v>
      </c>
      <c r="L241" s="26">
        <v>7.7750860425967661</v>
      </c>
      <c r="M241" s="26">
        <v>7.369049753545994</v>
      </c>
      <c r="N241" s="26">
        <v>5.3481939714000175</v>
      </c>
      <c r="O241" s="26">
        <v>4.5882846133151425</v>
      </c>
      <c r="P241" s="26">
        <v>4.5882846133151425</v>
      </c>
      <c r="Q241" s="26">
        <v>5.3481939714000175</v>
      </c>
      <c r="R241" s="26">
        <v>4.5882846133151425</v>
      </c>
      <c r="S241" s="26">
        <v>5.3481939714000175</v>
      </c>
      <c r="T241" s="26">
        <v>5.2037303788257114</v>
      </c>
      <c r="U241" s="26">
        <v>5.2037303788257114</v>
      </c>
      <c r="V241" s="26">
        <v>5.2037303788257114</v>
      </c>
      <c r="W241" s="26">
        <v>6.8196471216026611</v>
      </c>
      <c r="X241" s="26">
        <v>6.8196471216026611</v>
      </c>
      <c r="Y241" s="26">
        <v>6.8196471216026611</v>
      </c>
      <c r="Z241" s="26">
        <v>6.8196471216026611</v>
      </c>
      <c r="AA241" s="26">
        <v>6.8196471216026611</v>
      </c>
      <c r="AB241" s="26">
        <v>6.8196471216026611</v>
      </c>
      <c r="AC241" s="26">
        <v>6.8196471216026611</v>
      </c>
      <c r="AD241" s="26">
        <v>3.6218108069394988</v>
      </c>
      <c r="AE241" s="26">
        <v>3.6218108069394988</v>
      </c>
      <c r="AF241" s="26">
        <v>3.6218108069394988</v>
      </c>
      <c r="AG241" s="26">
        <v>3.6218108069394988</v>
      </c>
      <c r="AH241" s="26">
        <v>3.6218108069394988</v>
      </c>
    </row>
    <row r="242" spans="1:34" x14ac:dyDescent="0.2">
      <c r="A242" s="2">
        <f t="shared" si="35"/>
        <v>44139</v>
      </c>
      <c r="B242" s="4" t="e">
        <f>'Data(LÄGG IN NY DATA)'!B241</f>
        <v>#N/A</v>
      </c>
      <c r="C242" s="26">
        <v>9.5674721902583997</v>
      </c>
      <c r="D242" s="26">
        <v>8.2564443896548418</v>
      </c>
      <c r="E242" s="26">
        <v>8.7332517481394323</v>
      </c>
      <c r="F242" s="26">
        <v>12.106527268458425</v>
      </c>
      <c r="G242" s="26">
        <v>8.4924916908980421</v>
      </c>
      <c r="H242" s="26">
        <v>8.0130558271836971</v>
      </c>
      <c r="I242" s="26">
        <v>6.945565416287196</v>
      </c>
      <c r="J242" s="26">
        <v>8.0130558271836971</v>
      </c>
      <c r="K242" s="26">
        <v>8.0130558271836971</v>
      </c>
      <c r="L242" s="26">
        <v>7.7666176833997538</v>
      </c>
      <c r="M242" s="26">
        <v>7.359459106077721</v>
      </c>
      <c r="N242" s="26">
        <v>5.3408531964786858</v>
      </c>
      <c r="O242" s="26">
        <v>4.5827305207751872</v>
      </c>
      <c r="P242" s="26">
        <v>4.5827305207751872</v>
      </c>
      <c r="Q242" s="26">
        <v>5.3408531964786858</v>
      </c>
      <c r="R242" s="26">
        <v>4.5827305207751872</v>
      </c>
      <c r="S242" s="26">
        <v>5.3408531964786858</v>
      </c>
      <c r="T242" s="26">
        <v>5.1964784240060595</v>
      </c>
      <c r="U242" s="26">
        <v>5.1964784240060595</v>
      </c>
      <c r="V242" s="26">
        <v>5.1964784240060595</v>
      </c>
      <c r="W242" s="26">
        <v>6.8095441622413526</v>
      </c>
      <c r="X242" s="26">
        <v>6.8095441622413526</v>
      </c>
      <c r="Y242" s="26">
        <v>6.8095441622413526</v>
      </c>
      <c r="Z242" s="26">
        <v>6.8095441622413526</v>
      </c>
      <c r="AA242" s="26">
        <v>6.8095441622413526</v>
      </c>
      <c r="AB242" s="26">
        <v>6.8095441622413526</v>
      </c>
      <c r="AC242" s="26">
        <v>6.8095441622413526</v>
      </c>
      <c r="AD242" s="26">
        <v>3.6181161903252272</v>
      </c>
      <c r="AE242" s="26">
        <v>3.6181161903252272</v>
      </c>
      <c r="AF242" s="26">
        <v>3.6181161903252272</v>
      </c>
      <c r="AG242" s="26">
        <v>3.6181161903252272</v>
      </c>
      <c r="AH242" s="26">
        <v>3.6181161903252272</v>
      </c>
    </row>
    <row r="243" spans="1:34" x14ac:dyDescent="0.2">
      <c r="A243" s="2">
        <f t="shared" si="35"/>
        <v>44140</v>
      </c>
      <c r="B243" s="4" t="e">
        <f>'Data(LÄGG IN NY DATA)'!B242</f>
        <v>#N/A</v>
      </c>
      <c r="C243" s="26">
        <v>9.5487601990575026</v>
      </c>
      <c r="D243" s="26">
        <v>8.2409233450969239</v>
      </c>
      <c r="E243" s="26">
        <v>8.7171853224031359</v>
      </c>
      <c r="F243" s="26">
        <v>12.089728514643255</v>
      </c>
      <c r="G243" s="26">
        <v>8.4847362503744161</v>
      </c>
      <c r="H243" s="26">
        <v>8.0047947741234733</v>
      </c>
      <c r="I243" s="26">
        <v>6.9361251114653628</v>
      </c>
      <c r="J243" s="26">
        <v>8.0047947741234733</v>
      </c>
      <c r="K243" s="26">
        <v>8.0047947741234733</v>
      </c>
      <c r="L243" s="26">
        <v>7.7581841509788614</v>
      </c>
      <c r="M243" s="26">
        <v>7.3499136635155446</v>
      </c>
      <c r="N243" s="26">
        <v>5.3335494714845497</v>
      </c>
      <c r="O243" s="26">
        <v>4.5772022800681489</v>
      </c>
      <c r="P243" s="26">
        <v>4.5772022800681489</v>
      </c>
      <c r="Q243" s="26">
        <v>5.3335494714845497</v>
      </c>
      <c r="R243" s="26">
        <v>4.5772022800681489</v>
      </c>
      <c r="S243" s="26">
        <v>5.3335494714845497</v>
      </c>
      <c r="T243" s="26">
        <v>5.1892638954789883</v>
      </c>
      <c r="U243" s="26">
        <v>5.1892638954789883</v>
      </c>
      <c r="V243" s="26">
        <v>5.1892638954789883</v>
      </c>
      <c r="W243" s="26">
        <v>6.7994992155110978</v>
      </c>
      <c r="X243" s="26">
        <v>6.7994992155110978</v>
      </c>
      <c r="Y243" s="26">
        <v>6.7994992155110978</v>
      </c>
      <c r="Z243" s="26">
        <v>6.7994992155110978</v>
      </c>
      <c r="AA243" s="26">
        <v>6.7994992155110978</v>
      </c>
      <c r="AB243" s="26">
        <v>6.7994992155110978</v>
      </c>
      <c r="AC243" s="26">
        <v>6.7994992155110978</v>
      </c>
      <c r="AD243" s="26">
        <v>3.6144350254639552</v>
      </c>
      <c r="AE243" s="26">
        <v>3.6144350254639552</v>
      </c>
      <c r="AF243" s="26">
        <v>3.6144350254639552</v>
      </c>
      <c r="AG243" s="26">
        <v>3.6144350254639552</v>
      </c>
      <c r="AH243" s="26">
        <v>3.6144350254639552</v>
      </c>
    </row>
    <row r="244" spans="1:34" x14ac:dyDescent="0.2">
      <c r="A244" s="2">
        <f t="shared" si="35"/>
        <v>44141</v>
      </c>
      <c r="B244" s="4" t="e">
        <f>'Data(LÄGG IN NY DATA)'!B243</f>
        <v>#N/A</v>
      </c>
      <c r="C244" s="26">
        <v>9.5301789730126583</v>
      </c>
      <c r="D244" s="26">
        <v>8.2255092167649142</v>
      </c>
      <c r="E244" s="26">
        <v>8.7012267174189439</v>
      </c>
      <c r="F244" s="26">
        <v>12.073046276618452</v>
      </c>
      <c r="G244" s="26">
        <v>8.4770090906454012</v>
      </c>
      <c r="H244" s="26">
        <v>7.996565957127471</v>
      </c>
      <c r="I244" s="26">
        <v>6.9267318221152445</v>
      </c>
      <c r="J244" s="26">
        <v>7.996565957127471</v>
      </c>
      <c r="K244" s="26">
        <v>7.996565957127471</v>
      </c>
      <c r="L244" s="26">
        <v>7.7497851638219446</v>
      </c>
      <c r="M244" s="26">
        <v>7.3404130564403278</v>
      </c>
      <c r="N244" s="26">
        <v>5.3262824823621884</v>
      </c>
      <c r="O244" s="26">
        <v>4.5716996907922578</v>
      </c>
      <c r="P244" s="26">
        <v>4.5716996907922578</v>
      </c>
      <c r="Q244" s="26">
        <v>5.3262824823621884</v>
      </c>
      <c r="R244" s="26">
        <v>4.5716996907922578</v>
      </c>
      <c r="S244" s="26">
        <v>5.3262824823621884</v>
      </c>
      <c r="T244" s="26">
        <v>5.1820864692578272</v>
      </c>
      <c r="U244" s="26">
        <v>5.1820864692578272</v>
      </c>
      <c r="V244" s="26">
        <v>5.1820864692578272</v>
      </c>
      <c r="W244" s="26">
        <v>6.7895117244551733</v>
      </c>
      <c r="X244" s="26">
        <v>6.7895117244551733</v>
      </c>
      <c r="Y244" s="26">
        <v>6.7895117244551733</v>
      </c>
      <c r="Z244" s="26">
        <v>6.7895117244551733</v>
      </c>
      <c r="AA244" s="26">
        <v>6.7895117244551733</v>
      </c>
      <c r="AB244" s="26">
        <v>6.7895117244551733</v>
      </c>
      <c r="AC244" s="26">
        <v>6.7895117244551733</v>
      </c>
      <c r="AD244" s="26">
        <v>3.610767209949167</v>
      </c>
      <c r="AE244" s="26">
        <v>3.610767209949167</v>
      </c>
      <c r="AF244" s="26">
        <v>3.610767209949167</v>
      </c>
      <c r="AG244" s="26">
        <v>3.610767209949167</v>
      </c>
      <c r="AH244" s="26">
        <v>3.610767209949167</v>
      </c>
    </row>
    <row r="245" spans="1:34" x14ac:dyDescent="0.2">
      <c r="A245" s="2">
        <f t="shared" si="35"/>
        <v>44142</v>
      </c>
      <c r="B245" s="4" t="e">
        <f>'Data(LÄGG IN NY DATA)'!B244</f>
        <v>#N/A</v>
      </c>
      <c r="C245" s="26">
        <v>9.5117269543336214</v>
      </c>
      <c r="D245" s="26">
        <v>8.2102007624187792</v>
      </c>
      <c r="E245" s="26">
        <v>8.6853746990463243</v>
      </c>
      <c r="F245" s="26">
        <v>12.056477323876928</v>
      </c>
      <c r="G245" s="26">
        <v>8.4693098327120513</v>
      </c>
      <c r="H245" s="26">
        <v>7.988369097245565</v>
      </c>
      <c r="I245" s="26">
        <v>6.917385150066254</v>
      </c>
      <c r="J245" s="26">
        <v>7.988369097245565</v>
      </c>
      <c r="K245" s="26">
        <v>7.988369097245565</v>
      </c>
      <c r="L245" s="26">
        <v>7.7414204470835841</v>
      </c>
      <c r="M245" s="26">
        <v>7.3309569205578278</v>
      </c>
      <c r="N245" s="26">
        <v>5.3190519188459726</v>
      </c>
      <c r="O245" s="26">
        <v>4.5662225547493502</v>
      </c>
      <c r="P245" s="26">
        <v>4.5662225547493502</v>
      </c>
      <c r="Q245" s="26">
        <v>5.3190519188459726</v>
      </c>
      <c r="R245" s="26">
        <v>4.5662225547493502</v>
      </c>
      <c r="S245" s="26">
        <v>5.3190519188459726</v>
      </c>
      <c r="T245" s="26">
        <v>5.1749458253443983</v>
      </c>
      <c r="U245" s="26">
        <v>5.1749458253443983</v>
      </c>
      <c r="V245" s="26">
        <v>5.1749458253443983</v>
      </c>
      <c r="W245" s="26">
        <v>6.7795811397323895</v>
      </c>
      <c r="X245" s="26">
        <v>6.7795811397323895</v>
      </c>
      <c r="Y245" s="26">
        <v>6.7795811397323895</v>
      </c>
      <c r="Z245" s="26">
        <v>6.7795811397323895</v>
      </c>
      <c r="AA245" s="26">
        <v>6.7795811397323895</v>
      </c>
      <c r="AB245" s="26">
        <v>6.7795811397323895</v>
      </c>
      <c r="AC245" s="26">
        <v>6.7795811397323895</v>
      </c>
      <c r="AD245" s="26">
        <v>3.6071126440591414</v>
      </c>
      <c r="AE245" s="26">
        <v>3.6071126440591414</v>
      </c>
      <c r="AF245" s="26">
        <v>3.6071126440591414</v>
      </c>
      <c r="AG245" s="26">
        <v>3.6071126440591414</v>
      </c>
      <c r="AH245" s="26">
        <v>3.6071126440591414</v>
      </c>
    </row>
    <row r="246" spans="1:34" x14ac:dyDescent="0.2">
      <c r="A246" s="2">
        <f t="shared" si="35"/>
        <v>44143</v>
      </c>
      <c r="B246" s="4" t="e">
        <f>'Data(LÄGG IN NY DATA)'!B245</f>
        <v>#N/A</v>
      </c>
      <c r="C246" s="26">
        <v>9.4934026119647505</v>
      </c>
      <c r="D246" s="26">
        <v>8.1949967604191869</v>
      </c>
      <c r="E246" s="26">
        <v>8.6696280536040842</v>
      </c>
      <c r="F246" s="26">
        <v>12.040018610140946</v>
      </c>
      <c r="G246" s="26">
        <v>8.4616381188134469</v>
      </c>
      <c r="H246" s="26">
        <v>7.9802039243987082</v>
      </c>
      <c r="I246" s="26">
        <v>6.9080847022083969</v>
      </c>
      <c r="J246" s="26">
        <v>7.9802039243987082</v>
      </c>
      <c r="K246" s="26">
        <v>7.9802039243987082</v>
      </c>
      <c r="L246" s="26">
        <v>7.7330897321517433</v>
      </c>
      <c r="M246" s="26">
        <v>7.3215448965333225</v>
      </c>
      <c r="N246" s="26">
        <v>5.3118574743998073</v>
      </c>
      <c r="O246" s="26">
        <v>4.5607706759131332</v>
      </c>
      <c r="P246" s="26">
        <v>4.5607706759131332</v>
      </c>
      <c r="Q246" s="26">
        <v>5.3118574743998073</v>
      </c>
      <c r="R246" s="26">
        <v>4.5607706759131332</v>
      </c>
      <c r="S246" s="26">
        <v>5.3118574743998073</v>
      </c>
      <c r="T246" s="26">
        <v>5.1678416476646385</v>
      </c>
      <c r="U246" s="26">
        <v>5.1678416476646385</v>
      </c>
      <c r="V246" s="26">
        <v>5.1678416476646385</v>
      </c>
      <c r="W246" s="26">
        <v>6.7697069194804733</v>
      </c>
      <c r="X246" s="26">
        <v>6.7697069194804733</v>
      </c>
      <c r="Y246" s="26">
        <v>6.7697069194804733</v>
      </c>
      <c r="Z246" s="26">
        <v>6.7697069194804733</v>
      </c>
      <c r="AA246" s="26">
        <v>6.7697069194804733</v>
      </c>
      <c r="AB246" s="26">
        <v>6.7697069194804733</v>
      </c>
      <c r="AC246" s="26">
        <v>6.7697069194804733</v>
      </c>
      <c r="AD246" s="26">
        <v>3.6034712305744963</v>
      </c>
      <c r="AE246" s="26">
        <v>3.6034712305744963</v>
      </c>
      <c r="AF246" s="26">
        <v>3.6034712305744963</v>
      </c>
      <c r="AG246" s="26">
        <v>3.6034712305744963</v>
      </c>
      <c r="AH246" s="26">
        <v>3.6034712305744963</v>
      </c>
    </row>
    <row r="247" spans="1:34" x14ac:dyDescent="0.2">
      <c r="A247" s="2">
        <f t="shared" si="35"/>
        <v>44144</v>
      </c>
      <c r="B247" s="4" t="e">
        <f>'Data(LÄGG IN NY DATA)'!B246</f>
        <v>#N/A</v>
      </c>
      <c r="C247" s="26">
        <v>9.475204440974796</v>
      </c>
      <c r="D247" s="26">
        <v>8.1798960092794584</v>
      </c>
      <c r="E247" s="26">
        <v>8.6539855874110803</v>
      </c>
      <c r="F247" s="26">
        <v>12.023667261385127</v>
      </c>
      <c r="G247" s="26">
        <v>8.4539936107284603</v>
      </c>
      <c r="H247" s="26">
        <v>7.9720701767289581</v>
      </c>
      <c r="I247" s="26">
        <v>6.8988300903843474</v>
      </c>
      <c r="J247" s="26">
        <v>7.9720701767289581</v>
      </c>
      <c r="K247" s="26">
        <v>7.9720701767289581</v>
      </c>
      <c r="L247" s="26">
        <v>7.7247927562516736</v>
      </c>
      <c r="M247" s="26">
        <v>7.3121766298377517</v>
      </c>
      <c r="N247" s="26">
        <v>5.3046988461581037</v>
      </c>
      <c r="O247" s="26">
        <v>4.5553438603980414</v>
      </c>
      <c r="P247" s="26">
        <v>4.5553438603980414</v>
      </c>
      <c r="Q247" s="26">
        <v>5.3046988461581037</v>
      </c>
      <c r="R247" s="26">
        <v>4.5553438603980414</v>
      </c>
      <c r="S247" s="26">
        <v>5.3046988461581037</v>
      </c>
      <c r="T247" s="26">
        <v>5.1607736240055448</v>
      </c>
      <c r="U247" s="26">
        <v>5.1607736240055448</v>
      </c>
      <c r="V247" s="26">
        <v>5.1607736240055448</v>
      </c>
      <c r="W247" s="26">
        <v>6.7598885291825379</v>
      </c>
      <c r="X247" s="26">
        <v>6.7598885291825379</v>
      </c>
      <c r="Y247" s="26">
        <v>6.7598885291825379</v>
      </c>
      <c r="Z247" s="26">
        <v>6.7598885291825379</v>
      </c>
      <c r="AA247" s="26">
        <v>6.7598885291825379</v>
      </c>
      <c r="AB247" s="26">
        <v>6.7598885291825379</v>
      </c>
      <c r="AC247" s="26">
        <v>6.7598885291825379</v>
      </c>
      <c r="AD247" s="26">
        <v>3.5998428746109306</v>
      </c>
      <c r="AE247" s="26">
        <v>3.5998428746109306</v>
      </c>
      <c r="AF247" s="26">
        <v>3.5998428746109306</v>
      </c>
      <c r="AG247" s="26">
        <v>3.5998428746109306</v>
      </c>
      <c r="AH247" s="26">
        <v>3.5998428746109306</v>
      </c>
    </row>
    <row r="248" spans="1:34" x14ac:dyDescent="0.2">
      <c r="A248" s="2">
        <f t="shared" si="35"/>
        <v>44145</v>
      </c>
      <c r="B248" s="4" t="e">
        <f>'Data(LÄGG IN NY DATA)'!B247</f>
        <v>#N/A</v>
      </c>
      <c r="C248" s="26">
        <v>9.457130961964566</v>
      </c>
      <c r="D248" s="26">
        <v>8.1648973272296956</v>
      </c>
      <c r="E248" s="26">
        <v>8.6384461263408596</v>
      </c>
      <c r="F248" s="26">
        <v>12.007420564637435</v>
      </c>
      <c r="G248" s="26">
        <v>8.4463759882172642</v>
      </c>
      <c r="H248" s="26">
        <v>7.9639676000051258</v>
      </c>
      <c r="I248" s="26">
        <v>6.88962093128651</v>
      </c>
      <c r="J248" s="26">
        <v>7.9639676000051258</v>
      </c>
      <c r="K248" s="26">
        <v>7.9639676000051258</v>
      </c>
      <c r="L248" s="26">
        <v>7.7165292620837649</v>
      </c>
      <c r="M248" s="26">
        <v>7.3028517706043452</v>
      </c>
      <c r="N248" s="26">
        <v>5.2975757348679942</v>
      </c>
      <c r="O248" s="26">
        <v>4.5499419164286641</v>
      </c>
      <c r="P248" s="26">
        <v>4.5499419164286641</v>
      </c>
      <c r="Q248" s="26">
        <v>5.2975757348679942</v>
      </c>
      <c r="R248" s="26">
        <v>4.5499419164286641</v>
      </c>
      <c r="S248" s="26">
        <v>5.2975757348679942</v>
      </c>
      <c r="T248" s="26">
        <v>5.153741445953413</v>
      </c>
      <c r="U248" s="26">
        <v>5.153741445953413</v>
      </c>
      <c r="V248" s="26">
        <v>5.153741445953413</v>
      </c>
      <c r="W248" s="26">
        <v>6.7501254415365723</v>
      </c>
      <c r="X248" s="26">
        <v>6.7501254415365723</v>
      </c>
      <c r="Y248" s="26">
        <v>6.7501254415365723</v>
      </c>
      <c r="Z248" s="26">
        <v>6.7501254415365723</v>
      </c>
      <c r="AA248" s="26">
        <v>6.7501254415365723</v>
      </c>
      <c r="AB248" s="26">
        <v>6.7501254415365723</v>
      </c>
      <c r="AC248" s="26">
        <v>6.7501254415365723</v>
      </c>
      <c r="AD248" s="26">
        <v>3.5962274834658756</v>
      </c>
      <c r="AE248" s="26">
        <v>3.5962274834658756</v>
      </c>
      <c r="AF248" s="26">
        <v>3.5962274834658756</v>
      </c>
      <c r="AG248" s="26">
        <v>3.5962274834658756</v>
      </c>
      <c r="AH248" s="26">
        <v>3.5962274834658756</v>
      </c>
    </row>
    <row r="249" spans="1:34" x14ac:dyDescent="0.2">
      <c r="A249" s="2">
        <f t="shared" si="35"/>
        <v>44146</v>
      </c>
      <c r="B249" s="4" t="e">
        <f>'Data(LÄGG IN NY DATA)'!B248</f>
        <v>#N/A</v>
      </c>
      <c r="C249" s="26">
        <v>9.4391807204917839</v>
      </c>
      <c r="D249" s="26">
        <v>8.1499995517926642</v>
      </c>
      <c r="E249" s="26">
        <v>8.6230085153896656</v>
      </c>
      <c r="F249" s="26">
        <v>11.991275957508902</v>
      </c>
      <c r="G249" s="26">
        <v>8.4387849475911825</v>
      </c>
      <c r="H249" s="26">
        <v>7.955895947079263</v>
      </c>
      <c r="I249" s="26">
        <v>6.8804568463586477</v>
      </c>
      <c r="J249" s="26">
        <v>7.955895947079263</v>
      </c>
      <c r="K249" s="26">
        <v>7.955895947079263</v>
      </c>
      <c r="L249" s="26">
        <v>7.7082989974923093</v>
      </c>
      <c r="M249" s="26">
        <v>7.2935699734947832</v>
      </c>
      <c r="N249" s="26">
        <v>5.2904878448327128</v>
      </c>
      <c r="O249" s="26">
        <v>4.5445646543097356</v>
      </c>
      <c r="P249" s="26">
        <v>4.5445646543097356</v>
      </c>
      <c r="Q249" s="26">
        <v>5.2904878448327128</v>
      </c>
      <c r="R249" s="26">
        <v>4.5445646543097356</v>
      </c>
      <c r="S249" s="26">
        <v>5.2904878448327128</v>
      </c>
      <c r="T249" s="26">
        <v>5.1467448088333212</v>
      </c>
      <c r="U249" s="26">
        <v>5.1467448088333212</v>
      </c>
      <c r="V249" s="26">
        <v>5.1467448088333212</v>
      </c>
      <c r="W249" s="26">
        <v>6.740417136327852</v>
      </c>
      <c r="X249" s="26">
        <v>6.740417136327852</v>
      </c>
      <c r="Y249" s="26">
        <v>6.740417136327852</v>
      </c>
      <c r="Z249" s="26">
        <v>6.740417136327852</v>
      </c>
      <c r="AA249" s="26">
        <v>6.740417136327852</v>
      </c>
      <c r="AB249" s="26">
        <v>6.740417136327852</v>
      </c>
      <c r="AC249" s="26">
        <v>6.740417136327852</v>
      </c>
      <c r="AD249" s="26">
        <v>3.592624966477878</v>
      </c>
      <c r="AE249" s="26">
        <v>3.592624966477878</v>
      </c>
      <c r="AF249" s="26">
        <v>3.592624966477878</v>
      </c>
      <c r="AG249" s="26">
        <v>3.592624966477878</v>
      </c>
      <c r="AH249" s="26">
        <v>3.592624966477878</v>
      </c>
    </row>
    <row r="250" spans="1:34" x14ac:dyDescent="0.2">
      <c r="A250" s="2">
        <f t="shared" si="35"/>
        <v>44147</v>
      </c>
      <c r="B250" s="4" t="e">
        <f>'Data(LÄGG IN NY DATA)'!B249</f>
        <v>#N/A</v>
      </c>
      <c r="C250" s="26">
        <v>9.4213522865125086</v>
      </c>
      <c r="D250" s="26">
        <v>8.1352015393710708</v>
      </c>
      <c r="E250" s="26">
        <v>8.6076716182572088</v>
      </c>
      <c r="F250" s="26">
        <v>11.975231018405948</v>
      </c>
      <c r="G250" s="26">
        <v>8.4312202004003947</v>
      </c>
      <c r="H250" s="26">
        <v>7.9478549773895697</v>
      </c>
      <c r="I250" s="26">
        <v>6.8713374617017218</v>
      </c>
      <c r="J250" s="26">
        <v>7.9478549773895697</v>
      </c>
      <c r="K250" s="26">
        <v>7.9478549773895697</v>
      </c>
      <c r="L250" s="26">
        <v>7.7001017151624511</v>
      </c>
      <c r="M250" s="26">
        <v>7.2843308975740291</v>
      </c>
      <c r="N250" s="26">
        <v>5.2834348838561249</v>
      </c>
      <c r="O250" s="26">
        <v>4.53921188639666</v>
      </c>
      <c r="P250" s="26">
        <v>4.53921188639666</v>
      </c>
      <c r="Q250" s="26">
        <v>5.2834348838561249</v>
      </c>
      <c r="R250" s="26">
        <v>4.53921188639666</v>
      </c>
      <c r="S250" s="26">
        <v>5.2834348838561249</v>
      </c>
      <c r="T250" s="26">
        <v>5.1397834116498409</v>
      </c>
      <c r="U250" s="26">
        <v>5.1397834116498409</v>
      </c>
      <c r="V250" s="26">
        <v>5.1397834116498409</v>
      </c>
      <c r="W250" s="26">
        <v>6.7307631003041752</v>
      </c>
      <c r="X250" s="26">
        <v>6.7307631003041752</v>
      </c>
      <c r="Y250" s="26">
        <v>6.7307631003041752</v>
      </c>
      <c r="Z250" s="26">
        <v>6.7307631003041752</v>
      </c>
      <c r="AA250" s="26">
        <v>6.7307631003041752</v>
      </c>
      <c r="AB250" s="26">
        <v>6.7307631003041752</v>
      </c>
      <c r="AC250" s="26">
        <v>6.7307631003041752</v>
      </c>
      <c r="AD250" s="26">
        <v>3.5890352348976333</v>
      </c>
      <c r="AE250" s="26">
        <v>3.5890352348976333</v>
      </c>
      <c r="AF250" s="26">
        <v>3.5890352348976333</v>
      </c>
      <c r="AG250" s="26">
        <v>3.5890352348976333</v>
      </c>
      <c r="AH250" s="26">
        <v>3.5890352348976333</v>
      </c>
    </row>
    <row r="251" spans="1:34" x14ac:dyDescent="0.2">
      <c r="A251" s="2">
        <f t="shared" si="35"/>
        <v>44148</v>
      </c>
      <c r="B251" s="4" t="e">
        <f>'Data(LÄGG IN NY DATA)'!B250</f>
        <v>#N/A</v>
      </c>
      <c r="C251" s="26">
        <v>9.4036442538385057</v>
      </c>
      <c r="D251" s="26">
        <v>8.1205021648458509</v>
      </c>
      <c r="E251" s="26">
        <v>8.5924343169397019</v>
      </c>
      <c r="F251" s="26">
        <v>11.959283457381881</v>
      </c>
      <c r="G251" s="26">
        <v>8.423681472229898</v>
      </c>
      <c r="H251" s="26">
        <v>7.9398444565057291</v>
      </c>
      <c r="I251" s="26">
        <v>6.862262407983609</v>
      </c>
      <c r="J251" s="26">
        <v>7.9398444565057291</v>
      </c>
      <c r="K251" s="26">
        <v>7.9398444565057291</v>
      </c>
      <c r="L251" s="26">
        <v>7.6919371723428061</v>
      </c>
      <c r="M251" s="26">
        <v>7.2751342061930782</v>
      </c>
      <c r="N251" s="26">
        <v>5.276416563188369</v>
      </c>
      <c r="O251" s="26">
        <v>4.5338834270665727</v>
      </c>
      <c r="P251" s="26">
        <v>4.5338834270665727</v>
      </c>
      <c r="Q251" s="26">
        <v>5.276416563188369</v>
      </c>
      <c r="R251" s="26">
        <v>4.5338834270665727</v>
      </c>
      <c r="S251" s="26">
        <v>5.276416563188369</v>
      </c>
      <c r="T251" s="26">
        <v>5.1328569570289302</v>
      </c>
      <c r="U251" s="26">
        <v>5.1328569570289302</v>
      </c>
      <c r="V251" s="26">
        <v>5.1328569570289302</v>
      </c>
      <c r="W251" s="26">
        <v>6.7211628270538784</v>
      </c>
      <c r="X251" s="26">
        <v>6.7211628270538784</v>
      </c>
      <c r="Y251" s="26">
        <v>6.7211628270538784</v>
      </c>
      <c r="Z251" s="26">
        <v>6.7211628270538784</v>
      </c>
      <c r="AA251" s="26">
        <v>6.7211628270538784</v>
      </c>
      <c r="AB251" s="26">
        <v>6.7211628270538784</v>
      </c>
      <c r="AC251" s="26">
        <v>6.7211628270538784</v>
      </c>
      <c r="AD251" s="26">
        <v>3.5854582017696832</v>
      </c>
      <c r="AE251" s="26">
        <v>3.5854582017696832</v>
      </c>
      <c r="AF251" s="26">
        <v>3.5854582017696832</v>
      </c>
      <c r="AG251" s="26">
        <v>3.5854582017696832</v>
      </c>
      <c r="AH251" s="26">
        <v>3.5854582017696832</v>
      </c>
    </row>
    <row r="252" spans="1:34" x14ac:dyDescent="0.2">
      <c r="A252" s="2">
        <f t="shared" si="35"/>
        <v>44149</v>
      </c>
      <c r="B252" s="4" t="e">
        <f>'Data(LÄGG IN NY DATA)'!B251</f>
        <v>#N/A</v>
      </c>
      <c r="C252" s="26">
        <v>9.3860552396100072</v>
      </c>
      <c r="D252" s="26">
        <v>8.1059003211851088</v>
      </c>
      <c r="E252" s="26">
        <v>8.5772955113346434</v>
      </c>
      <c r="F252" s="26">
        <v>11.943431107586903</v>
      </c>
      <c r="G252" s="26">
        <v>8.4161685015948109</v>
      </c>
      <c r="H252" s="26">
        <v>7.931864155712983</v>
      </c>
      <c r="I252" s="26">
        <v>6.8532313203524158</v>
      </c>
      <c r="J252" s="26">
        <v>7.931864155712983</v>
      </c>
      <c r="K252" s="26">
        <v>7.931864155712983</v>
      </c>
      <c r="L252" s="26">
        <v>7.6838051305914616</v>
      </c>
      <c r="M252" s="26">
        <v>7.265979566878892</v>
      </c>
      <c r="N252" s="26">
        <v>5.2694325974725826</v>
      </c>
      <c r="O252" s="26">
        <v>4.5285790926899114</v>
      </c>
      <c r="P252" s="26">
        <v>4.5285790926899114</v>
      </c>
      <c r="Q252" s="26">
        <v>5.2694325974725826</v>
      </c>
      <c r="R252" s="26">
        <v>4.5285790926899114</v>
      </c>
      <c r="S252" s="26">
        <v>5.2694325974725826</v>
      </c>
      <c r="T252" s="26">
        <v>5.1259651511609787</v>
      </c>
      <c r="U252" s="26">
        <v>5.1259651511609787</v>
      </c>
      <c r="V252" s="26">
        <v>5.1259651511609787</v>
      </c>
      <c r="W252" s="26">
        <v>6.7116158168865141</v>
      </c>
      <c r="X252" s="26">
        <v>6.7116158168865141</v>
      </c>
      <c r="Y252" s="26">
        <v>6.7116158168865141</v>
      </c>
      <c r="Z252" s="26">
        <v>6.7116158168865141</v>
      </c>
      <c r="AA252" s="26">
        <v>6.7116158168865141</v>
      </c>
      <c r="AB252" s="26">
        <v>6.7116158168865141</v>
      </c>
      <c r="AC252" s="26">
        <v>6.7116158168865141</v>
      </c>
      <c r="AD252" s="26">
        <v>3.5818937818238705</v>
      </c>
      <c r="AE252" s="26">
        <v>3.5818937818238705</v>
      </c>
      <c r="AF252" s="26">
        <v>3.5818937818238705</v>
      </c>
      <c r="AG252" s="26">
        <v>3.5818937818238705</v>
      </c>
      <c r="AH252" s="26">
        <v>3.5818937818238705</v>
      </c>
    </row>
    <row r="253" spans="1:34" x14ac:dyDescent="0.2">
      <c r="A253" s="2">
        <f t="shared" si="35"/>
        <v>44150</v>
      </c>
      <c r="B253" s="4" t="e">
        <f>'Data(LÄGG IN NY DATA)'!B252</f>
        <v>#N/A</v>
      </c>
      <c r="C253" s="26">
        <v>9.3685838837832947</v>
      </c>
      <c r="D253" s="26">
        <v>8.0913949190633705</v>
      </c>
      <c r="E253" s="26">
        <v>8.5622541188568881</v>
      </c>
      <c r="F253" s="26">
        <v>11.927671917278378</v>
      </c>
      <c r="G253" s="26">
        <v>8.4086810389269218</v>
      </c>
      <c r="H253" s="26">
        <v>7.9239138516315775</v>
      </c>
      <c r="I253" s="26">
        <v>6.8442438383530932</v>
      </c>
      <c r="J253" s="26">
        <v>7.9239138516315775</v>
      </c>
      <c r="K253" s="26">
        <v>7.9239138516315775</v>
      </c>
      <c r="L253" s="26">
        <v>7.6757053555432826</v>
      </c>
      <c r="M253" s="26">
        <v>7.2568666512309195</v>
      </c>
      <c r="N253" s="26">
        <v>5.2624827046926717</v>
      </c>
      <c r="O253" s="26">
        <v>4.5232987016025028</v>
      </c>
      <c r="P253" s="26">
        <v>4.5232987016025028</v>
      </c>
      <c r="Q253" s="26">
        <v>5.2624827046926717</v>
      </c>
      <c r="R253" s="26">
        <v>4.5232987016025028</v>
      </c>
      <c r="S253" s="26">
        <v>5.2624827046926717</v>
      </c>
      <c r="T253" s="26">
        <v>5.119107703744989</v>
      </c>
      <c r="U253" s="26">
        <v>5.119107703744989</v>
      </c>
      <c r="V253" s="26">
        <v>5.119107703744989</v>
      </c>
      <c r="W253" s="26">
        <v>6.7021215767161504</v>
      </c>
      <c r="X253" s="26">
        <v>6.7021215767161504</v>
      </c>
      <c r="Y253" s="26">
        <v>6.7021215767161504</v>
      </c>
      <c r="Z253" s="26">
        <v>6.7021215767161504</v>
      </c>
      <c r="AA253" s="26">
        <v>6.7021215767161504</v>
      </c>
      <c r="AB253" s="26">
        <v>6.7021215767161504</v>
      </c>
      <c r="AC253" s="26">
        <v>6.7021215767161504</v>
      </c>
      <c r="AD253" s="26">
        <v>3.5783418913757177</v>
      </c>
      <c r="AE253" s="26">
        <v>3.5783418913757177</v>
      </c>
      <c r="AF253" s="26">
        <v>3.5783418913757177</v>
      </c>
      <c r="AG253" s="26">
        <v>3.5783418913757177</v>
      </c>
      <c r="AH253" s="26">
        <v>3.5783418913757177</v>
      </c>
    </row>
    <row r="254" spans="1:34" x14ac:dyDescent="0.2">
      <c r="A254" s="2">
        <f t="shared" si="35"/>
        <v>44151</v>
      </c>
      <c r="B254" s="4" t="e">
        <f>'Data(LÄGG IN NY DATA)'!B253</f>
        <v>#N/A</v>
      </c>
      <c r="C254" s="26">
        <v>9.3512288486325694</v>
      </c>
      <c r="D254" s="26">
        <v>8.0769848864908358</v>
      </c>
      <c r="E254" s="26">
        <v>8.5473090740655682</v>
      </c>
      <c r="F254" s="26">
        <v>11.912003942355526</v>
      </c>
      <c r="G254" s="26">
        <v>8.4012188456449817</v>
      </c>
      <c r="H254" s="26">
        <v>7.9159933258685333</v>
      </c>
      <c r="I254" s="26">
        <v>6.8352996058471334</v>
      </c>
      <c r="J254" s="26">
        <v>7.9159933258685333</v>
      </c>
      <c r="K254" s="26">
        <v>7.9159933258685333</v>
      </c>
      <c r="L254" s="26">
        <v>7.6676376166966245</v>
      </c>
      <c r="M254" s="26">
        <v>7.2477951348235861</v>
      </c>
      <c r="N254" s="26">
        <v>5.2555666061221098</v>
      </c>
      <c r="O254" s="26">
        <v>4.5180420740781271</v>
      </c>
      <c r="P254" s="26">
        <v>4.5180420740781271</v>
      </c>
      <c r="Q254" s="26">
        <v>5.2555666061221098</v>
      </c>
      <c r="R254" s="26">
        <v>4.5180420740781271</v>
      </c>
      <c r="S254" s="26">
        <v>5.2555666061221098</v>
      </c>
      <c r="T254" s="26">
        <v>5.1122843279338417</v>
      </c>
      <c r="U254" s="26">
        <v>5.1122843279338417</v>
      </c>
      <c r="V254" s="26">
        <v>5.1122843279338417</v>
      </c>
      <c r="W254" s="26">
        <v>6.6926796199471985</v>
      </c>
      <c r="X254" s="26">
        <v>6.6926796199471985</v>
      </c>
      <c r="Y254" s="26">
        <v>6.6926796199471985</v>
      </c>
      <c r="Z254" s="26">
        <v>6.6926796199471985</v>
      </c>
      <c r="AA254" s="26">
        <v>6.6926796199471985</v>
      </c>
      <c r="AB254" s="26">
        <v>6.6926796199471985</v>
      </c>
      <c r="AC254" s="26">
        <v>6.6926796199471985</v>
      </c>
      <c r="AD254" s="26">
        <v>3.5748024482349776</v>
      </c>
      <c r="AE254" s="26">
        <v>3.5748024482349776</v>
      </c>
      <c r="AF254" s="26">
        <v>3.5748024482349776</v>
      </c>
      <c r="AG254" s="26">
        <v>3.5748024482349776</v>
      </c>
      <c r="AH254" s="26">
        <v>3.5748024482349776</v>
      </c>
    </row>
    <row r="255" spans="1:34" x14ac:dyDescent="0.2">
      <c r="A255" s="2">
        <f t="shared" si="35"/>
        <v>44152</v>
      </c>
      <c r="B255" s="4" t="e">
        <f>'Data(LÄGG IN NY DATA)'!B254</f>
        <v>#N/A</v>
      </c>
      <c r="C255" s="26">
        <v>9.3339888182656559</v>
      </c>
      <c r="D255" s="26">
        <v>8.0626691684522847</v>
      </c>
      <c r="E255" s="26">
        <v>8.5324593283014281</v>
      </c>
      <c r="F255" s="26">
        <v>11.8964253393849</v>
      </c>
      <c r="G255" s="26">
        <v>8.3937816933018556</v>
      </c>
      <c r="H255" s="26">
        <v>7.9081023646989088</v>
      </c>
      <c r="I255" s="26">
        <v>6.8263982709351207</v>
      </c>
      <c r="J255" s="26">
        <v>7.9081023646989088</v>
      </c>
      <c r="K255" s="26">
        <v>7.9081023646989088</v>
      </c>
      <c r="L255" s="26">
        <v>7.6596016872177177</v>
      </c>
      <c r="M255" s="26">
        <v>7.2387646971142772</v>
      </c>
      <c r="N255" s="26">
        <v>5.2486840262737289</v>
      </c>
      <c r="O255" s="26">
        <v>4.5128090323015746</v>
      </c>
      <c r="P255" s="26">
        <v>4.5128090323015746</v>
      </c>
      <c r="Q255" s="26">
        <v>5.2486840262737289</v>
      </c>
      <c r="R255" s="26">
        <v>4.5128090323015746</v>
      </c>
      <c r="S255" s="26">
        <v>5.2486840262737289</v>
      </c>
      <c r="T255" s="26">
        <v>5.1054947402806441</v>
      </c>
      <c r="U255" s="26">
        <v>5.1054947402806441</v>
      </c>
      <c r="V255" s="26">
        <v>5.1054947402806441</v>
      </c>
      <c r="W255" s="26">
        <v>6.6832894663627114</v>
      </c>
      <c r="X255" s="26">
        <v>6.6832894663627114</v>
      </c>
      <c r="Y255" s="26">
        <v>6.6832894663627114</v>
      </c>
      <c r="Z255" s="26">
        <v>6.6832894663627114</v>
      </c>
      <c r="AA255" s="26">
        <v>6.6832894663627114</v>
      </c>
      <c r="AB255" s="26">
        <v>6.6832894663627114</v>
      </c>
      <c r="AC255" s="26">
        <v>6.6832894663627114</v>
      </c>
      <c r="AD255" s="26">
        <v>3.5712753716216525</v>
      </c>
      <c r="AE255" s="26">
        <v>3.5712753716216525</v>
      </c>
      <c r="AF255" s="26">
        <v>3.5712753716216525</v>
      </c>
      <c r="AG255" s="26">
        <v>3.5712753716216525</v>
      </c>
      <c r="AH255" s="26">
        <v>3.5712753716216525</v>
      </c>
    </row>
    <row r="256" spans="1:34" x14ac:dyDescent="0.2">
      <c r="A256" s="2">
        <f t="shared" si="35"/>
        <v>44153</v>
      </c>
      <c r="B256" s="4" t="e">
        <f>'Data(LÄGG IN NY DATA)'!B255</f>
        <v>#N/A</v>
      </c>
      <c r="C256" s="26">
        <v>9.3168624981529913</v>
      </c>
      <c r="D256" s="26">
        <v>8.0484467265553583</v>
      </c>
      <c r="E256" s="26">
        <v>8.5177038493341986</v>
      </c>
      <c r="F256" s="26">
        <v>11.880934359085087</v>
      </c>
      <c r="G256" s="26">
        <v>8.3863693628022187</v>
      </c>
      <c r="H256" s="26">
        <v>7.9002407587739967</v>
      </c>
      <c r="I256" s="26">
        <v>6.8175394858819338</v>
      </c>
      <c r="J256" s="26">
        <v>7.9002407587739967</v>
      </c>
      <c r="K256" s="26">
        <v>7.9002407587739967</v>
      </c>
      <c r="L256" s="26">
        <v>7.6515973437611535</v>
      </c>
      <c r="M256" s="26">
        <v>7.229775021356315</v>
      </c>
      <c r="N256" s="26">
        <v>5.24183469285048</v>
      </c>
      <c r="O256" s="26">
        <v>4.5075994003421647</v>
      </c>
      <c r="P256" s="26">
        <v>4.5075994003421647</v>
      </c>
      <c r="Q256" s="26">
        <v>5.24183469285048</v>
      </c>
      <c r="R256" s="26">
        <v>4.5075994003421647</v>
      </c>
      <c r="S256" s="26">
        <v>5.24183469285048</v>
      </c>
      <c r="T256" s="26">
        <v>5.0987386606861085</v>
      </c>
      <c r="U256" s="26">
        <v>5.0987386606861085</v>
      </c>
      <c r="V256" s="26">
        <v>5.0987386606861085</v>
      </c>
      <c r="W256" s="26">
        <v>6.6739506420150807</v>
      </c>
      <c r="X256" s="26">
        <v>6.6739506420150807</v>
      </c>
      <c r="Y256" s="26">
        <v>6.6739506420150807</v>
      </c>
      <c r="Z256" s="26">
        <v>6.6739506420150807</v>
      </c>
      <c r="AA256" s="26">
        <v>6.6739506420150807</v>
      </c>
      <c r="AB256" s="26">
        <v>6.6739506420150807</v>
      </c>
      <c r="AC256" s="26">
        <v>6.6739506420150807</v>
      </c>
      <c r="AD256" s="26">
        <v>3.5677605820888503</v>
      </c>
      <c r="AE256" s="26">
        <v>3.5677605820888503</v>
      </c>
      <c r="AF256" s="26">
        <v>3.5677605820888503</v>
      </c>
      <c r="AG256" s="26">
        <v>3.5677605820888503</v>
      </c>
      <c r="AH256" s="26">
        <v>3.5677605820888503</v>
      </c>
    </row>
    <row r="257" spans="1:34" x14ac:dyDescent="0.2">
      <c r="A257" s="2">
        <f t="shared" si="35"/>
        <v>44154</v>
      </c>
      <c r="B257" s="4" t="e">
        <f>'Data(LÄGG IN NY DATA)'!B256</f>
        <v>#N/A</v>
      </c>
      <c r="C257" s="26">
        <v>9.2998486146695036</v>
      </c>
      <c r="D257" s="26">
        <v>8.0343165386879072</v>
      </c>
      <c r="E257" s="26">
        <v>8.5030416210196229</v>
      </c>
      <c r="F257" s="26">
        <v>11.86552934024105</v>
      </c>
      <c r="G257" s="26">
        <v>8.3789816436849964</v>
      </c>
      <c r="H257" s="26">
        <v>7.8924083028541254</v>
      </c>
      <c r="I257" s="26">
        <v>6.8087229070444204</v>
      </c>
      <c r="J257" s="26">
        <v>7.8924083028541254</v>
      </c>
      <c r="K257" s="26">
        <v>7.8924083028541254</v>
      </c>
      <c r="L257" s="26">
        <v>7.6436243663050281</v>
      </c>
      <c r="M257" s="26">
        <v>7.2208257945165055</v>
      </c>
      <c r="N257" s="26">
        <v>5.2350183366971432</v>
      </c>
      <c r="O257" s="26">
        <v>4.5024130041277273</v>
      </c>
      <c r="P257" s="26">
        <v>4.5024130041277273</v>
      </c>
      <c r="Q257" s="26">
        <v>5.2350183366971432</v>
      </c>
      <c r="R257" s="26">
        <v>4.5024130041277273</v>
      </c>
      <c r="S257" s="26">
        <v>5.2350183366971432</v>
      </c>
      <c r="T257" s="26">
        <v>5.0920158123469568</v>
      </c>
      <c r="U257" s="26">
        <v>5.0920158123469568</v>
      </c>
      <c r="V257" s="26">
        <v>5.0920158123469568</v>
      </c>
      <c r="W257" s="26">
        <v>6.6646626791190835</v>
      </c>
      <c r="X257" s="26">
        <v>6.6646626791190835</v>
      </c>
      <c r="Y257" s="26">
        <v>6.6646626791190835</v>
      </c>
      <c r="Z257" s="26">
        <v>6.6646626791190835</v>
      </c>
      <c r="AA257" s="26">
        <v>6.6646626791190835</v>
      </c>
      <c r="AB257" s="26">
        <v>6.6646626791190835</v>
      </c>
      <c r="AC257" s="26">
        <v>6.6646626791190835</v>
      </c>
      <c r="AD257" s="26">
        <v>3.5642580014518912</v>
      </c>
      <c r="AE257" s="26">
        <v>3.5642580014518912</v>
      </c>
      <c r="AF257" s="26">
        <v>3.5642580014518912</v>
      </c>
      <c r="AG257" s="26">
        <v>3.5642580014518912</v>
      </c>
      <c r="AH257" s="26">
        <v>3.5642580014518912</v>
      </c>
    </row>
    <row r="258" spans="1:34" x14ac:dyDescent="0.2">
      <c r="A258" s="2">
        <f t="shared" si="35"/>
        <v>44155</v>
      </c>
      <c r="B258" s="4" t="e">
        <f>'Data(LÄGG IN NY DATA)'!B257</f>
        <v>#N/A</v>
      </c>
      <c r="C258" s="26">
        <v>9.2829459146489022</v>
      </c>
      <c r="D258" s="26">
        <v>8.0202775986841317</v>
      </c>
      <c r="E258" s="26">
        <v>8.4884716429657967</v>
      </c>
      <c r="F258" s="26">
        <v>11.850208704020357</v>
      </c>
      <c r="G258" s="26">
        <v>8.3716183334651806</v>
      </c>
      <c r="H258" s="26">
        <v>7.8846047955638907</v>
      </c>
      <c r="I258" s="26">
        <v>6.7999481948013889</v>
      </c>
      <c r="J258" s="26">
        <v>7.8846047955638907</v>
      </c>
      <c r="K258" s="26">
        <v>7.8846047955638907</v>
      </c>
      <c r="L258" s="26">
        <v>7.6356825379994584</v>
      </c>
      <c r="M258" s="26">
        <v>7.2119167071968846</v>
      </c>
      <c r="N258" s="26">
        <v>5.228234691752947</v>
      </c>
      <c r="O258" s="26">
        <v>4.4972496714190351</v>
      </c>
      <c r="P258" s="26">
        <v>4.4972496714190351</v>
      </c>
      <c r="Q258" s="26">
        <v>5.228234691752947</v>
      </c>
      <c r="R258" s="26">
        <v>4.4972496714190351</v>
      </c>
      <c r="S258" s="26">
        <v>5.228234691752947</v>
      </c>
      <c r="T258" s="26">
        <v>5.0853259217053193</v>
      </c>
      <c r="U258" s="26">
        <v>5.0853259217053193</v>
      </c>
      <c r="V258" s="26">
        <v>5.0853259217053193</v>
      </c>
      <c r="W258" s="26">
        <v>6.6554251159471853</v>
      </c>
      <c r="X258" s="26">
        <v>6.6554251159471853</v>
      </c>
      <c r="Y258" s="26">
        <v>6.6554251159471853</v>
      </c>
      <c r="Z258" s="26">
        <v>6.6554251159471853</v>
      </c>
      <c r="AA258" s="26">
        <v>6.6554251159471853</v>
      </c>
      <c r="AB258" s="26">
        <v>6.6554251159471853</v>
      </c>
      <c r="AC258" s="26">
        <v>6.6554251159471853</v>
      </c>
      <c r="AD258" s="26">
        <v>3.5607675527231386</v>
      </c>
      <c r="AE258" s="26">
        <v>3.5607675527231386</v>
      </c>
      <c r="AF258" s="26">
        <v>3.5607675527231386</v>
      </c>
      <c r="AG258" s="26">
        <v>3.5607675527231386</v>
      </c>
      <c r="AH258" s="26">
        <v>3.5607675527231386</v>
      </c>
    </row>
    <row r="259" spans="1:34" x14ac:dyDescent="0.2">
      <c r="A259" s="2">
        <f t="shared" si="35"/>
        <v>44156</v>
      </c>
      <c r="B259" s="4" t="e">
        <f>'Data(LÄGG IN NY DATA)'!B258</f>
        <v>#N/A</v>
      </c>
      <c r="C259" s="26">
        <v>9.2661531649499693</v>
      </c>
      <c r="D259" s="26">
        <v>8.0063289159992461</v>
      </c>
      <c r="E259" s="26">
        <v>8.4739929302084533</v>
      </c>
      <c r="F259" s="26">
        <v>11.834970948665289</v>
      </c>
      <c r="G259" s="26">
        <v>8.3642792370301695</v>
      </c>
      <c r="H259" s="26">
        <v>7.8768300391678858</v>
      </c>
      <c r="I259" s="26">
        <v>6.7912150134857487</v>
      </c>
      <c r="J259" s="26">
        <v>7.8768300391678858</v>
      </c>
      <c r="K259" s="26">
        <v>7.8768300391678858</v>
      </c>
      <c r="L259" s="26">
        <v>7.6277716450272441</v>
      </c>
      <c r="M259" s="26">
        <v>7.2030474535602957</v>
      </c>
      <c r="N259" s="26">
        <v>5.2214834950051001</v>
      </c>
      <c r="O259" s="26">
        <v>4.4921092317846689</v>
      </c>
      <c r="P259" s="26">
        <v>4.4921092317846689</v>
      </c>
      <c r="Q259" s="26">
        <v>5.2214834950051001</v>
      </c>
      <c r="R259" s="26">
        <v>4.4921092317846689</v>
      </c>
      <c r="S259" s="26">
        <v>5.2214834950051001</v>
      </c>
      <c r="T259" s="26">
        <v>5.07866871839909</v>
      </c>
      <c r="U259" s="26">
        <v>5.07866871839909</v>
      </c>
      <c r="V259" s="26">
        <v>5.07866871839909</v>
      </c>
      <c r="W259" s="26">
        <v>6.6462374967270774</v>
      </c>
      <c r="X259" s="26">
        <v>6.6462374967270774</v>
      </c>
      <c r="Y259" s="26">
        <v>6.6462374967270774</v>
      </c>
      <c r="Z259" s="26">
        <v>6.6462374967270774</v>
      </c>
      <c r="AA259" s="26">
        <v>6.6462374967270774</v>
      </c>
      <c r="AB259" s="26">
        <v>6.6462374967270774</v>
      </c>
      <c r="AC259" s="26">
        <v>6.6462374967270774</v>
      </c>
      <c r="AD259" s="26">
        <v>3.557289160052052</v>
      </c>
      <c r="AE259" s="26">
        <v>3.557289160052052</v>
      </c>
      <c r="AF259" s="26">
        <v>3.557289160052052</v>
      </c>
      <c r="AG259" s="26">
        <v>3.557289160052052</v>
      </c>
      <c r="AH259" s="26">
        <v>3.557289160052052</v>
      </c>
    </row>
    <row r="260" spans="1:34" x14ac:dyDescent="0.2">
      <c r="A260" s="2">
        <f t="shared" si="35"/>
        <v>44157</v>
      </c>
      <c r="B260" s="4" t="e">
        <f>'Data(LÄGG IN NY DATA)'!B259</f>
        <v>#N/A</v>
      </c>
      <c r="C260" s="26">
        <v>9.2494691520344805</v>
      </c>
      <c r="D260" s="26">
        <v>7.9924695153923766</v>
      </c>
      <c r="E260" s="26">
        <v>8.4596045128949182</v>
      </c>
      <c r="F260" s="26">
        <v>11.819814644536443</v>
      </c>
      <c r="G260" s="26">
        <v>8.356964166086069</v>
      </c>
      <c r="H260" s="26">
        <v>7.8690838393651417</v>
      </c>
      <c r="I260" s="26">
        <v>6.7825230313186919</v>
      </c>
      <c r="J260" s="26">
        <v>7.8690838393651417</v>
      </c>
      <c r="K260" s="26">
        <v>7.8690838393651417</v>
      </c>
      <c r="L260" s="26">
        <v>7.6198914764756251</v>
      </c>
      <c r="M260" s="26">
        <v>7.1942177312594984</v>
      </c>
      <c r="N260" s="26">
        <v>5.2147644864431921</v>
      </c>
      <c r="O260" s="26">
        <v>4.4869915165763175</v>
      </c>
      <c r="P260" s="26">
        <v>4.4869915165763175</v>
      </c>
      <c r="Q260" s="26">
        <v>5.2147644864431921</v>
      </c>
      <c r="R260" s="26">
        <v>4.4869915165763175</v>
      </c>
      <c r="S260" s="26">
        <v>5.2147644864431921</v>
      </c>
      <c r="T260" s="26">
        <v>5.0720439352132489</v>
      </c>
      <c r="U260" s="26">
        <v>5.0720439352132489</v>
      </c>
      <c r="V260" s="26">
        <v>5.0720439352132489</v>
      </c>
      <c r="W260" s="26">
        <v>6.6370993715413675</v>
      </c>
      <c r="X260" s="26">
        <v>6.6370993715413675</v>
      </c>
      <c r="Y260" s="26">
        <v>6.6370993715413675</v>
      </c>
      <c r="Z260" s="26">
        <v>6.6370993715413675</v>
      </c>
      <c r="AA260" s="26">
        <v>6.6370993715413675</v>
      </c>
      <c r="AB260" s="26">
        <v>6.6370993715413675</v>
      </c>
      <c r="AC260" s="26">
        <v>6.6370993715413675</v>
      </c>
      <c r="AD260" s="26">
        <v>3.5538227486700347</v>
      </c>
      <c r="AE260" s="26">
        <v>3.5538227486700347</v>
      </c>
      <c r="AF260" s="26">
        <v>3.5538227486700347</v>
      </c>
      <c r="AG260" s="26">
        <v>3.5538227486700347</v>
      </c>
      <c r="AH260" s="26">
        <v>3.5538227486700347</v>
      </c>
    </row>
    <row r="261" spans="1:34" x14ac:dyDescent="0.2">
      <c r="A261" s="2">
        <f t="shared" ref="A261:A324" si="36">A260+1</f>
        <v>44158</v>
      </c>
      <c r="B261" s="4" t="e">
        <f>'Data(LÄGG IN NY DATA)'!B260</f>
        <v>#N/A</v>
      </c>
      <c r="C261" s="26">
        <v>9.2328926815563133</v>
      </c>
      <c r="D261" s="26">
        <v>7.9786984366174964</v>
      </c>
      <c r="E261" s="26">
        <v>8.4453054359763993</v>
      </c>
      <c r="F261" s="26">
        <v>11.804738429484981</v>
      </c>
      <c r="G261" s="26">
        <v>8.3496729386498778</v>
      </c>
      <c r="H261" s="26">
        <v>7.8613660051006171</v>
      </c>
      <c r="I261" s="26">
        <v>6.7738719203457656</v>
      </c>
      <c r="J261" s="26">
        <v>7.8613660051006171</v>
      </c>
      <c r="K261" s="26">
        <v>7.8613660051006171</v>
      </c>
      <c r="L261" s="26">
        <v>7.6120418242181227</v>
      </c>
      <c r="M261" s="26">
        <v>7.1854272413695153</v>
      </c>
      <c r="N261" s="26">
        <v>5.2080774090144466</v>
      </c>
      <c r="O261" s="26">
        <v>4.4818963589044962</v>
      </c>
      <c r="P261" s="26">
        <v>4.4818963589044962</v>
      </c>
      <c r="Q261" s="26">
        <v>5.2080774090144466</v>
      </c>
      <c r="R261" s="26">
        <v>4.4818963589044962</v>
      </c>
      <c r="S261" s="26">
        <v>5.2080774090144466</v>
      </c>
      <c r="T261" s="26">
        <v>5.0654513080320847</v>
      </c>
      <c r="U261" s="26">
        <v>5.0654513080320847</v>
      </c>
      <c r="V261" s="26">
        <v>5.0654513080320847</v>
      </c>
      <c r="W261" s="26">
        <v>6.6280102962293705</v>
      </c>
      <c r="X261" s="26">
        <v>6.6280102962293705</v>
      </c>
      <c r="Y261" s="26">
        <v>6.6280102962293705</v>
      </c>
      <c r="Z261" s="26">
        <v>6.6280102962293705</v>
      </c>
      <c r="AA261" s="26">
        <v>6.6280102962293705</v>
      </c>
      <c r="AB261" s="26">
        <v>6.6280102962293705</v>
      </c>
      <c r="AC261" s="26">
        <v>6.6280102962293705</v>
      </c>
      <c r="AD261" s="26">
        <v>3.5503682448396479</v>
      </c>
      <c r="AE261" s="26">
        <v>3.5503682448396479</v>
      </c>
      <c r="AF261" s="26">
        <v>3.5503682448396479</v>
      </c>
      <c r="AG261" s="26">
        <v>3.5503682448396479</v>
      </c>
      <c r="AH261" s="26">
        <v>3.5503682448396479</v>
      </c>
    </row>
    <row r="262" spans="1:34" x14ac:dyDescent="0.2">
      <c r="A262" s="2">
        <f t="shared" si="36"/>
        <v>44159</v>
      </c>
      <c r="B262" s="4" t="e">
        <f>'Data(LÄGG IN NY DATA)'!B261</f>
        <v>#N/A</v>
      </c>
      <c r="C262" s="26">
        <v>9.2164225779614277</v>
      </c>
      <c r="D262" s="26">
        <v>7.965014734122092</v>
      </c>
      <c r="E262" s="26">
        <v>8.4310947589083316</v>
      </c>
      <c r="F262" s="26">
        <v>11.789741004532109</v>
      </c>
      <c r="G262" s="26">
        <v>8.3424053785837202</v>
      </c>
      <c r="H262" s="26">
        <v>7.8536763483922902</v>
      </c>
      <c r="I262" s="26">
        <v>6.7652613563747401</v>
      </c>
      <c r="J262" s="26">
        <v>7.8536763483922902</v>
      </c>
      <c r="K262" s="26">
        <v>7.8536763483922902</v>
      </c>
      <c r="L262" s="26">
        <v>7.6042224828055849</v>
      </c>
      <c r="M262" s="26">
        <v>7.176675688322951</v>
      </c>
      <c r="N262" s="26">
        <v>5.2014220085798142</v>
      </c>
      <c r="O262" s="26">
        <v>4.4768235936146787</v>
      </c>
      <c r="P262" s="26">
        <v>4.4768235936146787</v>
      </c>
      <c r="Q262" s="26">
        <v>5.2014220085798142</v>
      </c>
      <c r="R262" s="26">
        <v>4.4768235936146787</v>
      </c>
      <c r="S262" s="26">
        <v>5.2014220085798142</v>
      </c>
      <c r="T262" s="26">
        <v>5.0588905757923399</v>
      </c>
      <c r="U262" s="26">
        <v>5.0588905757923399</v>
      </c>
      <c r="V262" s="26">
        <v>5.0588905757923399</v>
      </c>
      <c r="W262" s="26">
        <v>6.6189698322909516</v>
      </c>
      <c r="X262" s="26">
        <v>6.6189698322909516</v>
      </c>
      <c r="Y262" s="26">
        <v>6.6189698322909516</v>
      </c>
      <c r="Z262" s="26">
        <v>6.6189698322909516</v>
      </c>
      <c r="AA262" s="26">
        <v>6.6189698322909516</v>
      </c>
      <c r="AB262" s="26">
        <v>6.6189698322909516</v>
      </c>
      <c r="AC262" s="26">
        <v>6.6189698322909516</v>
      </c>
      <c r="AD262" s="26">
        <v>3.5469255758078342</v>
      </c>
      <c r="AE262" s="26">
        <v>3.5469255758078342</v>
      </c>
      <c r="AF262" s="26">
        <v>3.5469255758078342</v>
      </c>
      <c r="AG262" s="26">
        <v>3.5469255758078342</v>
      </c>
      <c r="AH262" s="26">
        <v>3.5469255758078342</v>
      </c>
    </row>
    <row r="263" spans="1:34" x14ac:dyDescent="0.2">
      <c r="A263" s="2">
        <f t="shared" si="36"/>
        <v>44160</v>
      </c>
      <c r="B263" s="4" t="e">
        <f>'Data(LÄGG IN NY DATA)'!B262</f>
        <v>#N/A</v>
      </c>
      <c r="C263" s="26">
        <v>9.2000576840983364</v>
      </c>
      <c r="D263" s="26">
        <v>7.9514174767533712</v>
      </c>
      <c r="E263" s="26">
        <v>8.4169715553585061</v>
      </c>
      <c r="F263" s="26">
        <v>11.774821129835738</v>
      </c>
      <c r="G263" s="26">
        <v>8.3351613151676478</v>
      </c>
      <c r="H263" s="26">
        <v>7.8460146841724505</v>
      </c>
      <c r="I263" s="26">
        <v>6.7566910189151681</v>
      </c>
      <c r="J263" s="26">
        <v>7.8460146841724505</v>
      </c>
      <c r="K263" s="26">
        <v>7.8460146841724505</v>
      </c>
      <c r="L263" s="26">
        <v>7.596433249365603</v>
      </c>
      <c r="M263" s="26">
        <v>7.167962779848053</v>
      </c>
      <c r="N263" s="26">
        <v>5.1947980338708772</v>
      </c>
      <c r="O263" s="26">
        <v>4.4717730572638237</v>
      </c>
      <c r="P263" s="26">
        <v>4.4717730572638237</v>
      </c>
      <c r="Q263" s="26">
        <v>5.1947980338708772</v>
      </c>
      <c r="R263" s="26">
        <v>4.4717730572638237</v>
      </c>
      <c r="S263" s="26">
        <v>5.1947980338708772</v>
      </c>
      <c r="T263" s="26">
        <v>5.0523614804372219</v>
      </c>
      <c r="U263" s="26">
        <v>5.0523614804372219</v>
      </c>
      <c r="V263" s="26">
        <v>5.0523614804372219</v>
      </c>
      <c r="W263" s="26">
        <v>6.6099775467923729</v>
      </c>
      <c r="X263" s="26">
        <v>6.6099775467923729</v>
      </c>
      <c r="Y263" s="26">
        <v>6.6099775467923729</v>
      </c>
      <c r="Z263" s="26">
        <v>6.6099775467923729</v>
      </c>
      <c r="AA263" s="26">
        <v>6.6099775467923729</v>
      </c>
      <c r="AB263" s="26">
        <v>6.6099775467923729</v>
      </c>
      <c r="AC263" s="26">
        <v>6.6099775467923729</v>
      </c>
      <c r="AD263" s="26">
        <v>3.5434946697627963</v>
      </c>
      <c r="AE263" s="26">
        <v>3.5434946697627963</v>
      </c>
      <c r="AF263" s="26">
        <v>3.5434946697627963</v>
      </c>
      <c r="AG263" s="26">
        <v>3.5434946697627963</v>
      </c>
      <c r="AH263" s="26">
        <v>3.5434946697627963</v>
      </c>
    </row>
    <row r="264" spans="1:34" x14ac:dyDescent="0.2">
      <c r="A264" s="2">
        <f t="shared" si="36"/>
        <v>44161</v>
      </c>
      <c r="B264" s="4" t="e">
        <f>'Data(LÄGG IN NY DATA)'!B263</f>
        <v>#N/A</v>
      </c>
      <c r="C264" s="26">
        <v>9.183796860838731</v>
      </c>
      <c r="D264" s="26">
        <v>7.9379057474717651</v>
      </c>
      <c r="E264" s="26">
        <v>8.4029349129227136</v>
      </c>
      <c r="F264" s="26">
        <v>11.75997762092554</v>
      </c>
      <c r="G264" s="26">
        <v>8.3279405827078286</v>
      </c>
      <c r="H264" s="26">
        <v>7.838380830141972</v>
      </c>
      <c r="I264" s="26">
        <v>6.7481605911195395</v>
      </c>
      <c r="J264" s="26">
        <v>7.838380830141972</v>
      </c>
      <c r="K264" s="26">
        <v>7.838380830141972</v>
      </c>
      <c r="L264" s="26">
        <v>7.5886739235095604</v>
      </c>
      <c r="M264" s="26">
        <v>7.1592882269093199</v>
      </c>
      <c r="N264" s="26">
        <v>5.1882052364475522</v>
      </c>
      <c r="O264" s="26">
        <v>4.466744588097308</v>
      </c>
      <c r="P264" s="26">
        <v>4.466744588097308</v>
      </c>
      <c r="Q264" s="26">
        <v>5.1882052364475522</v>
      </c>
      <c r="R264" s="26">
        <v>4.466744588097308</v>
      </c>
      <c r="S264" s="26">
        <v>5.1882052364475522</v>
      </c>
      <c r="T264" s="26">
        <v>5.0458637668712836</v>
      </c>
      <c r="U264" s="26">
        <v>5.0458637668712836</v>
      </c>
      <c r="V264" s="26">
        <v>5.0458637668712836</v>
      </c>
      <c r="W264" s="26">
        <v>6.6010330122740779</v>
      </c>
      <c r="X264" s="26">
        <v>6.6010330122740779</v>
      </c>
      <c r="Y264" s="26">
        <v>6.6010330122740779</v>
      </c>
      <c r="Z264" s="26">
        <v>6.6010330122740779</v>
      </c>
      <c r="AA264" s="26">
        <v>6.6010330122740779</v>
      </c>
      <c r="AB264" s="26">
        <v>6.6010330122740779</v>
      </c>
      <c r="AC264" s="26">
        <v>6.6010330122740779</v>
      </c>
      <c r="AD264" s="26">
        <v>3.5400754557942253</v>
      </c>
      <c r="AE264" s="26">
        <v>3.5400754557942253</v>
      </c>
      <c r="AF264" s="26">
        <v>3.5400754557942253</v>
      </c>
      <c r="AG264" s="26">
        <v>3.5400754557942253</v>
      </c>
      <c r="AH264" s="26">
        <v>3.5400754557942253</v>
      </c>
    </row>
    <row r="265" spans="1:34" x14ac:dyDescent="0.2">
      <c r="A265" s="2">
        <f t="shared" si="36"/>
        <v>44162</v>
      </c>
      <c r="B265" s="4" t="e">
        <f>'Data(LÄGG IN NY DATA)'!B264</f>
        <v>#N/A</v>
      </c>
      <c r="C265" s="26">
        <v>9.1676389867079422</v>
      </c>
      <c r="D265" s="26">
        <v>7.9244786430715104</v>
      </c>
      <c r="E265" s="26">
        <v>8.3889839328476583</v>
      </c>
      <c r="F265" s="26">
        <v>11.745209345188782</v>
      </c>
      <c r="G265" s="26">
        <v>8.3207430201771366</v>
      </c>
      <c r="H265" s="26">
        <v>7.8307746066364139</v>
      </c>
      <c r="I265" s="26">
        <v>6.7396697597259427</v>
      </c>
      <c r="J265" s="26">
        <v>7.8307746066364139</v>
      </c>
      <c r="K265" s="26">
        <v>7.8307746066364139</v>
      </c>
      <c r="L265" s="26">
        <v>7.5809443072466394</v>
      </c>
      <c r="M265" s="26">
        <v>7.1506517436504238</v>
      </c>
      <c r="N265" s="26">
        <v>5.1816433706565688</v>
      </c>
      <c r="O265" s="26">
        <v>4.4617380260262376</v>
      </c>
      <c r="P265" s="26">
        <v>4.4617380260262376</v>
      </c>
      <c r="Q265" s="26">
        <v>5.1816433706565688</v>
      </c>
      <c r="R265" s="26">
        <v>4.4617380260262376</v>
      </c>
      <c r="S265" s="26">
        <v>5.1816433706565688</v>
      </c>
      <c r="T265" s="26">
        <v>5.0393971829161428</v>
      </c>
      <c r="U265" s="26">
        <v>5.0393971829161428</v>
      </c>
      <c r="V265" s="26">
        <v>5.0393971829161428</v>
      </c>
      <c r="W265" s="26">
        <v>6.5921358066603775</v>
      </c>
      <c r="X265" s="26">
        <v>6.5921358066603775</v>
      </c>
      <c r="Y265" s="26">
        <v>6.5921358066603775</v>
      </c>
      <c r="Z265" s="26">
        <v>6.5921358066603775</v>
      </c>
      <c r="AA265" s="26">
        <v>6.5921358066603775</v>
      </c>
      <c r="AB265" s="26">
        <v>6.5921358066603775</v>
      </c>
      <c r="AC265" s="26">
        <v>6.5921358066603775</v>
      </c>
      <c r="AD265" s="26">
        <v>3.5366678638565894</v>
      </c>
      <c r="AE265" s="26">
        <v>3.5366678638565894</v>
      </c>
      <c r="AF265" s="26">
        <v>3.5366678638565894</v>
      </c>
      <c r="AG265" s="26">
        <v>3.5366678638565894</v>
      </c>
      <c r="AH265" s="26">
        <v>3.5366678638565894</v>
      </c>
    </row>
    <row r="266" spans="1:34" x14ac:dyDescent="0.2">
      <c r="A266" s="2">
        <f t="shared" si="36"/>
        <v>44163</v>
      </c>
      <c r="B266" s="4" t="e">
        <f>'Data(LÄGG IN NY DATA)'!B265</f>
        <v>#N/A</v>
      </c>
      <c r="C266" s="26">
        <v>9.1515829575249175</v>
      </c>
      <c r="D266" s="26">
        <v>7.9111352739081076</v>
      </c>
      <c r="E266" s="26">
        <v>8.3751177297609143</v>
      </c>
      <c r="F266" s="26">
        <v>11.730515218590506</v>
      </c>
      <c r="G266" s="26">
        <v>8.3135684708855209</v>
      </c>
      <c r="H266" s="26">
        <v>7.8231958365029444</v>
      </c>
      <c r="I266" s="26">
        <v>6.7312182150021682</v>
      </c>
      <c r="J266" s="26">
        <v>7.8231958365029444</v>
      </c>
      <c r="K266" s="26">
        <v>7.8231958365029444</v>
      </c>
      <c r="L266" s="26">
        <v>7.5732442049041628</v>
      </c>
      <c r="M266" s="26">
        <v>7.1420530473393118</v>
      </c>
      <c r="N266" s="26">
        <v>5.1751121935907083</v>
      </c>
      <c r="O266" s="26">
        <v>4.4567532126051379</v>
      </c>
      <c r="P266" s="26">
        <v>4.4567532126051379</v>
      </c>
      <c r="Q266" s="26">
        <v>5.1751121935907083</v>
      </c>
      <c r="R266" s="26">
        <v>4.4567532126051379</v>
      </c>
      <c r="S266" s="26">
        <v>5.1751121935907083</v>
      </c>
      <c r="T266" s="26">
        <v>5.032961479267021</v>
      </c>
      <c r="U266" s="26">
        <v>5.032961479267021</v>
      </c>
      <c r="V266" s="26">
        <v>5.032961479267021</v>
      </c>
      <c r="W266" s="26">
        <v>6.5832855131709911</v>
      </c>
      <c r="X266" s="26">
        <v>6.5832855131709911</v>
      </c>
      <c r="Y266" s="26">
        <v>6.5832855131709911</v>
      </c>
      <c r="Z266" s="26">
        <v>6.5832855131709911</v>
      </c>
      <c r="AA266" s="26">
        <v>6.5832855131709911</v>
      </c>
      <c r="AB266" s="26">
        <v>6.5832855131709911</v>
      </c>
      <c r="AC266" s="26">
        <v>6.5832855131709911</v>
      </c>
      <c r="AD266" s="26">
        <v>3.5332718247352233</v>
      </c>
      <c r="AE266" s="26">
        <v>3.5332718247352233</v>
      </c>
      <c r="AF266" s="26">
        <v>3.5332718247352233</v>
      </c>
      <c r="AG266" s="26">
        <v>3.5332718247352233</v>
      </c>
      <c r="AH266" s="26">
        <v>3.5332718247352233</v>
      </c>
    </row>
    <row r="267" spans="1:34" x14ac:dyDescent="0.2">
      <c r="A267" s="2">
        <f t="shared" si="36"/>
        <v>44164</v>
      </c>
      <c r="B267" s="4" t="e">
        <f>'Data(LÄGG IN NY DATA)'!B266</f>
        <v>#N/A</v>
      </c>
      <c r="C267" s="26">
        <v>9.1356276860514161</v>
      </c>
      <c r="D267" s="26">
        <v>7.8978747636324469</v>
      </c>
      <c r="E267" s="26">
        <v>8.3613354314076584</v>
      </c>
      <c r="F267" s="26">
        <v>11.715894202612589</v>
      </c>
      <c r="G267" s="26">
        <v>8.3064167821775925</v>
      </c>
      <c r="H267" s="26">
        <v>7.8156443449870991</v>
      </c>
      <c r="I267" s="26">
        <v>6.7228056506911651</v>
      </c>
      <c r="J267" s="26">
        <v>7.8156443449870991</v>
      </c>
      <c r="K267" s="26">
        <v>7.8156443449870991</v>
      </c>
      <c r="L267" s="26">
        <v>7.5655734230537117</v>
      </c>
      <c r="M267" s="26">
        <v>7.1334918583153017</v>
      </c>
      <c r="N267" s="26">
        <v>5.1686114650487838</v>
      </c>
      <c r="O267" s="26">
        <v>4.4517899910100125</v>
      </c>
      <c r="P267" s="26">
        <v>4.4517899910100125</v>
      </c>
      <c r="Q267" s="26">
        <v>5.1686114650487838</v>
      </c>
      <c r="R267" s="26">
        <v>4.4517899910100125</v>
      </c>
      <c r="S267" s="26">
        <v>5.1686114650487838</v>
      </c>
      <c r="T267" s="26">
        <v>5.0265564094500919</v>
      </c>
      <c r="U267" s="26">
        <v>5.0265564094500919</v>
      </c>
      <c r="V267" s="26">
        <v>5.0265564094500919</v>
      </c>
      <c r="W267" s="26">
        <v>6.5744817202343917</v>
      </c>
      <c r="X267" s="26">
        <v>6.5744817202343917</v>
      </c>
      <c r="Y267" s="26">
        <v>6.5744817202343917</v>
      </c>
      <c r="Z267" s="26">
        <v>6.5744817202343917</v>
      </c>
      <c r="AA267" s="26">
        <v>6.5744817202343917</v>
      </c>
      <c r="AB267" s="26">
        <v>6.5744817202343917</v>
      </c>
      <c r="AC267" s="26">
        <v>6.5744817202343917</v>
      </c>
      <c r="AD267" s="26">
        <v>3.5298872700149788</v>
      </c>
      <c r="AE267" s="26">
        <v>3.5298872700149788</v>
      </c>
      <c r="AF267" s="26">
        <v>3.5298872700149788</v>
      </c>
      <c r="AG267" s="26">
        <v>3.5298872700149788</v>
      </c>
      <c r="AH267" s="26">
        <v>3.5298872700149788</v>
      </c>
    </row>
    <row r="268" spans="1:34" x14ac:dyDescent="0.2">
      <c r="A268" s="2">
        <f t="shared" si="36"/>
        <v>44165</v>
      </c>
      <c r="B268" s="4" t="e">
        <f>'Data(LÄGG IN NY DATA)'!B267</f>
        <v>#N/A</v>
      </c>
      <c r="C268" s="26">
        <v>9.1197721016501259</v>
      </c>
      <c r="D268" s="26">
        <v>7.8846962489313919</v>
      </c>
      <c r="E268" s="26">
        <v>8.3476361783940103</v>
      </c>
      <c r="F268" s="26">
        <v>11.701345301397264</v>
      </c>
      <c r="G268" s="26">
        <v>8.2992878051552239</v>
      </c>
      <c r="H268" s="26">
        <v>7.8081199596285522</v>
      </c>
      <c r="I268" s="26">
        <v>6.7144317639578013</v>
      </c>
      <c r="J268" s="26">
        <v>7.8081199596285522</v>
      </c>
      <c r="K268" s="26">
        <v>7.8081199596285522</v>
      </c>
      <c r="L268" s="26">
        <v>7.5579317704425106</v>
      </c>
      <c r="M268" s="26">
        <v>7.124967899938043</v>
      </c>
      <c r="N268" s="26">
        <v>5.1621409474963471</v>
      </c>
      <c r="O268" s="26">
        <v>4.4468482060167744</v>
      </c>
      <c r="P268" s="26">
        <v>4.4468482060167744</v>
      </c>
      <c r="Q268" s="26">
        <v>5.1621409474963471</v>
      </c>
      <c r="R268" s="26">
        <v>4.4468482060167744</v>
      </c>
      <c r="S268" s="26">
        <v>5.1621409474963471</v>
      </c>
      <c r="T268" s="26">
        <v>5.0201817297806102</v>
      </c>
      <c r="U268" s="26">
        <v>5.0201817297806102</v>
      </c>
      <c r="V268" s="26">
        <v>5.0201817297806102</v>
      </c>
      <c r="W268" s="26">
        <v>6.5657240214029002</v>
      </c>
      <c r="X268" s="26">
        <v>6.5657240214029002</v>
      </c>
      <c r="Y268" s="26">
        <v>6.5657240214029002</v>
      </c>
      <c r="Z268" s="26">
        <v>6.5657240214029002</v>
      </c>
      <c r="AA268" s="26">
        <v>6.5657240214029002</v>
      </c>
      <c r="AB268" s="26">
        <v>6.5657240214029002</v>
      </c>
      <c r="AC268" s="26">
        <v>6.5657240214029002</v>
      </c>
      <c r="AD268" s="26">
        <v>3.5265141320512159</v>
      </c>
      <c r="AE268" s="26">
        <v>3.5265141320512159</v>
      </c>
      <c r="AF268" s="26">
        <v>3.5265141320512159</v>
      </c>
      <c r="AG268" s="26">
        <v>3.5265141320512159</v>
      </c>
      <c r="AH268" s="26">
        <v>3.5265141320512159</v>
      </c>
    </row>
    <row r="269" spans="1:34" x14ac:dyDescent="0.2">
      <c r="A269" s="2">
        <f t="shared" si="36"/>
        <v>44166</v>
      </c>
      <c r="B269" s="4" t="e">
        <f>'Data(LÄGG IN NY DATA)'!B268</f>
        <v>#N/A</v>
      </c>
      <c r="C269" s="26">
        <v>9.1040151499514437</v>
      </c>
      <c r="D269" s="26">
        <v>7.8715988792746687</v>
      </c>
      <c r="E269" s="26">
        <v>8.3340191239367307</v>
      </c>
      <c r="F269" s="26">
        <v>11.686867559081611</v>
      </c>
      <c r="G269" s="26">
        <v>8.2921813944230465</v>
      </c>
      <c r="H269" s="26">
        <v>7.8006225101650841</v>
      </c>
      <c r="I269" s="26">
        <v>6.7060962553368562</v>
      </c>
      <c r="J269" s="26">
        <v>7.8006225101650841</v>
      </c>
      <c r="K269" s="26">
        <v>7.8006225101650841</v>
      </c>
      <c r="L269" s="26">
        <v>7.5503190579296202</v>
      </c>
      <c r="M269" s="26">
        <v>7.1164808985382066</v>
      </c>
      <c r="N269" s="26">
        <v>5.1557004060271092</v>
      </c>
      <c r="O269" s="26">
        <v>4.441927703980018</v>
      </c>
      <c r="P269" s="26">
        <v>4.441927703980018</v>
      </c>
      <c r="Q269" s="26">
        <v>5.1557004060271092</v>
      </c>
      <c r="R269" s="26">
        <v>4.441927703980018</v>
      </c>
      <c r="S269" s="26">
        <v>5.1557004060271092</v>
      </c>
      <c r="T269" s="26">
        <v>5.0138371993218076</v>
      </c>
      <c r="U269" s="26">
        <v>5.0138371993218076</v>
      </c>
      <c r="V269" s="26">
        <v>5.0138371993218076</v>
      </c>
      <c r="W269" s="26">
        <v>6.5570120152695175</v>
      </c>
      <c r="X269" s="26">
        <v>6.5570120152695175</v>
      </c>
      <c r="Y269" s="26">
        <v>6.5570120152695175</v>
      </c>
      <c r="Z269" s="26">
        <v>6.5570120152695175</v>
      </c>
      <c r="AA269" s="26">
        <v>6.5570120152695175</v>
      </c>
      <c r="AB269" s="26">
        <v>6.5570120152695175</v>
      </c>
      <c r="AC269" s="26">
        <v>6.5570120152695175</v>
      </c>
      <c r="AD269" s="26">
        <v>3.5231523439429395</v>
      </c>
      <c r="AE269" s="26">
        <v>3.5231523439429395</v>
      </c>
      <c r="AF269" s="26">
        <v>3.5231523439429395</v>
      </c>
      <c r="AG269" s="26">
        <v>3.5231523439429395</v>
      </c>
      <c r="AH269" s="26">
        <v>3.5231523439429395</v>
      </c>
    </row>
    <row r="270" spans="1:34" x14ac:dyDescent="0.2">
      <c r="A270" s="2">
        <f t="shared" si="36"/>
        <v>44167</v>
      </c>
      <c r="B270" s="4" t="e">
        <f>'Data(LÄGG IN NY DATA)'!B269</f>
        <v>#N/A</v>
      </c>
      <c r="C270" s="26">
        <v>9.0883557925286258</v>
      </c>
      <c r="D270" s="26">
        <v>7.8585818166678356</v>
      </c>
      <c r="E270" s="26">
        <v>8.3204834336191098</v>
      </c>
      <c r="F270" s="26">
        <v>11.672460057310342</v>
      </c>
      <c r="G270" s="26">
        <v>8.2850974078549289</v>
      </c>
      <c r="H270" s="26">
        <v>7.7931518284440493</v>
      </c>
      <c r="I270" s="26">
        <v>6.6977988286821972</v>
      </c>
      <c r="J270" s="26">
        <v>7.7931518284440493</v>
      </c>
      <c r="K270" s="26">
        <v>7.7931518284440493</v>
      </c>
      <c r="L270" s="26">
        <v>7.5427350984265003</v>
      </c>
      <c r="M270" s="26">
        <v>7.1080305833697714</v>
      </c>
      <c r="N270" s="26">
        <v>5.1492896083250432</v>
      </c>
      <c r="O270" s="26">
        <v>4.4370283328121554</v>
      </c>
      <c r="P270" s="26">
        <v>4.4370283328121554</v>
      </c>
      <c r="Q270" s="26">
        <v>5.1492896083250432</v>
      </c>
      <c r="R270" s="26">
        <v>4.4370283328121554</v>
      </c>
      <c r="S270" s="26">
        <v>5.1492896083250432</v>
      </c>
      <c r="T270" s="26">
        <v>5.0075225798445446</v>
      </c>
      <c r="U270" s="26">
        <v>5.0075225798445446</v>
      </c>
      <c r="V270" s="26">
        <v>5.0075225798445446</v>
      </c>
      <c r="W270" s="26">
        <v>6.5483453053864142</v>
      </c>
      <c r="X270" s="26">
        <v>6.5483453053864142</v>
      </c>
      <c r="Y270" s="26">
        <v>6.5483453053864142</v>
      </c>
      <c r="Z270" s="26">
        <v>6.5483453053864142</v>
      </c>
      <c r="AA270" s="26">
        <v>6.5483453053864142</v>
      </c>
      <c r="AB270" s="26">
        <v>6.5483453053864142</v>
      </c>
      <c r="AC270" s="26">
        <v>6.5483453053864142</v>
      </c>
      <c r="AD270" s="26">
        <v>3.519801839507894</v>
      </c>
      <c r="AE270" s="26">
        <v>3.519801839507894</v>
      </c>
      <c r="AF270" s="26">
        <v>3.519801839507894</v>
      </c>
      <c r="AG270" s="26">
        <v>3.519801839507894</v>
      </c>
      <c r="AH270" s="26">
        <v>3.519801839507894</v>
      </c>
    </row>
    <row r="271" spans="1:34" x14ac:dyDescent="0.2">
      <c r="A271" s="2">
        <f t="shared" si="36"/>
        <v>44168</v>
      </c>
      <c r="B271" s="4" t="e">
        <f>'Data(LÄGG IN NY DATA)'!B270</f>
        <v>#N/A</v>
      </c>
      <c r="C271" s="26">
        <v>9.0727930065810725</v>
      </c>
      <c r="D271" s="26">
        <v>7.8456442354111857</v>
      </c>
      <c r="E271" s="26">
        <v>8.3070282851528123</v>
      </c>
      <c r="F271" s="26">
        <v>11.658121912915066</v>
      </c>
      <c r="G271" s="26">
        <v>8.2780357063797041</v>
      </c>
      <c r="H271" s="26">
        <v>7.7857077483406654</v>
      </c>
      <c r="I271" s="26">
        <v>6.6895391911170883</v>
      </c>
      <c r="J271" s="26">
        <v>7.7857077483406654</v>
      </c>
      <c r="K271" s="26">
        <v>7.7857077483406654</v>
      </c>
      <c r="L271" s="26">
        <v>7.535179706841574</v>
      </c>
      <c r="M271" s="26">
        <v>7.0996166865638362</v>
      </c>
      <c r="N271" s="26">
        <v>5.1429083246271796</v>
      </c>
      <c r="O271" s="26">
        <v>4.4321499419628774</v>
      </c>
      <c r="P271" s="26">
        <v>4.4321499419628774</v>
      </c>
      <c r="Q271" s="26">
        <v>5.1429083246271796</v>
      </c>
      <c r="R271" s="26">
        <v>4.4321499419628774</v>
      </c>
      <c r="S271" s="26">
        <v>5.1429083246271796</v>
      </c>
      <c r="T271" s="26">
        <v>5.0012376357876915</v>
      </c>
      <c r="U271" s="26">
        <v>5.0012376357876915</v>
      </c>
      <c r="V271" s="26">
        <v>5.0012376357876915</v>
      </c>
      <c r="W271" s="26">
        <v>6.5397235001850644</v>
      </c>
      <c r="X271" s="26">
        <v>6.5397235001850644</v>
      </c>
      <c r="Y271" s="26">
        <v>6.5397235001850644</v>
      </c>
      <c r="Z271" s="26">
        <v>6.5397235001850644</v>
      </c>
      <c r="AA271" s="26">
        <v>6.5397235001850644</v>
      </c>
      <c r="AB271" s="26">
        <v>6.5397235001850644</v>
      </c>
      <c r="AC271" s="26">
        <v>6.5397235001850644</v>
      </c>
      <c r="AD271" s="26">
        <v>3.5164625532594518</v>
      </c>
      <c r="AE271" s="26">
        <v>3.5164625532594518</v>
      </c>
      <c r="AF271" s="26">
        <v>3.5164625532594518</v>
      </c>
      <c r="AG271" s="26">
        <v>3.5164625532594518</v>
      </c>
      <c r="AH271" s="26">
        <v>3.5164625532594518</v>
      </c>
    </row>
    <row r="272" spans="1:34" x14ac:dyDescent="0.2">
      <c r="A272" s="2">
        <f t="shared" si="36"/>
        <v>44169</v>
      </c>
      <c r="B272" s="4" t="e">
        <f>'Data(LÄGG IN NY DATA)'!B271</f>
        <v>#N/A</v>
      </c>
      <c r="C272" s="26">
        <v>9.0573257846254798</v>
      </c>
      <c r="D272" s="26">
        <v>7.8327853218643986</v>
      </c>
      <c r="E272" s="26">
        <v>8.2936528681455535</v>
      </c>
      <c r="F272" s="26">
        <v>11.643852275748989</v>
      </c>
      <c r="G272" s="26">
        <v>8.2709961537845196</v>
      </c>
      <c r="H272" s="26">
        <v>7.7782901056825562</v>
      </c>
      <c r="I272" s="26">
        <v>6.6813170529855777</v>
      </c>
      <c r="J272" s="26">
        <v>7.7782901056825562</v>
      </c>
      <c r="K272" s="26">
        <v>7.7782901056825562</v>
      </c>
      <c r="L272" s="26">
        <v>7.5276527000284412</v>
      </c>
      <c r="M272" s="26">
        <v>7.0912389430838134</v>
      </c>
      <c r="N272" s="26">
        <v>5.1365563276870558</v>
      </c>
      <c r="O272" s="26">
        <v>4.4272923823989672</v>
      </c>
      <c r="P272" s="26">
        <v>4.4272923823989672</v>
      </c>
      <c r="Q272" s="26">
        <v>5.1365563276870558</v>
      </c>
      <c r="R272" s="26">
        <v>4.4272923823989672</v>
      </c>
      <c r="S272" s="26">
        <v>5.1365563276870558</v>
      </c>
      <c r="T272" s="26">
        <v>4.9949821342192289</v>
      </c>
      <c r="U272" s="26">
        <v>4.9949821342192289</v>
      </c>
      <c r="V272" s="26">
        <v>4.9949821342192289</v>
      </c>
      <c r="W272" s="26">
        <v>6.5311462128979709</v>
      </c>
      <c r="X272" s="26">
        <v>6.5311462128979709</v>
      </c>
      <c r="Y272" s="26">
        <v>6.5311462128979709</v>
      </c>
      <c r="Z272" s="26">
        <v>6.5311462128979709</v>
      </c>
      <c r="AA272" s="26">
        <v>6.5311462128979709</v>
      </c>
      <c r="AB272" s="26">
        <v>6.5311462128979709</v>
      </c>
      <c r="AC272" s="26">
        <v>6.5311462128979709</v>
      </c>
      <c r="AD272" s="26">
        <v>3.5131344203851418</v>
      </c>
      <c r="AE272" s="26">
        <v>3.5131344203851418</v>
      </c>
      <c r="AF272" s="26">
        <v>3.5131344203851418</v>
      </c>
      <c r="AG272" s="26">
        <v>3.5131344203851418</v>
      </c>
      <c r="AH272" s="26">
        <v>3.5131344203851418</v>
      </c>
    </row>
    <row r="273" spans="1:34" x14ac:dyDescent="0.2">
      <c r="A273" s="2">
        <f t="shared" si="36"/>
        <v>44170</v>
      </c>
      <c r="B273" s="4" t="e">
        <f>'Data(LÄGG IN NY DATA)'!B272</f>
        <v>#N/A</v>
      </c>
      <c r="C273" s="26">
        <v>9.0419531341946389</v>
      </c>
      <c r="D273" s="26">
        <v>7.8200042742167817</v>
      </c>
      <c r="E273" s="26">
        <v>8.280356383874361</v>
      </c>
      <c r="F273" s="26">
        <v>11.629650326666676</v>
      </c>
      <c r="G273" s="26">
        <v>8.2639786165343345</v>
      </c>
      <c r="H273" s="26">
        <v>7.7708987381799766</v>
      </c>
      <c r="I273" s="26">
        <v>6.6731321278049283</v>
      </c>
      <c r="J273" s="26">
        <v>7.7708987381799766</v>
      </c>
      <c r="K273" s="26">
        <v>7.7708987381799766</v>
      </c>
      <c r="L273" s="26">
        <v>7.5201538967374111</v>
      </c>
      <c r="M273" s="26">
        <v>7.0828970906819508</v>
      </c>
      <c r="N273" s="26">
        <v>5.1302333927388171</v>
      </c>
      <c r="O273" s="26">
        <v>4.422455506584428</v>
      </c>
      <c r="P273" s="26">
        <v>4.422455506584428</v>
      </c>
      <c r="Q273" s="26">
        <v>5.1302333927388171</v>
      </c>
      <c r="R273" s="26">
        <v>4.422455506584428</v>
      </c>
      <c r="S273" s="26">
        <v>5.1302333927388171</v>
      </c>
      <c r="T273" s="26">
        <v>4.9887558447980567</v>
      </c>
      <c r="U273" s="26">
        <v>4.9887558447980567</v>
      </c>
      <c r="V273" s="26">
        <v>4.9887558447980567</v>
      </c>
      <c r="W273" s="26">
        <v>6.5226130614819473</v>
      </c>
      <c r="X273" s="26">
        <v>6.5226130614819473</v>
      </c>
      <c r="Y273" s="26">
        <v>6.5226130614819473</v>
      </c>
      <c r="Z273" s="26">
        <v>6.5226130614819473</v>
      </c>
      <c r="AA273" s="26">
        <v>6.5226130614819473</v>
      </c>
      <c r="AB273" s="26">
        <v>6.5226130614819473</v>
      </c>
      <c r="AC273" s="26">
        <v>6.5226130614819473</v>
      </c>
      <c r="AD273" s="26">
        <v>3.5098173767266809</v>
      </c>
      <c r="AE273" s="26">
        <v>3.5098173767266809</v>
      </c>
      <c r="AF273" s="26">
        <v>3.5098173767266809</v>
      </c>
      <c r="AG273" s="26">
        <v>3.5098173767266809</v>
      </c>
      <c r="AH273" s="26">
        <v>3.5098173767266809</v>
      </c>
    </row>
    <row r="274" spans="1:34" x14ac:dyDescent="0.2">
      <c r="A274" s="2">
        <f t="shared" si="36"/>
        <v>44171</v>
      </c>
      <c r="B274" s="4" t="e">
        <f>'Data(LÄGG IN NY DATA)'!B273</f>
        <v>#N/A</v>
      </c>
      <c r="C274" s="26">
        <v>9.0266740775436425</v>
      </c>
      <c r="D274" s="26">
        <v>7.8073003022629361</v>
      </c>
      <c r="E274" s="26">
        <v>8.2671380450643195</v>
      </c>
      <c r="F274" s="26">
        <v>11.615515275639204</v>
      </c>
      <c r="G274" s="26">
        <v>8.2569829636062142</v>
      </c>
      <c r="H274" s="26">
        <v>7.7635334853612354</v>
      </c>
      <c r="I274" s="26">
        <v>6.6649841322190486</v>
      </c>
      <c r="J274" s="26">
        <v>7.7635334853612354</v>
      </c>
      <c r="K274" s="26">
        <v>7.7635334853612354</v>
      </c>
      <c r="L274" s="26">
        <v>7.5126831175700834</v>
      </c>
      <c r="M274" s="26">
        <v>7.074590869857075</v>
      </c>
      <c r="N274" s="26">
        <v>5.1239392974619538</v>
      </c>
      <c r="O274" s="26">
        <v>4.417639168460938</v>
      </c>
      <c r="P274" s="26">
        <v>4.417639168460938</v>
      </c>
      <c r="Q274" s="26">
        <v>5.1239392974619538</v>
      </c>
      <c r="R274" s="26">
        <v>4.417639168460938</v>
      </c>
      <c r="S274" s="26">
        <v>5.1239392974619538</v>
      </c>
      <c r="T274" s="26">
        <v>4.9825585397364769</v>
      </c>
      <c r="U274" s="26">
        <v>4.9825585397364769</v>
      </c>
      <c r="V274" s="26">
        <v>4.9825585397364769</v>
      </c>
      <c r="W274" s="26">
        <v>6.5141236685429238</v>
      </c>
      <c r="X274" s="26">
        <v>6.5141236685429238</v>
      </c>
      <c r="Y274" s="26">
        <v>6.5141236685429238</v>
      </c>
      <c r="Z274" s="26">
        <v>6.5141236685429238</v>
      </c>
      <c r="AA274" s="26">
        <v>6.5141236685429238</v>
      </c>
      <c r="AB274" s="26">
        <v>6.5141236685429238</v>
      </c>
      <c r="AC274" s="26">
        <v>6.5141236685429238</v>
      </c>
      <c r="AD274" s="26">
        <v>3.5065113587613803</v>
      </c>
      <c r="AE274" s="26">
        <v>3.5065113587613803</v>
      </c>
      <c r="AF274" s="26">
        <v>3.5065113587613803</v>
      </c>
      <c r="AG274" s="26">
        <v>3.5065113587613803</v>
      </c>
      <c r="AH274" s="26">
        <v>3.5065113587613803</v>
      </c>
    </row>
    <row r="275" spans="1:34" x14ac:dyDescent="0.2">
      <c r="A275" s="2">
        <f t="shared" si="36"/>
        <v>44172</v>
      </c>
      <c r="B275" s="4" t="e">
        <f>'Data(LÄGG IN NY DATA)'!B274</f>
        <v>#N/A</v>
      </c>
      <c r="C275" s="26">
        <v>9.0114876513632662</v>
      </c>
      <c r="D275" s="26">
        <v>7.7946726271837052</v>
      </c>
      <c r="E275" s="26">
        <v>8.2539970756725758</v>
      </c>
      <c r="F275" s="26">
        <v>11.601446359995682</v>
      </c>
      <c r="G275" s="26">
        <v>8.2500090663371939</v>
      </c>
      <c r="H275" s="26">
        <v>7.7561941885128691</v>
      </c>
      <c r="I275" s="26">
        <v>6.6568727859528796</v>
      </c>
      <c r="J275" s="26">
        <v>7.7561941885128691</v>
      </c>
      <c r="K275" s="26">
        <v>7.7561941885128691</v>
      </c>
      <c r="L275" s="26">
        <v>7.5052401849367065</v>
      </c>
      <c r="M275" s="26">
        <v>7.066320023813506</v>
      </c>
      <c r="N275" s="26">
        <v>5.1176738219466609</v>
      </c>
      <c r="O275" s="26">
        <v>4.4128432234286219</v>
      </c>
      <c r="P275" s="26">
        <v>4.4128432234286219</v>
      </c>
      <c r="Q275" s="26">
        <v>5.1176738219466609</v>
      </c>
      <c r="R275" s="26">
        <v>4.4128432234286219</v>
      </c>
      <c r="S275" s="26">
        <v>5.1176738219466609</v>
      </c>
      <c r="T275" s="26">
        <v>4.9763899937633642</v>
      </c>
      <c r="U275" s="26">
        <v>4.9763899937633642</v>
      </c>
      <c r="V275" s="26">
        <v>4.9763899937633642</v>
      </c>
      <c r="W275" s="26">
        <v>6.5056776612622311</v>
      </c>
      <c r="X275" s="26">
        <v>6.5056776612622311</v>
      </c>
      <c r="Y275" s="26">
        <v>6.5056776612622311</v>
      </c>
      <c r="Z275" s="26">
        <v>6.5056776612622311</v>
      </c>
      <c r="AA275" s="26">
        <v>6.5056776612622311</v>
      </c>
      <c r="AB275" s="26">
        <v>6.5056776612622311</v>
      </c>
      <c r="AC275" s="26">
        <v>6.5056776612622311</v>
      </c>
      <c r="AD275" s="26">
        <v>3.5032163035848045</v>
      </c>
      <c r="AE275" s="26">
        <v>3.5032163035848045</v>
      </c>
      <c r="AF275" s="26">
        <v>3.5032163035848045</v>
      </c>
      <c r="AG275" s="26">
        <v>3.5032163035848045</v>
      </c>
      <c r="AH275" s="26">
        <v>3.5032163035848045</v>
      </c>
    </row>
    <row r="276" spans="1:34" x14ac:dyDescent="0.2">
      <c r="A276" s="2">
        <f t="shared" si="36"/>
        <v>44173</v>
      </c>
      <c r="B276" s="4" t="e">
        <f>'Data(LÄGG IN NY DATA)'!B275</f>
        <v>#N/A</v>
      </c>
      <c r="C276" s="26">
        <v>8.996392906500347</v>
      </c>
      <c r="D276" s="26">
        <v>7.7821204813322415</v>
      </c>
      <c r="E276" s="26">
        <v>8.2409327106774928</v>
      </c>
      <c r="F276" s="26">
        <v>11.587442842782652</v>
      </c>
      <c r="G276" s="26">
        <v>8.2430567982845417</v>
      </c>
      <c r="H276" s="26">
        <v>7.748880690624139</v>
      </c>
      <c r="I276" s="26">
        <v>6.6487978117677233</v>
      </c>
      <c r="J276" s="26">
        <v>7.748880690624139</v>
      </c>
      <c r="K276" s="26">
        <v>7.748880690624139</v>
      </c>
      <c r="L276" s="26">
        <v>7.4978249230160694</v>
      </c>
      <c r="M276" s="26">
        <v>7.058084298421055</v>
      </c>
      <c r="N276" s="26">
        <v>5.1114367486598047</v>
      </c>
      <c r="O276" s="26">
        <v>4.4080675283271287</v>
      </c>
      <c r="P276" s="26">
        <v>4.4080675283271287</v>
      </c>
      <c r="Q276" s="26">
        <v>5.1114367486598047</v>
      </c>
      <c r="R276" s="26">
        <v>4.4080675283271287</v>
      </c>
      <c r="S276" s="26">
        <v>5.1114367486598047</v>
      </c>
      <c r="T276" s="26">
        <v>4.9702499840879817</v>
      </c>
      <c r="U276" s="26">
        <v>4.9702499840879817</v>
      </c>
      <c r="V276" s="26">
        <v>4.9702499840879817</v>
      </c>
      <c r="W276" s="26">
        <v>6.4972746713243357</v>
      </c>
      <c r="X276" s="26">
        <v>6.4972746713243357</v>
      </c>
      <c r="Y276" s="26">
        <v>6.4972746713243357</v>
      </c>
      <c r="Z276" s="26">
        <v>6.4972746713243357</v>
      </c>
      <c r="AA276" s="26">
        <v>6.4972746713243357</v>
      </c>
      <c r="AB276" s="26">
        <v>6.4972746713243357</v>
      </c>
      <c r="AC276" s="26">
        <v>6.4972746713243357</v>
      </c>
      <c r="AD276" s="26">
        <v>3.4999321488945903</v>
      </c>
      <c r="AE276" s="26">
        <v>3.4999321488945903</v>
      </c>
      <c r="AF276" s="26">
        <v>3.4999321488945903</v>
      </c>
      <c r="AG276" s="26">
        <v>3.4999321488945903</v>
      </c>
      <c r="AH276" s="26">
        <v>3.4999321488945903</v>
      </c>
    </row>
    <row r="277" spans="1:34" x14ac:dyDescent="0.2">
      <c r="A277" s="2">
        <f t="shared" si="36"/>
        <v>44174</v>
      </c>
      <c r="B277" s="4" t="e">
        <f>'Data(LÄGG IN NY DATA)'!B276</f>
        <v>#N/A</v>
      </c>
      <c r="C277" s="26">
        <v>8.9813889076848969</v>
      </c>
      <c r="D277" s="26">
        <v>7.7696431080250576</v>
      </c>
      <c r="E277" s="26">
        <v>8.2279441958727695</v>
      </c>
      <c r="F277" s="26">
        <v>11.573504011233489</v>
      </c>
      <c r="G277" s="26">
        <v>8.2361260350974153</v>
      </c>
      <c r="H277" s="26">
        <v>7.7415928363354807</v>
      </c>
      <c r="I277" s="26">
        <v>6.6407589354174492</v>
      </c>
      <c r="J277" s="26">
        <v>7.7415928363354807</v>
      </c>
      <c r="K277" s="26">
        <v>7.7415928363354807</v>
      </c>
      <c r="L277" s="26">
        <v>7.4904371577177153</v>
      </c>
      <c r="M277" s="26">
        <v>7.0498834421760517</v>
      </c>
      <c r="N277" s="26">
        <v>5.1052278624114837</v>
      </c>
      <c r="O277" s="26">
        <v>4.4033119414170176</v>
      </c>
      <c r="P277" s="26">
        <v>4.4033119414170176</v>
      </c>
      <c r="Q277" s="26">
        <v>5.1052278624114837</v>
      </c>
      <c r="R277" s="26">
        <v>4.4033119414170176</v>
      </c>
      <c r="S277" s="26">
        <v>5.1052278624114837</v>
      </c>
      <c r="T277" s="26">
        <v>4.9641382903644491</v>
      </c>
      <c r="U277" s="26">
        <v>4.9641382903644491</v>
      </c>
      <c r="V277" s="26">
        <v>4.9641382903644491</v>
      </c>
      <c r="W277" s="26">
        <v>6.4889143348459895</v>
      </c>
      <c r="X277" s="26">
        <v>6.4889143348459895</v>
      </c>
      <c r="Y277" s="26">
        <v>6.4889143348459895</v>
      </c>
      <c r="Z277" s="26">
        <v>6.4889143348459895</v>
      </c>
      <c r="AA277" s="26">
        <v>6.4889143348459895</v>
      </c>
      <c r="AB277" s="26">
        <v>6.4889143348459895</v>
      </c>
      <c r="AC277" s="26">
        <v>6.4889143348459895</v>
      </c>
      <c r="AD277" s="26">
        <v>3.4966588329753114</v>
      </c>
      <c r="AE277" s="26">
        <v>3.4966588329753114</v>
      </c>
      <c r="AF277" s="26">
        <v>3.4966588329753114</v>
      </c>
      <c r="AG277" s="26">
        <v>3.4966588329753114</v>
      </c>
      <c r="AH277" s="26">
        <v>3.4966588329753114</v>
      </c>
    </row>
    <row r="278" spans="1:34" x14ac:dyDescent="0.2">
      <c r="A278" s="2">
        <f t="shared" si="36"/>
        <v>44175</v>
      </c>
      <c r="B278" s="4" t="e">
        <f>'Data(LÄGG IN NY DATA)'!B277</f>
        <v>#N/A</v>
      </c>
      <c r="C278" s="26">
        <v>8.9664747332638228</v>
      </c>
      <c r="D278" s="26">
        <v>7.7572397613379245</v>
      </c>
      <c r="E278" s="26">
        <v>8.2150307876664126</v>
      </c>
      <c r="F278" s="26">
        <v>11.559629175340399</v>
      </c>
      <c r="G278" s="26">
        <v>8.2292166543989254</v>
      </c>
      <c r="H278" s="26">
        <v>7.7343304718905728</v>
      </c>
      <c r="I278" s="26">
        <v>6.6327558856055715</v>
      </c>
      <c r="J278" s="26">
        <v>7.7343304718905728</v>
      </c>
      <c r="K278" s="26">
        <v>7.7343304718905728</v>
      </c>
      <c r="L278" s="26">
        <v>7.4830767166462833</v>
      </c>
      <c r="M278" s="26">
        <v>7.0417172061633506</v>
      </c>
      <c r="N278" s="26">
        <v>5.0990469503221743</v>
      </c>
      <c r="O278" s="26">
        <v>4.3985763223614338</v>
      </c>
      <c r="P278" s="26">
        <v>4.3985763223614338</v>
      </c>
      <c r="Q278" s="26">
        <v>5.0990469503221743</v>
      </c>
      <c r="R278" s="26">
        <v>4.3985763223614338</v>
      </c>
      <c r="S278" s="26">
        <v>5.0990469503221743</v>
      </c>
      <c r="T278" s="26">
        <v>4.9580546946568349</v>
      </c>
      <c r="U278" s="26">
        <v>4.9580546946568349</v>
      </c>
      <c r="V278" s="26">
        <v>4.9580546946568349</v>
      </c>
      <c r="W278" s="26">
        <v>6.4805962923067542</v>
      </c>
      <c r="X278" s="26">
        <v>6.4805962923067542</v>
      </c>
      <c r="Y278" s="26">
        <v>6.4805962923067542</v>
      </c>
      <c r="Z278" s="26">
        <v>6.4805962923067542</v>
      </c>
      <c r="AA278" s="26">
        <v>6.4805962923067542</v>
      </c>
      <c r="AB278" s="26">
        <v>6.4805962923067542</v>
      </c>
      <c r="AC278" s="26">
        <v>6.4805962923067542</v>
      </c>
      <c r="AD278" s="26">
        <v>3.4933962946843167</v>
      </c>
      <c r="AE278" s="26">
        <v>3.4933962946843167</v>
      </c>
      <c r="AF278" s="26">
        <v>3.4933962946843167</v>
      </c>
      <c r="AG278" s="26">
        <v>3.4933962946843167</v>
      </c>
      <c r="AH278" s="26">
        <v>3.4933962946843167</v>
      </c>
    </row>
    <row r="279" spans="1:34" x14ac:dyDescent="0.2">
      <c r="A279" s="2">
        <f t="shared" si="36"/>
        <v>44176</v>
      </c>
      <c r="B279" s="4" t="e">
        <f>'Data(LÄGG IN NY DATA)'!B278</f>
        <v>#N/A</v>
      </c>
      <c r="C279" s="26">
        <v>8.9516494749409805</v>
      </c>
      <c r="D279" s="26">
        <v>7.7449097059064709</v>
      </c>
      <c r="E279" s="26">
        <v>8.2021917528843744</v>
      </c>
      <c r="F279" s="26">
        <v>11.545817666522124</v>
      </c>
      <c r="G279" s="26">
        <v>8.2223285356777502</v>
      </c>
      <c r="H279" s="26">
        <v>7.7270934450917004</v>
      </c>
      <c r="I279" s="26">
        <v>6.6247883939431711</v>
      </c>
      <c r="J279" s="26">
        <v>7.7270934450917004</v>
      </c>
      <c r="K279" s="26">
        <v>7.7270934450917004</v>
      </c>
      <c r="L279" s="26">
        <v>7.4757434290677942</v>
      </c>
      <c r="M279" s="26">
        <v>7.0335853440192464</v>
      </c>
      <c r="N279" s="26">
        <v>5.0928938017904466</v>
      </c>
      <c r="O279" s="26">
        <v>4.3938605322080839</v>
      </c>
      <c r="P279" s="26">
        <v>4.3938605322080839</v>
      </c>
      <c r="Q279" s="26">
        <v>5.0928938017904466</v>
      </c>
      <c r="R279" s="26">
        <v>4.3938605322080839</v>
      </c>
      <c r="S279" s="26">
        <v>5.0928938017904466</v>
      </c>
      <c r="T279" s="26">
        <v>4.9519989814048664</v>
      </c>
      <c r="U279" s="26">
        <v>4.9519989814048664</v>
      </c>
      <c r="V279" s="26">
        <v>4.9519989814048664</v>
      </c>
      <c r="W279" s="26">
        <v>6.4723201884808876</v>
      </c>
      <c r="X279" s="26">
        <v>6.4723201884808876</v>
      </c>
      <c r="Y279" s="26">
        <v>6.4723201884808876</v>
      </c>
      <c r="Z279" s="26">
        <v>6.4723201884808876</v>
      </c>
      <c r="AA279" s="26">
        <v>6.4723201884808876</v>
      </c>
      <c r="AB279" s="26">
        <v>6.4723201884808876</v>
      </c>
      <c r="AC279" s="26">
        <v>6.4723201884808876</v>
      </c>
      <c r="AD279" s="26">
        <v>3.4901444734384479</v>
      </c>
      <c r="AE279" s="26">
        <v>3.4901444734384479</v>
      </c>
      <c r="AF279" s="26">
        <v>3.4901444734384479</v>
      </c>
      <c r="AG279" s="26">
        <v>3.4901444734384479</v>
      </c>
      <c r="AH279" s="26">
        <v>3.4901444734384479</v>
      </c>
    </row>
    <row r="280" spans="1:34" x14ac:dyDescent="0.2">
      <c r="A280" s="2">
        <f t="shared" si="36"/>
        <v>44177</v>
      </c>
      <c r="B280" s="4" t="e">
        <f>'Data(LÄGG IN NY DATA)'!B279</f>
        <v>#N/A</v>
      </c>
      <c r="C280" s="26">
        <v>8.9369122375234546</v>
      </c>
      <c r="D280" s="26">
        <v>7.7326522167313678</v>
      </c>
      <c r="E280" s="26">
        <v>8.1894263685787774</v>
      </c>
      <c r="F280" s="26">
        <v>11.532068836380914</v>
      </c>
      <c r="G280" s="26">
        <v>8.2154615601884782</v>
      </c>
      <c r="H280" s="26">
        <v>7.7198816052581289</v>
      </c>
      <c r="I280" s="26">
        <v>6.6168561949076095</v>
      </c>
      <c r="J280" s="26">
        <v>7.7198816052581289</v>
      </c>
      <c r="K280" s="26">
        <v>7.7198816052581289</v>
      </c>
      <c r="L280" s="26">
        <v>7.4684371258777116</v>
      </c>
      <c r="M280" s="26">
        <v>7.0254876118952829</v>
      </c>
      <c r="N280" s="26">
        <v>5.0867682084612369</v>
      </c>
      <c r="O280" s="26">
        <v>4.3891644333714934</v>
      </c>
      <c r="P280" s="26">
        <v>4.3891644333714934</v>
      </c>
      <c r="Q280" s="26">
        <v>5.0867682084612369</v>
      </c>
      <c r="R280" s="26">
        <v>4.3891644333714934</v>
      </c>
      <c r="S280" s="26">
        <v>5.0867682084612369</v>
      </c>
      <c r="T280" s="26">
        <v>4.9459709373902472</v>
      </c>
      <c r="U280" s="26">
        <v>4.9459709373902472</v>
      </c>
      <c r="V280" s="26">
        <v>4.9459709373902472</v>
      </c>
      <c r="W280" s="26">
        <v>6.4640856723705298</v>
      </c>
      <c r="X280" s="26">
        <v>6.4640856723705298</v>
      </c>
      <c r="Y280" s="26">
        <v>6.4640856723705298</v>
      </c>
      <c r="Z280" s="26">
        <v>6.4640856723705298</v>
      </c>
      <c r="AA280" s="26">
        <v>6.4640856723705298</v>
      </c>
      <c r="AB280" s="26">
        <v>6.4640856723705298</v>
      </c>
      <c r="AC280" s="26">
        <v>6.4640856723705298</v>
      </c>
      <c r="AD280" s="26">
        <v>3.486903309201574</v>
      </c>
      <c r="AE280" s="26">
        <v>3.486903309201574</v>
      </c>
      <c r="AF280" s="26">
        <v>3.486903309201574</v>
      </c>
      <c r="AG280" s="26">
        <v>3.486903309201574</v>
      </c>
      <c r="AH280" s="26">
        <v>3.486903309201574</v>
      </c>
    </row>
    <row r="281" spans="1:34" x14ac:dyDescent="0.2">
      <c r="A281" s="2">
        <f t="shared" si="36"/>
        <v>44178</v>
      </c>
      <c r="B281" s="4" t="e">
        <f>'Data(LÄGG IN NY DATA)'!B280</f>
        <v>#N/A</v>
      </c>
      <c r="C281" s="26">
        <v>8.9222621386738421</v>
      </c>
      <c r="D281" s="26">
        <v>7.7204665789879598</v>
      </c>
      <c r="E281" s="26">
        <v>8.1767339218405439</v>
      </c>
      <c r="F281" s="26">
        <v>11.518382055542713</v>
      </c>
      <c r="G281" s="26">
        <v>8.2086156108599742</v>
      </c>
      <c r="H281" s="26">
        <v>7.7126948031872358</v>
      </c>
      <c r="I281" s="26">
        <v>6.6089590258020481</v>
      </c>
      <c r="J281" s="26">
        <v>7.7126948031872358</v>
      </c>
      <c r="K281" s="26">
        <v>7.7126948031872358</v>
      </c>
      <c r="L281" s="26">
        <v>7.4611576395706445</v>
      </c>
      <c r="M281" s="26">
        <v>7.017423768422872</v>
      </c>
      <c r="N281" s="26">
        <v>5.0806699641946711</v>
      </c>
      <c r="O281" s="26">
        <v>4.3844878896155448</v>
      </c>
      <c r="P281" s="26">
        <v>4.3844878896155448</v>
      </c>
      <c r="Q281" s="26">
        <v>5.0806699641946711</v>
      </c>
      <c r="R281" s="26">
        <v>4.3844878896155448</v>
      </c>
      <c r="S281" s="26">
        <v>5.0806699641946711</v>
      </c>
      <c r="T281" s="26">
        <v>4.9399703517035611</v>
      </c>
      <c r="U281" s="26">
        <v>4.9399703517035611</v>
      </c>
      <c r="V281" s="26">
        <v>4.9399703517035611</v>
      </c>
      <c r="W281" s="26">
        <v>6.4558923971401923</v>
      </c>
      <c r="X281" s="26">
        <v>6.4558923971401923</v>
      </c>
      <c r="Y281" s="26">
        <v>6.4558923971401923</v>
      </c>
      <c r="Z281" s="26">
        <v>6.4558923971401923</v>
      </c>
      <c r="AA281" s="26">
        <v>6.4558923971401923</v>
      </c>
      <c r="AB281" s="26">
        <v>6.4558923971401923</v>
      </c>
      <c r="AC281" s="26">
        <v>6.4558923971401923</v>
      </c>
      <c r="AD281" s="26">
        <v>3.483672742472864</v>
      </c>
      <c r="AE281" s="26">
        <v>3.483672742472864</v>
      </c>
      <c r="AF281" s="26">
        <v>3.483672742472864</v>
      </c>
      <c r="AG281" s="26">
        <v>3.483672742472864</v>
      </c>
      <c r="AH281" s="26">
        <v>3.483672742472864</v>
      </c>
    </row>
    <row r="282" spans="1:34" x14ac:dyDescent="0.2">
      <c r="A282" s="2">
        <f t="shared" si="36"/>
        <v>44179</v>
      </c>
      <c r="B282" s="4" t="e">
        <f>'Data(LÄGG IN NY DATA)'!B281</f>
        <v>#N/A</v>
      </c>
      <c r="C282" s="26">
        <v>8.9076983086683583</v>
      </c>
      <c r="D282" s="26">
        <v>7.7083520878402334</v>
      </c>
      <c r="E282" s="26">
        <v>8.1641137096163501</v>
      </c>
      <c r="F282" s="26">
        <v>11.504756712574963</v>
      </c>
      <c r="G282" s="26">
        <v>8.201790572211058</v>
      </c>
      <c r="H282" s="26">
        <v>7.7055328911181569</v>
      </c>
      <c r="I282" s="26">
        <v>6.601096626715707</v>
      </c>
      <c r="J282" s="26">
        <v>7.7055328911181569</v>
      </c>
      <c r="K282" s="26">
        <v>7.7055328911181569</v>
      </c>
      <c r="L282" s="26">
        <v>7.4539048042115414</v>
      </c>
      <c r="M282" s="26">
        <v>7.0093935746787199</v>
      </c>
      <c r="N282" s="26">
        <v>5.0745988650354183</v>
      </c>
      <c r="O282" s="26">
        <v>4.3798307660362932</v>
      </c>
      <c r="P282" s="26">
        <v>4.3798307660362932</v>
      </c>
      <c r="Q282" s="26">
        <v>5.0745988650354183</v>
      </c>
      <c r="R282" s="26">
        <v>4.3798307660362932</v>
      </c>
      <c r="S282" s="26">
        <v>5.0745988650354183</v>
      </c>
      <c r="T282" s="26">
        <v>4.9339970157117561</v>
      </c>
      <c r="U282" s="26">
        <v>4.9339970157117561</v>
      </c>
      <c r="V282" s="26">
        <v>4.9339970157117561</v>
      </c>
      <c r="W282" s="26">
        <v>6.4477400200524917</v>
      </c>
      <c r="X282" s="26">
        <v>6.4477400200524917</v>
      </c>
      <c r="Y282" s="26">
        <v>6.4477400200524917</v>
      </c>
      <c r="Z282" s="26">
        <v>6.4477400200524917</v>
      </c>
      <c r="AA282" s="26">
        <v>6.4477400200524917</v>
      </c>
      <c r="AB282" s="26">
        <v>6.4477400200524917</v>
      </c>
      <c r="AC282" s="26">
        <v>6.4477400200524917</v>
      </c>
      <c r="AD282" s="26">
        <v>3.4804527142757427</v>
      </c>
      <c r="AE282" s="26">
        <v>3.4804527142757427</v>
      </c>
      <c r="AF282" s="26">
        <v>3.4804527142757427</v>
      </c>
      <c r="AG282" s="26">
        <v>3.4804527142757427</v>
      </c>
      <c r="AH282" s="26">
        <v>3.4804527142757427</v>
      </c>
    </row>
    <row r="283" spans="1:34" x14ac:dyDescent="0.2">
      <c r="A283" s="2">
        <f t="shared" si="36"/>
        <v>44180</v>
      </c>
      <c r="B283" s="4" t="e">
        <f>'Data(LÄGG IN NY DATA)'!B282</f>
        <v>#N/A</v>
      </c>
      <c r="C283" s="26">
        <v>8.8932198901606494</v>
      </c>
      <c r="D283" s="26">
        <v>7.6963080482589872</v>
      </c>
      <c r="E283" s="26">
        <v>8.1515650385297391</v>
      </c>
      <c r="F283" s="26">
        <v>11.491192212976783</v>
      </c>
      <c r="G283" s="26">
        <v>8.1949863302729025</v>
      </c>
      <c r="H283" s="26">
        <v>7.6983957226977395</v>
      </c>
      <c r="I283" s="26">
        <v>6.5932687404848762</v>
      </c>
      <c r="J283" s="26">
        <v>7.6983957226977395</v>
      </c>
      <c r="K283" s="26">
        <v>7.6983957226977395</v>
      </c>
      <c r="L283" s="26">
        <v>7.4466784554082643</v>
      </c>
      <c r="M283" s="26">
        <v>7.001396794150998</v>
      </c>
      <c r="N283" s="26">
        <v>5.0685547091825738</v>
      </c>
      <c r="O283" s="26">
        <v>4.3751929290450491</v>
      </c>
      <c r="P283" s="26">
        <v>4.3751929290450491</v>
      </c>
      <c r="Q283" s="26">
        <v>5.0685547091825738</v>
      </c>
      <c r="R283" s="26">
        <v>4.3751929290450491</v>
      </c>
      <c r="S283" s="26">
        <v>5.0685547091825738</v>
      </c>
      <c r="T283" s="26">
        <v>4.9280507230261898</v>
      </c>
      <c r="U283" s="26">
        <v>4.9280507230261898</v>
      </c>
      <c r="V283" s="26">
        <v>4.9280507230261898</v>
      </c>
      <c r="W283" s="26">
        <v>6.4396282024051166</v>
      </c>
      <c r="X283" s="26">
        <v>6.4396282024051166</v>
      </c>
      <c r="Y283" s="26">
        <v>6.4396282024051166</v>
      </c>
      <c r="Z283" s="26">
        <v>6.4396282024051166</v>
      </c>
      <c r="AA283" s="26">
        <v>6.4396282024051166</v>
      </c>
      <c r="AB283" s="26">
        <v>6.4396282024051166</v>
      </c>
      <c r="AC283" s="26">
        <v>6.4396282024051166</v>
      </c>
      <c r="AD283" s="26">
        <v>3.4772431661474754</v>
      </c>
      <c r="AE283" s="26">
        <v>3.4772431661474754</v>
      </c>
      <c r="AF283" s="26">
        <v>3.4772431661474754</v>
      </c>
      <c r="AG283" s="26">
        <v>3.4772431661474754</v>
      </c>
      <c r="AH283" s="26">
        <v>3.4772431661474754</v>
      </c>
    </row>
    <row r="284" spans="1:34" x14ac:dyDescent="0.2">
      <c r="A284" s="2">
        <f t="shared" si="36"/>
        <v>44181</v>
      </c>
      <c r="B284" s="4" t="e">
        <f>'Data(LÄGG IN NY DATA)'!B283</f>
        <v>#N/A</v>
      </c>
      <c r="C284" s="26">
        <v>8.8788260379510824</v>
      </c>
      <c r="D284" s="26">
        <v>7.6843337748441112</v>
      </c>
      <c r="E284" s="26">
        <v>8.139087224706314</v>
      </c>
      <c r="F284" s="26">
        <v>11.477687978236577</v>
      </c>
      <c r="G284" s="26">
        <v>8.1882027725175721</v>
      </c>
      <c r="H284" s="26">
        <v>7.691283152948591</v>
      </c>
      <c r="I284" s="26">
        <v>6.5854751126546436</v>
      </c>
      <c r="J284" s="26">
        <v>7.691283152948591</v>
      </c>
      <c r="K284" s="26">
        <v>7.691283152948591</v>
      </c>
      <c r="L284" s="26">
        <v>7.4394784302854227</v>
      </c>
      <c r="M284" s="26">
        <v>6.9934331927062381</v>
      </c>
      <c r="N284" s="26">
        <v>5.0625372969600537</v>
      </c>
      <c r="O284" s="26">
        <v>4.3705742463517323</v>
      </c>
      <c r="P284" s="26">
        <v>4.3705742463517323</v>
      </c>
      <c r="Q284" s="26">
        <v>5.0625372969600537</v>
      </c>
      <c r="R284" s="26">
        <v>4.3705742463517323</v>
      </c>
      <c r="S284" s="26">
        <v>5.0625372969600537</v>
      </c>
      <c r="T284" s="26">
        <v>4.9221312694712402</v>
      </c>
      <c r="U284" s="26">
        <v>4.9221312694712402</v>
      </c>
      <c r="V284" s="26">
        <v>4.9221312694712402</v>
      </c>
      <c r="W284" s="26">
        <v>6.4315566094689984</v>
      </c>
      <c r="X284" s="26">
        <v>6.4315566094689984</v>
      </c>
      <c r="Y284" s="26">
        <v>6.4315566094689984</v>
      </c>
      <c r="Z284" s="26">
        <v>6.4315566094689984</v>
      </c>
      <c r="AA284" s="26">
        <v>6.4315566094689984</v>
      </c>
      <c r="AB284" s="26">
        <v>6.4315566094689984</v>
      </c>
      <c r="AC284" s="26">
        <v>6.4315566094689984</v>
      </c>
      <c r="AD284" s="26">
        <v>3.4740440401293253</v>
      </c>
      <c r="AE284" s="26">
        <v>3.4740440401293253</v>
      </c>
      <c r="AF284" s="26">
        <v>3.4740440401293253</v>
      </c>
      <c r="AG284" s="26">
        <v>3.4740440401293253</v>
      </c>
      <c r="AH284" s="26">
        <v>3.4740440401293253</v>
      </c>
    </row>
    <row r="285" spans="1:34" x14ac:dyDescent="0.2">
      <c r="A285" s="2">
        <f t="shared" si="36"/>
        <v>44182</v>
      </c>
      <c r="B285" s="4" t="e">
        <f>'Data(LÄGG IN NY DATA)'!B284</f>
        <v>#N/A</v>
      </c>
      <c r="C285" s="26">
        <v>8.8645159187614286</v>
      </c>
      <c r="D285" s="26">
        <v>7.672428591650851</v>
      </c>
      <c r="E285" s="26">
        <v>8.1266795936028764</v>
      </c>
      <c r="F285" s="26">
        <v>11.464243444952531</v>
      </c>
      <c r="G285" s="26">
        <v>8.1814397877922005</v>
      </c>
      <c r="H285" s="26">
        <v>7.6841950382390642</v>
      </c>
      <c r="I285" s="26">
        <v>6.577715491441313</v>
      </c>
      <c r="J285" s="26">
        <v>7.6841950382390642</v>
      </c>
      <c r="K285" s="26">
        <v>7.6841950382390642</v>
      </c>
      <c r="L285" s="26">
        <v>7.4323045674593766</v>
      </c>
      <c r="M285" s="26">
        <v>6.9855025385569176</v>
      </c>
      <c r="N285" s="26">
        <v>5.0565464307874954</v>
      </c>
      <c r="O285" s="26">
        <v>4.3659745869484778</v>
      </c>
      <c r="P285" s="26">
        <v>4.3659745869484778</v>
      </c>
      <c r="Q285" s="26">
        <v>5.0565464307874954</v>
      </c>
      <c r="R285" s="26">
        <v>4.3659745869484778</v>
      </c>
      <c r="S285" s="26">
        <v>5.0565464307874954</v>
      </c>
      <c r="T285" s="26">
        <v>4.9162384530534471</v>
      </c>
      <c r="U285" s="26">
        <v>4.9162384530534471</v>
      </c>
      <c r="V285" s="26">
        <v>4.9162384530534471</v>
      </c>
      <c r="W285" s="26">
        <v>6.4235249104276431</v>
      </c>
      <c r="X285" s="26">
        <v>6.4235249104276431</v>
      </c>
      <c r="Y285" s="26">
        <v>6.4235249104276431</v>
      </c>
      <c r="Z285" s="26">
        <v>6.4235249104276431</v>
      </c>
      <c r="AA285" s="26">
        <v>6.4235249104276431</v>
      </c>
      <c r="AB285" s="26">
        <v>6.4235249104276431</v>
      </c>
      <c r="AC285" s="26">
        <v>6.4235249104276431</v>
      </c>
      <c r="AD285" s="26">
        <v>3.4708552787572371</v>
      </c>
      <c r="AE285" s="26">
        <v>3.4708552787572371</v>
      </c>
      <c r="AF285" s="26">
        <v>3.4708552787572371</v>
      </c>
      <c r="AG285" s="26">
        <v>3.4708552787572371</v>
      </c>
      <c r="AH285" s="26">
        <v>3.4708552787572371</v>
      </c>
    </row>
    <row r="286" spans="1:34" x14ac:dyDescent="0.2">
      <c r="A286" s="2">
        <f t="shared" si="36"/>
        <v>44183</v>
      </c>
      <c r="B286" s="4" t="e">
        <f>'Data(LÄGG IN NY DATA)'!B285</f>
        <v>#N/A</v>
      </c>
      <c r="C286" s="26">
        <v>8.8502887110147146</v>
      </c>
      <c r="D286" s="26">
        <v>7.6605918320199455</v>
      </c>
      <c r="E286" s="26">
        <v>8.1143414798404105</v>
      </c>
      <c r="F286" s="26">
        <v>11.450858064011722</v>
      </c>
      <c r="G286" s="26">
        <v>8.1746972662583097</v>
      </c>
      <c r="H286" s="26">
        <v>7.6771312362549988</v>
      </c>
      <c r="I286" s="26">
        <v>6.5699896276955085</v>
      </c>
      <c r="J286" s="26">
        <v>7.6771312362549988</v>
      </c>
      <c r="K286" s="26">
        <v>7.6771312362549988</v>
      </c>
      <c r="L286" s="26">
        <v>7.4251567070143034</v>
      </c>
      <c r="M286" s="26">
        <v>6.9776046022297082</v>
      </c>
      <c r="N286" s="26">
        <v>5.0505819151516445</v>
      </c>
      <c r="O286" s="26">
        <v>4.3613938210935022</v>
      </c>
      <c r="P286" s="26">
        <v>4.3613938210935022</v>
      </c>
      <c r="Q286" s="26">
        <v>5.0505819151516445</v>
      </c>
      <c r="R286" s="26">
        <v>4.3613938210935022</v>
      </c>
      <c r="S286" s="26">
        <v>5.0505819151516445</v>
      </c>
      <c r="T286" s="26">
        <v>4.9103720739311942</v>
      </c>
      <c r="U286" s="26">
        <v>4.9103720739311942</v>
      </c>
      <c r="V286" s="26">
        <v>4.9103720739311942</v>
      </c>
      <c r="W286" s="26">
        <v>6.4155327783176226</v>
      </c>
      <c r="X286" s="26">
        <v>6.4155327783176226</v>
      </c>
      <c r="Y286" s="26">
        <v>6.4155327783176226</v>
      </c>
      <c r="Z286" s="26">
        <v>6.4155327783176226</v>
      </c>
      <c r="AA286" s="26">
        <v>6.4155327783176226</v>
      </c>
      <c r="AB286" s="26">
        <v>6.4155327783176226</v>
      </c>
      <c r="AC286" s="26">
        <v>6.4155327783176226</v>
      </c>
      <c r="AD286" s="26">
        <v>3.4676768250530046</v>
      </c>
      <c r="AE286" s="26">
        <v>3.4676768250530046</v>
      </c>
      <c r="AF286" s="26">
        <v>3.4676768250530046</v>
      </c>
      <c r="AG286" s="26">
        <v>3.4676768250530046</v>
      </c>
      <c r="AH286" s="26">
        <v>3.4676768250530046</v>
      </c>
    </row>
    <row r="287" spans="1:34" x14ac:dyDescent="0.2">
      <c r="A287" s="2">
        <f t="shared" si="36"/>
        <v>44184</v>
      </c>
      <c r="B287" s="4" t="e">
        <f>'Data(LÄGG IN NY DATA)'!B286</f>
        <v>#N/A</v>
      </c>
      <c r="C287" s="26">
        <v>8.8361436046201796</v>
      </c>
      <c r="D287" s="26">
        <v>7.6488228384115482</v>
      </c>
      <c r="E287" s="26">
        <v>8.1020722270407983</v>
      </c>
      <c r="F287" s="26">
        <v>11.437531299823823</v>
      </c>
      <c r="G287" s="26">
        <v>8.1679750993358446</v>
      </c>
      <c r="H287" s="26">
        <v>7.6700916059730808</v>
      </c>
      <c r="I287" s="26">
        <v>6.5622972748659381</v>
      </c>
      <c r="J287" s="26">
        <v>7.6700916059730808</v>
      </c>
      <c r="K287" s="26">
        <v>7.6700916059730808</v>
      </c>
      <c r="L287" s="26">
        <v>7.4180346904792565</v>
      </c>
      <c r="M287" s="26">
        <v>6.9697391565343549</v>
      </c>
      <c r="N287" s="26">
        <v>5.0446435565782295</v>
      </c>
      <c r="O287" s="26">
        <v>4.3568318202952216</v>
      </c>
      <c r="P287" s="26">
        <v>4.3568318202952216</v>
      </c>
      <c r="Q287" s="26">
        <v>5.0446435565782295</v>
      </c>
      <c r="R287" s="26">
        <v>4.3568318202952216</v>
      </c>
      <c r="S287" s="26">
        <v>5.0446435565782295</v>
      </c>
      <c r="T287" s="26">
        <v>4.9045319343849041</v>
      </c>
      <c r="U287" s="26">
        <v>4.9045319343849041</v>
      </c>
      <c r="V287" s="26">
        <v>4.9045319343849041</v>
      </c>
      <c r="W287" s="26">
        <v>6.4075798899701759</v>
      </c>
      <c r="X287" s="26">
        <v>6.4075798899701759</v>
      </c>
      <c r="Y287" s="26">
        <v>6.4075798899701759</v>
      </c>
      <c r="Z287" s="26">
        <v>6.4075798899701759</v>
      </c>
      <c r="AA287" s="26">
        <v>6.4075798899701759</v>
      </c>
      <c r="AB287" s="26">
        <v>6.4075798899701759</v>
      </c>
      <c r="AC287" s="26">
        <v>6.4075798899701759</v>
      </c>
      <c r="AD287" s="26">
        <v>3.4645086225158876</v>
      </c>
      <c r="AE287" s="26">
        <v>3.4645086225158876</v>
      </c>
      <c r="AF287" s="26">
        <v>3.4645086225158876</v>
      </c>
      <c r="AG287" s="26">
        <v>3.4645086225158876</v>
      </c>
      <c r="AH287" s="26">
        <v>3.4645086225158876</v>
      </c>
    </row>
    <row r="288" spans="1:34" x14ac:dyDescent="0.2">
      <c r="A288" s="2">
        <f t="shared" si="36"/>
        <v>44185</v>
      </c>
      <c r="B288" s="4" t="e">
        <f>'Data(LÄGG IN NY DATA)'!B287</f>
        <v>#N/A</v>
      </c>
      <c r="C288" s="26">
        <v>8.8220798007631096</v>
      </c>
      <c r="D288" s="26">
        <v>7.6371209622428218</v>
      </c>
      <c r="E288" s="26">
        <v>8.0898711876671801</v>
      </c>
      <c r="F288" s="26">
        <v>11.424262629605726</v>
      </c>
      <c r="G288" s="26">
        <v>8.1612731796515465</v>
      </c>
      <c r="H288" s="26">
        <v>7.6630760076356763</v>
      </c>
      <c r="I288" s="26">
        <v>6.554638188963791</v>
      </c>
      <c r="J288" s="26">
        <v>7.6630760076356763</v>
      </c>
      <c r="K288" s="26">
        <v>7.6630760076356763</v>
      </c>
      <c r="L288" s="26">
        <v>7.4109383608061306</v>
      </c>
      <c r="M288" s="26">
        <v>6.9619059765331643</v>
      </c>
      <c r="N288" s="26">
        <v>5.0387311636043144</v>
      </c>
      <c r="O288" s="26">
        <v>4.3522884572966118</v>
      </c>
      <c r="P288" s="26">
        <v>4.3522884572966118</v>
      </c>
      <c r="Q288" s="26">
        <v>5.0387311636043144</v>
      </c>
      <c r="R288" s="26">
        <v>4.3522884572966118</v>
      </c>
      <c r="S288" s="26">
        <v>5.0387311636043144</v>
      </c>
      <c r="T288" s="26">
        <v>4.8987178387877544</v>
      </c>
      <c r="U288" s="26">
        <v>4.8987178387877544</v>
      </c>
      <c r="V288" s="26">
        <v>4.8987178387877544</v>
      </c>
      <c r="W288" s="26">
        <v>6.3996659259539106</v>
      </c>
      <c r="X288" s="26">
        <v>6.3996659259539106</v>
      </c>
      <c r="Y288" s="26">
        <v>6.3996659259539106</v>
      </c>
      <c r="Z288" s="26">
        <v>6.3996659259539106</v>
      </c>
      <c r="AA288" s="26">
        <v>6.3996659259539106</v>
      </c>
      <c r="AB288" s="26">
        <v>6.3996659259539106</v>
      </c>
      <c r="AC288" s="26">
        <v>6.3996659259539106</v>
      </c>
      <c r="AD288" s="26">
        <v>3.4613506151146356</v>
      </c>
      <c r="AE288" s="26">
        <v>3.4613506151146356</v>
      </c>
      <c r="AF288" s="26">
        <v>3.4613506151146356</v>
      </c>
      <c r="AG288" s="26">
        <v>3.4613506151146356</v>
      </c>
      <c r="AH288" s="26">
        <v>3.4613506151146356</v>
      </c>
    </row>
    <row r="289" spans="1:34" x14ac:dyDescent="0.2">
      <c r="A289" s="2">
        <f t="shared" si="36"/>
        <v>44186</v>
      </c>
      <c r="B289" s="4" t="e">
        <f>'Data(LÄGG IN NY DATA)'!B288</f>
        <v>#N/A</v>
      </c>
      <c r="C289" s="26">
        <v>8.8080965116994907</v>
      </c>
      <c r="D289" s="26">
        <v>7.6254855637291135</v>
      </c>
      <c r="E289" s="26">
        <v>8.0777377228678358</v>
      </c>
      <c r="F289" s="26">
        <v>11.411051542713592</v>
      </c>
      <c r="G289" s="26">
        <v>8.1545914009912508</v>
      </c>
      <c r="H289" s="26">
        <v>7.65608430272703</v>
      </c>
      <c r="I289" s="26">
        <v>6.5470121285277836</v>
      </c>
      <c r="J289" s="26">
        <v>7.65608430272703</v>
      </c>
      <c r="K289" s="26">
        <v>7.65608430272703</v>
      </c>
      <c r="L289" s="26">
        <v>7.4038675623484718</v>
      </c>
      <c r="M289" s="26">
        <v>6.9541048395110883</v>
      </c>
      <c r="N289" s="26">
        <v>5.0328445467511047</v>
      </c>
      <c r="O289" s="26">
        <v>4.3477636060598126</v>
      </c>
      <c r="P289" s="26">
        <v>4.3477636060598126</v>
      </c>
      <c r="Q289" s="26">
        <v>5.0328445467511047</v>
      </c>
      <c r="R289" s="26">
        <v>4.3477636060598126</v>
      </c>
      <c r="S289" s="26">
        <v>5.0328445467511047</v>
      </c>
      <c r="T289" s="26">
        <v>4.8929295935768797</v>
      </c>
      <c r="U289" s="26">
        <v>4.8929295935768797</v>
      </c>
      <c r="V289" s="26">
        <v>4.8929295935768797</v>
      </c>
      <c r="W289" s="26">
        <v>6.3917905705185696</v>
      </c>
      <c r="X289" s="26">
        <v>6.3917905705185696</v>
      </c>
      <c r="Y289" s="26">
        <v>6.3917905705185696</v>
      </c>
      <c r="Z289" s="26">
        <v>6.3917905705185696</v>
      </c>
      <c r="AA289" s="26">
        <v>6.3917905705185696</v>
      </c>
      <c r="AB289" s="26">
        <v>6.3917905705185696</v>
      </c>
      <c r="AC289" s="26">
        <v>6.3917905705185696</v>
      </c>
      <c r="AD289" s="26">
        <v>3.4582027472798877</v>
      </c>
      <c r="AE289" s="26">
        <v>3.4582027472798877</v>
      </c>
      <c r="AF289" s="26">
        <v>3.4582027472798877</v>
      </c>
      <c r="AG289" s="26">
        <v>3.4582027472798877</v>
      </c>
      <c r="AH289" s="26">
        <v>3.4582027472798877</v>
      </c>
    </row>
    <row r="290" spans="1:34" x14ac:dyDescent="0.2">
      <c r="A290" s="2">
        <f t="shared" si="36"/>
        <v>44187</v>
      </c>
      <c r="B290" s="4" t="e">
        <f>'Data(LÄGG IN NY DATA)'!B289</f>
        <v>#N/A</v>
      </c>
      <c r="C290" s="26">
        <v>8.7941929605553018</v>
      </c>
      <c r="D290" s="26">
        <v>7.6139160117286133</v>
      </c>
      <c r="E290" s="26">
        <v>8.0656712023235286</v>
      </c>
      <c r="F290" s="26">
        <v>11.397897540019057</v>
      </c>
      <c r="G290" s="26">
        <v>8.1479296582558476</v>
      </c>
      <c r="H290" s="26">
        <v>7.6491163539507019</v>
      </c>
      <c r="I290" s="26">
        <v>6.5394188545897967</v>
      </c>
      <c r="J290" s="26">
        <v>7.6491163539507019</v>
      </c>
      <c r="K290" s="26">
        <v>7.6491163539507019</v>
      </c>
      <c r="L290" s="26">
        <v>7.3968221408410653</v>
      </c>
      <c r="M290" s="26">
        <v>6.946335524946365</v>
      </c>
      <c r="N290" s="26">
        <v>5.02698351849721</v>
      </c>
      <c r="O290" s="26">
        <v>4.3432571417509651</v>
      </c>
      <c r="P290" s="26">
        <v>4.3432571417509651</v>
      </c>
      <c r="Q290" s="26">
        <v>5.02698351849721</v>
      </c>
      <c r="R290" s="26">
        <v>4.3432571417509651</v>
      </c>
      <c r="S290" s="26">
        <v>5.02698351849721</v>
      </c>
      <c r="T290" s="26">
        <v>4.8871670072250728</v>
      </c>
      <c r="U290" s="26">
        <v>4.8871670072250728</v>
      </c>
      <c r="V290" s="26">
        <v>4.8871670072250728</v>
      </c>
      <c r="W290" s="26">
        <v>6.3839535115398496</v>
      </c>
      <c r="X290" s="26">
        <v>6.3839535115398496</v>
      </c>
      <c r="Y290" s="26">
        <v>6.3839535115398496</v>
      </c>
      <c r="Z290" s="26">
        <v>6.3839535115398496</v>
      </c>
      <c r="AA290" s="26">
        <v>6.3839535115398496</v>
      </c>
      <c r="AB290" s="26">
        <v>6.3839535115398496</v>
      </c>
      <c r="AC290" s="26">
        <v>6.3839535115398496</v>
      </c>
      <c r="AD290" s="26">
        <v>3.4550649638969233</v>
      </c>
      <c r="AE290" s="26">
        <v>3.4550649638969233</v>
      </c>
      <c r="AF290" s="26">
        <v>3.4550649638969233</v>
      </c>
      <c r="AG290" s="26">
        <v>3.4550649638969233</v>
      </c>
      <c r="AH290" s="26">
        <v>3.4550649638969233</v>
      </c>
    </row>
    <row r="291" spans="1:34" x14ac:dyDescent="0.2">
      <c r="A291" s="2">
        <f t="shared" si="36"/>
        <v>44188</v>
      </c>
      <c r="B291" s="4" t="e">
        <f>'Data(LÄGG IN NY DATA)'!B290</f>
        <v>#N/A</v>
      </c>
      <c r="C291" s="26">
        <v>8.7803683811303319</v>
      </c>
      <c r="D291" s="26">
        <v>7.6024116835904056</v>
      </c>
      <c r="E291" s="26">
        <v>8.0536710040981738</v>
      </c>
      <c r="F291" s="26">
        <v>11.384800133326655</v>
      </c>
      <c r="G291" s="26">
        <v>8.1412878474205144</v>
      </c>
      <c r="H291" s="26">
        <v>7.6421720252081462</v>
      </c>
      <c r="I291" s="26">
        <v>6.5318581306411181</v>
      </c>
      <c r="J291" s="26">
        <v>7.6421720252081462</v>
      </c>
      <c r="K291" s="26">
        <v>7.6421720252081462</v>
      </c>
      <c r="L291" s="26">
        <v>7.3898019433802382</v>
      </c>
      <c r="M291" s="26">
        <v>6.9385978144817111</v>
      </c>
      <c r="N291" s="26">
        <v>5.021147893252361</v>
      </c>
      <c r="O291" s="26">
        <v>4.3387689407252887</v>
      </c>
      <c r="P291" s="26">
        <v>4.3387689407252887</v>
      </c>
      <c r="Q291" s="26">
        <v>5.021147893252361</v>
      </c>
      <c r="R291" s="26">
        <v>4.3387689407252887</v>
      </c>
      <c r="S291" s="26">
        <v>5.021147893252361</v>
      </c>
      <c r="T291" s="26">
        <v>4.8814298902129583</v>
      </c>
      <c r="U291" s="26">
        <v>4.8814298902129583</v>
      </c>
      <c r="V291" s="26">
        <v>4.8814298902129583</v>
      </c>
      <c r="W291" s="26">
        <v>6.3761544404652408</v>
      </c>
      <c r="X291" s="26">
        <v>6.3761544404652408</v>
      </c>
      <c r="Y291" s="26">
        <v>6.3761544404652408</v>
      </c>
      <c r="Z291" s="26">
        <v>6.3761544404652408</v>
      </c>
      <c r="AA291" s="26">
        <v>6.3761544404652408</v>
      </c>
      <c r="AB291" s="26">
        <v>6.3761544404652408</v>
      </c>
      <c r="AC291" s="26">
        <v>6.3761544404652408</v>
      </c>
      <c r="AD291" s="26">
        <v>3.4519372102987296</v>
      </c>
      <c r="AE291" s="26">
        <v>3.4519372102987296</v>
      </c>
      <c r="AF291" s="26">
        <v>3.4519372102987296</v>
      </c>
      <c r="AG291" s="26">
        <v>3.4519372102987296</v>
      </c>
      <c r="AH291" s="26">
        <v>3.4519372102987296</v>
      </c>
    </row>
    <row r="292" spans="1:34" x14ac:dyDescent="0.2">
      <c r="A292" s="2">
        <f t="shared" si="36"/>
        <v>44189</v>
      </c>
      <c r="B292" s="4" t="e">
        <f>'Data(LÄGG IN NY DATA)'!B291</f>
        <v>#N/A</v>
      </c>
      <c r="C292" s="26">
        <v>8.766622017706414</v>
      </c>
      <c r="D292" s="26">
        <v>7.5909719650058234</v>
      </c>
      <c r="E292" s="26">
        <v>8.0417365144927881</v>
      </c>
      <c r="F292" s="26">
        <v>11.371758844829541</v>
      </c>
      <c r="G292" s="26">
        <v>8.1346658654970199</v>
      </c>
      <c r="H292" s="26">
        <v>7.6352511815783339</v>
      </c>
      <c r="I292" s="26">
        <v>6.52432972259927</v>
      </c>
      <c r="J292" s="26">
        <v>7.6352511815783339</v>
      </c>
      <c r="K292" s="26">
        <v>7.6352511815783339</v>
      </c>
      <c r="L292" s="26">
        <v>7.3828068184048394</v>
      </c>
      <c r="M292" s="26">
        <v>6.9308914918960447</v>
      </c>
      <c r="N292" s="26">
        <v>5.0153374873315544</v>
      </c>
      <c r="O292" s="26">
        <v>4.3342988805123808</v>
      </c>
      <c r="P292" s="26">
        <v>4.3342988805123808</v>
      </c>
      <c r="Q292" s="26">
        <v>5.0153374873315544</v>
      </c>
      <c r="R292" s="26">
        <v>4.3342988805123808</v>
      </c>
      <c r="S292" s="26">
        <v>5.0153374873315544</v>
      </c>
      <c r="T292" s="26">
        <v>4.8757180550016486</v>
      </c>
      <c r="U292" s="26">
        <v>4.8757180550016486</v>
      </c>
      <c r="V292" s="26">
        <v>4.8757180550016486</v>
      </c>
      <c r="W292" s="26">
        <v>6.3683930522608643</v>
      </c>
      <c r="X292" s="26">
        <v>6.3683930522608643</v>
      </c>
      <c r="Y292" s="26">
        <v>6.3683930522608643</v>
      </c>
      <c r="Z292" s="26">
        <v>6.3683930522608643</v>
      </c>
      <c r="AA292" s="26">
        <v>6.3683930522608643</v>
      </c>
      <c r="AB292" s="26">
        <v>6.3683930522608643</v>
      </c>
      <c r="AC292" s="26">
        <v>6.3683930522608643</v>
      </c>
      <c r="AD292" s="26">
        <v>3.4488194322593664</v>
      </c>
      <c r="AE292" s="26">
        <v>3.4488194322593664</v>
      </c>
      <c r="AF292" s="26">
        <v>3.4488194322593664</v>
      </c>
      <c r="AG292" s="26">
        <v>3.4488194322593664</v>
      </c>
      <c r="AH292" s="26">
        <v>3.4488194322593664</v>
      </c>
    </row>
    <row r="293" spans="1:34" x14ac:dyDescent="0.2">
      <c r="A293" s="2">
        <f t="shared" si="36"/>
        <v>44190</v>
      </c>
      <c r="B293" s="4" t="e">
        <f>'Data(LÄGG IN NY DATA)'!B292</f>
        <v>#N/A</v>
      </c>
      <c r="C293" s="26">
        <v>8.7529531248599284</v>
      </c>
      <c r="D293" s="26">
        <v>7.579596249863024</v>
      </c>
      <c r="E293" s="26">
        <v>8.0298671279026035</v>
      </c>
      <c r="F293" s="26">
        <v>11.358773206600979</v>
      </c>
      <c r="G293" s="26">
        <v>8.1280636104987831</v>
      </c>
      <c r="H293" s="26">
        <v>7.6283536892983514</v>
      </c>
      <c r="I293" s="26">
        <v>6.5168333987754021</v>
      </c>
      <c r="J293" s="26">
        <v>7.6283536892983514</v>
      </c>
      <c r="K293" s="26">
        <v>7.6283536892983514</v>
      </c>
      <c r="L293" s="26">
        <v>7.3758366156778328</v>
      </c>
      <c r="M293" s="26">
        <v>6.9232163430767084</v>
      </c>
      <c r="N293" s="26">
        <v>5.0095521189296237</v>
      </c>
      <c r="O293" s="26">
        <v>4.32984683980174</v>
      </c>
      <c r="P293" s="26">
        <v>4.32984683980174</v>
      </c>
      <c r="Q293" s="26">
        <v>5.0095521189296237</v>
      </c>
      <c r="R293" s="26">
        <v>4.32984683980174</v>
      </c>
      <c r="S293" s="26">
        <v>5.0095521189296237</v>
      </c>
      <c r="T293" s="26">
        <v>4.8700313160058428</v>
      </c>
      <c r="U293" s="26">
        <v>4.8700313160058428</v>
      </c>
      <c r="V293" s="26">
        <v>4.8700313160058428</v>
      </c>
      <c r="W293" s="26">
        <v>6.3606690453592885</v>
      </c>
      <c r="X293" s="26">
        <v>6.3606690453592885</v>
      </c>
      <c r="Y293" s="26">
        <v>6.3606690453592885</v>
      </c>
      <c r="Z293" s="26">
        <v>6.3606690453592885</v>
      </c>
      <c r="AA293" s="26">
        <v>6.3606690453592885</v>
      </c>
      <c r="AB293" s="26">
        <v>6.3606690453592885</v>
      </c>
      <c r="AC293" s="26">
        <v>6.3606690453592885</v>
      </c>
      <c r="AD293" s="26">
        <v>3.4457115759876045</v>
      </c>
      <c r="AE293" s="26">
        <v>3.4457115759876045</v>
      </c>
      <c r="AF293" s="26">
        <v>3.4457115759876045</v>
      </c>
      <c r="AG293" s="26">
        <v>3.4457115759876045</v>
      </c>
      <c r="AH293" s="26">
        <v>3.4457115759876045</v>
      </c>
    </row>
    <row r="294" spans="1:34" x14ac:dyDescent="0.2">
      <c r="A294" s="2">
        <f t="shared" si="36"/>
        <v>44191</v>
      </c>
      <c r="B294" s="4" t="e">
        <f>'Data(LÄGG IN NY DATA)'!B293</f>
        <v>#N/A</v>
      </c>
      <c r="C294" s="26">
        <v>8.7393609672784933</v>
      </c>
      <c r="D294" s="26">
        <v>7.5682839401046964</v>
      </c>
      <c r="E294" s="26">
        <v>8.0180622466772711</v>
      </c>
      <c r="F294" s="26">
        <v>11.345842760119085</v>
      </c>
      <c r="G294" s="26">
        <v>8.1214809814085047</v>
      </c>
      <c r="H294" s="26">
        <v>7.6214794157448749</v>
      </c>
      <c r="I294" s="26">
        <v>6.5093689298422426</v>
      </c>
      <c r="J294" s="26">
        <v>7.6214794157448749</v>
      </c>
      <c r="K294" s="26">
        <v>7.6214794157448749</v>
      </c>
      <c r="L294" s="26">
        <v>7.3688911862684714</v>
      </c>
      <c r="M294" s="26">
        <v>6.9155721559922041</v>
      </c>
      <c r="N294" s="26">
        <v>5.0037916080962379</v>
      </c>
      <c r="O294" s="26">
        <v>4.3254126984285124</v>
      </c>
      <c r="P294" s="26">
        <v>4.3254126984285124</v>
      </c>
      <c r="Q294" s="26">
        <v>5.0037916080962379</v>
      </c>
      <c r="R294" s="26">
        <v>4.3254126984285124</v>
      </c>
      <c r="S294" s="26">
        <v>5.0037916080962379</v>
      </c>
      <c r="T294" s="26">
        <v>4.8643694895673883</v>
      </c>
      <c r="U294" s="26">
        <v>4.8643694895673883</v>
      </c>
      <c r="V294" s="26">
        <v>4.8643694895673883</v>
      </c>
      <c r="W294" s="26">
        <v>6.3529821216083064</v>
      </c>
      <c r="X294" s="26">
        <v>6.3529821216083064</v>
      </c>
      <c r="Y294" s="26">
        <v>6.3529821216083064</v>
      </c>
      <c r="Z294" s="26">
        <v>6.3529821216083064</v>
      </c>
      <c r="AA294" s="26">
        <v>6.3529821216083064</v>
      </c>
      <c r="AB294" s="26">
        <v>6.3529821216083064</v>
      </c>
      <c r="AC294" s="26">
        <v>6.3529821216083064</v>
      </c>
      <c r="AD294" s="26">
        <v>3.4426135881208126</v>
      </c>
      <c r="AE294" s="26">
        <v>3.4426135881208126</v>
      </c>
      <c r="AF294" s="26">
        <v>3.4426135881208126</v>
      </c>
      <c r="AG294" s="26">
        <v>3.4426135881208126</v>
      </c>
      <c r="AH294" s="26">
        <v>3.4426135881208126</v>
      </c>
    </row>
    <row r="295" spans="1:34" x14ac:dyDescent="0.2">
      <c r="A295" s="2">
        <f t="shared" si="36"/>
        <v>44192</v>
      </c>
      <c r="B295" s="4" t="e">
        <f>'Data(LÄGG IN NY DATA)'!B294</f>
        <v>#N/A</v>
      </c>
      <c r="C295" s="26">
        <v>8.7258448195816865</v>
      </c>
      <c r="D295" s="26">
        <v>7.557034445588827</v>
      </c>
      <c r="E295" s="26">
        <v>8.0063212809840731</v>
      </c>
      <c r="F295" s="26">
        <v>11.332967055822566</v>
      </c>
      <c r="G295" s="26">
        <v>8.1149178781481002</v>
      </c>
      <c r="H295" s="26">
        <v>7.6146282294164616</v>
      </c>
      <c r="I295" s="26">
        <v>6.5019360888025926</v>
      </c>
      <c r="J295" s="26">
        <v>7.6146282294164616</v>
      </c>
      <c r="K295" s="26">
        <v>7.6146282294164616</v>
      </c>
      <c r="L295" s="26">
        <v>7.3619703825350085</v>
      </c>
      <c r="M295" s="26">
        <v>6.9079587206653912</v>
      </c>
      <c r="N295" s="26">
        <v>4.9980557767113041</v>
      </c>
      <c r="O295" s="26">
        <v>4.320996337359456</v>
      </c>
      <c r="P295" s="26">
        <v>4.320996337359456</v>
      </c>
      <c r="Q295" s="26">
        <v>4.9980557767113041</v>
      </c>
      <c r="R295" s="26">
        <v>4.320996337359456</v>
      </c>
      <c r="S295" s="26">
        <v>4.9980557767113041</v>
      </c>
      <c r="T295" s="26">
        <v>4.858732393929281</v>
      </c>
      <c r="U295" s="26">
        <v>4.858732393929281</v>
      </c>
      <c r="V295" s="26">
        <v>4.858732393929281</v>
      </c>
      <c r="W295" s="26">
        <v>6.3453319862206428</v>
      </c>
      <c r="X295" s="26">
        <v>6.3453319862206428</v>
      </c>
      <c r="Y295" s="26">
        <v>6.3453319862206428</v>
      </c>
      <c r="Z295" s="26">
        <v>6.3453319862206428</v>
      </c>
      <c r="AA295" s="26">
        <v>6.3453319862206428</v>
      </c>
      <c r="AB295" s="26">
        <v>6.3453319862206428</v>
      </c>
      <c r="AC295" s="26">
        <v>6.3453319862206428</v>
      </c>
      <c r="AD295" s="26">
        <v>3.4395254157190802</v>
      </c>
      <c r="AE295" s="26">
        <v>3.4395254157190802</v>
      </c>
      <c r="AF295" s="26">
        <v>3.4395254157190802</v>
      </c>
      <c r="AG295" s="26">
        <v>3.4395254157190802</v>
      </c>
      <c r="AH295" s="26">
        <v>3.4395254157190802</v>
      </c>
    </row>
    <row r="296" spans="1:34" x14ac:dyDescent="0.2">
      <c r="A296" s="2">
        <f t="shared" si="36"/>
        <v>44193</v>
      </c>
      <c r="B296" s="4" t="e">
        <f>'Data(LÄGG IN NY DATA)'!B295</f>
        <v>#N/A</v>
      </c>
      <c r="C296" s="26">
        <v>8.7124039661457555</v>
      </c>
      <c r="D296" s="26">
        <v>7.5458471839524357</v>
      </c>
      <c r="E296" s="26">
        <v>7.9946436486740717</v>
      </c>
      <c r="F296" s="26">
        <v>11.320145652695338</v>
      </c>
      <c r="G296" s="26">
        <v>8.1083742015507934</v>
      </c>
      <c r="H296" s="26">
        <v>7.6077999999166002</v>
      </c>
      <c r="I296" s="26">
        <v>6.4945346509583421</v>
      </c>
      <c r="J296" s="26">
        <v>7.6077999999166002</v>
      </c>
      <c r="K296" s="26">
        <v>7.6077999999166002</v>
      </c>
      <c r="L296" s="26">
        <v>7.3550740581079079</v>
      </c>
      <c r="M296" s="26">
        <v>6.9003758291471629</v>
      </c>
      <c r="N296" s="26">
        <v>4.9923444484607753</v>
      </c>
      <c r="O296" s="26">
        <v>4.3165976386791067</v>
      </c>
      <c r="P296" s="26">
        <v>4.3165976386791067</v>
      </c>
      <c r="Q296" s="26">
        <v>4.9923444484607753</v>
      </c>
      <c r="R296" s="26">
        <v>4.3165976386791067</v>
      </c>
      <c r="S296" s="26">
        <v>4.9923444484607753</v>
      </c>
      <c r="T296" s="26">
        <v>4.8531198492100991</v>
      </c>
      <c r="U296" s="26">
        <v>4.8531198492100991</v>
      </c>
      <c r="V296" s="26">
        <v>4.8531198492100991</v>
      </c>
      <c r="W296" s="26">
        <v>6.3377183477245795</v>
      </c>
      <c r="X296" s="26">
        <v>6.3377183477245795</v>
      </c>
      <c r="Y296" s="26">
        <v>6.3377183477245795</v>
      </c>
      <c r="Z296" s="26">
        <v>6.3377183477245795</v>
      </c>
      <c r="AA296" s="26">
        <v>6.3377183477245795</v>
      </c>
      <c r="AB296" s="26">
        <v>6.3377183477245795</v>
      </c>
      <c r="AC296" s="26">
        <v>6.3377183477245795</v>
      </c>
      <c r="AD296" s="26">
        <v>3.4364470062595571</v>
      </c>
      <c r="AE296" s="26">
        <v>3.4364470062595571</v>
      </c>
      <c r="AF296" s="26">
        <v>3.4364470062595571</v>
      </c>
      <c r="AG296" s="26">
        <v>3.4364470062595571</v>
      </c>
      <c r="AH296" s="26">
        <v>3.4364470062595571</v>
      </c>
    </row>
    <row r="297" spans="1:34" x14ac:dyDescent="0.2">
      <c r="A297" s="2">
        <f t="shared" si="36"/>
        <v>44194</v>
      </c>
      <c r="B297" s="4" t="e">
        <f>'Data(LÄGG IN NY DATA)'!B296</f>
        <v>#N/A</v>
      </c>
      <c r="C297" s="26">
        <v>8.6990377009321271</v>
      </c>
      <c r="D297" s="26">
        <v>7.5347215804782204</v>
      </c>
      <c r="E297" s="26">
        <v>7.9830287751511069</v>
      </c>
      <c r="F297" s="26">
        <v>11.307378117878004</v>
      </c>
      <c r="G297" s="26">
        <v>8.1018498533351551</v>
      </c>
      <c r="H297" s="26">
        <v>7.6009945979374463</v>
      </c>
      <c r="I297" s="26">
        <v>6.4871643938800245</v>
      </c>
      <c r="J297" s="26">
        <v>7.6009945979374463</v>
      </c>
      <c r="K297" s="26">
        <v>7.6009945979374463</v>
      </c>
      <c r="L297" s="26">
        <v>7.3482020678735358</v>
      </c>
      <c r="M297" s="26">
        <v>6.8928232754905636</v>
      </c>
      <c r="N297" s="26">
        <v>4.9866574488128519</v>
      </c>
      <c r="O297" s="26">
        <v>4.3122164855761707</v>
      </c>
      <c r="P297" s="26">
        <v>4.3122164855761707</v>
      </c>
      <c r="Q297" s="26">
        <v>4.9866574488128519</v>
      </c>
      <c r="R297" s="26">
        <v>4.3122164855761707</v>
      </c>
      <c r="S297" s="26">
        <v>4.9866574488128519</v>
      </c>
      <c r="T297" s="26">
        <v>4.8475316773788606</v>
      </c>
      <c r="U297" s="26">
        <v>4.8475316773788606</v>
      </c>
      <c r="V297" s="26">
        <v>4.8475316773788606</v>
      </c>
      <c r="W297" s="26">
        <v>6.3301409179154815</v>
      </c>
      <c r="X297" s="26">
        <v>6.3301409179154815</v>
      </c>
      <c r="Y297" s="26">
        <v>6.3301409179154815</v>
      </c>
      <c r="Z297" s="26">
        <v>6.3301409179154815</v>
      </c>
      <c r="AA297" s="26">
        <v>6.3301409179154815</v>
      </c>
      <c r="AB297" s="26">
        <v>6.3301409179154815</v>
      </c>
      <c r="AC297" s="26">
        <v>6.3301409179154815</v>
      </c>
      <c r="AD297" s="26">
        <v>3.4333783076309881</v>
      </c>
      <c r="AE297" s="26">
        <v>3.4333783076309881</v>
      </c>
      <c r="AF297" s="26">
        <v>3.4333783076309881</v>
      </c>
      <c r="AG297" s="26">
        <v>3.4333783076309881</v>
      </c>
      <c r="AH297" s="26">
        <v>3.4333783076309881</v>
      </c>
    </row>
    <row r="298" spans="1:34" x14ac:dyDescent="0.2">
      <c r="A298" s="2">
        <f t="shared" si="36"/>
        <v>44195</v>
      </c>
      <c r="B298" s="4" t="e">
        <f>'Data(LÄGG IN NY DATA)'!B297</f>
        <v>#N/A</v>
      </c>
      <c r="C298" s="26">
        <v>8.6857453273197045</v>
      </c>
      <c r="D298" s="26">
        <v>7.5236570679640113</v>
      </c>
      <c r="E298" s="26">
        <v>7.9714760932435773</v>
      </c>
      <c r="F298" s="26">
        <v>11.294664026304394</v>
      </c>
      <c r="G298" s="26">
        <v>8.0953447360809374</v>
      </c>
      <c r="H298" s="26">
        <v>7.5942118952441966</v>
      </c>
      <c r="I298" s="26">
        <v>6.4798250973768656</v>
      </c>
      <c r="J298" s="26">
        <v>7.5942118952441966</v>
      </c>
      <c r="K298" s="26">
        <v>7.5942118952441966</v>
      </c>
      <c r="L298" s="26">
        <v>7.3413542679582644</v>
      </c>
      <c r="M298" s="26">
        <v>6.885300855725359</v>
      </c>
      <c r="N298" s="26">
        <v>4.9809946049945744</v>
      </c>
      <c r="O298" s="26">
        <v>4.3078527623301017</v>
      </c>
      <c r="P298" s="26">
        <v>4.3078527623301017</v>
      </c>
      <c r="Q298" s="26">
        <v>4.9809946049945744</v>
      </c>
      <c r="R298" s="26">
        <v>4.3078527623301017</v>
      </c>
      <c r="S298" s="26">
        <v>4.9809946049945744</v>
      </c>
      <c r="T298" s="26">
        <v>4.8419677022302983</v>
      </c>
      <c r="U298" s="26">
        <v>4.8419677022302983</v>
      </c>
      <c r="V298" s="26">
        <v>4.8419677022302983</v>
      </c>
      <c r="W298" s="26">
        <v>6.3225994118081816</v>
      </c>
      <c r="X298" s="26">
        <v>6.3225994118081816</v>
      </c>
      <c r="Y298" s="26">
        <v>6.3225994118081816</v>
      </c>
      <c r="Z298" s="26">
        <v>6.3225994118081816</v>
      </c>
      <c r="AA298" s="26">
        <v>6.3225994118081816</v>
      </c>
      <c r="AB298" s="26">
        <v>6.3225994118081816</v>
      </c>
      <c r="AC298" s="26">
        <v>6.3225994118081816</v>
      </c>
      <c r="AD298" s="26">
        <v>3.4303192681284402</v>
      </c>
      <c r="AE298" s="26">
        <v>3.4303192681284402</v>
      </c>
      <c r="AF298" s="26">
        <v>3.4303192681284402</v>
      </c>
      <c r="AG298" s="26">
        <v>3.4303192681284402</v>
      </c>
      <c r="AH298" s="26">
        <v>3.4303192681284402</v>
      </c>
    </row>
    <row r="299" spans="1:34" x14ac:dyDescent="0.2">
      <c r="A299" s="2">
        <f t="shared" si="36"/>
        <v>44196</v>
      </c>
      <c r="B299" s="4" t="e">
        <f>'Data(LÄGG IN NY DATA)'!B298</f>
        <v>#N/A</v>
      </c>
      <c r="C299" s="26">
        <v>8.6725261579407782</v>
      </c>
      <c r="D299" s="26">
        <v>7.512653086594999</v>
      </c>
      <c r="E299" s="26">
        <v>7.9599850430789294</v>
      </c>
      <c r="F299" s="26">
        <v>11.282002960361403</v>
      </c>
      <c r="G299" s="26">
        <v>8.0888587532065461</v>
      </c>
      <c r="H299" s="26">
        <v>7.5874517646600674</v>
      </c>
      <c r="I299" s="26">
        <v>6.4725165434673242</v>
      </c>
      <c r="J299" s="26">
        <v>7.5874517646600674</v>
      </c>
      <c r="K299" s="26">
        <v>7.5874517646600674</v>
      </c>
      <c r="L299" s="26">
        <v>7.3345305157130198</v>
      </c>
      <c r="M299" s="26">
        <v>6.8778083678330244</v>
      </c>
      <c r="N299" s="26">
        <v>4.9753557459687903</v>
      </c>
      <c r="O299" s="26">
        <v>4.3035063542978911</v>
      </c>
      <c r="P299" s="26">
        <v>4.3035063542978911</v>
      </c>
      <c r="Q299" s="26">
        <v>4.9753557459687903</v>
      </c>
      <c r="R299" s="26">
        <v>4.3035063542978911</v>
      </c>
      <c r="S299" s="26">
        <v>4.9753557459687903</v>
      </c>
      <c r="T299" s="26">
        <v>4.8364277493605412</v>
      </c>
      <c r="U299" s="26">
        <v>4.8364277493605412</v>
      </c>
      <c r="V299" s="26">
        <v>4.8364277493605412</v>
      </c>
      <c r="W299" s="26">
        <v>6.3150935475902443</v>
      </c>
      <c r="X299" s="26">
        <v>6.3150935475902443</v>
      </c>
      <c r="Y299" s="26">
        <v>6.3150935475902443</v>
      </c>
      <c r="Z299" s="26">
        <v>6.3150935475902443</v>
      </c>
      <c r="AA299" s="26">
        <v>6.3150935475902443</v>
      </c>
      <c r="AB299" s="26">
        <v>6.3150935475902443</v>
      </c>
      <c r="AC299" s="26">
        <v>6.3150935475902443</v>
      </c>
      <c r="AD299" s="26">
        <v>3.4272698364481959</v>
      </c>
      <c r="AE299" s="26">
        <v>3.4272698364481959</v>
      </c>
      <c r="AF299" s="26">
        <v>3.4272698364481959</v>
      </c>
      <c r="AG299" s="26">
        <v>3.4272698364481959</v>
      </c>
      <c r="AH299" s="26">
        <v>3.4272698364481959</v>
      </c>
    </row>
    <row r="300" spans="1:34" x14ac:dyDescent="0.2">
      <c r="A300" s="2">
        <f t="shared" si="36"/>
        <v>44197</v>
      </c>
      <c r="B300" s="4" t="e">
        <f>'Data(LÄGG IN NY DATA)'!B299</f>
        <v>#N/A</v>
      </c>
      <c r="C300" s="26">
        <v>8.6593795145205039</v>
      </c>
      <c r="D300" s="26">
        <v>7.5017090838186391</v>
      </c>
      <c r="E300" s="26">
        <v>7.9485550719607918</v>
      </c>
      <c r="F300" s="26">
        <v>11.269394509570548</v>
      </c>
      <c r="G300" s="26">
        <v>8.0823918089480227</v>
      </c>
      <c r="H300" s="26">
        <v>7.5807140800518056</v>
      </c>
      <c r="I300" s="26">
        <v>6.4652385163501398</v>
      </c>
      <c r="J300" s="26">
        <v>7.5807140800518056</v>
      </c>
      <c r="K300" s="26">
        <v>7.5807140800518056</v>
      </c>
      <c r="L300" s="26">
        <v>7.3277306696981954</v>
      </c>
      <c r="M300" s="26">
        <v>6.8703456117221551</v>
      </c>
      <c r="N300" s="26">
        <v>4.9697407024114995</v>
      </c>
      <c r="O300" s="26">
        <v>4.2991771479010561</v>
      </c>
      <c r="P300" s="26">
        <v>4.2991771479010561</v>
      </c>
      <c r="Q300" s="26">
        <v>4.9697407024114995</v>
      </c>
      <c r="R300" s="26">
        <v>4.2991771479010561</v>
      </c>
      <c r="S300" s="26">
        <v>4.9697407024114995</v>
      </c>
      <c r="T300" s="26">
        <v>4.8309116461431945</v>
      </c>
      <c r="U300" s="26">
        <v>4.8309116461431945</v>
      </c>
      <c r="V300" s="26">
        <v>4.8309116461431945</v>
      </c>
      <c r="W300" s="26">
        <v>6.3076230465760545</v>
      </c>
      <c r="X300" s="26">
        <v>6.3076230465760545</v>
      </c>
      <c r="Y300" s="26">
        <v>6.3076230465760545</v>
      </c>
      <c r="Z300" s="26">
        <v>6.3076230465760545</v>
      </c>
      <c r="AA300" s="26">
        <v>6.3076230465760545</v>
      </c>
      <c r="AB300" s="26">
        <v>6.3076230465760545</v>
      </c>
      <c r="AC300" s="26">
        <v>6.3076230465760545</v>
      </c>
      <c r="AD300" s="26">
        <v>3.4242299616828111</v>
      </c>
      <c r="AE300" s="26">
        <v>3.4242299616828111</v>
      </c>
      <c r="AF300" s="26">
        <v>3.4242299616828111</v>
      </c>
      <c r="AG300" s="26">
        <v>3.4242299616828111</v>
      </c>
      <c r="AH300" s="26">
        <v>3.4242299616828111</v>
      </c>
    </row>
    <row r="301" spans="1:34" x14ac:dyDescent="0.2">
      <c r="A301" s="2">
        <f t="shared" si="36"/>
        <v>44198</v>
      </c>
      <c r="B301" s="4" t="e">
        <f>'Data(LÄGG IN NY DATA)'!B300</f>
        <v>#N/A</v>
      </c>
      <c r="C301" s="26">
        <v>8.6463047277198264</v>
      </c>
      <c r="D301" s="26">
        <v>7.490824514222167</v>
      </c>
      <c r="E301" s="26">
        <v>7.9371856342486788</v>
      </c>
      <c r="F301" s="26">
        <v>11.256838270289725</v>
      </c>
      <c r="G301" s="26">
        <v>8.0759438083393977</v>
      </c>
      <c r="H301" s="26">
        <v>7.5739987163157174</v>
      </c>
      <c r="I301" s="26">
        <v>6.4579908023758312</v>
      </c>
      <c r="J301" s="26">
        <v>7.5739987163157174</v>
      </c>
      <c r="K301" s="26">
        <v>7.5739987163157174</v>
      </c>
      <c r="L301" s="26">
        <v>7.3209545896689363</v>
      </c>
      <c r="M301" s="26">
        <v>6.8629123892042712</v>
      </c>
      <c r="N301" s="26">
        <v>4.9641493066895581</v>
      </c>
      <c r="O301" s="26">
        <v>4.2948650306128133</v>
      </c>
      <c r="P301" s="26">
        <v>4.2948650306128133</v>
      </c>
      <c r="Q301" s="26">
        <v>4.9641493066895581</v>
      </c>
      <c r="R301" s="26">
        <v>4.2948650306128133</v>
      </c>
      <c r="S301" s="26">
        <v>4.9641493066895581</v>
      </c>
      <c r="T301" s="26">
        <v>4.8254192217058156</v>
      </c>
      <c r="U301" s="26">
        <v>4.8254192217058156</v>
      </c>
      <c r="V301" s="26">
        <v>4.8254192217058156</v>
      </c>
      <c r="W301" s="26">
        <v>6.3001876331617286</v>
      </c>
      <c r="X301" s="26">
        <v>6.3001876331617286</v>
      </c>
      <c r="Y301" s="26">
        <v>6.3001876331617286</v>
      </c>
      <c r="Z301" s="26">
        <v>6.3001876331617286</v>
      </c>
      <c r="AA301" s="26">
        <v>6.3001876331617286</v>
      </c>
      <c r="AB301" s="26">
        <v>6.3001876331617286</v>
      </c>
      <c r="AC301" s="26">
        <v>6.3001876331617286</v>
      </c>
      <c r="AD301" s="26">
        <v>3.421199593316322</v>
      </c>
      <c r="AE301" s="26">
        <v>3.421199593316322</v>
      </c>
      <c r="AF301" s="26">
        <v>3.421199593316322</v>
      </c>
      <c r="AG301" s="26">
        <v>3.421199593316322</v>
      </c>
      <c r="AH301" s="26">
        <v>3.421199593316322</v>
      </c>
    </row>
    <row r="302" spans="1:34" x14ac:dyDescent="0.2">
      <c r="A302" s="2">
        <f t="shared" si="36"/>
        <v>44199</v>
      </c>
      <c r="B302" s="4" t="e">
        <f>'Data(LÄGG IN NY DATA)'!B301</f>
        <v>#N/A</v>
      </c>
      <c r="C302" s="26">
        <v>8.6333011369817889</v>
      </c>
      <c r="D302" s="26">
        <v>7.4799988394126782</v>
      </c>
      <c r="E302" s="26">
        <v>7.9258761912402074</v>
      </c>
      <c r="F302" s="26">
        <v>11.244333845433824</v>
      </c>
      <c r="G302" s="26">
        <v>8.0695146571943237</v>
      </c>
      <c r="H302" s="26">
        <v>7.5673055493641588</v>
      </c>
      <c r="I302" s="26">
        <v>6.4507731900186824</v>
      </c>
      <c r="J302" s="26">
        <v>7.5673055493641588</v>
      </c>
      <c r="K302" s="26">
        <v>7.5673055493641588</v>
      </c>
      <c r="L302" s="26">
        <v>7.3142021365607599</v>
      </c>
      <c r="M302" s="26">
        <v>6.8555085039700385</v>
      </c>
      <c r="N302" s="26">
        <v>4.9585813928387461</v>
      </c>
      <c r="O302" s="26">
        <v>4.2905698909454513</v>
      </c>
      <c r="P302" s="26">
        <v>4.2905698909454513</v>
      </c>
      <c r="Q302" s="26">
        <v>4.9585813928387461</v>
      </c>
      <c r="R302" s="26">
        <v>4.2905698909454513</v>
      </c>
      <c r="S302" s="26">
        <v>4.9585813928387461</v>
      </c>
      <c r="T302" s="26">
        <v>4.8199503069067742</v>
      </c>
      <c r="U302" s="26">
        <v>4.8199503069067742</v>
      </c>
      <c r="V302" s="26">
        <v>4.8199503069067742</v>
      </c>
      <c r="W302" s="26">
        <v>6.2927870347808312</v>
      </c>
      <c r="X302" s="26">
        <v>6.2927870347808312</v>
      </c>
      <c r="Y302" s="26">
        <v>6.2927870347808312</v>
      </c>
      <c r="Z302" s="26">
        <v>6.2927870347808312</v>
      </c>
      <c r="AA302" s="26">
        <v>6.2927870347808312</v>
      </c>
      <c r="AB302" s="26">
        <v>6.2927870347808312</v>
      </c>
      <c r="AC302" s="26">
        <v>6.2927870347808312</v>
      </c>
      <c r="AD302" s="26">
        <v>3.4181786812195871</v>
      </c>
      <c r="AE302" s="26">
        <v>3.4181786812195871</v>
      </c>
      <c r="AF302" s="26">
        <v>3.4181786812195871</v>
      </c>
      <c r="AG302" s="26">
        <v>3.4181786812195871</v>
      </c>
      <c r="AH302" s="26">
        <v>3.4181786812195871</v>
      </c>
    </row>
    <row r="303" spans="1:34" x14ac:dyDescent="0.2">
      <c r="A303" s="2">
        <f t="shared" si="36"/>
        <v>44200</v>
      </c>
      <c r="B303" s="4" t="e">
        <f>'Data(LÄGG IN NY DATA)'!B302</f>
        <v>#N/A</v>
      </c>
      <c r="C303" s="26">
        <v>8.6203680903811062</v>
      </c>
      <c r="D303" s="26">
        <v>7.4692315278996846</v>
      </c>
      <c r="E303" s="26">
        <v>7.9146262110557508</v>
      </c>
      <c r="F303" s="26">
        <v>11.231880844212842</v>
      </c>
      <c r="G303" s="26">
        <v>8.0631042620888422</v>
      </c>
      <c r="H303" s="26">
        <v>7.5606344561124672</v>
      </c>
      <c r="I303" s="26">
        <v>6.4435854698491752</v>
      </c>
      <c r="J303" s="26">
        <v>7.5606344561124672</v>
      </c>
      <c r="K303" s="26">
        <v>7.5606344561124672</v>
      </c>
      <c r="L303" s="26">
        <v>7.307473172475512</v>
      </c>
      <c r="M303" s="26">
        <v>6.84813376156586</v>
      </c>
      <c r="N303" s="26">
        <v>4.9530367965421815</v>
      </c>
      <c r="O303" s="26">
        <v>4.2862916184378834</v>
      </c>
      <c r="P303" s="26">
        <v>4.2862916184378834</v>
      </c>
      <c r="Q303" s="26">
        <v>4.9530367965421815</v>
      </c>
      <c r="R303" s="26">
        <v>4.2862916184378834</v>
      </c>
      <c r="S303" s="26">
        <v>4.9530367965421815</v>
      </c>
      <c r="T303" s="26">
        <v>4.8145047343124823</v>
      </c>
      <c r="U303" s="26">
        <v>4.8145047343124823</v>
      </c>
      <c r="V303" s="26">
        <v>4.8145047343124823</v>
      </c>
      <c r="W303" s="26">
        <v>6.2854209818608773</v>
      </c>
      <c r="X303" s="26">
        <v>6.2854209818608773</v>
      </c>
      <c r="Y303" s="26">
        <v>6.2854209818608773</v>
      </c>
      <c r="Z303" s="26">
        <v>6.2854209818608773</v>
      </c>
      <c r="AA303" s="26">
        <v>6.2854209818608773</v>
      </c>
      <c r="AB303" s="26">
        <v>6.2854209818608773</v>
      </c>
      <c r="AC303" s="26">
        <v>6.2854209818608773</v>
      </c>
      <c r="AD303" s="26">
        <v>3.4151671756457658</v>
      </c>
      <c r="AE303" s="26">
        <v>3.4151671756457658</v>
      </c>
      <c r="AF303" s="26">
        <v>3.4151671756457658</v>
      </c>
      <c r="AG303" s="26">
        <v>3.4151671756457658</v>
      </c>
      <c r="AH303" s="26">
        <v>3.4151671756457658</v>
      </c>
    </row>
    <row r="304" spans="1:34" x14ac:dyDescent="0.2">
      <c r="A304" s="2">
        <f t="shared" si="36"/>
        <v>44201</v>
      </c>
      <c r="B304" s="4" t="e">
        <f>'Data(LÄGG IN NY DATA)'!B303</f>
        <v>#N/A</v>
      </c>
      <c r="C304" s="26">
        <v>8.6075049444769363</v>
      </c>
      <c r="D304" s="26">
        <v>7.4585220549801141</v>
      </c>
      <c r="E304" s="26">
        <v>7.903435168525486</v>
      </c>
      <c r="F304" s="26">
        <v>11.21947888188634</v>
      </c>
      <c r="G304" s="26">
        <v>8.0567125303452389</v>
      </c>
      <c r="H304" s="26">
        <v>7.5539853144663036</v>
      </c>
      <c r="I304" s="26">
        <v>6.4364274345068635</v>
      </c>
      <c r="J304" s="26">
        <v>7.5539853144663036</v>
      </c>
      <c r="K304" s="26">
        <v>7.5539853144663036</v>
      </c>
      <c r="L304" s="26">
        <v>7.3007675606676248</v>
      </c>
      <c r="M304" s="26">
        <v>6.8407879693708455</v>
      </c>
      <c r="N304" s="26">
        <v>4.9475153551090889</v>
      </c>
      <c r="O304" s="26">
        <v>4.2820301036433897</v>
      </c>
      <c r="P304" s="26">
        <v>4.2820301036433897</v>
      </c>
      <c r="Q304" s="26">
        <v>4.9475153551090889</v>
      </c>
      <c r="R304" s="26">
        <v>4.2820301036433897</v>
      </c>
      <c r="S304" s="26">
        <v>4.9475153551090889</v>
      </c>
      <c r="T304" s="26">
        <v>4.8090823381750019</v>
      </c>
      <c r="U304" s="26">
        <v>4.8090823381750019</v>
      </c>
      <c r="V304" s="26">
        <v>4.8090823381750019</v>
      </c>
      <c r="W304" s="26">
        <v>6.2780892077806039</v>
      </c>
      <c r="X304" s="26">
        <v>6.2780892077806039</v>
      </c>
      <c r="Y304" s="26">
        <v>6.2780892077806039</v>
      </c>
      <c r="Z304" s="26">
        <v>6.2780892077806039</v>
      </c>
      <c r="AA304" s="26">
        <v>6.2780892077806039</v>
      </c>
      <c r="AB304" s="26">
        <v>6.2780892077806039</v>
      </c>
      <c r="AC304" s="26">
        <v>6.2780892077806039</v>
      </c>
      <c r="AD304" s="26">
        <v>3.412165027225913</v>
      </c>
      <c r="AE304" s="26">
        <v>3.412165027225913</v>
      </c>
      <c r="AF304" s="26">
        <v>3.412165027225913</v>
      </c>
      <c r="AG304" s="26">
        <v>3.412165027225913</v>
      </c>
      <c r="AH304" s="26">
        <v>3.412165027225913</v>
      </c>
    </row>
    <row r="305" spans="1:34" x14ac:dyDescent="0.2">
      <c r="A305" s="2">
        <f t="shared" si="36"/>
        <v>44202</v>
      </c>
      <c r="B305" s="4" t="e">
        <f>'Data(LÄGG IN NY DATA)'!B304</f>
        <v>#N/A</v>
      </c>
      <c r="C305" s="26">
        <v>8.5947110641687896</v>
      </c>
      <c r="D305" s="26">
        <v>7.4478699026256567</v>
      </c>
      <c r="E305" s="26">
        <v>7.8923025450787607</v>
      </c>
      <c r="F305" s="26">
        <v>11.20712757953309</v>
      </c>
      <c r="G305" s="26">
        <v>8.0503393700168608</v>
      </c>
      <c r="H305" s="26">
        <v>7.547358003309359</v>
      </c>
      <c r="I305" s="26">
        <v>6.4292988786737055</v>
      </c>
      <c r="J305" s="26">
        <v>7.547358003309359</v>
      </c>
      <c r="K305" s="26">
        <v>7.547358003309359</v>
      </c>
      <c r="L305" s="26">
        <v>7.2940851655306584</v>
      </c>
      <c r="M305" s="26">
        <v>6.8334709365741579</v>
      </c>
      <c r="N305" s="26">
        <v>4.9420169074538896</v>
      </c>
      <c r="O305" s="26">
        <v>4.2777852381175387</v>
      </c>
      <c r="P305" s="26">
        <v>4.2777852381175387</v>
      </c>
      <c r="Q305" s="26">
        <v>4.9420169074538896</v>
      </c>
      <c r="R305" s="26">
        <v>4.2777852381175387</v>
      </c>
      <c r="S305" s="26">
        <v>4.9420169074538896</v>
      </c>
      <c r="T305" s="26">
        <v>4.8036829544100117</v>
      </c>
      <c r="U305" s="26">
        <v>4.8036829544100117</v>
      </c>
      <c r="V305" s="26">
        <v>4.8036829544100117</v>
      </c>
      <c r="W305" s="26">
        <v>6.2707914488279952</v>
      </c>
      <c r="X305" s="26">
        <v>6.2707914488279952</v>
      </c>
      <c r="Y305" s="26">
        <v>6.2707914488279952</v>
      </c>
      <c r="Z305" s="26">
        <v>6.2707914488279952</v>
      </c>
      <c r="AA305" s="26">
        <v>6.2707914488279952</v>
      </c>
      <c r="AB305" s="26">
        <v>6.2707914488279952</v>
      </c>
      <c r="AC305" s="26">
        <v>6.2707914488279952</v>
      </c>
      <c r="AD305" s="26">
        <v>3.4091721869646929</v>
      </c>
      <c r="AE305" s="26">
        <v>3.4091721869646929</v>
      </c>
      <c r="AF305" s="26">
        <v>3.4091721869646929</v>
      </c>
      <c r="AG305" s="26">
        <v>3.4091721869646929</v>
      </c>
      <c r="AH305" s="26">
        <v>3.4091721869646929</v>
      </c>
    </row>
    <row r="306" spans="1:34" x14ac:dyDescent="0.2">
      <c r="A306" s="2">
        <f t="shared" si="36"/>
        <v>44203</v>
      </c>
      <c r="B306" s="4" t="e">
        <f>'Data(LÄGG IN NY DATA)'!B305</f>
        <v>#N/A</v>
      </c>
      <c r="C306" s="26">
        <v>8.5819858225554508</v>
      </c>
      <c r="D306" s="26">
        <v>7.4372745593724323</v>
      </c>
      <c r="E306" s="26">
        <v>7.8812278286357333</v>
      </c>
      <c r="F306" s="26">
        <v>11.194826563834878</v>
      </c>
      <c r="G306" s="26">
        <v>8.0439846898738203</v>
      </c>
      <c r="H306" s="26">
        <v>7.5407524024914316</v>
      </c>
      <c r="I306" s="26">
        <v>6.422199599047798</v>
      </c>
      <c r="J306" s="26">
        <v>7.5407524024914316</v>
      </c>
      <c r="K306" s="26">
        <v>7.5407524024914316</v>
      </c>
      <c r="L306" s="26">
        <v>7.2874258525841284</v>
      </c>
      <c r="M306" s="26">
        <v>6.8261824741527102</v>
      </c>
      <c r="N306" s="26">
        <v>4.9365412940756386</v>
      </c>
      <c r="O306" s="26">
        <v>4.2735569144062788</v>
      </c>
      <c r="P306" s="26">
        <v>4.2735569144062788</v>
      </c>
      <c r="Q306" s="26">
        <v>4.9365412940756386</v>
      </c>
      <c r="R306" s="26">
        <v>4.2735569144062788</v>
      </c>
      <c r="S306" s="26">
        <v>4.9365412940756386</v>
      </c>
      <c r="T306" s="26">
        <v>4.7983064205751278</v>
      </c>
      <c r="U306" s="26">
        <v>4.7983064205751278</v>
      </c>
      <c r="V306" s="26">
        <v>4.7983064205751278</v>
      </c>
      <c r="W306" s="26">
        <v>6.2635274441590383</v>
      </c>
      <c r="X306" s="26">
        <v>6.2635274441590383</v>
      </c>
      <c r="Y306" s="26">
        <v>6.2635274441590383</v>
      </c>
      <c r="Z306" s="26">
        <v>6.2635274441590383</v>
      </c>
      <c r="AA306" s="26">
        <v>6.2635274441590383</v>
      </c>
      <c r="AB306" s="26">
        <v>6.2635274441590383</v>
      </c>
      <c r="AC306" s="26">
        <v>6.2635274441590383</v>
      </c>
      <c r="AD306" s="26">
        <v>3.4061886062361957</v>
      </c>
      <c r="AE306" s="26">
        <v>3.4061886062361957</v>
      </c>
      <c r="AF306" s="26">
        <v>3.4061886062361957</v>
      </c>
      <c r="AG306" s="26">
        <v>3.4061886062361957</v>
      </c>
      <c r="AH306" s="26">
        <v>3.4061886062361957</v>
      </c>
    </row>
    <row r="307" spans="1:34" x14ac:dyDescent="0.2">
      <c r="A307" s="2">
        <f t="shared" si="36"/>
        <v>44204</v>
      </c>
      <c r="B307" s="4" t="e">
        <f>'Data(LÄGG IN NY DATA)'!B306</f>
        <v>#N/A</v>
      </c>
      <c r="C307" s="26">
        <v>8.5693286007968634</v>
      </c>
      <c r="D307" s="26">
        <v>7.4267355202129117</v>
      </c>
      <c r="E307" s="26">
        <v>7.8702105135012141</v>
      </c>
      <c r="F307" s="26">
        <v>11.182575466873498</v>
      </c>
      <c r="G307" s="26">
        <v>8.037648399389548</v>
      </c>
      <c r="H307" s="26">
        <v>7.5341683928168148</v>
      </c>
      <c r="I307" s="26">
        <v>6.415129394317554</v>
      </c>
      <c r="J307" s="26">
        <v>7.5341683928168148</v>
      </c>
      <c r="K307" s="26">
        <v>7.5341683928168148</v>
      </c>
      <c r="L307" s="26">
        <v>7.2807894884605879</v>
      </c>
      <c r="M307" s="26">
        <v>6.8189223948492144</v>
      </c>
      <c r="N307" s="26">
        <v>4.9310883570377797</v>
      </c>
      <c r="O307" s="26">
        <v>4.2693450260342161</v>
      </c>
      <c r="P307" s="26">
        <v>4.2693450260342161</v>
      </c>
      <c r="Q307" s="26">
        <v>4.9310883570377797</v>
      </c>
      <c r="R307" s="26">
        <v>4.2693450260342161</v>
      </c>
      <c r="S307" s="26">
        <v>4.9310883570377797</v>
      </c>
      <c r="T307" s="26">
        <v>4.7929525758485756</v>
      </c>
      <c r="U307" s="26">
        <v>4.7929525758485756</v>
      </c>
      <c r="V307" s="26">
        <v>4.7929525758485756</v>
      </c>
      <c r="W307" s="26">
        <v>6.2562969357572138</v>
      </c>
      <c r="X307" s="26">
        <v>6.2562969357572138</v>
      </c>
      <c r="Y307" s="26">
        <v>6.2562969357572138</v>
      </c>
      <c r="Z307" s="26">
        <v>6.2562969357572138</v>
      </c>
      <c r="AA307" s="26">
        <v>6.2562969357572138</v>
      </c>
      <c r="AB307" s="26">
        <v>6.2562969357572138</v>
      </c>
      <c r="AC307" s="26">
        <v>6.2562969357572138</v>
      </c>
      <c r="AD307" s="26">
        <v>3.4032142367798546</v>
      </c>
      <c r="AE307" s="26">
        <v>3.4032142367798546</v>
      </c>
      <c r="AF307" s="26">
        <v>3.4032142367798546</v>
      </c>
      <c r="AG307" s="26">
        <v>3.4032142367798546</v>
      </c>
      <c r="AH307" s="26">
        <v>3.4032142367798546</v>
      </c>
    </row>
    <row r="308" spans="1:34" x14ac:dyDescent="0.2">
      <c r="A308" s="2">
        <f t="shared" si="36"/>
        <v>44205</v>
      </c>
      <c r="B308" s="4" t="e">
        <f>'Data(LÄGG IN NY DATA)'!B307</f>
        <v>#N/A</v>
      </c>
      <c r="C308" s="26">
        <v>8.5567387879789116</v>
      </c>
      <c r="D308" s="26">
        <v>7.4162522864900309</v>
      </c>
      <c r="E308" s="26">
        <v>7.8592501002606765</v>
      </c>
      <c r="F308" s="26">
        <v>11.170373925940002</v>
      </c>
      <c r="G308" s="26">
        <v>8.0313304087280581</v>
      </c>
      <c r="H308" s="26">
        <v>7.5276058560330146</v>
      </c>
      <c r="I308" s="26">
        <v>6.4080880651362824</v>
      </c>
      <c r="J308" s="26">
        <v>7.5276058560330146</v>
      </c>
      <c r="K308" s="26">
        <v>7.5276058560330146</v>
      </c>
      <c r="L308" s="26">
        <v>7.2741759408929649</v>
      </c>
      <c r="M308" s="26">
        <v>6.8116905131505856</v>
      </c>
      <c r="N308" s="26">
        <v>4.9256579399482199</v>
      </c>
      <c r="O308" s="26">
        <v>4.2651494674930523</v>
      </c>
      <c r="P308" s="26">
        <v>4.2651494674930523</v>
      </c>
      <c r="Q308" s="26">
        <v>4.9256579399482199</v>
      </c>
      <c r="R308" s="26">
        <v>4.2651494674930523</v>
      </c>
      <c r="S308" s="26">
        <v>4.9256579399482199</v>
      </c>
      <c r="T308" s="26">
        <v>4.7876212610082023</v>
      </c>
      <c r="U308" s="26">
        <v>4.7876212610082023</v>
      </c>
      <c r="V308" s="26">
        <v>4.7876212610082023</v>
      </c>
      <c r="W308" s="26">
        <v>6.2490996683936819</v>
      </c>
      <c r="X308" s="26">
        <v>6.2490996683936819</v>
      </c>
      <c r="Y308" s="26">
        <v>6.2490996683936819</v>
      </c>
      <c r="Z308" s="26">
        <v>6.2490996683936819</v>
      </c>
      <c r="AA308" s="26">
        <v>6.2490996683936819</v>
      </c>
      <c r="AB308" s="26">
        <v>6.2490996683936819</v>
      </c>
      <c r="AC308" s="26">
        <v>6.2490996683936819</v>
      </c>
      <c r="AD308" s="26">
        <v>3.4002490306964606</v>
      </c>
      <c r="AE308" s="26">
        <v>3.4002490306964606</v>
      </c>
      <c r="AF308" s="26">
        <v>3.4002490306964606</v>
      </c>
      <c r="AG308" s="26">
        <v>3.4002490306964606</v>
      </c>
      <c r="AH308" s="26">
        <v>3.4002490306964606</v>
      </c>
    </row>
    <row r="309" spans="1:34" x14ac:dyDescent="0.2">
      <c r="A309" s="2">
        <f t="shared" si="36"/>
        <v>44206</v>
      </c>
      <c r="B309" s="4" t="e">
        <f>'Data(LÄGG IN NY DATA)'!B308</f>
        <v>#N/A</v>
      </c>
      <c r="C309" s="26">
        <v>8.5442157809810073</v>
      </c>
      <c r="D309" s="26">
        <v>7.4058243657934462</v>
      </c>
      <c r="E309" s="26">
        <v>7.8483460956783606</v>
      </c>
      <c r="F309" s="26">
        <v>11.158221583355401</v>
      </c>
      <c r="G309" s="26">
        <v>8.0250306287319511</v>
      </c>
      <c r="H309" s="26">
        <v>7.5210646748197343</v>
      </c>
      <c r="I309" s="26">
        <v>6.4010754140971731</v>
      </c>
      <c r="J309" s="26">
        <v>7.5210646748197343</v>
      </c>
      <c r="K309" s="26">
        <v>7.5210646748197343</v>
      </c>
      <c r="L309" s="26">
        <v>7.267585078702135</v>
      </c>
      <c r="M309" s="26">
        <v>6.8044866452666675</v>
      </c>
      <c r="N309" s="26">
        <v>4.920249887939721</v>
      </c>
      <c r="O309" s="26">
        <v>4.2609701342302015</v>
      </c>
      <c r="P309" s="26">
        <v>4.2609701342302015</v>
      </c>
      <c r="Q309" s="26">
        <v>4.920249887939721</v>
      </c>
      <c r="R309" s="26">
        <v>4.2609701342302015</v>
      </c>
      <c r="S309" s="26">
        <v>4.920249887939721</v>
      </c>
      <c r="T309" s="26">
        <v>4.7823123184108258</v>
      </c>
      <c r="U309" s="26">
        <v>4.7823123184108258</v>
      </c>
      <c r="V309" s="26">
        <v>4.7823123184108258</v>
      </c>
      <c r="W309" s="26">
        <v>6.241935389588166</v>
      </c>
      <c r="X309" s="26">
        <v>6.241935389588166</v>
      </c>
      <c r="Y309" s="26">
        <v>6.241935389588166</v>
      </c>
      <c r="Z309" s="26">
        <v>6.241935389588166</v>
      </c>
      <c r="AA309" s="26">
        <v>6.241935389588166</v>
      </c>
      <c r="AB309" s="26">
        <v>6.241935389588166</v>
      </c>
      <c r="AC309" s="26">
        <v>6.241935389588166</v>
      </c>
      <c r="AD309" s="26">
        <v>3.3972929404442653</v>
      </c>
      <c r="AE309" s="26">
        <v>3.3972929404442653</v>
      </c>
      <c r="AF309" s="26">
        <v>3.3972929404442653</v>
      </c>
      <c r="AG309" s="26">
        <v>3.3972929404442653</v>
      </c>
      <c r="AH309" s="26">
        <v>3.3972929404442653</v>
      </c>
    </row>
    <row r="310" spans="1:34" x14ac:dyDescent="0.2">
      <c r="A310" s="2">
        <f t="shared" si="36"/>
        <v>44207</v>
      </c>
      <c r="B310" s="4" t="e">
        <f>'Data(LÄGG IN NY DATA)'!B309</f>
        <v>#N/A</v>
      </c>
      <c r="C310" s="26">
        <v>8.5317589843464283</v>
      </c>
      <c r="D310" s="26">
        <v>7.3954512718578886</v>
      </c>
      <c r="E310" s="26">
        <v>7.8374980125974369</v>
      </c>
      <c r="F310" s="26">
        <v>11.146118086302005</v>
      </c>
      <c r="G310" s="26">
        <v>8.0187489709110125</v>
      </c>
      <c r="H310" s="26">
        <v>7.5145447327781412</v>
      </c>
      <c r="I310" s="26">
        <v>6.3940912457086805</v>
      </c>
      <c r="J310" s="26">
        <v>7.5145447327781412</v>
      </c>
      <c r="K310" s="26">
        <v>7.5145447327781412</v>
      </c>
      <c r="L310" s="26">
        <v>7.2610167717847265</v>
      </c>
      <c r="M310" s="26">
        <v>6.7973106091092994</v>
      </c>
      <c r="N310" s="26">
        <v>4.9148640476505907</v>
      </c>
      <c r="O310" s="26">
        <v>4.2568069226375611</v>
      </c>
      <c r="P310" s="26">
        <v>4.2568069226375611</v>
      </c>
      <c r="Q310" s="26">
        <v>4.9148640476505907</v>
      </c>
      <c r="R310" s="26">
        <v>4.2568069226375611</v>
      </c>
      <c r="S310" s="26">
        <v>4.9148640476505907</v>
      </c>
      <c r="T310" s="26">
        <v>4.777025591971908</v>
      </c>
      <c r="U310" s="26">
        <v>4.777025591971908</v>
      </c>
      <c r="V310" s="26">
        <v>4.777025591971908</v>
      </c>
      <c r="W310" s="26">
        <v>6.2348038495705085</v>
      </c>
      <c r="X310" s="26">
        <v>6.2348038495705085</v>
      </c>
      <c r="Y310" s="26">
        <v>6.2348038495705085</v>
      </c>
      <c r="Z310" s="26">
        <v>6.2348038495705085</v>
      </c>
      <c r="AA310" s="26">
        <v>6.2348038495705085</v>
      </c>
      <c r="AB310" s="26">
        <v>6.2348038495705085</v>
      </c>
      <c r="AC310" s="26">
        <v>6.2348038495705085</v>
      </c>
      <c r="AD310" s="26">
        <v>3.3943459188351657</v>
      </c>
      <c r="AE310" s="26">
        <v>3.3943459188351657</v>
      </c>
      <c r="AF310" s="26">
        <v>3.3943459188351657</v>
      </c>
      <c r="AG310" s="26">
        <v>3.3943459188351657</v>
      </c>
      <c r="AH310" s="26">
        <v>3.3943459188351657</v>
      </c>
    </row>
    <row r="311" spans="1:34" x14ac:dyDescent="0.2">
      <c r="A311" s="2">
        <f t="shared" si="36"/>
        <v>44208</v>
      </c>
      <c r="B311" s="4" t="e">
        <f>'Data(LÄGG IN NY DATA)'!B310</f>
        <v>#N/A</v>
      </c>
      <c r="C311" s="26">
        <v>8.5193678101553072</v>
      </c>
      <c r="D311" s="26">
        <v>7.3851325244635593</v>
      </c>
      <c r="E311" s="26">
        <v>7.8267053698421725</v>
      </c>
      <c r="F311" s="26">
        <v>11.134063086664682</v>
      </c>
      <c r="G311" s="26">
        <v>8.0124853474314293</v>
      </c>
      <c r="H311" s="26">
        <v>7.508045914420391</v>
      </c>
      <c r="I311" s="26">
        <v>6.3871353663702912</v>
      </c>
      <c r="J311" s="26">
        <v>7.508045914420391</v>
      </c>
      <c r="K311" s="26">
        <v>7.508045914420391</v>
      </c>
      <c r="L311" s="26">
        <v>7.2544708911011382</v>
      </c>
      <c r="M311" s="26">
        <v>6.7901622242716915</v>
      </c>
      <c r="N311" s="26">
        <v>4.9095002672056847</v>
      </c>
      <c r="O311" s="26">
        <v>4.2526597300404507</v>
      </c>
      <c r="P311" s="26">
        <v>4.2526597300404507</v>
      </c>
      <c r="Q311" s="26">
        <v>4.9095002672056847</v>
      </c>
      <c r="R311" s="26">
        <v>4.2526597300404507</v>
      </c>
      <c r="S311" s="26">
        <v>4.9095002672056847</v>
      </c>
      <c r="T311" s="26">
        <v>4.7717609271455563</v>
      </c>
      <c r="U311" s="26">
        <v>4.7717609271455563</v>
      </c>
      <c r="V311" s="26">
        <v>4.7717609271455563</v>
      </c>
      <c r="W311" s="26">
        <v>6.2277048012428997</v>
      </c>
      <c r="X311" s="26">
        <v>6.2277048012428997</v>
      </c>
      <c r="Y311" s="26">
        <v>6.2277048012428997</v>
      </c>
      <c r="Z311" s="26">
        <v>6.2277048012428997</v>
      </c>
      <c r="AA311" s="26">
        <v>6.2277048012428997</v>
      </c>
      <c r="AB311" s="26">
        <v>6.2277048012428997</v>
      </c>
      <c r="AC311" s="26">
        <v>6.2277048012428997</v>
      </c>
      <c r="AD311" s="26">
        <v>3.3914079190309709</v>
      </c>
      <c r="AE311" s="26">
        <v>3.3914079190309709</v>
      </c>
      <c r="AF311" s="26">
        <v>3.3914079190309709</v>
      </c>
      <c r="AG311" s="26">
        <v>3.3914079190309709</v>
      </c>
      <c r="AH311" s="26">
        <v>3.3914079190309709</v>
      </c>
    </row>
    <row r="312" spans="1:34" x14ac:dyDescent="0.2">
      <c r="A312" s="2">
        <f t="shared" si="36"/>
        <v>44209</v>
      </c>
      <c r="B312" s="4" t="e">
        <f>'Data(LÄGG IN NY DATA)'!B311</f>
        <v>#N/A</v>
      </c>
      <c r="C312" s="26">
        <v>8.5070416779002578</v>
      </c>
      <c r="D312" s="26">
        <v>7.3748676493385101</v>
      </c>
      <c r="E312" s="26">
        <v>7.8159676921220482</v>
      </c>
      <c r="F312" s="26">
        <v>11.122056240881349</v>
      </c>
      <c r="G312" s="26">
        <v>8.0062396711055204</v>
      </c>
      <c r="H312" s="26">
        <v>7.5015681051593859</v>
      </c>
      <c r="I312" s="26">
        <v>6.3802075843486765</v>
      </c>
      <c r="J312" s="26">
        <v>7.5015681051593859</v>
      </c>
      <c r="K312" s="26">
        <v>7.5015681051593859</v>
      </c>
      <c r="L312" s="26">
        <v>7.2479473086637682</v>
      </c>
      <c r="M312" s="26">
        <v>6.7830413120081356</v>
      </c>
      <c r="N312" s="26">
        <v>4.9041583961976984</v>
      </c>
      <c r="O312" s="26">
        <v>4.248528454686717</v>
      </c>
      <c r="P312" s="26">
        <v>4.248528454686717</v>
      </c>
      <c r="Q312" s="26">
        <v>4.9041583961976984</v>
      </c>
      <c r="R312" s="26">
        <v>4.248528454686717</v>
      </c>
      <c r="S312" s="26">
        <v>4.9041583961976984</v>
      </c>
      <c r="T312" s="26">
        <v>4.7665181709048419</v>
      </c>
      <c r="U312" s="26">
        <v>4.7665181709048419</v>
      </c>
      <c r="V312" s="26">
        <v>4.7665181709048419</v>
      </c>
      <c r="W312" s="26">
        <v>6.2206380001427473</v>
      </c>
      <c r="X312" s="26">
        <v>6.2206380001427473</v>
      </c>
      <c r="Y312" s="26">
        <v>6.2206380001427473</v>
      </c>
      <c r="Z312" s="26">
        <v>6.2206380001427473</v>
      </c>
      <c r="AA312" s="26">
        <v>6.2206380001427473</v>
      </c>
      <c r="AB312" s="26">
        <v>6.2206380001427473</v>
      </c>
      <c r="AC312" s="26">
        <v>6.2206380001427473</v>
      </c>
      <c r="AD312" s="26">
        <v>3.3884788945397437</v>
      </c>
      <c r="AE312" s="26">
        <v>3.3884788945397437</v>
      </c>
      <c r="AF312" s="26">
        <v>3.3884788945397437</v>
      </c>
      <c r="AG312" s="26">
        <v>3.3884788945397437</v>
      </c>
      <c r="AH312" s="26">
        <v>3.3884788945397437</v>
      </c>
    </row>
    <row r="313" spans="1:34" x14ac:dyDescent="0.2">
      <c r="A313" s="2">
        <f t="shared" si="36"/>
        <v>44210</v>
      </c>
      <c r="B313" s="4" t="e">
        <f>'Data(LÄGG IN NY DATA)'!B312</f>
        <v>#N/A</v>
      </c>
      <c r="C313" s="26">
        <v>8.4947800143645313</v>
      </c>
      <c r="D313" s="26">
        <v>7.3646561780629805</v>
      </c>
      <c r="E313" s="26">
        <v>7.8052845099377928</v>
      </c>
      <c r="F313" s="26">
        <v>11.110097209802076</v>
      </c>
      <c r="G313" s="26">
        <v>8.0000118553819792</v>
      </c>
      <c r="H313" s="26">
        <v>7.4951111912987605</v>
      </c>
      <c r="I313" s="26">
        <v>6.3733077097542212</v>
      </c>
      <c r="J313" s="26">
        <v>7.4951111912987605</v>
      </c>
      <c r="K313" s="26">
        <v>7.4951111912987605</v>
      </c>
      <c r="L313" s="26">
        <v>7.2414458975254501</v>
      </c>
      <c r="M313" s="26">
        <v>6.7759476952140067</v>
      </c>
      <c r="N313" s="26">
        <v>4.8988382856687513</v>
      </c>
      <c r="O313" s="26">
        <v>4.2444129957359786</v>
      </c>
      <c r="P313" s="26">
        <v>4.2444129957359786</v>
      </c>
      <c r="Q313" s="26">
        <v>4.8988382856687513</v>
      </c>
      <c r="R313" s="26">
        <v>4.2444129957359786</v>
      </c>
      <c r="S313" s="26">
        <v>4.8988382856687513</v>
      </c>
      <c r="T313" s="26">
        <v>4.761297171722422</v>
      </c>
      <c r="U313" s="26">
        <v>4.761297171722422</v>
      </c>
      <c r="V313" s="26">
        <v>4.761297171722422</v>
      </c>
      <c r="W313" s="26">
        <v>6.2136032044061862</v>
      </c>
      <c r="X313" s="26">
        <v>6.2136032044061862</v>
      </c>
      <c r="Y313" s="26">
        <v>6.2136032044061862</v>
      </c>
      <c r="Z313" s="26">
        <v>6.2136032044061862</v>
      </c>
      <c r="AA313" s="26">
        <v>6.2136032044061862</v>
      </c>
      <c r="AB313" s="26">
        <v>6.2136032044061862</v>
      </c>
      <c r="AC313" s="26">
        <v>6.2136032044061862</v>
      </c>
      <c r="AD313" s="26">
        <v>3.385558799212212</v>
      </c>
      <c r="AE313" s="26">
        <v>3.385558799212212</v>
      </c>
      <c r="AF313" s="26">
        <v>3.385558799212212</v>
      </c>
      <c r="AG313" s="26">
        <v>3.385558799212212</v>
      </c>
      <c r="AH313" s="26">
        <v>3.385558799212212</v>
      </c>
    </row>
    <row r="314" spans="1:34" x14ac:dyDescent="0.2">
      <c r="A314" s="2">
        <f t="shared" si="36"/>
        <v>44211</v>
      </c>
      <c r="B314" s="4" t="e">
        <f>'Data(LÄGG IN NY DATA)'!B313</f>
        <v>#N/A</v>
      </c>
      <c r="C314" s="26">
        <v>8.4825822535026596</v>
      </c>
      <c r="D314" s="26">
        <v>7.3544976479756228</v>
      </c>
      <c r="E314" s="26">
        <v>7.7946553594892674</v>
      </c>
      <c r="F314" s="26">
        <v>11.098185658556211</v>
      </c>
      <c r="G314" s="26">
        <v>7.9938018143365515</v>
      </c>
      <c r="H314" s="26">
        <v>7.4886750600230867</v>
      </c>
      <c r="I314" s="26">
        <v>6.3664355545179108</v>
      </c>
      <c r="J314" s="26">
        <v>7.4886750600230867</v>
      </c>
      <c r="K314" s="26">
        <v>7.4886750600230867</v>
      </c>
      <c r="L314" s="26">
        <v>7.2349665317680758</v>
      </c>
      <c r="M314" s="26">
        <v>6.7688811984060768</v>
      </c>
      <c r="N314" s="26">
        <v>4.8935397880922551</v>
      </c>
      <c r="O314" s="26">
        <v>4.2403132532490462</v>
      </c>
      <c r="P314" s="26">
        <v>4.2403132532490462</v>
      </c>
      <c r="Q314" s="26">
        <v>4.8935397880922551</v>
      </c>
      <c r="R314" s="26">
        <v>4.2403132532490462</v>
      </c>
      <c r="S314" s="26">
        <v>4.8935397880922551</v>
      </c>
      <c r="T314" s="26">
        <v>4.7560977795514745</v>
      </c>
      <c r="U314" s="26">
        <v>4.7560977795514745</v>
      </c>
      <c r="V314" s="26">
        <v>4.7560977795514745</v>
      </c>
      <c r="W314" s="26">
        <v>6.2066001747322153</v>
      </c>
      <c r="X314" s="26">
        <v>6.2066001747322153</v>
      </c>
      <c r="Y314" s="26">
        <v>6.2066001747322153</v>
      </c>
      <c r="Z314" s="26">
        <v>6.2066001747322153</v>
      </c>
      <c r="AA314" s="26">
        <v>6.2066001747322153</v>
      </c>
      <c r="AB314" s="26">
        <v>6.2066001747322153</v>
      </c>
      <c r="AC314" s="26">
        <v>6.2066001747322153</v>
      </c>
      <c r="AD314" s="26">
        <v>3.3826475872382522</v>
      </c>
      <c r="AE314" s="26">
        <v>3.3826475872382522</v>
      </c>
      <c r="AF314" s="26">
        <v>3.3826475872382522</v>
      </c>
      <c r="AG314" s="26">
        <v>3.3826475872382522</v>
      </c>
      <c r="AH314" s="26">
        <v>3.3826475872382522</v>
      </c>
    </row>
    <row r="315" spans="1:34" x14ac:dyDescent="0.2">
      <c r="A315" s="2">
        <f t="shared" si="36"/>
        <v>44212</v>
      </c>
      <c r="B315" s="4" t="e">
        <f>'Data(LÄGG IN NY DATA)'!B314</f>
        <v>#N/A</v>
      </c>
      <c r="C315" s="26">
        <v>8.4704478363235083</v>
      </c>
      <c r="D315" s="26">
        <v>7.3443916020815951</v>
      </c>
      <c r="E315" s="26">
        <v>7.7840797825851773</v>
      </c>
      <c r="F315" s="26">
        <v>11.086321256426968</v>
      </c>
      <c r="G315" s="26">
        <v>7.9876094626631629</v>
      </c>
      <c r="H315" s="26">
        <v>7.4822595993882715</v>
      </c>
      <c r="I315" s="26">
        <v>6.359590932368584</v>
      </c>
      <c r="J315" s="26">
        <v>7.4822595993882715</v>
      </c>
      <c r="K315" s="26">
        <v>7.4822595993882715</v>
      </c>
      <c r="L315" s="26">
        <v>7.2285090864914068</v>
      </c>
      <c r="M315" s="26">
        <v>6.7618416477031253</v>
      </c>
      <c r="N315" s="26">
        <v>4.8882627573550632</v>
      </c>
      <c r="O315" s="26">
        <v>4.2362291281774755</v>
      </c>
      <c r="P315" s="26">
        <v>4.2362291281774755</v>
      </c>
      <c r="Q315" s="26">
        <v>4.8882627573550632</v>
      </c>
      <c r="R315" s="26">
        <v>4.2362291281774755</v>
      </c>
      <c r="S315" s="26">
        <v>4.8882627573550632</v>
      </c>
      <c r="T315" s="26">
        <v>4.7509198458069264</v>
      </c>
      <c r="U315" s="26">
        <v>4.7509198458069264</v>
      </c>
      <c r="V315" s="26">
        <v>4.7509198458069264</v>
      </c>
      <c r="W315" s="26">
        <v>6.1996286743474354</v>
      </c>
      <c r="X315" s="26">
        <v>6.1996286743474354</v>
      </c>
      <c r="Y315" s="26">
        <v>6.1996286743474354</v>
      </c>
      <c r="Z315" s="26">
        <v>6.1996286743474354</v>
      </c>
      <c r="AA315" s="26">
        <v>6.1996286743474354</v>
      </c>
      <c r="AB315" s="26">
        <v>6.1996286743474354</v>
      </c>
      <c r="AC315" s="26">
        <v>6.1996286743474354</v>
      </c>
      <c r="AD315" s="26">
        <v>3.3797452131434325</v>
      </c>
      <c r="AE315" s="26">
        <v>3.3797452131434325</v>
      </c>
      <c r="AF315" s="26">
        <v>3.3797452131434325</v>
      </c>
      <c r="AG315" s="26">
        <v>3.3797452131434325</v>
      </c>
      <c r="AH315" s="26">
        <v>3.3797452131434325</v>
      </c>
    </row>
    <row r="316" spans="1:34" x14ac:dyDescent="0.2">
      <c r="A316" s="2">
        <f t="shared" si="36"/>
        <v>44213</v>
      </c>
      <c r="B316" s="4" t="e">
        <f>'Data(LÄGG IN NY DATA)'!B315</f>
        <v>#N/A</v>
      </c>
      <c r="C316" s="26">
        <v>8.4583762107757074</v>
      </c>
      <c r="D316" s="26">
        <v>7.3343375889624465</v>
      </c>
      <c r="E316" s="26">
        <v>7.7735573265545579</v>
      </c>
      <c r="F316" s="26">
        <v>11.074503676732983</v>
      </c>
      <c r="G316" s="26">
        <v>7.9814347156654026</v>
      </c>
      <c r="H316" s="26">
        <v>7.4758646983121544</v>
      </c>
      <c r="I316" s="26">
        <v>6.3527736588105377</v>
      </c>
      <c r="J316" s="26">
        <v>7.4758646983121544</v>
      </c>
      <c r="K316" s="26">
        <v>7.4758646983121544</v>
      </c>
      <c r="L316" s="26">
        <v>7.2220734378020675</v>
      </c>
      <c r="M316" s="26">
        <v>6.7548288708068389</v>
      </c>
      <c r="N316" s="26">
        <v>4.8830070487398958</v>
      </c>
      <c r="O316" s="26">
        <v>4.2321605223532792</v>
      </c>
      <c r="P316" s="26">
        <v>4.2321605223532792</v>
      </c>
      <c r="Q316" s="26">
        <v>4.8830070487398958</v>
      </c>
      <c r="R316" s="26">
        <v>4.2321605223532792</v>
      </c>
      <c r="S316" s="26">
        <v>4.8830070487398958</v>
      </c>
      <c r="T316" s="26">
        <v>4.7457632233469784</v>
      </c>
      <c r="U316" s="26">
        <v>4.7457632233469784</v>
      </c>
      <c r="V316" s="26">
        <v>4.7457632233469784</v>
      </c>
      <c r="W316" s="26">
        <v>6.192688468971399</v>
      </c>
      <c r="X316" s="26">
        <v>6.192688468971399</v>
      </c>
      <c r="Y316" s="26">
        <v>6.192688468971399</v>
      </c>
      <c r="Z316" s="26">
        <v>6.192688468971399</v>
      </c>
      <c r="AA316" s="26">
        <v>6.192688468971399</v>
      </c>
      <c r="AB316" s="26">
        <v>6.192688468971399</v>
      </c>
      <c r="AC316" s="26">
        <v>6.192688468971399</v>
      </c>
      <c r="AD316" s="26">
        <v>3.3768516317856214</v>
      </c>
      <c r="AE316" s="26">
        <v>3.3768516317856214</v>
      </c>
      <c r="AF316" s="26">
        <v>3.3768516317856214</v>
      </c>
      <c r="AG316" s="26">
        <v>3.3768516317856214</v>
      </c>
      <c r="AH316" s="26">
        <v>3.3768516317856214</v>
      </c>
    </row>
    <row r="317" spans="1:34" x14ac:dyDescent="0.2">
      <c r="A317" s="2">
        <f t="shared" si="36"/>
        <v>44214</v>
      </c>
      <c r="B317" s="4" t="e">
        <f>'Data(LÄGG IN NY DATA)'!B316</f>
        <v>#N/A</v>
      </c>
      <c r="C317" s="26">
        <v>8.4463668316353804</v>
      </c>
      <c r="D317" s="26">
        <v>7.3243351626877873</v>
      </c>
      <c r="E317" s="26">
        <v>7.7630875441599869</v>
      </c>
      <c r="F317" s="26">
        <v>11.062732596716357</v>
      </c>
      <c r="G317" s="26">
        <v>7.9752774892483895</v>
      </c>
      <c r="H317" s="26">
        <v>7.469490246565285</v>
      </c>
      <c r="I317" s="26">
        <v>6.3459835511014813</v>
      </c>
      <c r="J317" s="26">
        <v>7.469490246565285</v>
      </c>
      <c r="K317" s="26">
        <v>7.469490246565285</v>
      </c>
      <c r="L317" s="26">
        <v>7.2156594628027095</v>
      </c>
      <c r="M317" s="26">
        <v>6.7478426969829979</v>
      </c>
      <c r="N317" s="26">
        <v>4.877772518908027</v>
      </c>
      <c r="O317" s="26">
        <v>4.2281073384787859</v>
      </c>
      <c r="P317" s="26">
        <v>4.2281073384787859</v>
      </c>
      <c r="Q317" s="26">
        <v>4.877772518908027</v>
      </c>
      <c r="R317" s="26">
        <v>4.2281073384787859</v>
      </c>
      <c r="S317" s="26">
        <v>4.877772518908027</v>
      </c>
      <c r="T317" s="26">
        <v>4.7406277664549163</v>
      </c>
      <c r="U317" s="26">
        <v>4.7406277664549163</v>
      </c>
      <c r="V317" s="26">
        <v>4.7406277664549163</v>
      </c>
      <c r="W317" s="26">
        <v>6.1857793267825318</v>
      </c>
      <c r="X317" s="26">
        <v>6.1857793267825318</v>
      </c>
      <c r="Y317" s="26">
        <v>6.1857793267825318</v>
      </c>
      <c r="Z317" s="26">
        <v>6.1857793267825318</v>
      </c>
      <c r="AA317" s="26">
        <v>6.1857793267825318</v>
      </c>
      <c r="AB317" s="26">
        <v>6.1857793267825318</v>
      </c>
      <c r="AC317" s="26">
        <v>6.1857793267825318</v>
      </c>
      <c r="AD317" s="26">
        <v>3.3739667983516521</v>
      </c>
      <c r="AE317" s="26">
        <v>3.3739667983516521</v>
      </c>
      <c r="AF317" s="26">
        <v>3.3739667983516521</v>
      </c>
      <c r="AG317" s="26">
        <v>3.3739667983516521</v>
      </c>
      <c r="AH317" s="26">
        <v>3.3739667983516521</v>
      </c>
    </row>
    <row r="318" spans="1:34" x14ac:dyDescent="0.2">
      <c r="A318" s="2">
        <f t="shared" si="36"/>
        <v>44215</v>
      </c>
      <c r="B318" s="4" t="e">
        <f>'Data(LÄGG IN NY DATA)'!B317</f>
        <v>#N/A</v>
      </c>
      <c r="C318" s="26">
        <v>8.4344191603961161</v>
      </c>
      <c r="D318" s="26">
        <v>7.3143838827286762</v>
      </c>
      <c r="E318" s="26">
        <v>7.752669993512499</v>
      </c>
      <c r="F318" s="26">
        <v>11.051007697436757</v>
      </c>
      <c r="G318" s="26">
        <v>7.9691376999109487</v>
      </c>
      <c r="H318" s="26">
        <v>7.4631361347618803</v>
      </c>
      <c r="I318" s="26">
        <v>6.3392204282308207</v>
      </c>
      <c r="J318" s="26">
        <v>7.4631361347618803</v>
      </c>
      <c r="K318" s="26">
        <v>7.4631361347618803</v>
      </c>
      <c r="L318" s="26">
        <v>7.2092670395813512</v>
      </c>
      <c r="M318" s="26">
        <v>6.7408829570429409</v>
      </c>
      <c r="N318" s="26">
        <v>4.8725590258822509</v>
      </c>
      <c r="O318" s="26">
        <v>4.224069480116639</v>
      </c>
      <c r="P318" s="26">
        <v>4.224069480116639</v>
      </c>
      <c r="Q318" s="26">
        <v>4.8725590258822509</v>
      </c>
      <c r="R318" s="26">
        <v>4.224069480116639</v>
      </c>
      <c r="S318" s="26">
        <v>4.8725590258822509</v>
      </c>
      <c r="T318" s="26">
        <v>4.7355133308212043</v>
      </c>
      <c r="U318" s="26">
        <v>4.7355133308212043</v>
      </c>
      <c r="V318" s="26">
        <v>4.7355133308212043</v>
      </c>
      <c r="W318" s="26">
        <v>6.1789010183846464</v>
      </c>
      <c r="X318" s="26">
        <v>6.1789010183846464</v>
      </c>
      <c r="Y318" s="26">
        <v>6.1789010183846464</v>
      </c>
      <c r="Z318" s="26">
        <v>6.1789010183846464</v>
      </c>
      <c r="AA318" s="26">
        <v>6.1789010183846464</v>
      </c>
      <c r="AB318" s="26">
        <v>6.1789010183846464</v>
      </c>
      <c r="AC318" s="26">
        <v>6.1789010183846464</v>
      </c>
      <c r="AD318" s="26">
        <v>3.3710906683540478</v>
      </c>
      <c r="AE318" s="26">
        <v>3.3710906683540478</v>
      </c>
      <c r="AF318" s="26">
        <v>3.3710906683540478</v>
      </c>
      <c r="AG318" s="26">
        <v>3.3710906683540478</v>
      </c>
      <c r="AH318" s="26">
        <v>3.3710906683540478</v>
      </c>
    </row>
    <row r="319" spans="1:34" x14ac:dyDescent="0.2">
      <c r="A319" s="2">
        <f t="shared" si="36"/>
        <v>44216</v>
      </c>
      <c r="B319" s="4" t="e">
        <f>'Data(LÄGG IN NY DATA)'!B318</f>
        <v>#N/A</v>
      </c>
      <c r="C319" s="26">
        <v>8.4225326651611567</v>
      </c>
      <c r="D319" s="26">
        <v>7.3044833138726926</v>
      </c>
      <c r="E319" s="26">
        <v>7.7423042379881437</v>
      </c>
      <c r="F319" s="26">
        <v>11.039328663671151</v>
      </c>
      <c r="G319" s="26">
        <v>7.9630152647381056</v>
      </c>
      <c r="H319" s="26">
        <v>7.4568022543509365</v>
      </c>
      <c r="I319" s="26">
        <v>6.3324841108982834</v>
      </c>
      <c r="J319" s="26">
        <v>7.4568022543509365</v>
      </c>
      <c r="K319" s="26">
        <v>7.4568022543509365</v>
      </c>
      <c r="L319" s="26">
        <v>7.2028960472008654</v>
      </c>
      <c r="M319" s="26">
        <v>6.7339494833253069</v>
      </c>
      <c r="N319" s="26">
        <v>4.8673664290300938</v>
      </c>
      <c r="O319" s="26">
        <v>4.2200468516799372</v>
      </c>
      <c r="P319" s="26">
        <v>4.2200468516799372</v>
      </c>
      <c r="Q319" s="26">
        <v>4.8673664290300938</v>
      </c>
      <c r="R319" s="26">
        <v>4.2200468516799372</v>
      </c>
      <c r="S319" s="26">
        <v>4.8673664290300938</v>
      </c>
      <c r="T319" s="26">
        <v>4.7304197735258589</v>
      </c>
      <c r="U319" s="26">
        <v>4.7304197735258589</v>
      </c>
      <c r="V319" s="26">
        <v>4.7304197735258589</v>
      </c>
      <c r="W319" s="26">
        <v>6.1720533167739964</v>
      </c>
      <c r="X319" s="26">
        <v>6.1720533167739964</v>
      </c>
      <c r="Y319" s="26">
        <v>6.1720533167739964</v>
      </c>
      <c r="Z319" s="26">
        <v>6.1720533167739964</v>
      </c>
      <c r="AA319" s="26">
        <v>6.1720533167739964</v>
      </c>
      <c r="AB319" s="26">
        <v>6.1720533167739964</v>
      </c>
      <c r="AC319" s="26">
        <v>6.1720533167739964</v>
      </c>
      <c r="AD319" s="26">
        <v>3.3682231976277959</v>
      </c>
      <c r="AE319" s="26">
        <v>3.3682231976277959</v>
      </c>
      <c r="AF319" s="26">
        <v>3.3682231976277959</v>
      </c>
      <c r="AG319" s="26">
        <v>3.3682231976277959</v>
      </c>
      <c r="AH319" s="26">
        <v>3.3682231976277959</v>
      </c>
    </row>
    <row r="320" spans="1:34" x14ac:dyDescent="0.2">
      <c r="A320" s="2">
        <f t="shared" si="36"/>
        <v>44217</v>
      </c>
      <c r="B320" s="4" t="e">
        <f>'Data(LÄGG IN NY DATA)'!B319</f>
        <v>#N/A</v>
      </c>
      <c r="C320" s="26">
        <v>8.4107068205376994</v>
      </c>
      <c r="D320" s="26">
        <v>7.2946330261406676</v>
      </c>
      <c r="E320" s="26">
        <v>7.7319898461461642</v>
      </c>
      <c r="F320" s="26">
        <v>11.027695183818802</v>
      </c>
      <c r="G320" s="26">
        <v>7.9569101013938583</v>
      </c>
      <c r="H320" s="26">
        <v>7.4504884976074992</v>
      </c>
      <c r="I320" s="26">
        <v>6.3257744214928699</v>
      </c>
      <c r="J320" s="26">
        <v>7.4504884976074992</v>
      </c>
      <c r="K320" s="26">
        <v>7.4504884976074992</v>
      </c>
      <c r="L320" s="26">
        <v>7.1965463656886488</v>
      </c>
      <c r="M320" s="26">
        <v>6.7270421096780471</v>
      </c>
      <c r="N320" s="26">
        <v>4.8621945890472862</v>
      </c>
      <c r="O320" s="26">
        <v>4.216039358422516</v>
      </c>
      <c r="P320" s="26">
        <v>4.216039358422516</v>
      </c>
      <c r="Q320" s="26">
        <v>4.8621945890472862</v>
      </c>
      <c r="R320" s="26">
        <v>4.216039358422516</v>
      </c>
      <c r="S320" s="26">
        <v>4.8621945890472862</v>
      </c>
      <c r="T320" s="26">
        <v>4.7253469530210923</v>
      </c>
      <c r="U320" s="26">
        <v>4.7253469530210923</v>
      </c>
      <c r="V320" s="26">
        <v>4.7253469530210923</v>
      </c>
      <c r="W320" s="26">
        <v>6.1652359973069046</v>
      </c>
      <c r="X320" s="26">
        <v>6.1652359973069046</v>
      </c>
      <c r="Y320" s="26">
        <v>6.1652359973069046</v>
      </c>
      <c r="Z320" s="26">
        <v>6.1652359973069046</v>
      </c>
      <c r="AA320" s="26">
        <v>6.1652359973069046</v>
      </c>
      <c r="AB320" s="26">
        <v>6.1652359973069046</v>
      </c>
      <c r="AC320" s="26">
        <v>6.1652359973069046</v>
      </c>
      <c r="AD320" s="26">
        <v>3.3653643423271795</v>
      </c>
      <c r="AE320" s="26">
        <v>3.3653643423271795</v>
      </c>
      <c r="AF320" s="26">
        <v>3.3653643423271795</v>
      </c>
      <c r="AG320" s="26">
        <v>3.3653643423271795</v>
      </c>
      <c r="AH320" s="26">
        <v>3.3653643423271795</v>
      </c>
    </row>
    <row r="321" spans="1:34" x14ac:dyDescent="0.2">
      <c r="A321" s="2">
        <f t="shared" si="36"/>
        <v>44218</v>
      </c>
      <c r="B321" s="4" t="e">
        <f>'Data(LÄGG IN NY DATA)'!B320</f>
        <v>#N/A</v>
      </c>
      <c r="C321" s="26">
        <v>8.3989411075333162</v>
      </c>
      <c r="D321" s="26">
        <v>7.2848325947050077</v>
      </c>
      <c r="E321" s="26">
        <v>7.7217263916487502</v>
      </c>
      <c r="F321" s="26">
        <v>11.016106949811173</v>
      </c>
      <c r="G321" s="26">
        <v>7.9508221281142069</v>
      </c>
      <c r="H321" s="26">
        <v>7.4441947576241034</v>
      </c>
      <c r="I321" s="26">
        <v>6.3190911840721284</v>
      </c>
      <c r="J321" s="26">
        <v>7.4441947576241034</v>
      </c>
      <c r="K321" s="26">
        <v>7.4441947576241034</v>
      </c>
      <c r="L321" s="26">
        <v>7.1902178760264164</v>
      </c>
      <c r="M321" s="26">
        <v>6.7201606714407003</v>
      </c>
      <c r="N321" s="26">
        <v>4.8570433679414888</v>
      </c>
      <c r="O321" s="26">
        <v>4.2120469064293662</v>
      </c>
      <c r="P321" s="26">
        <v>4.2120469064293662</v>
      </c>
      <c r="Q321" s="26">
        <v>4.8570433679414888</v>
      </c>
      <c r="R321" s="26">
        <v>4.2120469064293662</v>
      </c>
      <c r="S321" s="26">
        <v>4.8570433679414888</v>
      </c>
      <c r="T321" s="26">
        <v>4.7202947291142223</v>
      </c>
      <c r="U321" s="26">
        <v>4.7202947291142223</v>
      </c>
      <c r="V321" s="26">
        <v>4.7202947291142223</v>
      </c>
      <c r="W321" s="26">
        <v>6.1584488376679163</v>
      </c>
      <c r="X321" s="26">
        <v>6.1584488376679163</v>
      </c>
      <c r="Y321" s="26">
        <v>6.1584488376679163</v>
      </c>
      <c r="Z321" s="26">
        <v>6.1584488376679163</v>
      </c>
      <c r="AA321" s="26">
        <v>6.1584488376679163</v>
      </c>
      <c r="AB321" s="26">
        <v>6.1584488376679163</v>
      </c>
      <c r="AC321" s="26">
        <v>6.1584488376679163</v>
      </c>
      <c r="AD321" s="26">
        <v>3.3625140589226503</v>
      </c>
      <c r="AE321" s="26">
        <v>3.3625140589226503</v>
      </c>
      <c r="AF321" s="26">
        <v>3.3625140589226503</v>
      </c>
      <c r="AG321" s="26">
        <v>3.3625140589226503</v>
      </c>
      <c r="AH321" s="26">
        <v>3.3625140589226503</v>
      </c>
    </row>
    <row r="322" spans="1:34" x14ac:dyDescent="0.2">
      <c r="A322" s="2">
        <f t="shared" si="36"/>
        <v>44219</v>
      </c>
      <c r="B322" s="4" t="e">
        <f>'Data(LÄGG IN NY DATA)'!B321</f>
        <v>#N/A</v>
      </c>
      <c r="C322" s="26">
        <v>8.3872350134544025</v>
      </c>
      <c r="D322" s="26">
        <v>7.2750815998095968</v>
      </c>
      <c r="E322" s="26">
        <v>7.7115134531823299</v>
      </c>
      <c r="F322" s="26">
        <v>11.00456365702642</v>
      </c>
      <c r="G322" s="26">
        <v>7.9447512637004305</v>
      </c>
      <c r="H322" s="26">
        <v>7.4379209283023338</v>
      </c>
      <c r="I322" s="26">
        <v>6.312434224341736</v>
      </c>
      <c r="J322" s="26">
        <v>7.4379209283023338</v>
      </c>
      <c r="K322" s="26">
        <v>7.4379209283023338</v>
      </c>
      <c r="L322" s="26">
        <v>7.1839104601401713</v>
      </c>
      <c r="M322" s="26">
        <v>6.7133050054269248</v>
      </c>
      <c r="N322" s="26">
        <v>4.8519126290162617</v>
      </c>
      <c r="O322" s="26">
        <v>4.2080694026071868</v>
      </c>
      <c r="P322" s="26">
        <v>4.2080694026071868</v>
      </c>
      <c r="Q322" s="26">
        <v>4.8519126290162617</v>
      </c>
      <c r="R322" s="26">
        <v>4.2080694026071868</v>
      </c>
      <c r="S322" s="26">
        <v>4.8519126290162617</v>
      </c>
      <c r="T322" s="26">
        <v>4.7152629629508453</v>
      </c>
      <c r="U322" s="26">
        <v>4.7152629629508453</v>
      </c>
      <c r="V322" s="26">
        <v>4.7152629629508453</v>
      </c>
      <c r="W322" s="26">
        <v>6.1516916178384884</v>
      </c>
      <c r="X322" s="26">
        <v>6.1516916178384884</v>
      </c>
      <c r="Y322" s="26">
        <v>6.1516916178384884</v>
      </c>
      <c r="Z322" s="26">
        <v>6.1516916178384884</v>
      </c>
      <c r="AA322" s="26">
        <v>6.1516916178384884</v>
      </c>
      <c r="AB322" s="26">
        <v>6.1516916178384884</v>
      </c>
      <c r="AC322" s="26">
        <v>6.1516916178384884</v>
      </c>
      <c r="AD322" s="26">
        <v>3.3596723041977614</v>
      </c>
      <c r="AE322" s="26">
        <v>3.3596723041977614</v>
      </c>
      <c r="AF322" s="26">
        <v>3.3596723041977614</v>
      </c>
      <c r="AG322" s="26">
        <v>3.3596723041977614</v>
      </c>
      <c r="AH322" s="26">
        <v>3.3596723041977614</v>
      </c>
    </row>
    <row r="323" spans="1:34" x14ac:dyDescent="0.2">
      <c r="A323" s="2">
        <f t="shared" si="36"/>
        <v>44220</v>
      </c>
      <c r="B323" s="4" t="e">
        <f>'Data(LÄGG IN NY DATA)'!B322</f>
        <v>#N/A</v>
      </c>
      <c r="C323" s="26">
        <v>8.3755880318066289</v>
      </c>
      <c r="D323" s="26">
        <v>7.2653796266912503</v>
      </c>
      <c r="E323" s="26">
        <v>7.7013506143803712</v>
      </c>
      <c r="F323" s="26">
        <v>10.993065004208141</v>
      </c>
      <c r="G323" s="26">
        <v>7.9386974275125848</v>
      </c>
      <c r="H323" s="26">
        <v>7.4316669043445396</v>
      </c>
      <c r="I323" s="26">
        <v>6.3058033696353997</v>
      </c>
      <c r="J323" s="26">
        <v>7.4316669043445396</v>
      </c>
      <c r="K323" s="26">
        <v>7.4316669043445396</v>
      </c>
      <c r="L323" s="26">
        <v>7.1776240008903045</v>
      </c>
      <c r="M323" s="26">
        <v>6.7064749499072933</v>
      </c>
      <c r="N323" s="26">
        <v>4.8468022368552717</v>
      </c>
      <c r="O323" s="26">
        <v>4.2041067546750659</v>
      </c>
      <c r="P323" s="26">
        <v>4.2041067546750659</v>
      </c>
      <c r="Q323" s="26">
        <v>4.8468022368552717</v>
      </c>
      <c r="R323" s="26">
        <v>4.2041067546750659</v>
      </c>
      <c r="S323" s="26">
        <v>4.8468022368552717</v>
      </c>
      <c r="T323" s="26">
        <v>4.7102515169982713</v>
      </c>
      <c r="U323" s="26">
        <v>4.7102515169982713</v>
      </c>
      <c r="V323" s="26">
        <v>4.7102515169982713</v>
      </c>
      <c r="W323" s="26">
        <v>6.1449641200662013</v>
      </c>
      <c r="X323" s="26">
        <v>6.1449641200662013</v>
      </c>
      <c r="Y323" s="26">
        <v>6.1449641200662013</v>
      </c>
      <c r="Z323" s="26">
        <v>6.1449641200662013</v>
      </c>
      <c r="AA323" s="26">
        <v>6.1449641200662013</v>
      </c>
      <c r="AB323" s="26">
        <v>6.1449641200662013</v>
      </c>
      <c r="AC323" s="26">
        <v>6.1449641200662013</v>
      </c>
      <c r="AD323" s="26">
        <v>3.3568390352461361</v>
      </c>
      <c r="AE323" s="26">
        <v>3.3568390352461361</v>
      </c>
      <c r="AF323" s="26">
        <v>3.3568390352461361</v>
      </c>
      <c r="AG323" s="26">
        <v>3.3568390352461361</v>
      </c>
      <c r="AH323" s="26">
        <v>3.3568390352461361</v>
      </c>
    </row>
    <row r="324" spans="1:34" x14ac:dyDescent="0.2">
      <c r="A324" s="2">
        <f t="shared" si="36"/>
        <v>44221</v>
      </c>
      <c r="B324" s="4" t="e">
        <f>'Data(LÄGG IN NY DATA)'!B323</f>
        <v>#N/A</v>
      </c>
      <c r="C324" s="26">
        <v>8.3639996621973243</v>
      </c>
      <c r="D324" s="26">
        <v>7.2557262655026351</v>
      </c>
      <c r="E324" s="26">
        <v>7.6912374637476439</v>
      </c>
      <c r="F324" s="26">
        <v>10.981610693388129</v>
      </c>
      <c r="G324" s="26">
        <v>7.9326605394632077</v>
      </c>
      <c r="H324" s="26">
        <v>7.4254325812456825</v>
      </c>
      <c r="I324" s="26">
        <v>6.2991984488950523</v>
      </c>
      <c r="J324" s="26">
        <v>7.4254325812456825</v>
      </c>
      <c r="K324" s="26">
        <v>7.4254325812456825</v>
      </c>
      <c r="L324" s="26">
        <v>7.1713583820618378</v>
      </c>
      <c r="M324" s="26">
        <v>6.6996703445923291</v>
      </c>
      <c r="N324" s="26">
        <v>4.8417120573067436</v>
      </c>
      <c r="O324" s="26">
        <v>4.2001588711553017</v>
      </c>
      <c r="P324" s="26">
        <v>4.2001588711553017</v>
      </c>
      <c r="Q324" s="26">
        <v>4.8417120573067436</v>
      </c>
      <c r="R324" s="26">
        <v>4.2001588711553017</v>
      </c>
      <c r="S324" s="26">
        <v>4.8417120573067436</v>
      </c>
      <c r="T324" s="26">
        <v>4.705260255029204</v>
      </c>
      <c r="U324" s="26">
        <v>4.705260255029204</v>
      </c>
      <c r="V324" s="26">
        <v>4.705260255029204</v>
      </c>
      <c r="W324" s="26">
        <v>6.1382661288344718</v>
      </c>
      <c r="X324" s="26">
        <v>6.1382661288344718</v>
      </c>
      <c r="Y324" s="26">
        <v>6.1382661288344718</v>
      </c>
      <c r="Z324" s="26">
        <v>6.1382661288344718</v>
      </c>
      <c r="AA324" s="26">
        <v>6.1382661288344718</v>
      </c>
      <c r="AB324" s="26">
        <v>6.1382661288344718</v>
      </c>
      <c r="AC324" s="26">
        <v>6.1382661288344718</v>
      </c>
      <c r="AD324" s="26">
        <v>3.3540142094684837</v>
      </c>
      <c r="AE324" s="26">
        <v>3.3540142094684837</v>
      </c>
      <c r="AF324" s="26">
        <v>3.3540142094684837</v>
      </c>
      <c r="AG324" s="26">
        <v>3.3540142094684837</v>
      </c>
      <c r="AH324" s="26">
        <v>3.3540142094684837</v>
      </c>
    </row>
    <row r="325" spans="1:34" x14ac:dyDescent="0.2">
      <c r="A325" s="2">
        <f t="shared" ref="A325:A367" si="37">A324+1</f>
        <v>44222</v>
      </c>
      <c r="B325" s="4" t="e">
        <f>'Data(LÄGG IN NY DATA)'!B324</f>
        <v>#N/A</v>
      </c>
      <c r="C325" s="26">
        <v>8.3524694102397845</v>
      </c>
      <c r="D325" s="26">
        <v>7.2461211112366906</v>
      </c>
      <c r="E325" s="26">
        <v>7.6811735945859345</v>
      </c>
      <c r="F325" s="26">
        <v>10.970200429812838</v>
      </c>
      <c r="G325" s="26">
        <v>7.9266405200112233</v>
      </c>
      <c r="H325" s="26">
        <v>7.4192178552853019</v>
      </c>
      <c r="I325" s="26">
        <v>6.2926192926513567</v>
      </c>
      <c r="J325" s="26">
        <v>7.4192178552853019</v>
      </c>
      <c r="K325" s="26">
        <v>7.4192178552853019</v>
      </c>
      <c r="L325" s="26">
        <v>7.1651134883548071</v>
      </c>
      <c r="M325" s="26">
        <v>6.6928910306157965</v>
      </c>
      <c r="N325" s="26">
        <v>4.8366419574681405</v>
      </c>
      <c r="O325" s="26">
        <v>4.1962256613643376</v>
      </c>
      <c r="P325" s="26">
        <v>4.1962256613643376</v>
      </c>
      <c r="Q325" s="26">
        <v>4.8366419574681405</v>
      </c>
      <c r="R325" s="26">
        <v>4.1962256613643376</v>
      </c>
      <c r="S325" s="26">
        <v>4.8366419574681405</v>
      </c>
      <c r="T325" s="26">
        <v>4.7002890421056733</v>
      </c>
      <c r="U325" s="26">
        <v>4.7002890421056733</v>
      </c>
      <c r="V325" s="26">
        <v>4.7002890421056733</v>
      </c>
      <c r="W325" s="26">
        <v>6.1315974308327679</v>
      </c>
      <c r="X325" s="26">
        <v>6.1315974308327679</v>
      </c>
      <c r="Y325" s="26">
        <v>6.1315974308327679</v>
      </c>
      <c r="Z325" s="26">
        <v>6.1315974308327679</v>
      </c>
      <c r="AA325" s="26">
        <v>6.1315974308327679</v>
      </c>
      <c r="AB325" s="26">
        <v>6.1315974308327679</v>
      </c>
      <c r="AC325" s="26">
        <v>6.1315974308327679</v>
      </c>
      <c r="AD325" s="26">
        <v>3.3511977845696643</v>
      </c>
      <c r="AE325" s="26">
        <v>3.3511977845696643</v>
      </c>
      <c r="AF325" s="26">
        <v>3.3511977845696643</v>
      </c>
      <c r="AG325" s="26">
        <v>3.3511977845696643</v>
      </c>
      <c r="AH325" s="26">
        <v>3.3511977845696643</v>
      </c>
    </row>
    <row r="326" spans="1:34" x14ac:dyDescent="0.2">
      <c r="A326" s="2">
        <f t="shared" si="37"/>
        <v>44223</v>
      </c>
      <c r="B326" s="4" t="e">
        <f>'Data(LÄGG IN NY DATA)'!B325</f>
        <v>#N/A</v>
      </c>
      <c r="C326" s="26">
        <v>8.3409967874594173</v>
      </c>
      <c r="D326" s="26">
        <v>7.2365637636524616</v>
      </c>
      <c r="E326" s="26">
        <v>7.6711586049211498</v>
      </c>
      <c r="F326" s="26">
        <v>10.958833921873337</v>
      </c>
      <c r="G326" s="26">
        <v>7.9206372901560149</v>
      </c>
      <c r="H326" s="26">
        <v>7.4130226235196144</v>
      </c>
      <c r="I326" s="26">
        <v>6.2860657330044907</v>
      </c>
      <c r="J326" s="26">
        <v>7.4130226235196144</v>
      </c>
      <c r="K326" s="26">
        <v>7.4130226235196144</v>
      </c>
      <c r="L326" s="26">
        <v>7.1588892053747806</v>
      </c>
      <c r="M326" s="26">
        <v>6.6861368505182242</v>
      </c>
      <c r="N326" s="26">
        <v>4.8315918056710716</v>
      </c>
      <c r="O326" s="26">
        <v>4.1923070354038376</v>
      </c>
      <c r="P326" s="26">
        <v>4.1923070354038376</v>
      </c>
      <c r="Q326" s="26">
        <v>4.8315918056710716</v>
      </c>
      <c r="R326" s="26">
        <v>4.1923070354038376</v>
      </c>
      <c r="S326" s="26">
        <v>4.8315918056710716</v>
      </c>
      <c r="T326" s="26">
        <v>4.6953377445632114</v>
      </c>
      <c r="U326" s="26">
        <v>4.6953377445632114</v>
      </c>
      <c r="V326" s="26">
        <v>4.6953377445632114</v>
      </c>
      <c r="W326" s="26">
        <v>6.1249578149273196</v>
      </c>
      <c r="X326" s="26">
        <v>6.1249578149273196</v>
      </c>
      <c r="Y326" s="26">
        <v>6.1249578149273196</v>
      </c>
      <c r="Z326" s="26">
        <v>6.1249578149273196</v>
      </c>
      <c r="AA326" s="26">
        <v>6.1249578149273196</v>
      </c>
      <c r="AB326" s="26">
        <v>6.1249578149273196</v>
      </c>
      <c r="AC326" s="26">
        <v>6.1249578149273196</v>
      </c>
      <c r="AD326" s="26">
        <v>3.348389718555786</v>
      </c>
      <c r="AE326" s="26">
        <v>3.348389718555786</v>
      </c>
      <c r="AF326" s="26">
        <v>3.348389718555786</v>
      </c>
      <c r="AG326" s="26">
        <v>3.348389718555786</v>
      </c>
      <c r="AH326" s="26">
        <v>3.348389718555786</v>
      </c>
    </row>
    <row r="327" spans="1:34" x14ac:dyDescent="0.2">
      <c r="A327" s="2">
        <f t="shared" si="37"/>
        <v>44224</v>
      </c>
      <c r="B327" s="4" t="e">
        <f>'Data(LÄGG IN NY DATA)'!B326</f>
        <v>#N/A</v>
      </c>
      <c r="C327" s="26">
        <v>8.3295813112017125</v>
      </c>
      <c r="D327" s="26">
        <v>7.2270538272023437</v>
      </c>
      <c r="E327" s="26">
        <v>7.6611920974317957</v>
      </c>
      <c r="F327" s="26">
        <v>10.947510881038509</v>
      </c>
      <c r="G327" s="26">
        <v>7.9146507714316838</v>
      </c>
      <c r="H327" s="26">
        <v>7.4068467837737337</v>
      </c>
      <c r="I327" s="26">
        <v>6.2795376036052284</v>
      </c>
      <c r="J327" s="26">
        <v>7.4068467837737337</v>
      </c>
      <c r="K327" s="26">
        <v>7.4068467837737337</v>
      </c>
      <c r="L327" s="26">
        <v>7.1526854196235075</v>
      </c>
      <c r="M327" s="26">
        <v>6.6794076482306757</v>
      </c>
      <c r="N327" s="26">
        <v>4.8265614714664267</v>
      </c>
      <c r="O327" s="26">
        <v>4.1884029041518724</v>
      </c>
      <c r="P327" s="26">
        <v>4.1884029041518724</v>
      </c>
      <c r="Q327" s="26">
        <v>4.8265614714664267</v>
      </c>
      <c r="R327" s="26">
        <v>4.1884029041518724</v>
      </c>
      <c r="S327" s="26">
        <v>4.8265614714664267</v>
      </c>
      <c r="T327" s="26">
        <v>4.6904062299952729</v>
      </c>
      <c r="U327" s="26">
        <v>4.6904062299952729</v>
      </c>
      <c r="V327" s="26">
        <v>4.6904062299952729</v>
      </c>
      <c r="W327" s="26">
        <v>6.118347072132301</v>
      </c>
      <c r="X327" s="26">
        <v>6.118347072132301</v>
      </c>
      <c r="Y327" s="26">
        <v>6.118347072132301</v>
      </c>
      <c r="Z327" s="26">
        <v>6.118347072132301</v>
      </c>
      <c r="AA327" s="26">
        <v>6.118347072132301</v>
      </c>
      <c r="AB327" s="26">
        <v>6.118347072132301</v>
      </c>
      <c r="AC327" s="26">
        <v>6.118347072132301</v>
      </c>
      <c r="AD327" s="26">
        <v>3.3455899697313516</v>
      </c>
      <c r="AE327" s="26">
        <v>3.3455899697313516</v>
      </c>
      <c r="AF327" s="26">
        <v>3.3455899697313516</v>
      </c>
      <c r="AG327" s="26">
        <v>3.3455899697313516</v>
      </c>
      <c r="AH327" s="26">
        <v>3.3455899697313516</v>
      </c>
    </row>
    <row r="328" spans="1:34" x14ac:dyDescent="0.2">
      <c r="A328" s="2">
        <f t="shared" si="37"/>
        <v>44225</v>
      </c>
      <c r="B328" s="4" t="e">
        <f>'Data(LÄGG IN NY DATA)'!B327</f>
        <v>#N/A</v>
      </c>
      <c r="C328" s="26">
        <v>8.3182225045419855</v>
      </c>
      <c r="D328" s="26">
        <v>7.2175909109606904</v>
      </c>
      <c r="E328" s="26">
        <v>7.651273679378809</v>
      </c>
      <c r="F328" s="26">
        <v>10.936231021791301</v>
      </c>
      <c r="G328" s="26">
        <v>7.9086808859014441</v>
      </c>
      <c r="H328" s="26">
        <v>7.4006902346340011</v>
      </c>
      <c r="I328" s="26">
        <v>6.2730347396363024</v>
      </c>
      <c r="J328" s="26">
        <v>7.4006902346340011</v>
      </c>
      <c r="K328" s="26">
        <v>7.4006902346340011</v>
      </c>
      <c r="L328" s="26">
        <v>7.1465020184896888</v>
      </c>
      <c r="M328" s="26">
        <v>6.6727032690587391</v>
      </c>
      <c r="N328" s="26">
        <v>4.8215508256097346</v>
      </c>
      <c r="O328" s="26">
        <v>4.1845131792542363</v>
      </c>
      <c r="P328" s="26">
        <v>4.1845131792542363</v>
      </c>
      <c r="Q328" s="26">
        <v>4.8215508256097346</v>
      </c>
      <c r="R328" s="26">
        <v>4.1845131792542363</v>
      </c>
      <c r="S328" s="26">
        <v>4.8215508256097346</v>
      </c>
      <c r="T328" s="26">
        <v>4.6854943672378759</v>
      </c>
      <c r="U328" s="26">
        <v>4.6854943672378759</v>
      </c>
      <c r="V328" s="26">
        <v>4.6854943672378759</v>
      </c>
      <c r="W328" s="26">
        <v>6.111764995581483</v>
      </c>
      <c r="X328" s="26">
        <v>6.111764995581483</v>
      </c>
      <c r="Y328" s="26">
        <v>6.111764995581483</v>
      </c>
      <c r="Z328" s="26">
        <v>6.111764995581483</v>
      </c>
      <c r="AA328" s="26">
        <v>6.111764995581483</v>
      </c>
      <c r="AB328" s="26">
        <v>6.111764995581483</v>
      </c>
      <c r="AC328" s="26">
        <v>6.111764995581483</v>
      </c>
      <c r="AD328" s="26">
        <v>3.342798496696437</v>
      </c>
      <c r="AE328" s="26">
        <v>3.342798496696437</v>
      </c>
      <c r="AF328" s="26">
        <v>3.342798496696437</v>
      </c>
      <c r="AG328" s="26">
        <v>3.342798496696437</v>
      </c>
      <c r="AH328" s="26">
        <v>3.342798496696437</v>
      </c>
    </row>
    <row r="329" spans="1:34" x14ac:dyDescent="0.2">
      <c r="A329" s="2">
        <f t="shared" si="37"/>
        <v>44226</v>
      </c>
      <c r="B329" s="4" t="e">
        <f>'Data(LÄGG IN NY DATA)'!B328</f>
        <v>#N/A</v>
      </c>
      <c r="C329" s="26">
        <v>8.3069198961968436</v>
      </c>
      <c r="D329" s="26">
        <v>7.2081746285537616</v>
      </c>
      <c r="E329" s="26">
        <v>7.6414029625366862</v>
      </c>
      <c r="F329" s="26">
        <v>10.924994061567794</v>
      </c>
      <c r="G329" s="26">
        <v>7.9027275561521808</v>
      </c>
      <c r="H329" s="26">
        <v>7.3945528754404268</v>
      </c>
      <c r="I329" s="26">
        <v>6.2665569777940417</v>
      </c>
      <c r="J329" s="26">
        <v>7.3945528754404268</v>
      </c>
      <c r="K329" s="26">
        <v>7.3945528754404268</v>
      </c>
      <c r="L329" s="26">
        <v>7.140338890239887</v>
      </c>
      <c r="M329" s="26">
        <v>6.6660235596667619</v>
      </c>
      <c r="N329" s="26">
        <v>4.8165597400467313</v>
      </c>
      <c r="O329" s="26">
        <v>4.1806377731158779</v>
      </c>
      <c r="P329" s="26">
        <v>4.1806377731158779</v>
      </c>
      <c r="Q329" s="26">
        <v>4.8165597400467313</v>
      </c>
      <c r="R329" s="26">
        <v>4.1806377731158779</v>
      </c>
      <c r="S329" s="26">
        <v>4.8165597400467313</v>
      </c>
      <c r="T329" s="26">
        <v>4.6806020263544905</v>
      </c>
      <c r="U329" s="26">
        <v>4.6806020263544905</v>
      </c>
      <c r="V329" s="26">
        <v>4.6806020263544905</v>
      </c>
      <c r="W329" s="26">
        <v>6.1052113805003554</v>
      </c>
      <c r="X329" s="26">
        <v>6.1052113805003554</v>
      </c>
      <c r="Y329" s="26">
        <v>6.1052113805003554</v>
      </c>
      <c r="Z329" s="26">
        <v>6.1052113805003554</v>
      </c>
      <c r="AA329" s="26">
        <v>6.1052113805003554</v>
      </c>
      <c r="AB329" s="26">
        <v>6.1052113805003554</v>
      </c>
      <c r="AC329" s="26">
        <v>6.1052113805003554</v>
      </c>
      <c r="AD329" s="26">
        <v>3.3400152583439122</v>
      </c>
      <c r="AE329" s="26">
        <v>3.3400152583439122</v>
      </c>
      <c r="AF329" s="26">
        <v>3.3400152583439122</v>
      </c>
      <c r="AG329" s="26">
        <v>3.3400152583439122</v>
      </c>
      <c r="AH329" s="26">
        <v>3.3400152583439122</v>
      </c>
    </row>
    <row r="330" spans="1:34" x14ac:dyDescent="0.2">
      <c r="A330" s="2">
        <f t="shared" si="37"/>
        <v>44227</v>
      </c>
      <c r="B330" s="4" t="e">
        <f>'Data(LÄGG IN NY DATA)'!B329</f>
        <v>#N/A</v>
      </c>
      <c r="C330" s="26">
        <v>8.2956730204373486</v>
      </c>
      <c r="D330" s="26">
        <v>7.1988045980909812</v>
      </c>
      <c r="E330" s="26">
        <v>7.6315795631258974</v>
      </c>
      <c r="F330" s="26">
        <v>10.913799720698961</v>
      </c>
      <c r="G330" s="26">
        <v>7.8967907052891331</v>
      </c>
      <c r="H330" s="26">
        <v>7.3884346062792456</v>
      </c>
      <c r="I330" s="26">
        <v>6.2601041562702795</v>
      </c>
      <c r="J330" s="26">
        <v>7.3884346062792456</v>
      </c>
      <c r="K330" s="26">
        <v>7.3884346062792456</v>
      </c>
      <c r="L330" s="26">
        <v>7.1341959240095409</v>
      </c>
      <c r="M330" s="26">
        <v>6.6593683680622995</v>
      </c>
      <c r="N330" s="26">
        <v>4.8115880878991462</v>
      </c>
      <c r="O330" s="26">
        <v>4.176776598892455</v>
      </c>
      <c r="P330" s="26">
        <v>4.176776598892455</v>
      </c>
      <c r="Q330" s="26">
        <v>4.8115880878991462</v>
      </c>
      <c r="R330" s="26">
        <v>4.176776598892455</v>
      </c>
      <c r="S330" s="26">
        <v>4.8115880878991462</v>
      </c>
      <c r="T330" s="26">
        <v>4.6757290786211447</v>
      </c>
      <c r="U330" s="26">
        <v>4.6757290786211447</v>
      </c>
      <c r="V330" s="26">
        <v>4.6757290786211447</v>
      </c>
      <c r="W330" s="26">
        <v>6.0986860241786882</v>
      </c>
      <c r="X330" s="26">
        <v>6.0986860241786882</v>
      </c>
      <c r="Y330" s="26">
        <v>6.0986860241786882</v>
      </c>
      <c r="Z330" s="26">
        <v>6.0986860241786882</v>
      </c>
      <c r="AA330" s="26">
        <v>6.0986860241786882</v>
      </c>
      <c r="AB330" s="26">
        <v>6.0986860241786882</v>
      </c>
      <c r="AC330" s="26">
        <v>6.0986860241786882</v>
      </c>
      <c r="AD330" s="26">
        <v>3.3372402138566977</v>
      </c>
      <c r="AE330" s="26">
        <v>3.3372402138566977</v>
      </c>
      <c r="AF330" s="26">
        <v>3.3372402138566977</v>
      </c>
      <c r="AG330" s="26">
        <v>3.3372402138566977</v>
      </c>
      <c r="AH330" s="26">
        <v>3.3372402138566977</v>
      </c>
    </row>
    <row r="331" spans="1:34" x14ac:dyDescent="0.2">
      <c r="A331" s="2">
        <f t="shared" si="37"/>
        <v>44228</v>
      </c>
      <c r="B331" s="4" t="e">
        <f>'Data(LÄGG IN NY DATA)'!B330</f>
        <v>#N/A</v>
      </c>
      <c r="C331" s="26">
        <v>8.2844814170038443</v>
      </c>
      <c r="D331" s="26">
        <v>7.1894804420974774</v>
      </c>
      <c r="E331" s="26">
        <v>7.6218031017465613</v>
      </c>
      <c r="F331" s="26">
        <v>10.902647722354882</v>
      </c>
      <c r="G331" s="26">
        <v>7.8908702569307128</v>
      </c>
      <c r="H331" s="26">
        <v>7.3823353279755732</v>
      </c>
      <c r="I331" s="26">
        <v>6.2536761147345352</v>
      </c>
      <c r="J331" s="26">
        <v>7.3823353279755732</v>
      </c>
      <c r="K331" s="26">
        <v>7.3823353279755732</v>
      </c>
      <c r="L331" s="26">
        <v>7.1280730097941145</v>
      </c>
      <c r="M331" s="26">
        <v>6.652737543580785</v>
      </c>
      <c r="N331" s="26">
        <v>4.8066357434506966</v>
      </c>
      <c r="O331" s="26">
        <v>4.1729295704819975</v>
      </c>
      <c r="P331" s="26">
        <v>4.1729295704819975</v>
      </c>
      <c r="Q331" s="26">
        <v>4.8066357434506966</v>
      </c>
      <c r="R331" s="26">
        <v>4.1729295704819975</v>
      </c>
      <c r="S331" s="26">
        <v>4.8066357434506966</v>
      </c>
      <c r="T331" s="26">
        <v>4.6708753965117547</v>
      </c>
      <c r="U331" s="26">
        <v>4.6708753965117547</v>
      </c>
      <c r="V331" s="26">
        <v>4.6708753965117547</v>
      </c>
      <c r="W331" s="26">
        <v>6.0921887259435534</v>
      </c>
      <c r="X331" s="26">
        <v>6.0921887259435534</v>
      </c>
      <c r="Y331" s="26">
        <v>6.0921887259435534</v>
      </c>
      <c r="Z331" s="26">
        <v>6.0921887259435534</v>
      </c>
      <c r="AA331" s="26">
        <v>6.0921887259435534</v>
      </c>
      <c r="AB331" s="26">
        <v>6.0921887259435534</v>
      </c>
      <c r="AC331" s="26">
        <v>6.0921887259435534</v>
      </c>
      <c r="AD331" s="26">
        <v>3.3344733227050591</v>
      </c>
      <c r="AE331" s="26">
        <v>3.3344733227050591</v>
      </c>
      <c r="AF331" s="26">
        <v>3.3344733227050591</v>
      </c>
      <c r="AG331" s="26">
        <v>3.3344733227050591</v>
      </c>
      <c r="AH331" s="26">
        <v>3.3344733227050591</v>
      </c>
    </row>
    <row r="332" spans="1:34" x14ac:dyDescent="0.2">
      <c r="A332" s="2">
        <f t="shared" si="37"/>
        <v>44229</v>
      </c>
      <c r="B332" s="4" t="e">
        <f>'Data(LÄGG IN NY DATA)'!B331</f>
        <v>#N/A</v>
      </c>
      <c r="C332" s="26">
        <v>8.273344631022379</v>
      </c>
      <c r="D332" s="26">
        <v>7.1802017874478654</v>
      </c>
      <c r="E332" s="26">
        <v>7.6120732033133356</v>
      </c>
      <c r="F332" s="26">
        <v>10.891537792491313</v>
      </c>
      <c r="G332" s="26">
        <v>7.8849661352034408</v>
      </c>
      <c r="H332" s="26">
        <v>7.3762549420861649</v>
      </c>
      <c r="I332" s="26">
        <v>6.2472726943164538</v>
      </c>
      <c r="J332" s="26">
        <v>7.3762549420861649</v>
      </c>
      <c r="K332" s="26">
        <v>7.3762549420861649</v>
      </c>
      <c r="L332" s="26">
        <v>7.1219700384403541</v>
      </c>
      <c r="M332" s="26">
        <v>6.6461309368704216</v>
      </c>
      <c r="N332" s="26">
        <v>4.8017025821332862</v>
      </c>
      <c r="O332" s="26">
        <v>4.1690966025166896</v>
      </c>
      <c r="P332" s="26">
        <v>4.1690966025166896</v>
      </c>
      <c r="Q332" s="26">
        <v>4.8017025821332862</v>
      </c>
      <c r="R332" s="26">
        <v>4.1690966025166896</v>
      </c>
      <c r="S332" s="26">
        <v>4.8017025821332862</v>
      </c>
      <c r="T332" s="26">
        <v>4.6660408536836693</v>
      </c>
      <c r="U332" s="26">
        <v>4.6660408536836693</v>
      </c>
      <c r="V332" s="26">
        <v>4.6660408536836693</v>
      </c>
      <c r="W332" s="26">
        <v>6.085719287132763</v>
      </c>
      <c r="X332" s="26">
        <v>6.085719287132763</v>
      </c>
      <c r="Y332" s="26">
        <v>6.085719287132763</v>
      </c>
      <c r="Z332" s="26">
        <v>6.085719287132763</v>
      </c>
      <c r="AA332" s="26">
        <v>6.085719287132763</v>
      </c>
      <c r="AB332" s="26">
        <v>6.085719287132763</v>
      </c>
      <c r="AC332" s="26">
        <v>6.085719287132763</v>
      </c>
      <c r="AD332" s="26">
        <v>3.3317145446439325</v>
      </c>
      <c r="AE332" s="26">
        <v>3.3317145446439325</v>
      </c>
      <c r="AF332" s="26">
        <v>3.3317145446439325</v>
      </c>
      <c r="AG332" s="26">
        <v>3.3317145446439325</v>
      </c>
      <c r="AH332" s="26">
        <v>3.3317145446439325</v>
      </c>
    </row>
    <row r="333" spans="1:34" x14ac:dyDescent="0.2">
      <c r="A333" s="2">
        <f t="shared" si="37"/>
        <v>44230</v>
      </c>
      <c r="B333" s="4" t="e">
        <f>'Data(LÄGG IN NY DATA)'!B332</f>
        <v>#N/A</v>
      </c>
      <c r="C333" s="26">
        <v>8.2622622129227192</v>
      </c>
      <c r="D333" s="26">
        <v>7.1709682653012639</v>
      </c>
      <c r="E333" s="26">
        <v>7.6023894969915125</v>
      </c>
      <c r="F333" s="26">
        <v>10.880469659798425</v>
      </c>
      <c r="G333" s="26">
        <v>7.8790782647369975</v>
      </c>
      <c r="H333" s="26">
        <v>7.3701933508922801</v>
      </c>
      <c r="I333" s="26">
        <v>6.2408937375885039</v>
      </c>
      <c r="J333" s="26">
        <v>7.3701933508922801</v>
      </c>
      <c r="K333" s="26">
        <v>7.3701933508922801</v>
      </c>
      <c r="L333" s="26">
        <v>7.1158869016376691</v>
      </c>
      <c r="M333" s="26">
        <v>6.6395483998772855</v>
      </c>
      <c r="N333" s="26">
        <v>4.796788480513408</v>
      </c>
      <c r="O333" s="26">
        <v>4.1652776103547611</v>
      </c>
      <c r="P333" s="26">
        <v>4.1652776103547611</v>
      </c>
      <c r="Q333" s="26">
        <v>4.796788480513408</v>
      </c>
      <c r="R333" s="26">
        <v>4.1652776103547611</v>
      </c>
      <c r="S333" s="26">
        <v>4.796788480513408</v>
      </c>
      <c r="T333" s="26">
        <v>4.6612253249634428</v>
      </c>
      <c r="U333" s="26">
        <v>4.6612253249634428</v>
      </c>
      <c r="V333" s="26">
        <v>4.6612253249634428</v>
      </c>
      <c r="W333" s="26">
        <v>6.0792775110687458</v>
      </c>
      <c r="X333" s="26">
        <v>6.0792775110687458</v>
      </c>
      <c r="Y333" s="26">
        <v>6.0792775110687458</v>
      </c>
      <c r="Z333" s="26">
        <v>6.0792775110687458</v>
      </c>
      <c r="AA333" s="26">
        <v>6.0792775110687458</v>
      </c>
      <c r="AB333" s="26">
        <v>6.0792775110687458</v>
      </c>
      <c r="AC333" s="26">
        <v>6.0792775110687458</v>
      </c>
      <c r="AD333" s="26">
        <v>3.3289638397102879</v>
      </c>
      <c r="AE333" s="26">
        <v>3.3289638397102879</v>
      </c>
      <c r="AF333" s="26">
        <v>3.3289638397102879</v>
      </c>
      <c r="AG333" s="26">
        <v>3.3289638397102879</v>
      </c>
      <c r="AH333" s="26">
        <v>3.3289638397102879</v>
      </c>
    </row>
    <row r="334" spans="1:34" x14ac:dyDescent="0.2">
      <c r="A334" s="2">
        <f t="shared" si="37"/>
        <v>44231</v>
      </c>
      <c r="B334" s="4" t="e">
        <f>'Data(LÄGG IN NY DATA)'!B333</f>
        <v>#N/A</v>
      </c>
      <c r="C334" s="26">
        <v>8.2512337183579021</v>
      </c>
      <c r="D334" s="26">
        <v>7.1617795110374995</v>
      </c>
      <c r="E334" s="26">
        <v>7.5927516161342803</v>
      </c>
      <c r="F334" s="26">
        <v>10.869443055651587</v>
      </c>
      <c r="G334" s="26">
        <v>7.8732065706593781</v>
      </c>
      <c r="H334" s="26">
        <v>7.3641504573926317</v>
      </c>
      <c r="I334" s="26">
        <v>6.2345390885489342</v>
      </c>
      <c r="J334" s="26">
        <v>7.3641504573926317</v>
      </c>
      <c r="K334" s="26">
        <v>7.3641504573926317</v>
      </c>
      <c r="L334" s="26">
        <v>7.109823491909613</v>
      </c>
      <c r="M334" s="26">
        <v>6.6329897858306346</v>
      </c>
      <c r="N334" s="26">
        <v>4.7918933162787463</v>
      </c>
      <c r="O334" s="26">
        <v>4.1614725100724934</v>
      </c>
      <c r="P334" s="26">
        <v>4.1614725100724934</v>
      </c>
      <c r="Q334" s="26">
        <v>4.7918933162787463</v>
      </c>
      <c r="R334" s="26">
        <v>4.1614725100724934</v>
      </c>
      <c r="S334" s="26">
        <v>4.7918933162787463</v>
      </c>
      <c r="T334" s="26">
        <v>4.6564286863328039</v>
      </c>
      <c r="U334" s="26">
        <v>4.6564286863328039</v>
      </c>
      <c r="V334" s="26">
        <v>4.6564286863328039</v>
      </c>
      <c r="W334" s="26">
        <v>6.072863203032842</v>
      </c>
      <c r="X334" s="26">
        <v>6.072863203032842</v>
      </c>
      <c r="Y334" s="26">
        <v>6.072863203032842</v>
      </c>
      <c r="Z334" s="26">
        <v>6.072863203032842</v>
      </c>
      <c r="AA334" s="26">
        <v>6.072863203032842</v>
      </c>
      <c r="AB334" s="26">
        <v>6.072863203032842</v>
      </c>
      <c r="AC334" s="26">
        <v>6.072863203032842</v>
      </c>
      <c r="AD334" s="26">
        <v>3.3262211682205245</v>
      </c>
      <c r="AE334" s="26">
        <v>3.3262211682205245</v>
      </c>
      <c r="AF334" s="26">
        <v>3.3262211682205245</v>
      </c>
      <c r="AG334" s="26">
        <v>3.3262211682205245</v>
      </c>
      <c r="AH334" s="26">
        <v>3.3262211682205245</v>
      </c>
    </row>
    <row r="335" spans="1:34" x14ac:dyDescent="0.2">
      <c r="A335" s="2">
        <f t="shared" si="37"/>
        <v>44232</v>
      </c>
      <c r="B335" s="4" t="e">
        <f>'Data(LÄGG IN NY DATA)'!B334</f>
        <v>#N/A</v>
      </c>
      <c r="C335" s="26">
        <v>8.2402587081253031</v>
      </c>
      <c r="D335" s="26">
        <v>7.1526351641944901</v>
      </c>
      <c r="E335" s="26">
        <v>7.5831591982211419</v>
      </c>
      <c r="F335" s="26">
        <v>10.858457714064084</v>
      </c>
      <c r="G335" s="26">
        <v>7.8673509785921496</v>
      </c>
      <c r="H335" s="26">
        <v>7.3581261652964436</v>
      </c>
      <c r="I335" s="26">
        <v>6.2282085926049691</v>
      </c>
      <c r="J335" s="26">
        <v>7.3581261652964436</v>
      </c>
      <c r="K335" s="26">
        <v>7.3581261652964436</v>
      </c>
      <c r="L335" s="26">
        <v>7.1037797026054879</v>
      </c>
      <c r="M335" s="26">
        <v>6.6264549492284326</v>
      </c>
      <c r="N335" s="26">
        <v>4.7870169682249673</v>
      </c>
      <c r="O335" s="26">
        <v>4.1576812184563288</v>
      </c>
      <c r="P335" s="26">
        <v>4.1576812184563288</v>
      </c>
      <c r="Q335" s="26">
        <v>4.7870169682249673</v>
      </c>
      <c r="R335" s="26">
        <v>4.1576812184563288</v>
      </c>
      <c r="S335" s="26">
        <v>4.7870169682249673</v>
      </c>
      <c r="T335" s="26">
        <v>4.6516508149148352</v>
      </c>
      <c r="U335" s="26">
        <v>4.6516508149148352</v>
      </c>
      <c r="V335" s="26">
        <v>4.6516508149148352</v>
      </c>
      <c r="W335" s="26">
        <v>6.0664761702400014</v>
      </c>
      <c r="X335" s="26">
        <v>6.0664761702400014</v>
      </c>
      <c r="Y335" s="26">
        <v>6.0664761702400014</v>
      </c>
      <c r="Z335" s="26">
        <v>6.0664761702400014</v>
      </c>
      <c r="AA335" s="26">
        <v>6.0664761702400014</v>
      </c>
      <c r="AB335" s="26">
        <v>6.0664761702400014</v>
      </c>
      <c r="AC335" s="26">
        <v>6.0664761702400014</v>
      </c>
      <c r="AD335" s="26">
        <v>3.3234864907678991</v>
      </c>
      <c r="AE335" s="26">
        <v>3.3234864907678991</v>
      </c>
      <c r="AF335" s="26">
        <v>3.3234864907678991</v>
      </c>
      <c r="AG335" s="26">
        <v>3.3234864907678991</v>
      </c>
      <c r="AH335" s="26">
        <v>3.3234864907678991</v>
      </c>
    </row>
    <row r="336" spans="1:34" x14ac:dyDescent="0.2">
      <c r="A336" s="2">
        <f t="shared" si="37"/>
        <v>44233</v>
      </c>
      <c r="B336" s="4" t="e">
        <f>'Data(LÄGG IN NY DATA)'!B335</f>
        <v>#N/A</v>
      </c>
      <c r="C336" s="26">
        <v>8.229336748089171</v>
      </c>
      <c r="D336" s="26">
        <v>7.1435348684067623</v>
      </c>
      <c r="E336" s="26">
        <v>7.5736118847974376</v>
      </c>
      <c r="F336" s="26">
        <v>10.847513371641609</v>
      </c>
      <c r="G336" s="26">
        <v>7.8615114146457987</v>
      </c>
      <c r="H336" s="26">
        <v>7.3521203790165819</v>
      </c>
      <c r="I336" s="26">
        <v>6.2219020965562599</v>
      </c>
      <c r="J336" s="26">
        <v>7.3521203790165819</v>
      </c>
      <c r="K336" s="26">
        <v>7.3521203790165819</v>
      </c>
      <c r="L336" s="26">
        <v>7.0977554278920509</v>
      </c>
      <c r="M336" s="26">
        <v>6.6199437458230657</v>
      </c>
      <c r="N336" s="26">
        <v>4.7821593162427085</v>
      </c>
      <c r="O336" s="26">
        <v>4.1539036529950861</v>
      </c>
      <c r="P336" s="26">
        <v>4.1539036529950861</v>
      </c>
      <c r="Q336" s="26">
        <v>4.7821593162427085</v>
      </c>
      <c r="R336" s="26">
        <v>4.1539036529950861</v>
      </c>
      <c r="S336" s="26">
        <v>4.7821593162427085</v>
      </c>
      <c r="T336" s="26">
        <v>4.6468915889603677</v>
      </c>
      <c r="U336" s="26">
        <v>4.6468915889603677</v>
      </c>
      <c r="V336" s="26">
        <v>4.6468915889603677</v>
      </c>
      <c r="W336" s="26">
        <v>6.0601162218138933</v>
      </c>
      <c r="X336" s="26">
        <v>6.0601162218138933</v>
      </c>
      <c r="Y336" s="26">
        <v>6.0601162218138933</v>
      </c>
      <c r="Z336" s="26">
        <v>6.0601162218138933</v>
      </c>
      <c r="AA336" s="26">
        <v>6.0601162218138933</v>
      </c>
      <c r="AB336" s="26">
        <v>6.0601162218138933</v>
      </c>
      <c r="AC336" s="26">
        <v>6.0601162218138933</v>
      </c>
      <c r="AD336" s="26">
        <v>3.3207597682199865</v>
      </c>
      <c r="AE336" s="26">
        <v>3.3207597682199865</v>
      </c>
      <c r="AF336" s="26">
        <v>3.3207597682199865</v>
      </c>
      <c r="AG336" s="26">
        <v>3.3207597682199865</v>
      </c>
      <c r="AH336" s="26">
        <v>3.3207597682199865</v>
      </c>
    </row>
    <row r="337" spans="1:34" x14ac:dyDescent="0.2">
      <c r="A337" s="2">
        <f t="shared" si="37"/>
        <v>44234</v>
      </c>
      <c r="B337" s="4" t="e">
        <f>'Data(LÄGG IN NY DATA)'!B336</f>
        <v>#N/A</v>
      </c>
      <c r="C337" s="26">
        <v>8.2184674091046066</v>
      </c>
      <c r="D337" s="26">
        <v>7.1344782713451007</v>
      </c>
      <c r="E337" s="26">
        <v>7.5641093214149802</v>
      </c>
      <c r="F337" s="26">
        <v>10.836609767538466</v>
      </c>
      <c r="G337" s="26">
        <v>7.8556878054151795</v>
      </c>
      <c r="H337" s="26">
        <v>7.3461330036627972</v>
      </c>
      <c r="I337" s="26">
        <v>6.2156194485785727</v>
      </c>
      <c r="J337" s="26">
        <v>7.3461330036627972</v>
      </c>
      <c r="K337" s="26">
        <v>7.3461330036627972</v>
      </c>
      <c r="L337" s="26">
        <v>7.0917505627453234</v>
      </c>
      <c r="M337" s="26">
        <v>6.6134560326072638</v>
      </c>
      <c r="N337" s="26">
        <v>4.7773202413047553</v>
      </c>
      <c r="O337" s="26">
        <v>4.1501397318722857</v>
      </c>
      <c r="P337" s="26">
        <v>4.1501397318722857</v>
      </c>
      <c r="Q337" s="26">
        <v>4.7773202413047553</v>
      </c>
      <c r="R337" s="26">
        <v>4.1501397318722857</v>
      </c>
      <c r="S337" s="26">
        <v>4.7773202413047553</v>
      </c>
      <c r="T337" s="26">
        <v>4.6421508878345579</v>
      </c>
      <c r="U337" s="26">
        <v>4.6421508878345579</v>
      </c>
      <c r="V337" s="26">
        <v>4.6421508878345579</v>
      </c>
      <c r="W337" s="26">
        <v>6.0537831687624006</v>
      </c>
      <c r="X337" s="26">
        <v>6.0537831687624006</v>
      </c>
      <c r="Y337" s="26">
        <v>6.0537831687624006</v>
      </c>
      <c r="Z337" s="26">
        <v>6.0537831687624006</v>
      </c>
      <c r="AA337" s="26">
        <v>6.0537831687624006</v>
      </c>
      <c r="AB337" s="26">
        <v>6.0537831687624006</v>
      </c>
      <c r="AC337" s="26">
        <v>6.0537831687624006</v>
      </c>
      <c r="AD337" s="26">
        <v>3.3180409617161684</v>
      </c>
      <c r="AE337" s="26">
        <v>3.3180409617161684</v>
      </c>
      <c r="AF337" s="26">
        <v>3.3180409617161684</v>
      </c>
      <c r="AG337" s="26">
        <v>3.3180409617161684</v>
      </c>
      <c r="AH337" s="26">
        <v>3.3180409617161684</v>
      </c>
    </row>
    <row r="338" spans="1:34" x14ac:dyDescent="0.2">
      <c r="A338" s="2">
        <f t="shared" si="37"/>
        <v>44235</v>
      </c>
      <c r="B338" s="4" t="e">
        <f>'Data(LÄGG IN NY DATA)'!B337</f>
        <v>#N/A</v>
      </c>
      <c r="C338" s="26">
        <v>8.2076502669429559</v>
      </c>
      <c r="D338" s="26">
        <v>7.1254650246572844</v>
      </c>
      <c r="E338" s="26">
        <v>7.5546511575737538</v>
      </c>
      <c r="F338" s="26">
        <v>10.825746643415352</v>
      </c>
      <c r="G338" s="26">
        <v>7.8498800779750351</v>
      </c>
      <c r="H338" s="26">
        <v>7.34016394503504</v>
      </c>
      <c r="I338" s="26">
        <v>6.2093604982077064</v>
      </c>
      <c r="J338" s="26">
        <v>7.34016394503504</v>
      </c>
      <c r="K338" s="26">
        <v>7.34016394503504</v>
      </c>
      <c r="L338" s="26">
        <v>7.0857650029425114</v>
      </c>
      <c r="M338" s="26">
        <v>6.6069916678002194</v>
      </c>
      <c r="N338" s="26">
        <v>4.7724996254533973</v>
      </c>
      <c r="O338" s="26">
        <v>4.1463893739585789</v>
      </c>
      <c r="P338" s="26">
        <v>4.1463893739585789</v>
      </c>
      <c r="Q338" s="26">
        <v>4.7724996254533973</v>
      </c>
      <c r="R338" s="26">
        <v>4.1463893739585789</v>
      </c>
      <c r="S338" s="26">
        <v>4.7724996254533973</v>
      </c>
      <c r="T338" s="26">
        <v>4.6374285920036744</v>
      </c>
      <c r="U338" s="26">
        <v>4.6374285920036744</v>
      </c>
      <c r="V338" s="26">
        <v>4.6374285920036744</v>
      </c>
      <c r="W338" s="26">
        <v>6.0474768239535122</v>
      </c>
      <c r="X338" s="26">
        <v>6.0474768239535122</v>
      </c>
      <c r="Y338" s="26">
        <v>6.0474768239535122</v>
      </c>
      <c r="Z338" s="26">
        <v>6.0474768239535122</v>
      </c>
      <c r="AA338" s="26">
        <v>6.0474768239535122</v>
      </c>
      <c r="AB338" s="26">
        <v>6.0474768239535122</v>
      </c>
      <c r="AC338" s="26">
        <v>6.0474768239535122</v>
      </c>
      <c r="AD338" s="26">
        <v>3.3153300326651594</v>
      </c>
      <c r="AE338" s="26">
        <v>3.3153300326651594</v>
      </c>
      <c r="AF338" s="26">
        <v>3.3153300326651594</v>
      </c>
      <c r="AG338" s="26">
        <v>3.3153300326651594</v>
      </c>
      <c r="AH338" s="26">
        <v>3.3153300326651594</v>
      </c>
    </row>
    <row r="339" spans="1:34" x14ac:dyDescent="0.2">
      <c r="A339" s="2">
        <f t="shared" si="37"/>
        <v>44236</v>
      </c>
      <c r="B339" s="4" t="e">
        <f>'Data(LÄGG IN NY DATA)'!B338</f>
        <v>#N/A</v>
      </c>
      <c r="C339" s="26">
        <v>8.1968849022185672</v>
      </c>
      <c r="D339" s="26">
        <v>7.1164947839098938</v>
      </c>
      <c r="E339" s="26">
        <v>7.5452370466646697</v>
      </c>
      <c r="F339" s="26">
        <v>10.814923743398628</v>
      </c>
      <c r="G339" s="26">
        <v>7.8440881598756018</v>
      </c>
      <c r="H339" s="26">
        <v>7.3342131096168632</v>
      </c>
      <c r="I339" s="26">
        <v>6.2031250963236531</v>
      </c>
      <c r="J339" s="26">
        <v>7.3342131096168632</v>
      </c>
      <c r="K339" s="26">
        <v>7.3342131096168632</v>
      </c>
      <c r="L339" s="26">
        <v>7.0797986450540265</v>
      </c>
      <c r="M339" s="26">
        <v>6.6005505108338891</v>
      </c>
      <c r="N339" s="26">
        <v>4.7676973517879766</v>
      </c>
      <c r="O339" s="26">
        <v>4.1426524988042699</v>
      </c>
      <c r="P339" s="26">
        <v>4.1426524988042699</v>
      </c>
      <c r="Q339" s="26">
        <v>4.7676973517879766</v>
      </c>
      <c r="R339" s="26">
        <v>4.1426524988042699</v>
      </c>
      <c r="S339" s="26">
        <v>4.7676973517879766</v>
      </c>
      <c r="T339" s="26">
        <v>4.6327245830220711</v>
      </c>
      <c r="U339" s="26">
        <v>4.6327245830220711</v>
      </c>
      <c r="V339" s="26">
        <v>4.6327245830220711</v>
      </c>
      <c r="W339" s="26">
        <v>6.0411970020915877</v>
      </c>
      <c r="X339" s="26">
        <v>6.0411970020915877</v>
      </c>
      <c r="Y339" s="26">
        <v>6.0411970020915877</v>
      </c>
      <c r="Z339" s="26">
        <v>6.0411970020915877</v>
      </c>
      <c r="AA339" s="26">
        <v>6.0411970020915877</v>
      </c>
      <c r="AB339" s="26">
        <v>6.0411970020915877</v>
      </c>
      <c r="AC339" s="26">
        <v>6.0411970020915877</v>
      </c>
      <c r="AD339" s="26">
        <v>3.3126269427425536</v>
      </c>
      <c r="AE339" s="26">
        <v>3.3126269427425536</v>
      </c>
      <c r="AF339" s="26">
        <v>3.3126269427425536</v>
      </c>
      <c r="AG339" s="26">
        <v>3.3126269427425536</v>
      </c>
      <c r="AH339" s="26">
        <v>3.3126269427425536</v>
      </c>
    </row>
    <row r="340" spans="1:34" x14ac:dyDescent="0.2">
      <c r="A340" s="2">
        <f t="shared" si="37"/>
        <v>44237</v>
      </c>
      <c r="B340" s="4" t="e">
        <f>'Data(LÄGG IN NY DATA)'!B339</f>
        <v>#N/A</v>
      </c>
      <c r="C340" s="26">
        <v>8.1861709003169221</v>
      </c>
      <c r="D340" s="26">
        <v>7.1075672085311794</v>
      </c>
      <c r="E340" s="26">
        <v>7.5358666459133348</v>
      </c>
      <c r="F340" s="26">
        <v>10.804140814041002</v>
      </c>
      <c r="G340" s="26">
        <v>7.8383119791382976</v>
      </c>
      <c r="H340" s="26">
        <v>7.3282804045689121</v>
      </c>
      <c r="I340" s="26">
        <v>6.1969130951349793</v>
      </c>
      <c r="J340" s="26">
        <v>7.3282804045689121</v>
      </c>
      <c r="K340" s="26">
        <v>7.3282804045689121</v>
      </c>
      <c r="L340" s="26">
        <v>7.0738513864356083</v>
      </c>
      <c r="M340" s="26">
        <v>6.5941324223395013</v>
      </c>
      <c r="N340" s="26">
        <v>4.762913304452602</v>
      </c>
      <c r="O340" s="26">
        <v>4.1389290266319474</v>
      </c>
      <c r="P340" s="26">
        <v>4.1389290266319474</v>
      </c>
      <c r="Q340" s="26">
        <v>4.762913304452602</v>
      </c>
      <c r="R340" s="26">
        <v>4.1389290266319474</v>
      </c>
      <c r="S340" s="26">
        <v>4.762913304452602</v>
      </c>
      <c r="T340" s="26">
        <v>4.6280387435193555</v>
      </c>
      <c r="U340" s="26">
        <v>4.6280387435193555</v>
      </c>
      <c r="V340" s="26">
        <v>4.6280387435193555</v>
      </c>
      <c r="W340" s="26">
        <v>6.0349435196940018</v>
      </c>
      <c r="X340" s="26">
        <v>6.0349435196940018</v>
      </c>
      <c r="Y340" s="26">
        <v>6.0349435196940018</v>
      </c>
      <c r="Z340" s="26">
        <v>6.0349435196940018</v>
      </c>
      <c r="AA340" s="26">
        <v>6.0349435196940018</v>
      </c>
      <c r="AB340" s="26">
        <v>6.0349435196940018</v>
      </c>
      <c r="AC340" s="26">
        <v>6.0349435196940018</v>
      </c>
      <c r="AD340" s="26">
        <v>3.3099316538884098</v>
      </c>
      <c r="AE340" s="26">
        <v>3.3099316538884098</v>
      </c>
      <c r="AF340" s="26">
        <v>3.3099316538884098</v>
      </c>
      <c r="AG340" s="26">
        <v>3.3099316538884098</v>
      </c>
      <c r="AH340" s="26">
        <v>3.3099316538884098</v>
      </c>
    </row>
    <row r="341" spans="1:34" x14ac:dyDescent="0.2">
      <c r="A341" s="2">
        <f t="shared" si="37"/>
        <v>44238</v>
      </c>
      <c r="B341" s="4" t="e">
        <f>'Data(LÄGG IN NY DATA)'!B340</f>
        <v>#N/A</v>
      </c>
      <c r="C341" s="26">
        <v>8.1755078513240544</v>
      </c>
      <c r="D341" s="26">
        <v>7.0986819617549362</v>
      </c>
      <c r="E341" s="26">
        <v>7.5265396163248468</v>
      </c>
      <c r="F341" s="26">
        <v>10.793397604283527</v>
      </c>
      <c r="G341" s="26">
        <v>7.8325514642514733</v>
      </c>
      <c r="H341" s="26">
        <v>7.322365737722496</v>
      </c>
      <c r="I341" s="26">
        <v>6.1907243481634362</v>
      </c>
      <c r="J341" s="26">
        <v>7.322365737722496</v>
      </c>
      <c r="K341" s="26">
        <v>7.322365737722496</v>
      </c>
      <c r="L341" s="26">
        <v>7.0679231252205383</v>
      </c>
      <c r="M341" s="26">
        <v>6.5877372641342316</v>
      </c>
      <c r="N341" s="26">
        <v>4.7581473686240496</v>
      </c>
      <c r="O341" s="26">
        <v>4.1352188783292085</v>
      </c>
      <c r="P341" s="26">
        <v>4.1352188783292085</v>
      </c>
      <c r="Q341" s="26">
        <v>4.7581473686240496</v>
      </c>
      <c r="R341" s="26">
        <v>4.1352188783292085</v>
      </c>
      <c r="S341" s="26">
        <v>4.7581473686240496</v>
      </c>
      <c r="T341" s="26">
        <v>4.6233709571877357</v>
      </c>
      <c r="U341" s="26">
        <v>4.6233709571877357</v>
      </c>
      <c r="V341" s="26">
        <v>4.6233709571877357</v>
      </c>
      <c r="W341" s="26">
        <v>6.0287161950681458</v>
      </c>
      <c r="X341" s="26">
        <v>6.0287161950681458</v>
      </c>
      <c r="Y341" s="26">
        <v>6.0287161950681458</v>
      </c>
      <c r="Z341" s="26">
        <v>6.0287161950681458</v>
      </c>
      <c r="AA341" s="26">
        <v>6.0287161950681458</v>
      </c>
      <c r="AB341" s="26">
        <v>6.0287161950681458</v>
      </c>
      <c r="AC341" s="26">
        <v>6.0287161950681458</v>
      </c>
      <c r="AD341" s="26">
        <v>3.3072441283048573</v>
      </c>
      <c r="AE341" s="26">
        <v>3.3072441283048573</v>
      </c>
      <c r="AF341" s="26">
        <v>3.3072441283048573</v>
      </c>
      <c r="AG341" s="26">
        <v>3.3072441283048573</v>
      </c>
      <c r="AH341" s="26">
        <v>3.3072441283048573</v>
      </c>
    </row>
    <row r="342" spans="1:34" x14ac:dyDescent="0.2">
      <c r="A342" s="2">
        <f t="shared" si="37"/>
        <v>44239</v>
      </c>
      <c r="B342" s="4" t="e">
        <f>'Data(LÄGG IN NY DATA)'!B341</f>
        <v>#N/A</v>
      </c>
      <c r="C342" s="26">
        <v>8.1648953499572841</v>
      </c>
      <c r="D342" s="26">
        <v>7.0898387105654042</v>
      </c>
      <c r="E342" s="26">
        <v>7.5172556226295555</v>
      </c>
      <c r="F342" s="26">
        <v>10.782693865418839</v>
      </c>
      <c r="G342" s="26">
        <v>7.8268065441662387</v>
      </c>
      <c r="H342" s="26">
        <v>7.3164690175732368</v>
      </c>
      <c r="I342" s="26">
        <v>6.1845587102287851</v>
      </c>
      <c r="J342" s="26">
        <v>7.3164690175732368</v>
      </c>
      <c r="K342" s="26">
        <v>7.3164690175732368</v>
      </c>
      <c r="L342" s="26">
        <v>7.0620137603119648</v>
      </c>
      <c r="M342" s="26">
        <v>6.5813648992080758</v>
      </c>
      <c r="N342" s="26">
        <v>4.7533994304998304</v>
      </c>
      <c r="O342" s="26">
        <v>4.1315219754414843</v>
      </c>
      <c r="P342" s="26">
        <v>4.1315219754414843</v>
      </c>
      <c r="Q342" s="26">
        <v>4.7533994304998304</v>
      </c>
      <c r="R342" s="26">
        <v>4.1315219754414843</v>
      </c>
      <c r="S342" s="26">
        <v>4.7533994304998304</v>
      </c>
      <c r="T342" s="26">
        <v>4.6187211087695594</v>
      </c>
      <c r="U342" s="26">
        <v>4.6187211087695594</v>
      </c>
      <c r="V342" s="26">
        <v>4.6187211087695594</v>
      </c>
      <c r="W342" s="26">
        <v>6.0225148482887993</v>
      </c>
      <c r="X342" s="26">
        <v>6.0225148482887993</v>
      </c>
      <c r="Y342" s="26">
        <v>6.0225148482887993</v>
      </c>
      <c r="Z342" s="26">
        <v>6.0225148482887993</v>
      </c>
      <c r="AA342" s="26">
        <v>6.0225148482887993</v>
      </c>
      <c r="AB342" s="26">
        <v>6.0225148482887993</v>
      </c>
      <c r="AC342" s="26">
        <v>6.0225148482887993</v>
      </c>
      <c r="AD342" s="26">
        <v>3.3045643284537354</v>
      </c>
      <c r="AE342" s="26">
        <v>3.3045643284537354</v>
      </c>
      <c r="AF342" s="26">
        <v>3.3045643284537354</v>
      </c>
      <c r="AG342" s="26">
        <v>3.3045643284537354</v>
      </c>
      <c r="AH342" s="26">
        <v>3.3045643284537354</v>
      </c>
    </row>
    <row r="343" spans="1:34" x14ac:dyDescent="0.2">
      <c r="A343" s="2">
        <f t="shared" si="37"/>
        <v>44240</v>
      </c>
      <c r="B343" s="4" t="e">
        <f>'Data(LÄGG IN NY DATA)'!B342</f>
        <v>#N/A</v>
      </c>
      <c r="C343" s="26">
        <v>8.1543329954971959</v>
      </c>
      <c r="D343" s="26">
        <v>7.0810371256431326</v>
      </c>
      <c r="E343" s="26">
        <v>7.5080143332297906</v>
      </c>
      <c r="F343" s="26">
        <v>10.77202935105559</v>
      </c>
      <c r="G343" s="26">
        <v>7.8210771482923569</v>
      </c>
      <c r="H343" s="26">
        <v>7.3105901532747977</v>
      </c>
      <c r="I343" s="26">
        <v>6.178416037433843</v>
      </c>
      <c r="J343" s="26">
        <v>7.3105901532747977</v>
      </c>
      <c r="K343" s="26">
        <v>7.3105901532747977</v>
      </c>
      <c r="L343" s="26">
        <v>7.056123191375308</v>
      </c>
      <c r="M343" s="26">
        <v>6.5750151917108894</v>
      </c>
      <c r="N343" s="26">
        <v>4.7486693772864301</v>
      </c>
      <c r="O343" s="26">
        <v>4.1278382401649569</v>
      </c>
      <c r="P343" s="26">
        <v>4.1278382401649569</v>
      </c>
      <c r="Q343" s="26">
        <v>4.7486693772864301</v>
      </c>
      <c r="R343" s="26">
        <v>4.1278382401649569</v>
      </c>
      <c r="S343" s="26">
        <v>4.7486693772864301</v>
      </c>
      <c r="T343" s="26">
        <v>4.6140890840450242</v>
      </c>
      <c r="U343" s="26">
        <v>4.6140890840450242</v>
      </c>
      <c r="V343" s="26">
        <v>4.6140890840450242</v>
      </c>
      <c r="W343" s="26">
        <v>6.0163393011758455</v>
      </c>
      <c r="X343" s="26">
        <v>6.0163393011758455</v>
      </c>
      <c r="Y343" s="26">
        <v>6.0163393011758455</v>
      </c>
      <c r="Z343" s="26">
        <v>6.0163393011758455</v>
      </c>
      <c r="AA343" s="26">
        <v>6.0163393011758455</v>
      </c>
      <c r="AB343" s="26">
        <v>6.0163393011758455</v>
      </c>
      <c r="AC343" s="26">
        <v>6.0163393011758455</v>
      </c>
      <c r="AD343" s="26">
        <v>3.3018922170542599</v>
      </c>
      <c r="AE343" s="26">
        <v>3.3018922170542599</v>
      </c>
      <c r="AF343" s="26">
        <v>3.3018922170542599</v>
      </c>
      <c r="AG343" s="26">
        <v>3.3018922170542599</v>
      </c>
      <c r="AH343" s="26">
        <v>3.3018922170542599</v>
      </c>
    </row>
    <row r="344" spans="1:34" x14ac:dyDescent="0.2">
      <c r="A344" s="2">
        <f t="shared" si="37"/>
        <v>44241</v>
      </c>
      <c r="B344" s="4" t="e">
        <f>'Data(LÄGG IN NY DATA)'!B343</f>
        <v>#N/A</v>
      </c>
      <c r="C344" s="26">
        <v>8.14382039172086</v>
      </c>
      <c r="D344" s="26">
        <v>7.0722768813118213</v>
      </c>
      <c r="E344" s="26">
        <v>7.4988154201475394</v>
      </c>
      <c r="F344" s="26">
        <v>10.761403817083956</v>
      </c>
      <c r="G344" s="26">
        <v>7.8153632064942</v>
      </c>
      <c r="H344" s="26">
        <v>7.3047290546326886</v>
      </c>
      <c r="I344" s="26">
        <v>6.1722961871497457</v>
      </c>
      <c r="J344" s="26">
        <v>7.3047290546326886</v>
      </c>
      <c r="K344" s="26">
        <v>7.3047290546326886</v>
      </c>
      <c r="L344" s="26">
        <v>7.0502513188307709</v>
      </c>
      <c r="M344" s="26">
        <v>6.5686880069396221</v>
      </c>
      <c r="N344" s="26">
        <v>4.7439570971877183</v>
      </c>
      <c r="O344" s="26">
        <v>4.1241675953395704</v>
      </c>
      <c r="P344" s="26">
        <v>4.1241675953395704</v>
      </c>
      <c r="Q344" s="26">
        <v>4.7439570971877183</v>
      </c>
      <c r="R344" s="26">
        <v>4.1241675953395704</v>
      </c>
      <c r="S344" s="26">
        <v>4.7439570971877183</v>
      </c>
      <c r="T344" s="26">
        <v>4.6094747698200758</v>
      </c>
      <c r="U344" s="26">
        <v>4.6094747698200758</v>
      </c>
      <c r="V344" s="26">
        <v>4.6094747698200758</v>
      </c>
      <c r="W344" s="26">
        <v>6.0101893772723374</v>
      </c>
      <c r="X344" s="26">
        <v>6.0101893772723374</v>
      </c>
      <c r="Y344" s="26">
        <v>6.0101893772723374</v>
      </c>
      <c r="Z344" s="26">
        <v>6.0101893772723374</v>
      </c>
      <c r="AA344" s="26">
        <v>6.0101893772723374</v>
      </c>
      <c r="AB344" s="26">
        <v>6.0101893772723374</v>
      </c>
      <c r="AC344" s="26">
        <v>6.0101893772723374</v>
      </c>
      <c r="AD344" s="26">
        <v>3.2992277570807134</v>
      </c>
      <c r="AE344" s="26">
        <v>3.2992277570807134</v>
      </c>
      <c r="AF344" s="26">
        <v>3.2992277570807134</v>
      </c>
      <c r="AG344" s="26">
        <v>3.2992277570807134</v>
      </c>
      <c r="AH344" s="26">
        <v>3.2992277570807134</v>
      </c>
    </row>
    <row r="345" spans="1:34" x14ac:dyDescent="0.2">
      <c r="A345" s="2">
        <f t="shared" si="37"/>
        <v>44242</v>
      </c>
      <c r="B345" s="4" t="e">
        <f>'Data(LÄGG IN NY DATA)'!B344</f>
        <v>#N/A</v>
      </c>
      <c r="C345" s="26">
        <v>8.1333571468362624</v>
      </c>
      <c r="D345" s="26">
        <v>7.0635576554860959</v>
      </c>
      <c r="E345" s="26">
        <v>7.4896585589730309</v>
      </c>
      <c r="F345" s="26">
        <v>10.750817021642217</v>
      </c>
      <c r="G345" s="26">
        <v>7.8096646490867601</v>
      </c>
      <c r="H345" s="26">
        <v>7.2988856320981519</v>
      </c>
      <c r="I345" s="26">
        <v>6.1661990180014046</v>
      </c>
      <c r="J345" s="26">
        <v>7.2988856320981519</v>
      </c>
      <c r="K345" s="26">
        <v>7.2988856320981519</v>
      </c>
      <c r="L345" s="26">
        <v>7.0443980438459421</v>
      </c>
      <c r="M345" s="26">
        <v>6.5623832113257068</v>
      </c>
      <c r="N345" s="26">
        <v>4.7392624793935099</v>
      </c>
      <c r="O345" s="26">
        <v>4.120509964442137</v>
      </c>
      <c r="P345" s="26">
        <v>4.120509964442137</v>
      </c>
      <c r="Q345" s="26">
        <v>4.7392624793935099</v>
      </c>
      <c r="R345" s="26">
        <v>4.120509964442137</v>
      </c>
      <c r="S345" s="26">
        <v>4.7392624793935099</v>
      </c>
      <c r="T345" s="26">
        <v>4.604878053914466</v>
      </c>
      <c r="U345" s="26">
        <v>4.604878053914466</v>
      </c>
      <c r="V345" s="26">
        <v>4.604878053914466</v>
      </c>
      <c r="W345" s="26">
        <v>6.0040649018229013</v>
      </c>
      <c r="X345" s="26">
        <v>6.0040649018229013</v>
      </c>
      <c r="Y345" s="26">
        <v>6.0040649018229013</v>
      </c>
      <c r="Z345" s="26">
        <v>6.0040649018229013</v>
      </c>
      <c r="AA345" s="26">
        <v>6.0040649018229013</v>
      </c>
      <c r="AB345" s="26">
        <v>6.0040649018229013</v>
      </c>
      <c r="AC345" s="26">
        <v>6.0040649018229013</v>
      </c>
      <c r="AD345" s="26">
        <v>3.2965709117601651</v>
      </c>
      <c r="AE345" s="26">
        <v>3.2965709117601651</v>
      </c>
      <c r="AF345" s="26">
        <v>3.2965709117601651</v>
      </c>
      <c r="AG345" s="26">
        <v>3.2965709117601651</v>
      </c>
      <c r="AH345" s="26">
        <v>3.2965709117601651</v>
      </c>
    </row>
    <row r="346" spans="1:34" x14ac:dyDescent="0.2">
      <c r="A346" s="2">
        <f t="shared" si="37"/>
        <v>44243</v>
      </c>
      <c r="B346" s="4" t="e">
        <f>'Data(LÄGG IN NY DATA)'!B345</f>
        <v>#N/A</v>
      </c>
      <c r="C346" s="26">
        <v>8.1229428734178999</v>
      </c>
      <c r="D346" s="26">
        <v>7.0548791296202076</v>
      </c>
      <c r="E346" s="26">
        <v>7.4805434288142418</v>
      </c>
      <c r="F346" s="26">
        <v>10.740268725084304</v>
      </c>
      <c r="G346" s="26">
        <v>7.8039814068317268</v>
      </c>
      <c r="H346" s="26">
        <v>7.2930597967621118</v>
      </c>
      <c r="I346" s="26">
        <v>6.1601243898531903</v>
      </c>
      <c r="J346" s="26">
        <v>7.2930597967621118</v>
      </c>
      <c r="K346" s="26">
        <v>7.2930597967621118</v>
      </c>
      <c r="L346" s="26">
        <v>7.0385632683284802</v>
      </c>
      <c r="M346" s="26">
        <v>6.5561006724226338</v>
      </c>
      <c r="N346" s="26">
        <v>4.7345854140683077</v>
      </c>
      <c r="O346" s="26">
        <v>4.1168652715795329</v>
      </c>
      <c r="P346" s="26">
        <v>4.1168652715795329</v>
      </c>
      <c r="Q346" s="26">
        <v>4.7345854140683077</v>
      </c>
      <c r="R346" s="26">
        <v>4.1168652715795329</v>
      </c>
      <c r="S346" s="26">
        <v>4.7345854140683077</v>
      </c>
      <c r="T346" s="26">
        <v>4.6002988251499968</v>
      </c>
      <c r="U346" s="26">
        <v>4.6002988251499968</v>
      </c>
      <c r="V346" s="26">
        <v>4.6002988251499968</v>
      </c>
      <c r="W346" s="26">
        <v>5.9979657017524746</v>
      </c>
      <c r="X346" s="26">
        <v>5.9979657017524746</v>
      </c>
      <c r="Y346" s="26">
        <v>5.9979657017524746</v>
      </c>
      <c r="Z346" s="26">
        <v>5.9979657017524746</v>
      </c>
      <c r="AA346" s="26">
        <v>5.9979657017524746</v>
      </c>
      <c r="AB346" s="26">
        <v>5.9979657017524746</v>
      </c>
      <c r="AC346" s="26">
        <v>5.9979657017524746</v>
      </c>
      <c r="AD346" s="26">
        <v>3.2939216445702164</v>
      </c>
      <c r="AE346" s="26">
        <v>3.2939216445702164</v>
      </c>
      <c r="AF346" s="26">
        <v>3.2939216445702164</v>
      </c>
      <c r="AG346" s="26">
        <v>3.2939216445702164</v>
      </c>
      <c r="AH346" s="26">
        <v>3.2939216445702164</v>
      </c>
    </row>
    <row r="347" spans="1:34" x14ac:dyDescent="0.2">
      <c r="A347" s="2">
        <f t="shared" si="37"/>
        <v>44244</v>
      </c>
      <c r="B347" s="4" t="e">
        <f>'Data(LÄGG IN NY DATA)'!B346</f>
        <v>#N/A</v>
      </c>
      <c r="C347" s="26">
        <v>8.1125771883435558</v>
      </c>
      <c r="D347" s="26">
        <v>7.0462409886576287</v>
      </c>
      <c r="E347" s="26">
        <v>7.4714697122472735</v>
      </c>
      <c r="F347" s="26">
        <v>10.729758689948305</v>
      </c>
      <c r="G347" s="26">
        <v>7.7983134109336216</v>
      </c>
      <c r="H347" s="26">
        <v>7.2872514603492053</v>
      </c>
      <c r="I347" s="26">
        <v>6.1540721637948019</v>
      </c>
      <c r="J347" s="26">
        <v>7.2872514603492053</v>
      </c>
      <c r="K347" s="26">
        <v>7.2872514603492053</v>
      </c>
      <c r="L347" s="26">
        <v>7.0327468949188949</v>
      </c>
      <c r="M347" s="26">
        <v>6.5498402588936893</v>
      </c>
      <c r="N347" s="26">
        <v>4.7299257923401834</v>
      </c>
      <c r="O347" s="26">
        <v>4.11323344148198</v>
      </c>
      <c r="P347" s="26">
        <v>4.11323344148198</v>
      </c>
      <c r="Q347" s="26">
        <v>4.7299257923401834</v>
      </c>
      <c r="R347" s="26">
        <v>4.11323344148198</v>
      </c>
      <c r="S347" s="26">
        <v>4.7299257923401834</v>
      </c>
      <c r="T347" s="26">
        <v>4.5957369733389193</v>
      </c>
      <c r="U347" s="26">
        <v>4.5957369733389193</v>
      </c>
      <c r="V347" s="26">
        <v>4.5957369733389193</v>
      </c>
      <c r="W347" s="26">
        <v>5.9918916056453719</v>
      </c>
      <c r="X347" s="26">
        <v>5.9918916056453719</v>
      </c>
      <c r="Y347" s="26">
        <v>5.9918916056453719</v>
      </c>
      <c r="Z347" s="26">
        <v>5.9918916056453719</v>
      </c>
      <c r="AA347" s="26">
        <v>5.9918916056453719</v>
      </c>
      <c r="AB347" s="26">
        <v>5.9918916056453719</v>
      </c>
      <c r="AC347" s="26">
        <v>5.9918916056453719</v>
      </c>
      <c r="AD347" s="26">
        <v>3.2912799192367714</v>
      </c>
      <c r="AE347" s="26">
        <v>3.2912799192367714</v>
      </c>
      <c r="AF347" s="26">
        <v>3.2912799192367714</v>
      </c>
      <c r="AG347" s="26">
        <v>3.2912799192367714</v>
      </c>
      <c r="AH347" s="26">
        <v>3.2912799192367714</v>
      </c>
    </row>
    <row r="348" spans="1:34" x14ac:dyDescent="0.2">
      <c r="A348" s="2">
        <f t="shared" si="37"/>
        <v>44245</v>
      </c>
      <c r="B348" s="4" t="e">
        <f>'Data(LÄGG IN NY DATA)'!B347</f>
        <v>#N/A</v>
      </c>
      <c r="C348" s="26">
        <v>8.1022597127321863</v>
      </c>
      <c r="D348" s="26">
        <v>7.0376429209815416</v>
      </c>
      <c r="E348" s="26">
        <v>7.4624370952675934</v>
      </c>
      <c r="F348" s="26">
        <v>10.71928668092583</v>
      </c>
      <c r="G348" s="26">
        <v>7.7926605930359765</v>
      </c>
      <c r="H348" s="26">
        <v>7.2814605352118837</v>
      </c>
      <c r="I348" s="26">
        <v>6.1480422021273426</v>
      </c>
      <c r="J348" s="26">
        <v>7.2814605352118837</v>
      </c>
      <c r="K348" s="26">
        <v>7.2814605352118837</v>
      </c>
      <c r="L348" s="26">
        <v>7.0269488269834168</v>
      </c>
      <c r="M348" s="26">
        <v>6.5436018404998544</v>
      </c>
      <c r="N348" s="26">
        <v>4.7252835062898297</v>
      </c>
      <c r="O348" s="26">
        <v>4.109614399496424</v>
      </c>
      <c r="P348" s="26">
        <v>4.109614399496424</v>
      </c>
      <c r="Q348" s="26">
        <v>4.7252835062898297</v>
      </c>
      <c r="R348" s="26">
        <v>4.109614399496424</v>
      </c>
      <c r="S348" s="26">
        <v>4.7252835062898297</v>
      </c>
      <c r="T348" s="26">
        <v>4.5911923892725071</v>
      </c>
      <c r="U348" s="26">
        <v>4.5911923892725071</v>
      </c>
      <c r="V348" s="26">
        <v>4.5911923892725071</v>
      </c>
      <c r="W348" s="26">
        <v>5.9858424437246693</v>
      </c>
      <c r="X348" s="26">
        <v>5.9858424437246693</v>
      </c>
      <c r="Y348" s="26">
        <v>5.9858424437246693</v>
      </c>
      <c r="Z348" s="26">
        <v>5.9858424437246693</v>
      </c>
      <c r="AA348" s="26">
        <v>5.9858424437246693</v>
      </c>
      <c r="AB348" s="26">
        <v>5.9858424437246693</v>
      </c>
      <c r="AC348" s="26">
        <v>5.9858424437246693</v>
      </c>
      <c r="AD348" s="26">
        <v>3.2886456997318327</v>
      </c>
      <c r="AE348" s="26">
        <v>3.2886456997318327</v>
      </c>
      <c r="AF348" s="26">
        <v>3.2886456997318327</v>
      </c>
      <c r="AG348" s="26">
        <v>3.2886456997318327</v>
      </c>
      <c r="AH348" s="26">
        <v>3.2886456997318327</v>
      </c>
    </row>
    <row r="349" spans="1:34" x14ac:dyDescent="0.2">
      <c r="A349" s="2">
        <f t="shared" si="37"/>
        <v>44246</v>
      </c>
      <c r="B349" s="4" t="e">
        <f>'Data(LÄGG IN NY DATA)'!B348</f>
        <v>#N/A</v>
      </c>
      <c r="C349" s="26">
        <v>8.0919900718829201</v>
      </c>
      <c r="D349" s="26">
        <v>7.0290846183661939</v>
      </c>
      <c r="E349" s="26">
        <v>7.4534452672421398</v>
      </c>
      <c r="F349" s="26">
        <v>10.708852464832223</v>
      </c>
      <c r="G349" s="26">
        <v>7.787022885217576</v>
      </c>
      <c r="H349" s="26">
        <v>7.275686934324578</v>
      </c>
      <c r="I349" s="26">
        <v>6.1420343683495897</v>
      </c>
      <c r="J349" s="26">
        <v>7.275686934324578</v>
      </c>
      <c r="K349" s="26">
        <v>7.275686934324578</v>
      </c>
      <c r="L349" s="26">
        <v>7.0211689686069505</v>
      </c>
      <c r="M349" s="26">
        <v>6.5373852880878758</v>
      </c>
      <c r="N349" s="26">
        <v>4.7206584489397558</v>
      </c>
      <c r="O349" s="26">
        <v>4.1060080715799883</v>
      </c>
      <c r="P349" s="26">
        <v>4.1060080715799883</v>
      </c>
      <c r="Q349" s="26">
        <v>4.7206584489397558</v>
      </c>
      <c r="R349" s="26">
        <v>4.1060080715799883</v>
      </c>
      <c r="S349" s="26">
        <v>4.7206584489397558</v>
      </c>
      <c r="T349" s="26">
        <v>4.5866649647097857</v>
      </c>
      <c r="U349" s="26">
        <v>4.5866649647097857</v>
      </c>
      <c r="V349" s="26">
        <v>4.5866649647097857</v>
      </c>
      <c r="W349" s="26">
        <v>5.9798180478319054</v>
      </c>
      <c r="X349" s="26">
        <v>5.9798180478319054</v>
      </c>
      <c r="Y349" s="26">
        <v>5.9798180478319054</v>
      </c>
      <c r="Z349" s="26">
        <v>5.9798180478319054</v>
      </c>
      <c r="AA349" s="26">
        <v>5.9798180478319054</v>
      </c>
      <c r="AB349" s="26">
        <v>5.9798180478319054</v>
      </c>
      <c r="AC349" s="26">
        <v>5.9798180478319054</v>
      </c>
      <c r="AD349" s="26">
        <v>3.2860189502713242</v>
      </c>
      <c r="AE349" s="26">
        <v>3.2860189502713242</v>
      </c>
      <c r="AF349" s="26">
        <v>3.2860189502713242</v>
      </c>
      <c r="AG349" s="26">
        <v>3.2860189502713242</v>
      </c>
      <c r="AH349" s="26">
        <v>3.2860189502713242</v>
      </c>
    </row>
    <row r="350" spans="1:34" x14ac:dyDescent="0.2">
      <c r="A350" s="2">
        <f t="shared" si="37"/>
        <v>44247</v>
      </c>
      <c r="B350" s="4" t="e">
        <f>'Data(LÄGG IN NY DATA)'!B349</f>
        <v>#N/A</v>
      </c>
      <c r="C350" s="26">
        <v>8.081767895215151</v>
      </c>
      <c r="D350" s="26">
        <v>7.0205657759290814</v>
      </c>
      <c r="E350" s="26">
        <v>7.4444939208622287</v>
      </c>
      <c r="F350" s="26">
        <v>10.69845581057757</v>
      </c>
      <c r="G350" s="26">
        <v>7.7814002199887415</v>
      </c>
      <c r="H350" s="26">
        <v>7.2699305712779418</v>
      </c>
      <c r="I350" s="26">
        <v>6.136048527144454</v>
      </c>
      <c r="J350" s="26">
        <v>7.2699305712779418</v>
      </c>
      <c r="K350" s="26">
        <v>7.2699305712779418</v>
      </c>
      <c r="L350" s="26">
        <v>7.0154072245861148</v>
      </c>
      <c r="M350" s="26">
        <v>6.5311904735784925</v>
      </c>
      <c r="N350" s="26">
        <v>4.7160505142436397</v>
      </c>
      <c r="O350" s="26">
        <v>4.1024143842935228</v>
      </c>
      <c r="P350" s="26">
        <v>4.1024143842935228</v>
      </c>
      <c r="Q350" s="26">
        <v>4.7160505142436397</v>
      </c>
      <c r="R350" s="26">
        <v>4.1024143842935228</v>
      </c>
      <c r="S350" s="26">
        <v>4.7160505142436397</v>
      </c>
      <c r="T350" s="26">
        <v>4.5821545923664289</v>
      </c>
      <c r="U350" s="26">
        <v>4.5821545923664289</v>
      </c>
      <c r="V350" s="26">
        <v>4.5821545923664289</v>
      </c>
      <c r="W350" s="26">
        <v>5.9738182514070983</v>
      </c>
      <c r="X350" s="26">
        <v>5.9738182514070983</v>
      </c>
      <c r="Y350" s="26">
        <v>5.9738182514070983</v>
      </c>
      <c r="Z350" s="26">
        <v>5.9738182514070983</v>
      </c>
      <c r="AA350" s="26">
        <v>5.9738182514070983</v>
      </c>
      <c r="AB350" s="26">
        <v>5.9738182514070983</v>
      </c>
      <c r="AC350" s="26">
        <v>5.9738182514070983</v>
      </c>
      <c r="AD350" s="26">
        <v>3.2833996353129344</v>
      </c>
      <c r="AE350" s="26">
        <v>3.2833996353129344</v>
      </c>
      <c r="AF350" s="26">
        <v>3.2833996353129344</v>
      </c>
      <c r="AG350" s="26">
        <v>3.2833996353129344</v>
      </c>
      <c r="AH350" s="26">
        <v>3.2833996353129344</v>
      </c>
    </row>
    <row r="351" spans="1:34" x14ac:dyDescent="0.2">
      <c r="A351" s="2">
        <f t="shared" si="37"/>
        <v>44248</v>
      </c>
      <c r="B351" s="4" t="e">
        <f>'Data(LÄGG IN NY DATA)'!B350</f>
        <v>#N/A</v>
      </c>
      <c r="C351" s="26">
        <v>8.071592816209666</v>
      </c>
      <c r="D351" s="26">
        <v>7.0120860920839867</v>
      </c>
      <c r="E351" s="26">
        <v>7.4355827520973001</v>
      </c>
      <c r="F351" s="26">
        <v>10.688096489138468</v>
      </c>
      <c r="G351" s="26">
        <v>7.7757925302876698</v>
      </c>
      <c r="H351" s="26">
        <v>7.2641913602731556</v>
      </c>
      <c r="I351" s="26">
        <v>6.1300845443656362</v>
      </c>
      <c r="J351" s="26">
        <v>7.2641913602731556</v>
      </c>
      <c r="K351" s="26">
        <v>7.2641913602731556</v>
      </c>
      <c r="L351" s="26">
        <v>7.0096635004223717</v>
      </c>
      <c r="M351" s="26">
        <v>6.5250172699548221</v>
      </c>
      <c r="N351" s="26">
        <v>4.7114595970758248</v>
      </c>
      <c r="O351" s="26">
        <v>4.098833264795231</v>
      </c>
      <c r="P351" s="26">
        <v>4.098833264795231</v>
      </c>
      <c r="Q351" s="26">
        <v>4.7114595970758248</v>
      </c>
      <c r="R351" s="26">
        <v>4.098833264795231</v>
      </c>
      <c r="S351" s="26">
        <v>4.7114595970758248</v>
      </c>
      <c r="T351" s="26">
        <v>4.5776611659038036</v>
      </c>
      <c r="U351" s="26">
        <v>4.5776611659038036</v>
      </c>
      <c r="V351" s="26">
        <v>4.5776611659038036</v>
      </c>
      <c r="W351" s="26">
        <v>5.9678428894690541</v>
      </c>
      <c r="X351" s="26">
        <v>5.9678428894690541</v>
      </c>
      <c r="Y351" s="26">
        <v>5.9678428894690541</v>
      </c>
      <c r="Z351" s="26">
        <v>5.9678428894690541</v>
      </c>
      <c r="AA351" s="26">
        <v>5.9678428894690541</v>
      </c>
      <c r="AB351" s="26">
        <v>5.9678428894690541</v>
      </c>
      <c r="AC351" s="26">
        <v>5.9678428894690541</v>
      </c>
      <c r="AD351" s="26">
        <v>3.2807877195539885</v>
      </c>
      <c r="AE351" s="26">
        <v>3.2807877195539885</v>
      </c>
      <c r="AF351" s="26">
        <v>3.2807877195539885</v>
      </c>
      <c r="AG351" s="26">
        <v>3.2807877195539885</v>
      </c>
      <c r="AH351" s="26">
        <v>3.2807877195539885</v>
      </c>
    </row>
    <row r="352" spans="1:34" x14ac:dyDescent="0.2">
      <c r="A352" s="2">
        <f t="shared" si="37"/>
        <v>44249</v>
      </c>
      <c r="B352" s="4" t="e">
        <f>'Data(LÄGG IN NY DATA)'!B351</f>
        <v>#N/A</v>
      </c>
      <c r="C352" s="26">
        <v>8.061464472350842</v>
      </c>
      <c r="D352" s="26">
        <v>7.0036452684948163</v>
      </c>
      <c r="E352" s="26">
        <v>7.4267114601494484</v>
      </c>
      <c r="F352" s="26">
        <v>10.67777427353049</v>
      </c>
      <c r="G352" s="26">
        <v>7.770199749476812</v>
      </c>
      <c r="H352" s="26">
        <v>7.2584692161163025</v>
      </c>
      <c r="I352" s="26">
        <v>6.1241422870244602</v>
      </c>
      <c r="J352" s="26">
        <v>7.2584692161163025</v>
      </c>
      <c r="K352" s="26">
        <v>7.2584692161163025</v>
      </c>
      <c r="L352" s="26">
        <v>7.0039377023152234</v>
      </c>
      <c r="M352" s="26">
        <v>6.5188655512508955</v>
      </c>
      <c r="N352" s="26">
        <v>4.7068855932209681</v>
      </c>
      <c r="O352" s="26">
        <v>4.0952646408343831</v>
      </c>
      <c r="P352" s="26">
        <v>4.0952646408343831</v>
      </c>
      <c r="Q352" s="26">
        <v>4.7068855932209681</v>
      </c>
      <c r="R352" s="26">
        <v>4.0952646408343831</v>
      </c>
      <c r="S352" s="26">
        <v>4.7068855932209681</v>
      </c>
      <c r="T352" s="26">
        <v>4.5731845799181752</v>
      </c>
      <c r="U352" s="26">
        <v>4.5731845799181752</v>
      </c>
      <c r="V352" s="26">
        <v>4.5731845799181752</v>
      </c>
      <c r="W352" s="26">
        <v>5.961891798595981</v>
      </c>
      <c r="X352" s="26">
        <v>5.961891798595981</v>
      </c>
      <c r="Y352" s="26">
        <v>5.961891798595981</v>
      </c>
      <c r="Z352" s="26">
        <v>5.961891798595981</v>
      </c>
      <c r="AA352" s="26">
        <v>5.961891798595981</v>
      </c>
      <c r="AB352" s="26">
        <v>5.961891798595981</v>
      </c>
      <c r="AC352" s="26">
        <v>5.961891798595981</v>
      </c>
      <c r="AD352" s="26">
        <v>3.2781831679293401</v>
      </c>
      <c r="AE352" s="26">
        <v>3.2781831679293401</v>
      </c>
      <c r="AF352" s="26">
        <v>3.2781831679293401</v>
      </c>
      <c r="AG352" s="26">
        <v>3.2781831679293401</v>
      </c>
      <c r="AH352" s="26">
        <v>3.2781831679293401</v>
      </c>
    </row>
    <row r="353" spans="1:34" x14ac:dyDescent="0.2">
      <c r="A353" s="2">
        <f t="shared" si="37"/>
        <v>44250</v>
      </c>
      <c r="B353" s="4" t="e">
        <f>'Data(LÄGG IN NY DATA)'!B352</f>
        <v>#N/A</v>
      </c>
      <c r="C353" s="26">
        <v>8.0513825050698369</v>
      </c>
      <c r="D353" s="26">
        <v>6.9952430100302285</v>
      </c>
      <c r="E353" s="26">
        <v>7.4178797474087252</v>
      </c>
      <c r="F353" s="26">
        <v>10.66748893878135</v>
      </c>
      <c r="G353" s="26">
        <v>7.7646218113393068</v>
      </c>
      <c r="H353" s="26">
        <v>7.2527640542128058</v>
      </c>
      <c r="I353" s="26">
        <v>6.1182216232768898</v>
      </c>
      <c r="J353" s="26">
        <v>7.2527640542128058</v>
      </c>
      <c r="K353" s="26">
        <v>7.2527640542128058</v>
      </c>
      <c r="L353" s="26">
        <v>6.9982297371555102</v>
      </c>
      <c r="M353" s="26">
        <v>6.5127351925403589</v>
      </c>
      <c r="N353" s="26">
        <v>4.7023283993638225</v>
      </c>
      <c r="O353" s="26">
        <v>4.0917084407451068</v>
      </c>
      <c r="P353" s="26">
        <v>4.0917084407451068</v>
      </c>
      <c r="Q353" s="26">
        <v>4.7023283993638225</v>
      </c>
      <c r="R353" s="26">
        <v>4.0917084407451068</v>
      </c>
      <c r="S353" s="26">
        <v>4.7023283993638225</v>
      </c>
      <c r="T353" s="26">
        <v>4.5687247299300608</v>
      </c>
      <c r="U353" s="26">
        <v>4.5687247299300608</v>
      </c>
      <c r="V353" s="26">
        <v>4.5687247299300608</v>
      </c>
      <c r="W353" s="26">
        <v>5.9559648169064019</v>
      </c>
      <c r="X353" s="26">
        <v>5.9559648169064019</v>
      </c>
      <c r="Y353" s="26">
        <v>5.9559648169064019</v>
      </c>
      <c r="Z353" s="26">
        <v>5.9559648169064019</v>
      </c>
      <c r="AA353" s="26">
        <v>5.9559648169064019</v>
      </c>
      <c r="AB353" s="26">
        <v>5.9559648169064019</v>
      </c>
      <c r="AC353" s="26">
        <v>5.9559648169064019</v>
      </c>
      <c r="AD353" s="26">
        <v>3.2755859456092886</v>
      </c>
      <c r="AE353" s="26">
        <v>3.2755859456092886</v>
      </c>
      <c r="AF353" s="26">
        <v>3.2755859456092886</v>
      </c>
      <c r="AG353" s="26">
        <v>3.2755859456092886</v>
      </c>
      <c r="AH353" s="26">
        <v>3.2755859456092886</v>
      </c>
    </row>
    <row r="354" spans="1:34" x14ac:dyDescent="0.2">
      <c r="A354" s="2">
        <f t="shared" si="37"/>
        <v>44251</v>
      </c>
      <c r="B354" s="4" t="e">
        <f>'Data(LÄGG IN NY DATA)'!B353</f>
        <v>#N/A</v>
      </c>
      <c r="C354" s="26">
        <v>8.0413465596887814</v>
      </c>
      <c r="D354" s="26">
        <v>6.9868790247190553</v>
      </c>
      <c r="E354" s="26">
        <v>7.4090873194092204</v>
      </c>
      <c r="F354" s="26">
        <v>10.657240261904706</v>
      </c>
      <c r="G354" s="26">
        <v>7.7590586500754517</v>
      </c>
      <c r="H354" s="26">
        <v>7.2470757905619267</v>
      </c>
      <c r="I354" s="26">
        <v>6.1123224224107338</v>
      </c>
      <c r="J354" s="26">
        <v>7.2470757905619267</v>
      </c>
      <c r="K354" s="26">
        <v>7.2470757905619267</v>
      </c>
      <c r="L354" s="26">
        <v>6.9925395125187739</v>
      </c>
      <c r="M354" s="26">
        <v>6.506626069925308</v>
      </c>
      <c r="N354" s="26">
        <v>4.6977879130791704</v>
      </c>
      <c r="O354" s="26">
        <v>4.0881645934402622</v>
      </c>
      <c r="P354" s="26">
        <v>4.0881645934402622</v>
      </c>
      <c r="Q354" s="26">
        <v>4.6977879130791704</v>
      </c>
      <c r="R354" s="26">
        <v>4.0881645934402622</v>
      </c>
      <c r="S354" s="26">
        <v>4.6977879130791704</v>
      </c>
      <c r="T354" s="26">
        <v>4.5642815123737348</v>
      </c>
      <c r="U354" s="26">
        <v>4.5642815123737348</v>
      </c>
      <c r="V354" s="26">
        <v>4.5642815123737348</v>
      </c>
      <c r="W354" s="26">
        <v>5.9500617840403436</v>
      </c>
      <c r="X354" s="26">
        <v>5.9500617840403436</v>
      </c>
      <c r="Y354" s="26">
        <v>5.9500617840403436</v>
      </c>
      <c r="Z354" s="26">
        <v>5.9500617840403436</v>
      </c>
      <c r="AA354" s="26">
        <v>5.9500617840403436</v>
      </c>
      <c r="AB354" s="26">
        <v>5.9500617840403436</v>
      </c>
      <c r="AC354" s="26">
        <v>5.9500617840403436</v>
      </c>
      <c r="AD354" s="26">
        <v>3.272996017997519</v>
      </c>
      <c r="AE354" s="26">
        <v>3.272996017997519</v>
      </c>
      <c r="AF354" s="26">
        <v>3.272996017997519</v>
      </c>
      <c r="AG354" s="26">
        <v>3.272996017997519</v>
      </c>
      <c r="AH354" s="26">
        <v>3.272996017997519</v>
      </c>
    </row>
    <row r="355" spans="1:34" x14ac:dyDescent="0.2">
      <c r="A355" s="2">
        <f t="shared" si="37"/>
        <v>44252</v>
      </c>
      <c r="B355" s="4" t="e">
        <f>'Data(LÄGG IN NY DATA)'!B354</f>
        <v>#N/A</v>
      </c>
      <c r="C355" s="26">
        <v>8.0313562853659501</v>
      </c>
      <c r="D355" s="26">
        <v>6.9785530237064757</v>
      </c>
      <c r="E355" s="26">
        <v>7.4003338847858808</v>
      </c>
      <c r="F355" s="26">
        <v>10.647028021874588</v>
      </c>
      <c r="G355" s="26">
        <v>7.7535102002992193</v>
      </c>
      <c r="H355" s="26">
        <v>7.241404341751343</v>
      </c>
      <c r="I355" s="26">
        <v>6.1064445548330157</v>
      </c>
      <c r="J355" s="26">
        <v>7.241404341751343</v>
      </c>
      <c r="K355" s="26">
        <v>7.241404341751343</v>
      </c>
      <c r="L355" s="26">
        <v>6.9868669366587071</v>
      </c>
      <c r="M355" s="26">
        <v>6.5005380605252858</v>
      </c>
      <c r="N355" s="26">
        <v>4.6932640328218875</v>
      </c>
      <c r="O355" s="26">
        <v>4.0846330284053947</v>
      </c>
      <c r="P355" s="26">
        <v>4.0846330284053947</v>
      </c>
      <c r="Q355" s="26">
        <v>4.6932640328218875</v>
      </c>
      <c r="R355" s="26">
        <v>4.0846330284053947</v>
      </c>
      <c r="S355" s="26">
        <v>4.6932640328218875</v>
      </c>
      <c r="T355" s="26">
        <v>4.5598548245868802</v>
      </c>
      <c r="U355" s="26">
        <v>4.5598548245868802</v>
      </c>
      <c r="V355" s="26">
        <v>4.5598548245868802</v>
      </c>
      <c r="W355" s="26">
        <v>5.9441825411408145</v>
      </c>
      <c r="X355" s="26">
        <v>5.9441825411408145</v>
      </c>
      <c r="Y355" s="26">
        <v>5.9441825411408145</v>
      </c>
      <c r="Z355" s="26">
        <v>5.9441825411408145</v>
      </c>
      <c r="AA355" s="26">
        <v>5.9441825411408145</v>
      </c>
      <c r="AB355" s="26">
        <v>5.9441825411408145</v>
      </c>
      <c r="AC355" s="26">
        <v>5.9441825411408145</v>
      </c>
      <c r="AD355" s="26">
        <v>3.2704133507290649</v>
      </c>
      <c r="AE355" s="26">
        <v>3.2704133507290649</v>
      </c>
      <c r="AF355" s="26">
        <v>3.2704133507290649</v>
      </c>
      <c r="AG355" s="26">
        <v>3.2704133507290649</v>
      </c>
      <c r="AH355" s="26">
        <v>3.2704133507290649</v>
      </c>
    </row>
    <row r="356" spans="1:34" x14ac:dyDescent="0.2">
      <c r="A356" s="2">
        <f t="shared" si="37"/>
        <v>44253</v>
      </c>
      <c r="B356" s="4" t="e">
        <f>'Data(LÄGG IN NY DATA)'!B355</f>
        <v>#N/A</v>
      </c>
      <c r="C356" s="26">
        <v>8.0214113350418739</v>
      </c>
      <c r="D356" s="26">
        <v>6.9702647212109445</v>
      </c>
      <c r="E356" s="26">
        <v>7.3916191552320667</v>
      </c>
      <c r="F356" s="26">
        <v>10.636851999600404</v>
      </c>
      <c r="G356" s="26">
        <v>7.7479763970348134</v>
      </c>
      <c r="H356" s="26">
        <v>7.2357496249517705</v>
      </c>
      <c r="I356" s="26">
        <v>6.1005878920575327</v>
      </c>
      <c r="J356" s="26">
        <v>7.2357496249517705</v>
      </c>
      <c r="K356" s="26">
        <v>7.2357496249517705</v>
      </c>
      <c r="L356" s="26">
        <v>6.98121191850068</v>
      </c>
      <c r="M356" s="26">
        <v>6.4944710424664214</v>
      </c>
      <c r="N356" s="26">
        <v>4.6887566579171507</v>
      </c>
      <c r="O356" s="26">
        <v>4.0811136756927624</v>
      </c>
      <c r="P356" s="26">
        <v>4.0811136756927624</v>
      </c>
      <c r="Q356" s="26">
        <v>4.6887566579171507</v>
      </c>
      <c r="R356" s="26">
        <v>4.0811136756927624</v>
      </c>
      <c r="S356" s="26">
        <v>4.6887566579171507</v>
      </c>
      <c r="T356" s="26">
        <v>4.555444564800383</v>
      </c>
      <c r="U356" s="26">
        <v>4.555444564800383</v>
      </c>
      <c r="V356" s="26">
        <v>4.555444564800383</v>
      </c>
      <c r="W356" s="26">
        <v>5.9383269308355615</v>
      </c>
      <c r="X356" s="26">
        <v>5.9383269308355615</v>
      </c>
      <c r="Y356" s="26">
        <v>5.9383269308355615</v>
      </c>
      <c r="Z356" s="26">
        <v>5.9383269308355615</v>
      </c>
      <c r="AA356" s="26">
        <v>5.9383269308355615</v>
      </c>
      <c r="AB356" s="26">
        <v>5.9383269308355615</v>
      </c>
      <c r="AC356" s="26">
        <v>5.9383269308355615</v>
      </c>
      <c r="AD356" s="26">
        <v>3.2678379096682932</v>
      </c>
      <c r="AE356" s="26">
        <v>3.2678379096682932</v>
      </c>
      <c r="AF356" s="26">
        <v>3.2678379096682932</v>
      </c>
      <c r="AG356" s="26">
        <v>3.2678379096682932</v>
      </c>
      <c r="AH356" s="26">
        <v>3.2678379096682932</v>
      </c>
    </row>
    <row r="357" spans="1:34" x14ac:dyDescent="0.2">
      <c r="A357" s="2">
        <f t="shared" si="37"/>
        <v>44254</v>
      </c>
      <c r="B357" s="4" t="e">
        <f>'Data(LÄGG IN NY DATA)'!B356</f>
        <v>#N/A</v>
      </c>
      <c r="C357" s="26">
        <v>8.0115113653864043</v>
      </c>
      <c r="D357" s="26">
        <v>6.9620138344818443</v>
      </c>
      <c r="E357" s="26">
        <v>7.3829428454578183</v>
      </c>
      <c r="F357" s="26">
        <v>10.626711977902517</v>
      </c>
      <c r="G357" s="26">
        <v>7.7424571757132705</v>
      </c>
      <c r="H357" s="26">
        <v>7.2301115579116555</v>
      </c>
      <c r="I357" s="26">
        <v>6.0947523066925662</v>
      </c>
      <c r="J357" s="26">
        <v>7.2301115579116555</v>
      </c>
      <c r="K357" s="26">
        <v>7.2301115579116555</v>
      </c>
      <c r="L357" s="26">
        <v>6.9755743676353399</v>
      </c>
      <c r="M357" s="26">
        <v>6.4884248948706986</v>
      </c>
      <c r="N357" s="26">
        <v>4.6842656885507719</v>
      </c>
      <c r="O357" s="26">
        <v>4.0776064659154443</v>
      </c>
      <c r="P357" s="26">
        <v>4.0776064659154443</v>
      </c>
      <c r="Q357" s="26">
        <v>4.6842656885507719</v>
      </c>
      <c r="R357" s="26">
        <v>4.0776064659154443</v>
      </c>
      <c r="S357" s="26">
        <v>4.6842656885507719</v>
      </c>
      <c r="T357" s="26">
        <v>4.5510506321282671</v>
      </c>
      <c r="U357" s="26">
        <v>4.5510506321282671</v>
      </c>
      <c r="V357" s="26">
        <v>4.5510506321282671</v>
      </c>
      <c r="W357" s="26">
        <v>5.932494797219098</v>
      </c>
      <c r="X357" s="26">
        <v>5.932494797219098</v>
      </c>
      <c r="Y357" s="26">
        <v>5.932494797219098</v>
      </c>
      <c r="Z357" s="26">
        <v>5.932494797219098</v>
      </c>
      <c r="AA357" s="26">
        <v>5.932494797219098</v>
      </c>
      <c r="AB357" s="26">
        <v>5.932494797219098</v>
      </c>
      <c r="AC357" s="26">
        <v>5.932494797219098</v>
      </c>
      <c r="AD357" s="26">
        <v>3.2652696609069096</v>
      </c>
      <c r="AE357" s="26">
        <v>3.2652696609069096</v>
      </c>
      <c r="AF357" s="26">
        <v>3.2652696609069096</v>
      </c>
      <c r="AG357" s="26">
        <v>3.2652696609069096</v>
      </c>
      <c r="AH357" s="26">
        <v>3.2652696609069096</v>
      </c>
    </row>
    <row r="358" spans="1:34" x14ac:dyDescent="0.2">
      <c r="A358" s="2">
        <f t="shared" si="37"/>
        <v>44255</v>
      </c>
      <c r="B358" s="4" t="e">
        <f>'Data(LÄGG IN NY DATA)'!B357</f>
        <v>#N/A</v>
      </c>
      <c r="C358" s="26">
        <v>8.001656036746672</v>
      </c>
      <c r="D358" s="26">
        <v>6.9538000837578693</v>
      </c>
      <c r="E358" s="26">
        <v>7.374304673148834</v>
      </c>
      <c r="F358" s="26">
        <v>10.616607741488357</v>
      </c>
      <c r="G358" s="26">
        <v>7.7369524721690954</v>
      </c>
      <c r="H358" s="26">
        <v>7.2244900589519272</v>
      </c>
      <c r="I358" s="26">
        <v>6.0889376724287771</v>
      </c>
      <c r="J358" s="26">
        <v>7.2244900589519272</v>
      </c>
      <c r="K358" s="26">
        <v>7.2244900589519272</v>
      </c>
      <c r="L358" s="26">
        <v>6.9699541943122938</v>
      </c>
      <c r="M358" s="26">
        <v>6.4823994978453934</v>
      </c>
      <c r="N358" s="26">
        <v>4.6797910257596707</v>
      </c>
      <c r="O358" s="26">
        <v>4.0741113302415206</v>
      </c>
      <c r="P358" s="26">
        <v>4.0741113302415206</v>
      </c>
      <c r="Q358" s="26">
        <v>4.6797910257596707</v>
      </c>
      <c r="R358" s="26">
        <v>4.0741113302415206</v>
      </c>
      <c r="S358" s="26">
        <v>4.6797910257596707</v>
      </c>
      <c r="T358" s="26">
        <v>4.5466729265577754</v>
      </c>
      <c r="U358" s="26">
        <v>4.5466729265577754</v>
      </c>
      <c r="V358" s="26">
        <v>4.5466729265577754</v>
      </c>
      <c r="W358" s="26">
        <v>5.9266859858349958</v>
      </c>
      <c r="X358" s="26">
        <v>5.9266859858349958</v>
      </c>
      <c r="Y358" s="26">
        <v>5.9266859858349958</v>
      </c>
      <c r="Z358" s="26">
        <v>5.9266859858349958</v>
      </c>
      <c r="AA358" s="26">
        <v>5.9266859858349958</v>
      </c>
      <c r="AB358" s="26">
        <v>5.9266859858349958</v>
      </c>
      <c r="AC358" s="26">
        <v>5.9266859858349958</v>
      </c>
      <c r="AD358" s="26">
        <v>3.2627085707619887</v>
      </c>
      <c r="AE358" s="26">
        <v>3.2627085707619887</v>
      </c>
      <c r="AF358" s="26">
        <v>3.2627085707619887</v>
      </c>
      <c r="AG358" s="26">
        <v>3.2627085707619887</v>
      </c>
      <c r="AH358" s="26">
        <v>3.2627085707619887</v>
      </c>
    </row>
    <row r="359" spans="1:34" x14ac:dyDescent="0.2">
      <c r="A359" s="2">
        <f t="shared" si="37"/>
        <v>44256</v>
      </c>
      <c r="B359" s="4" t="e">
        <f>'Data(LÄGG IN NY DATA)'!B358</f>
        <v>#N/A</v>
      </c>
      <c r="C359" s="26">
        <v>7.9918450130959604</v>
      </c>
      <c r="D359" s="26">
        <v>6.9456231922260967</v>
      </c>
      <c r="E359" s="26">
        <v>7.3657043589261404</v>
      </c>
      <c r="F359" s="26">
        <v>10.606539076929048</v>
      </c>
      <c r="G359" s="26">
        <v>7.731462222636944</v>
      </c>
      <c r="H359" s="26">
        <v>7.218885046960807</v>
      </c>
      <c r="I359" s="26">
        <v>6.083143864027261</v>
      </c>
      <c r="J359" s="26">
        <v>7.218885046960807</v>
      </c>
      <c r="K359" s="26">
        <v>7.218885046960807</v>
      </c>
      <c r="L359" s="26">
        <v>6.9643513094338569</v>
      </c>
      <c r="M359" s="26">
        <v>6.4763947324726265</v>
      </c>
      <c r="N359" s="26">
        <v>4.6753325714224756</v>
      </c>
      <c r="O359" s="26">
        <v>4.0706282003883336</v>
      </c>
      <c r="P359" s="26">
        <v>4.0706282003883336</v>
      </c>
      <c r="Q359" s="26">
        <v>4.6753325714224756</v>
      </c>
      <c r="R359" s="26">
        <v>4.0706282003883336</v>
      </c>
      <c r="S359" s="26">
        <v>4.6753325714224756</v>
      </c>
      <c r="T359" s="26">
        <v>4.5423113489395783</v>
      </c>
      <c r="U359" s="26">
        <v>4.5423113489395783</v>
      </c>
      <c r="V359" s="26">
        <v>4.5423113489395783</v>
      </c>
      <c r="W359" s="26">
        <v>5.9209003436584471</v>
      </c>
      <c r="X359" s="26">
        <v>5.9209003436584471</v>
      </c>
      <c r="Y359" s="26">
        <v>5.9209003436584471</v>
      </c>
      <c r="Z359" s="26">
        <v>5.9209003436584471</v>
      </c>
      <c r="AA359" s="26">
        <v>5.9209003436584471</v>
      </c>
      <c r="AB359" s="26">
        <v>5.9209003436584471</v>
      </c>
      <c r="AC359" s="26">
        <v>5.9209003436584471</v>
      </c>
      <c r="AD359" s="26">
        <v>3.2601546057740234</v>
      </c>
      <c r="AE359" s="26">
        <v>3.2601546057740234</v>
      </c>
      <c r="AF359" s="26">
        <v>3.2601546057740234</v>
      </c>
      <c r="AG359" s="26">
        <v>3.2601546057740234</v>
      </c>
      <c r="AH359" s="26">
        <v>3.2601546057740234</v>
      </c>
    </row>
    <row r="360" spans="1:34" x14ac:dyDescent="0.2">
      <c r="A360" s="2">
        <f t="shared" si="37"/>
        <v>44257</v>
      </c>
      <c r="B360" s="4" t="e">
        <f>'Data(LÄGG IN NY DATA)'!B359</f>
        <v>#N/A</v>
      </c>
      <c r="C360" s="26">
        <v>7.9820779619834381</v>
      </c>
      <c r="D360" s="26">
        <v>6.9374828859817663</v>
      </c>
      <c r="E360" s="26">
        <v>7.3571416263064222</v>
      </c>
      <c r="F360" s="26">
        <v>10.596505772636521</v>
      </c>
      <c r="G360" s="26">
        <v>7.7259863637483299</v>
      </c>
      <c r="H360" s="26">
        <v>7.2132964413886835</v>
      </c>
      <c r="I360" s="26">
        <v>6.0773707573077598</v>
      </c>
      <c r="J360" s="26">
        <v>7.2132964413886835</v>
      </c>
      <c r="K360" s="26">
        <v>7.2132964413886835</v>
      </c>
      <c r="L360" s="26">
        <v>6.9587656245488825</v>
      </c>
      <c r="M360" s="26">
        <v>6.470410480799055</v>
      </c>
      <c r="N360" s="26">
        <v>4.6708902282502507</v>
      </c>
      <c r="O360" s="26">
        <v>4.0671570086168085</v>
      </c>
      <c r="P360" s="26">
        <v>4.0671570086168085</v>
      </c>
      <c r="Q360" s="26">
        <v>4.6708902282502507</v>
      </c>
      <c r="R360" s="26">
        <v>4.0671570086168085</v>
      </c>
      <c r="S360" s="26">
        <v>4.6708902282502507</v>
      </c>
      <c r="T360" s="26">
        <v>4.5379658009781281</v>
      </c>
      <c r="U360" s="26">
        <v>4.5379658009781281</v>
      </c>
      <c r="V360" s="26">
        <v>4.5379658009781281</v>
      </c>
      <c r="W360" s="26">
        <v>5.9151377190790795</v>
      </c>
      <c r="X360" s="26">
        <v>5.9151377190790795</v>
      </c>
      <c r="Y360" s="26">
        <v>5.9151377190790795</v>
      </c>
      <c r="Z360" s="26">
        <v>5.9151377190790795</v>
      </c>
      <c r="AA360" s="26">
        <v>5.9151377190790795</v>
      </c>
      <c r="AB360" s="26">
        <v>5.9151377190790795</v>
      </c>
      <c r="AC360" s="26">
        <v>5.9151377190790795</v>
      </c>
      <c r="AD360" s="26">
        <v>3.257607732704995</v>
      </c>
      <c r="AE360" s="26">
        <v>3.257607732704995</v>
      </c>
      <c r="AF360" s="26">
        <v>3.257607732704995</v>
      </c>
      <c r="AG360" s="26">
        <v>3.257607732704995</v>
      </c>
      <c r="AH360" s="26">
        <v>3.257607732704995</v>
      </c>
    </row>
    <row r="361" spans="1:34" x14ac:dyDescent="0.2">
      <c r="A361" s="2">
        <f t="shared" si="37"/>
        <v>44258</v>
      </c>
      <c r="B361" s="4" t="e">
        <f>'Data(LÄGG IN NY DATA)'!B360</f>
        <v>#N/A</v>
      </c>
      <c r="C361" s="26">
        <v>7.9723545544847676</v>
      </c>
      <c r="D361" s="26">
        <v>6.9293788939887113</v>
      </c>
      <c r="E361" s="26">
        <v>7.3486162016630292</v>
      </c>
      <c r="F361" s="26">
        <v>10.586507618841106</v>
      </c>
      <c r="G361" s="26">
        <v>7.7205248325283833</v>
      </c>
      <c r="H361" s="26">
        <v>7.2077241622430348</v>
      </c>
      <c r="I361" s="26">
        <v>6.0716182291370462</v>
      </c>
      <c r="J361" s="26">
        <v>7.2077241622430348</v>
      </c>
      <c r="K361" s="26">
        <v>7.2077241622430348</v>
      </c>
      <c r="L361" s="26">
        <v>6.9531970518466562</v>
      </c>
      <c r="M361" s="26">
        <v>6.4644466258257154</v>
      </c>
      <c r="N361" s="26">
        <v>4.666463899777348</v>
      </c>
      <c r="O361" s="26">
        <v>4.0636976877258624</v>
      </c>
      <c r="P361" s="26">
        <v>4.0636976877258624</v>
      </c>
      <c r="Q361" s="26">
        <v>4.666463899777348</v>
      </c>
      <c r="R361" s="26">
        <v>4.0636976877258624</v>
      </c>
      <c r="S361" s="26">
        <v>4.666463899777348</v>
      </c>
      <c r="T361" s="26">
        <v>4.5336361852221323</v>
      </c>
      <c r="U361" s="26">
        <v>4.5336361852221323</v>
      </c>
      <c r="V361" s="26">
        <v>4.5336361852221323</v>
      </c>
      <c r="W361" s="26">
        <v>5.9093979618840269</v>
      </c>
      <c r="X361" s="26">
        <v>5.9093979618840269</v>
      </c>
      <c r="Y361" s="26">
        <v>5.9093979618840269</v>
      </c>
      <c r="Z361" s="26">
        <v>5.9093979618840269</v>
      </c>
      <c r="AA361" s="26">
        <v>5.9093979618840269</v>
      </c>
      <c r="AB361" s="26">
        <v>5.9093979618840269</v>
      </c>
      <c r="AC361" s="26">
        <v>5.9093979618840269</v>
      </c>
      <c r="AD361" s="26">
        <v>3.2550679185364673</v>
      </c>
      <c r="AE361" s="26">
        <v>3.2550679185364673</v>
      </c>
      <c r="AF361" s="26">
        <v>3.2550679185364673</v>
      </c>
      <c r="AG361" s="26">
        <v>3.2550679185364673</v>
      </c>
      <c r="AH361" s="26">
        <v>3.2550679185364673</v>
      </c>
    </row>
    <row r="362" spans="1:34" x14ac:dyDescent="0.2">
      <c r="A362" s="2">
        <f t="shared" si="37"/>
        <v>44259</v>
      </c>
      <c r="B362" s="4" t="e">
        <f>'Data(LÄGG IN NY DATA)'!B361</f>
        <v>#N/A</v>
      </c>
      <c r="C362" s="26">
        <v>7.9626744651535448</v>
      </c>
      <c r="D362" s="26">
        <v>6.9213109480404764</v>
      </c>
      <c r="E362" s="26">
        <v>7.3401278141876265</v>
      </c>
      <c r="F362" s="26">
        <v>10.576544407569569</v>
      </c>
      <c r="G362" s="26">
        <v>7.715077566392635</v>
      </c>
      <c r="H362" s="26">
        <v>7.2021681300834199</v>
      </c>
      <c r="I362" s="26">
        <v>6.0658861574174541</v>
      </c>
      <c r="J362" s="26">
        <v>7.2021681300834199</v>
      </c>
      <c r="K362" s="26">
        <v>7.2021681300834199</v>
      </c>
      <c r="L362" s="26">
        <v>6.9476455041508691</v>
      </c>
      <c r="M362" s="26">
        <v>6.4585030514979787</v>
      </c>
      <c r="N362" s="26">
        <v>4.6620534903523874</v>
      </c>
      <c r="O362" s="26">
        <v>4.0602501710468717</v>
      </c>
      <c r="P362" s="26">
        <v>4.0602501710468717</v>
      </c>
      <c r="Q362" s="26">
        <v>4.6620534903523874</v>
      </c>
      <c r="R362" s="26">
        <v>4.0602501710468717</v>
      </c>
      <c r="S362" s="26">
        <v>4.6620534903523874</v>
      </c>
      <c r="T362" s="26">
        <v>4.5293224050551766</v>
      </c>
      <c r="U362" s="26">
        <v>4.5293224050551766</v>
      </c>
      <c r="V362" s="26">
        <v>4.5293224050551766</v>
      </c>
      <c r="W362" s="26">
        <v>5.903680923241251</v>
      </c>
      <c r="X362" s="26">
        <v>5.903680923241251</v>
      </c>
      <c r="Y362" s="26">
        <v>5.903680923241251</v>
      </c>
      <c r="Z362" s="26">
        <v>5.903680923241251</v>
      </c>
      <c r="AA362" s="26">
        <v>5.903680923241251</v>
      </c>
      <c r="AB362" s="26">
        <v>5.903680923241251</v>
      </c>
      <c r="AC362" s="26">
        <v>5.903680923241251</v>
      </c>
      <c r="AD362" s="26">
        <v>3.2525351304676953</v>
      </c>
      <c r="AE362" s="26">
        <v>3.2525351304676953</v>
      </c>
      <c r="AF362" s="26">
        <v>3.2525351304676953</v>
      </c>
      <c r="AG362" s="26">
        <v>3.2525351304676953</v>
      </c>
      <c r="AH362" s="26">
        <v>3.2525351304676953</v>
      </c>
    </row>
    <row r="363" spans="1:34" x14ac:dyDescent="0.2">
      <c r="A363" s="2">
        <f t="shared" si="37"/>
        <v>44260</v>
      </c>
      <c r="B363" s="4" t="e">
        <f>'Data(LÄGG IN NY DATA)'!B362</f>
        <v>#N/A</v>
      </c>
      <c r="C363" s="26">
        <v>7.953037371973565</v>
      </c>
      <c r="D363" s="26">
        <v>6.9132787827220659</v>
      </c>
      <c r="E363" s="26">
        <v>7.3316761958524808</v>
      </c>
      <c r="F363" s="26">
        <v>10.566615932623593</v>
      </c>
      <c r="G363" s="26">
        <v>7.7096445031438394</v>
      </c>
      <c r="H363" s="26">
        <v>7.1966282660165177</v>
      </c>
      <c r="I363" s="26">
        <v>6.0601744210755681</v>
      </c>
      <c r="J363" s="26">
        <v>7.1966282660165177</v>
      </c>
      <c r="K363" s="26">
        <v>7.1966282660165177</v>
      </c>
      <c r="L363" s="26">
        <v>6.9421108949136574</v>
      </c>
      <c r="M363" s="26">
        <v>6.4525796426956497</v>
      </c>
      <c r="N363" s="26">
        <v>4.6576589051293524</v>
      </c>
      <c r="O363" s="26">
        <v>4.0568143924382163</v>
      </c>
      <c r="P363" s="26">
        <v>4.0568143924382163</v>
      </c>
      <c r="Q363" s="26">
        <v>4.6576589051293524</v>
      </c>
      <c r="R363" s="26">
        <v>4.0568143924382163</v>
      </c>
      <c r="S363" s="26">
        <v>4.6576589051293524</v>
      </c>
      <c r="T363" s="26">
        <v>4.5250243646864545</v>
      </c>
      <c r="U363" s="26">
        <v>4.5250243646864545</v>
      </c>
      <c r="V363" s="26">
        <v>4.5250243646864545</v>
      </c>
      <c r="W363" s="26">
        <v>5.8979864556831032</v>
      </c>
      <c r="X363" s="26">
        <v>5.8979864556831032</v>
      </c>
      <c r="Y363" s="26">
        <v>5.8979864556831032</v>
      </c>
      <c r="Z363" s="26">
        <v>5.8979864556831032</v>
      </c>
      <c r="AA363" s="26">
        <v>5.8979864556831032</v>
      </c>
      <c r="AB363" s="26">
        <v>5.8979864556831032</v>
      </c>
      <c r="AC363" s="26">
        <v>5.8979864556831032</v>
      </c>
      <c r="AD363" s="26">
        <v>3.2500093359137607</v>
      </c>
      <c r="AE363" s="26">
        <v>3.2500093359137607</v>
      </c>
      <c r="AF363" s="26">
        <v>3.2500093359137607</v>
      </c>
      <c r="AG363" s="26">
        <v>3.2500093359137607</v>
      </c>
      <c r="AH363" s="26">
        <v>3.2500093359137607</v>
      </c>
    </row>
    <row r="364" spans="1:34" x14ac:dyDescent="0.2">
      <c r="A364" s="2">
        <f t="shared" si="37"/>
        <v>44261</v>
      </c>
      <c r="B364" s="4" t="e">
        <f>'Data(LÄGG IN NY DATA)'!B363</f>
        <v>#N/A</v>
      </c>
      <c r="C364" s="26">
        <v>7.9434429563119036</v>
      </c>
      <c r="D364" s="26">
        <v>6.9052821353723388</v>
      </c>
      <c r="E364" s="26">
        <v>7.3232610813733645</v>
      </c>
      <c r="F364" s="26">
        <v>10.556721989558657</v>
      </c>
      <c r="G364" s="26">
        <v>7.7042255809688394</v>
      </c>
      <c r="H364" s="26">
        <v>7.1911044916912203</v>
      </c>
      <c r="I364" s="26">
        <v>6.0544829000510703</v>
      </c>
      <c r="J364" s="26">
        <v>7.1911044916912203</v>
      </c>
      <c r="K364" s="26">
        <v>7.1911044916912203</v>
      </c>
      <c r="L364" s="26">
        <v>6.9365931382097132</v>
      </c>
      <c r="M364" s="26">
        <v>6.4466762852231883</v>
      </c>
      <c r="N364" s="26">
        <v>4.6532800500588145</v>
      </c>
      <c r="O364" s="26">
        <v>4.0533902862798898</v>
      </c>
      <c r="P364" s="26">
        <v>4.0533902862798898</v>
      </c>
      <c r="Q364" s="26">
        <v>4.6532800500588145</v>
      </c>
      <c r="R364" s="26">
        <v>4.0533902862798898</v>
      </c>
      <c r="S364" s="26">
        <v>4.6532800500588145</v>
      </c>
      <c r="T364" s="26">
        <v>4.5207419691416408</v>
      </c>
      <c r="U364" s="26">
        <v>4.5207419691416408</v>
      </c>
      <c r="V364" s="26">
        <v>4.5207419691416408</v>
      </c>
      <c r="W364" s="26">
        <v>5.8923144130901353</v>
      </c>
      <c r="X364" s="26">
        <v>5.8923144130901353</v>
      </c>
      <c r="Y364" s="26">
        <v>5.8923144130901353</v>
      </c>
      <c r="Z364" s="26">
        <v>5.8923144130901353</v>
      </c>
      <c r="AA364" s="26">
        <v>5.8923144130901353</v>
      </c>
      <c r="AB364" s="26">
        <v>5.8923144130901353</v>
      </c>
      <c r="AC364" s="26">
        <v>5.8923144130901353</v>
      </c>
      <c r="AD364" s="26">
        <v>3.2474905025037235</v>
      </c>
      <c r="AE364" s="26">
        <v>3.2474905025037235</v>
      </c>
      <c r="AF364" s="26">
        <v>3.2474905025037235</v>
      </c>
      <c r="AG364" s="26">
        <v>3.2474905025037235</v>
      </c>
      <c r="AH364" s="26">
        <v>3.2474905025037235</v>
      </c>
    </row>
    <row r="365" spans="1:34" x14ac:dyDescent="0.2">
      <c r="A365" s="2">
        <f t="shared" si="37"/>
        <v>44262</v>
      </c>
      <c r="B365" s="4" t="e">
        <f>'Data(LÄGG IN NY DATA)'!B364</f>
        <v>#N/A</v>
      </c>
      <c r="C365" s="26">
        <v>7.9338909028727773</v>
      </c>
      <c r="D365" s="26">
        <v>6.8973207460470176</v>
      </c>
      <c r="E365" s="26">
        <v>7.3148822081730804</v>
      </c>
      <c r="F365" s="26">
        <v>10.546862375663343</v>
      </c>
      <c r="G365" s="26">
        <v>7.698820738435451</v>
      </c>
      <c r="H365" s="26">
        <v>7.1855967292937892</v>
      </c>
      <c r="I365" s="26">
        <v>6.0488114752857269</v>
      </c>
      <c r="J365" s="26">
        <v>7.1855967292937892</v>
      </c>
      <c r="K365" s="26">
        <v>7.1855967292937892</v>
      </c>
      <c r="L365" s="26">
        <v>6.9310921487304604</v>
      </c>
      <c r="M365" s="26">
        <v>6.4407928658000566</v>
      </c>
      <c r="N365" s="26">
        <v>4.6489168318792631</v>
      </c>
      <c r="O365" s="26">
        <v>4.049977787468177</v>
      </c>
      <c r="P365" s="26">
        <v>4.049977787468177</v>
      </c>
      <c r="Q365" s="26">
        <v>4.6489168318792631</v>
      </c>
      <c r="R365" s="26">
        <v>4.049977787468177</v>
      </c>
      <c r="S365" s="26">
        <v>4.6489168318792631</v>
      </c>
      <c r="T365" s="26">
        <v>4.5164751242538816</v>
      </c>
      <c r="U365" s="26">
        <v>4.5164751242538816</v>
      </c>
      <c r="V365" s="26">
        <v>4.5164751242538816</v>
      </c>
      <c r="W365" s="26">
        <v>5.8866646506751366</v>
      </c>
      <c r="X365" s="26">
        <v>5.8866646506751366</v>
      </c>
      <c r="Y365" s="26">
        <v>5.8866646506751366</v>
      </c>
      <c r="Z365" s="26">
        <v>5.8866646506751366</v>
      </c>
      <c r="AA365" s="26">
        <v>5.8866646506751366</v>
      </c>
      <c r="AB365" s="26">
        <v>5.8866646506751366</v>
      </c>
      <c r="AC365" s="26">
        <v>5.8866646506751366</v>
      </c>
      <c r="AD365" s="26">
        <v>3.2449785980787942</v>
      </c>
      <c r="AE365" s="26">
        <v>3.2449785980787942</v>
      </c>
      <c r="AF365" s="26">
        <v>3.2449785980787942</v>
      </c>
      <c r="AG365" s="26">
        <v>3.2449785980787942</v>
      </c>
      <c r="AH365" s="26">
        <v>3.2449785980787942</v>
      </c>
    </row>
    <row r="366" spans="1:34" x14ac:dyDescent="0.2">
      <c r="A366" s="2">
        <f t="shared" si="37"/>
        <v>44263</v>
      </c>
      <c r="B366" s="4" t="e">
        <f>'Data(LÄGG IN NY DATA)'!B365</f>
        <v>#N/A</v>
      </c>
      <c r="C366" s="26">
        <v>7.9243808996521912</v>
      </c>
      <c r="D366" s="26">
        <v>6.8893943574823204</v>
      </c>
      <c r="E366" s="26">
        <v>7.3065393163455825</v>
      </c>
      <c r="F366" s="26">
        <v>10.53703688993901</v>
      </c>
      <c r="G366" s="26">
        <v>7.6934299144893901</v>
      </c>
      <c r="H366" s="26">
        <v>7.1801049015430625</v>
      </c>
      <c r="I366" s="26">
        <v>6.0431600287125358</v>
      </c>
      <c r="J366" s="26">
        <v>7.1801049015430625</v>
      </c>
      <c r="K366" s="26">
        <v>7.1801049015430625</v>
      </c>
      <c r="L366" s="26">
        <v>6.9256078417783016</v>
      </c>
      <c r="M366" s="26">
        <v>6.4349292720511944</v>
      </c>
      <c r="N366" s="26">
        <v>4.6445691581085624</v>
      </c>
      <c r="O366" s="26">
        <v>4.0465768314104009</v>
      </c>
      <c r="P366" s="26">
        <v>4.0465768314104009</v>
      </c>
      <c r="Q366" s="26">
        <v>4.6445691581085624</v>
      </c>
      <c r="R366" s="26">
        <v>4.0465768314104009</v>
      </c>
      <c r="S366" s="26">
        <v>4.6445691581085624</v>
      </c>
      <c r="T366" s="26">
        <v>4.5122237366549047</v>
      </c>
      <c r="U366" s="26">
        <v>4.5122237366549047</v>
      </c>
      <c r="V366" s="26">
        <v>4.5122237366549047</v>
      </c>
      <c r="W366" s="26">
        <v>5.8810370249674113</v>
      </c>
      <c r="X366" s="26">
        <v>5.8810370249674113</v>
      </c>
      <c r="Y366" s="26">
        <v>5.8810370249674113</v>
      </c>
      <c r="Z366" s="26">
        <v>5.8810370249674113</v>
      </c>
      <c r="AA366" s="26">
        <v>5.8810370249674113</v>
      </c>
      <c r="AB366" s="26">
        <v>5.8810370249674113</v>
      </c>
      <c r="AC366" s="26">
        <v>5.8810370249674113</v>
      </c>
      <c r="AD366" s="26">
        <v>3.2424735906905249</v>
      </c>
      <c r="AE366" s="26">
        <v>3.2424735906905249</v>
      </c>
      <c r="AF366" s="26">
        <v>3.2424735906905249</v>
      </c>
      <c r="AG366" s="26">
        <v>3.2424735906905249</v>
      </c>
      <c r="AH366" s="26">
        <v>3.2424735906905249</v>
      </c>
    </row>
    <row r="367" spans="1:34" x14ac:dyDescent="0.2">
      <c r="A367" s="2">
        <f t="shared" si="37"/>
        <v>44264</v>
      </c>
      <c r="B367" s="4" t="e">
        <f>'Data(LÄGG IN NY DATA)'!B366</f>
        <v>#N/A</v>
      </c>
      <c r="C367" s="26">
        <v>7.9149126378933419</v>
      </c>
      <c r="D367" s="26">
        <v>6.8815027150591828</v>
      </c>
      <c r="E367" s="26">
        <v>7.29823214862067</v>
      </c>
      <c r="F367" s="26">
        <v>10.527245333079845</v>
      </c>
      <c r="G367" s="26">
        <v>7.6880530484512342</v>
      </c>
      <c r="H367" s="26">
        <v>7.174628931685711</v>
      </c>
      <c r="I367" s="26">
        <v>6.0375284432449989</v>
      </c>
      <c r="J367" s="26">
        <v>7.174628931685711</v>
      </c>
      <c r="K367" s="26">
        <v>7.174628931685711</v>
      </c>
      <c r="L367" s="26">
        <v>6.9201401332609267</v>
      </c>
      <c r="M367" s="26">
        <v>6.4290853924976172</v>
      </c>
      <c r="N367" s="26">
        <v>4.6402369370355183</v>
      </c>
      <c r="O367" s="26">
        <v>4.0431873540197323</v>
      </c>
      <c r="P367" s="26">
        <v>4.0431873540197323</v>
      </c>
      <c r="Q367" s="26">
        <v>4.6402369370355183</v>
      </c>
      <c r="R367" s="26">
        <v>4.0431873540197323</v>
      </c>
      <c r="S367" s="26">
        <v>4.6402369370355183</v>
      </c>
      <c r="T367" s="26">
        <v>4.5079877137662585</v>
      </c>
      <c r="U367" s="26">
        <v>4.5079877137662585</v>
      </c>
      <c r="V367" s="26">
        <v>4.5079877137662585</v>
      </c>
      <c r="W367" s="26">
        <v>5.8754313937972835</v>
      </c>
      <c r="X367" s="26">
        <v>5.8754313937972835</v>
      </c>
      <c r="Y367" s="26">
        <v>5.8754313937972835</v>
      </c>
      <c r="Z367" s="26">
        <v>5.8754313937972835</v>
      </c>
      <c r="AA367" s="26">
        <v>5.8754313937972835</v>
      </c>
      <c r="AB367" s="26">
        <v>5.8754313937972835</v>
      </c>
      <c r="AC367" s="26">
        <v>5.8754313937972835</v>
      </c>
      <c r="AD367" s="26">
        <v>3.2399754485990204</v>
      </c>
      <c r="AE367" s="26">
        <v>3.2399754485990204</v>
      </c>
      <c r="AF367" s="26">
        <v>3.2399754485990204</v>
      </c>
      <c r="AG367" s="26">
        <v>3.2399754485990204</v>
      </c>
      <c r="AH367" s="26">
        <v>3.2399754485990204</v>
      </c>
    </row>
  </sheetData>
  <mergeCells count="1">
    <mergeCell ref="C1:AF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A3FA-1F38-4C43-BDAC-72ECC385075B}">
  <dimension ref="A1:BK367"/>
  <sheetViews>
    <sheetView topLeftCell="AF2" workbookViewId="0">
      <selection activeCell="AH3" sqref="AH3"/>
    </sheetView>
  </sheetViews>
  <sheetFormatPr baseColWidth="10" defaultRowHeight="16" x14ac:dyDescent="0.2"/>
  <sheetData>
    <row r="1" spans="1:63" x14ac:dyDescent="0.2">
      <c r="C1" s="36" t="s">
        <v>37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</row>
    <row r="2" spans="1:63" x14ac:dyDescent="0.2">
      <c r="A2" s="23" t="s">
        <v>7</v>
      </c>
      <c r="B2" s="23" t="s">
        <v>38</v>
      </c>
      <c r="C2" s="25">
        <v>43922</v>
      </c>
      <c r="D2" s="25">
        <f>C2+1</f>
        <v>43923</v>
      </c>
      <c r="E2" s="25">
        <f t="shared" ref="E2:AF2" si="0">D2+1</f>
        <v>43924</v>
      </c>
      <c r="F2" s="25">
        <f t="shared" si="0"/>
        <v>43925</v>
      </c>
      <c r="G2" s="25">
        <f t="shared" si="0"/>
        <v>43926</v>
      </c>
      <c r="H2" s="25">
        <f t="shared" si="0"/>
        <v>43927</v>
      </c>
      <c r="I2" s="25">
        <f t="shared" si="0"/>
        <v>43928</v>
      </c>
      <c r="J2" s="25">
        <f t="shared" si="0"/>
        <v>43929</v>
      </c>
      <c r="K2" s="25">
        <f t="shared" si="0"/>
        <v>43930</v>
      </c>
      <c r="L2" s="25">
        <f t="shared" si="0"/>
        <v>43931</v>
      </c>
      <c r="M2" s="25">
        <f t="shared" si="0"/>
        <v>43932</v>
      </c>
      <c r="N2" s="25">
        <f t="shared" si="0"/>
        <v>43933</v>
      </c>
      <c r="O2" s="25">
        <f t="shared" si="0"/>
        <v>43934</v>
      </c>
      <c r="P2" s="25">
        <f t="shared" si="0"/>
        <v>43935</v>
      </c>
      <c r="Q2" s="25">
        <f t="shared" si="0"/>
        <v>43936</v>
      </c>
      <c r="R2" s="25">
        <f t="shared" si="0"/>
        <v>43937</v>
      </c>
      <c r="S2" s="25">
        <f t="shared" si="0"/>
        <v>43938</v>
      </c>
      <c r="T2" s="25">
        <f t="shared" si="0"/>
        <v>43939</v>
      </c>
      <c r="U2" s="25">
        <f t="shared" si="0"/>
        <v>43940</v>
      </c>
      <c r="V2" s="25">
        <f t="shared" si="0"/>
        <v>43941</v>
      </c>
      <c r="W2" s="25">
        <f t="shared" si="0"/>
        <v>43942</v>
      </c>
      <c r="X2" s="25">
        <f t="shared" si="0"/>
        <v>43943</v>
      </c>
      <c r="Y2" s="25">
        <f t="shared" si="0"/>
        <v>43944</v>
      </c>
      <c r="Z2" s="25">
        <f t="shared" si="0"/>
        <v>43945</v>
      </c>
      <c r="AA2" s="25">
        <f t="shared" si="0"/>
        <v>43946</v>
      </c>
      <c r="AB2" s="25">
        <f t="shared" si="0"/>
        <v>43947</v>
      </c>
      <c r="AC2" s="25">
        <f t="shared" si="0"/>
        <v>43948</v>
      </c>
      <c r="AD2" s="25">
        <f t="shared" si="0"/>
        <v>43949</v>
      </c>
      <c r="AE2" s="25">
        <f t="shared" si="0"/>
        <v>43950</v>
      </c>
      <c r="AF2" s="25">
        <f t="shared" si="0"/>
        <v>43951</v>
      </c>
      <c r="AG2" s="25">
        <f t="shared" ref="AG2" si="1">AF2+1</f>
        <v>43952</v>
      </c>
      <c r="AH2" s="25">
        <f t="shared" ref="AH2" si="2">AG2+1</f>
        <v>43953</v>
      </c>
      <c r="AI2" s="25">
        <f t="shared" ref="AI2" si="3">AH2+1</f>
        <v>43954</v>
      </c>
      <c r="AJ2" s="25">
        <f t="shared" ref="AJ2" si="4">AI2+1</f>
        <v>43955</v>
      </c>
      <c r="AK2" s="25">
        <f t="shared" ref="AK2" si="5">AJ2+1</f>
        <v>43956</v>
      </c>
      <c r="AL2" s="25">
        <f t="shared" ref="AL2" si="6">AK2+1</f>
        <v>43957</v>
      </c>
      <c r="AM2" s="25">
        <f t="shared" ref="AM2" si="7">AL2+1</f>
        <v>43958</v>
      </c>
      <c r="AN2" s="25">
        <f t="shared" ref="AN2" si="8">AM2+1</f>
        <v>43959</v>
      </c>
      <c r="AO2" s="25">
        <f t="shared" ref="AO2" si="9">AN2+1</f>
        <v>43960</v>
      </c>
      <c r="AP2" s="25">
        <f t="shared" ref="AP2" si="10">AO2+1</f>
        <v>43961</v>
      </c>
      <c r="AQ2" s="25">
        <f t="shared" ref="AQ2" si="11">AP2+1</f>
        <v>43962</v>
      </c>
      <c r="AR2" s="25">
        <f t="shared" ref="AR2" si="12">AQ2+1</f>
        <v>43963</v>
      </c>
      <c r="AS2" s="25">
        <f t="shared" ref="AS2" si="13">AR2+1</f>
        <v>43964</v>
      </c>
      <c r="AT2" s="25">
        <f t="shared" ref="AT2" si="14">AS2+1</f>
        <v>43965</v>
      </c>
      <c r="AU2" s="25">
        <f t="shared" ref="AU2" si="15">AT2+1</f>
        <v>43966</v>
      </c>
      <c r="AV2" s="25">
        <f t="shared" ref="AV2" si="16">AU2+1</f>
        <v>43967</v>
      </c>
      <c r="AW2" s="25">
        <f t="shared" ref="AW2" si="17">AV2+1</f>
        <v>43968</v>
      </c>
      <c r="AX2" s="25">
        <f t="shared" ref="AX2" si="18">AW2+1</f>
        <v>43969</v>
      </c>
      <c r="AY2" s="25">
        <f t="shared" ref="AY2" si="19">AX2+1</f>
        <v>43970</v>
      </c>
      <c r="AZ2" s="25">
        <f t="shared" ref="AZ2" si="20">AY2+1</f>
        <v>43971</v>
      </c>
      <c r="BA2" s="25">
        <f t="shared" ref="BA2" si="21">AZ2+1</f>
        <v>43972</v>
      </c>
      <c r="BB2" s="25">
        <f t="shared" ref="BB2" si="22">BA2+1</f>
        <v>43973</v>
      </c>
      <c r="BC2" s="25">
        <f t="shared" ref="BC2" si="23">BB2+1</f>
        <v>43974</v>
      </c>
      <c r="BD2" s="25">
        <f t="shared" ref="BD2" si="24">BC2+1</f>
        <v>43975</v>
      </c>
      <c r="BE2" s="25">
        <f t="shared" ref="BE2" si="25">BD2+1</f>
        <v>43976</v>
      </c>
      <c r="BF2" s="25">
        <f t="shared" ref="BF2" si="26">BE2+1</f>
        <v>43977</v>
      </c>
      <c r="BG2" s="25">
        <f t="shared" ref="BG2" si="27">BF2+1</f>
        <v>43978</v>
      </c>
      <c r="BH2" s="25">
        <f t="shared" ref="BH2" si="28">BG2+1</f>
        <v>43979</v>
      </c>
      <c r="BI2" s="25">
        <f t="shared" ref="BI2" si="29">BH2+1</f>
        <v>43980</v>
      </c>
      <c r="BJ2" s="25">
        <f t="shared" ref="BJ2" si="30">BI2+1</f>
        <v>43981</v>
      </c>
      <c r="BK2" s="25">
        <f t="shared" ref="BK2" si="31">BJ2+1</f>
        <v>43982</v>
      </c>
    </row>
    <row r="3" spans="1:63" x14ac:dyDescent="0.2">
      <c r="A3" s="2">
        <v>43900</v>
      </c>
      <c r="B3" s="4" t="e">
        <f>'Data(LÄGG IN NY DATA)'!C2</f>
        <v>#N/A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</row>
    <row r="4" spans="1:63" x14ac:dyDescent="0.2">
      <c r="A4" s="2">
        <f>A3+1</f>
        <v>43901</v>
      </c>
      <c r="B4" s="4" t="e">
        <f>'Data(LÄGG IN NY DATA)'!C3</f>
        <v>#N/A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0.24725274725274723</v>
      </c>
      <c r="AE4" s="26">
        <v>0.24725274725274723</v>
      </c>
      <c r="AF4" s="26">
        <v>0.24725274725274723</v>
      </c>
      <c r="AG4" s="26">
        <v>0.24725274725274723</v>
      </c>
      <c r="AH4" s="26">
        <v>0.24725274725274723</v>
      </c>
    </row>
    <row r="5" spans="1:63" x14ac:dyDescent="0.2">
      <c r="A5" s="2">
        <f t="shared" ref="A5:A68" si="32">A4+1</f>
        <v>43902</v>
      </c>
      <c r="B5" s="4" t="e">
        <f>'Data(LÄGG IN NY DATA)'!C4</f>
        <v>#N/A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0.49450549450549447</v>
      </c>
      <c r="AE5" s="26">
        <v>0.49450549450549447</v>
      </c>
      <c r="AF5" s="26">
        <v>0.49450549450549447</v>
      </c>
      <c r="AG5" s="26">
        <v>0.49450549450549447</v>
      </c>
      <c r="AH5" s="26">
        <v>0.49450549450549447</v>
      </c>
    </row>
    <row r="6" spans="1:63" x14ac:dyDescent="0.2">
      <c r="A6" s="2">
        <f t="shared" si="32"/>
        <v>43903</v>
      </c>
      <c r="B6" s="4" t="e">
        <f>'Data(LÄGG IN NY DATA)'!C5</f>
        <v>#N/A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0.74175824175824168</v>
      </c>
      <c r="AE6" s="26">
        <v>0.74175824175824168</v>
      </c>
      <c r="AF6" s="26">
        <v>0.74175824175824168</v>
      </c>
      <c r="AG6" s="26">
        <v>0.74175824175824168</v>
      </c>
      <c r="AH6" s="26">
        <v>0.74175824175824168</v>
      </c>
    </row>
    <row r="7" spans="1:63" x14ac:dyDescent="0.2">
      <c r="A7" s="2">
        <f t="shared" si="32"/>
        <v>43904</v>
      </c>
      <c r="B7" s="4" t="e">
        <f>'Data(LÄGG IN NY DATA)'!C6</f>
        <v>#N/A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0.98901098901098894</v>
      </c>
      <c r="AE7" s="26">
        <v>0.98901098901098894</v>
      </c>
      <c r="AF7" s="26">
        <v>0.98901098901098894</v>
      </c>
      <c r="AG7" s="26">
        <v>0.98901098901098894</v>
      </c>
      <c r="AH7" s="26">
        <v>0.98901098901098894</v>
      </c>
    </row>
    <row r="8" spans="1:63" x14ac:dyDescent="0.2">
      <c r="A8" s="2">
        <f t="shared" si="32"/>
        <v>43905</v>
      </c>
      <c r="B8" s="4" t="e">
        <f>'Data(LÄGG IN NY DATA)'!C7</f>
        <v>#N/A</v>
      </c>
      <c r="C8" s="26">
        <v>0.11201081632653062</v>
      </c>
      <c r="D8" s="26">
        <v>0.10450000000000001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1.2362637362637361</v>
      </c>
      <c r="AE8" s="26">
        <v>1.2362637362637361</v>
      </c>
      <c r="AF8" s="26">
        <v>1.2362637362637361</v>
      </c>
      <c r="AG8" s="26">
        <v>1.2362637362637361</v>
      </c>
      <c r="AH8" s="26">
        <v>1.2362637362637361</v>
      </c>
    </row>
    <row r="9" spans="1:63" x14ac:dyDescent="0.2">
      <c r="A9" s="2">
        <f t="shared" si="32"/>
        <v>43906</v>
      </c>
      <c r="B9" s="4" t="e">
        <f>'Data(LÄGG IN NY DATA)'!C8</f>
        <v>#N/A</v>
      </c>
      <c r="C9" s="26">
        <v>0.25325827058896766</v>
      </c>
      <c r="D9" s="26">
        <v>0.23625054076249999</v>
      </c>
      <c r="E9" s="26">
        <v>0.13199999999999998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8.2519999999999996E-2</v>
      </c>
      <c r="O9" s="26">
        <v>0</v>
      </c>
      <c r="P9" s="26">
        <v>0</v>
      </c>
      <c r="Q9" s="26">
        <v>8.2519999999999996E-2</v>
      </c>
      <c r="R9" s="26">
        <v>0</v>
      </c>
      <c r="S9" s="26">
        <v>8.2519999999999996E-2</v>
      </c>
      <c r="T9" s="26">
        <v>9.0011900826446264E-2</v>
      </c>
      <c r="U9" s="26">
        <v>9.0011900826446264E-2</v>
      </c>
      <c r="V9" s="26">
        <v>9.0011900826446264E-2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1.4835164835164834</v>
      </c>
      <c r="AE9" s="26">
        <v>1.4835164835164834</v>
      </c>
      <c r="AF9" s="26">
        <v>1.4835164835164834</v>
      </c>
      <c r="AG9" s="26">
        <v>1.4835164835164834</v>
      </c>
      <c r="AH9" s="26">
        <v>1.4835164835164834</v>
      </c>
    </row>
    <row r="10" spans="1:63" x14ac:dyDescent="0.2">
      <c r="A10" s="2">
        <f t="shared" si="32"/>
        <v>43907</v>
      </c>
      <c r="B10" s="4" t="e">
        <f>'Data(LÄGG IN NY DATA)'!C9</f>
        <v>#N/A</v>
      </c>
      <c r="C10" s="26">
        <v>0.43135094334581925</v>
      </c>
      <c r="D10" s="26">
        <v>0.40232819572910333</v>
      </c>
      <c r="E10" s="26">
        <v>0.29298846719999999</v>
      </c>
      <c r="F10" s="26">
        <v>0</v>
      </c>
      <c r="G10" s="26">
        <v>0</v>
      </c>
      <c r="H10" s="26">
        <v>0</v>
      </c>
      <c r="I10" s="26">
        <v>0.14734438775510203</v>
      </c>
      <c r="J10" s="26">
        <v>0</v>
      </c>
      <c r="K10" s="26">
        <v>0</v>
      </c>
      <c r="L10" s="26">
        <v>0</v>
      </c>
      <c r="M10" s="26">
        <v>0.12137024221453288</v>
      </c>
      <c r="N10" s="26">
        <v>0.18543776660464001</v>
      </c>
      <c r="O10" s="26">
        <v>0.10996</v>
      </c>
      <c r="P10" s="26">
        <v>0.10996</v>
      </c>
      <c r="Q10" s="26">
        <v>0.18543776660464001</v>
      </c>
      <c r="R10" s="26">
        <v>0.10996</v>
      </c>
      <c r="S10" s="26">
        <v>0.18543776660464001</v>
      </c>
      <c r="T10" s="26">
        <v>0.20226794258313319</v>
      </c>
      <c r="U10" s="26">
        <v>0.20226794258313319</v>
      </c>
      <c r="V10" s="26">
        <v>0.20226794258313319</v>
      </c>
      <c r="W10" s="26">
        <v>0.13736666666666669</v>
      </c>
      <c r="X10" s="26">
        <v>0.13736666666666669</v>
      </c>
      <c r="Y10" s="26">
        <v>0.13736666666666669</v>
      </c>
      <c r="Z10" s="26">
        <v>0.13736666666666669</v>
      </c>
      <c r="AA10" s="26">
        <v>0.13736666666666669</v>
      </c>
      <c r="AB10" s="26">
        <v>0.13736666666666669</v>
      </c>
      <c r="AC10" s="26">
        <v>0.13736666666666669</v>
      </c>
      <c r="AD10" s="26">
        <v>1.8395090870667792</v>
      </c>
      <c r="AE10" s="26">
        <v>1.8395090870667792</v>
      </c>
      <c r="AF10" s="26">
        <v>1.8395090870667792</v>
      </c>
      <c r="AG10" s="26">
        <v>1.8395090870667792</v>
      </c>
      <c r="AH10" s="26">
        <v>1.8395090870667792</v>
      </c>
    </row>
    <row r="11" spans="1:63" x14ac:dyDescent="0.2">
      <c r="A11" s="2">
        <f t="shared" si="32"/>
        <v>43908</v>
      </c>
      <c r="B11" s="4">
        <f>'Data(LÄGG IN NY DATA)'!C10</f>
        <v>1</v>
      </c>
      <c r="C11" s="26">
        <v>0.65586410473623702</v>
      </c>
      <c r="D11" s="26">
        <v>0.61162977757072978</v>
      </c>
      <c r="E11" s="26">
        <v>0.48930639114547614</v>
      </c>
      <c r="F11" s="26">
        <v>0</v>
      </c>
      <c r="G11" s="26">
        <v>0</v>
      </c>
      <c r="H11" s="26">
        <v>0</v>
      </c>
      <c r="I11" s="26">
        <v>0.32503568291935409</v>
      </c>
      <c r="J11" s="26">
        <v>0</v>
      </c>
      <c r="K11" s="26">
        <v>0</v>
      </c>
      <c r="L11" s="26">
        <v>0</v>
      </c>
      <c r="M11" s="26">
        <v>0.26775043823749711</v>
      </c>
      <c r="N11" s="26">
        <v>0.31377816032654837</v>
      </c>
      <c r="O11" s="26">
        <v>0.24404874623872003</v>
      </c>
      <c r="P11" s="26">
        <v>0.24404874623872003</v>
      </c>
      <c r="Q11" s="26">
        <v>0.31377816032654837</v>
      </c>
      <c r="R11" s="26">
        <v>0.24404874623872003</v>
      </c>
      <c r="S11" s="26">
        <v>0.31377816032654837</v>
      </c>
      <c r="T11" s="26">
        <v>0.34224476100727963</v>
      </c>
      <c r="U11" s="26">
        <v>0.34224476100727963</v>
      </c>
      <c r="V11" s="26">
        <v>0.34224476100727963</v>
      </c>
      <c r="W11" s="26">
        <v>0.30295489946583343</v>
      </c>
      <c r="X11" s="26">
        <v>0.30295489946583343</v>
      </c>
      <c r="Y11" s="26">
        <v>0.30295489946583343</v>
      </c>
      <c r="Z11" s="26">
        <v>0.30295489946583343</v>
      </c>
      <c r="AA11" s="26">
        <v>0.30295489946583343</v>
      </c>
      <c r="AB11" s="26">
        <v>0.30295489946583343</v>
      </c>
      <c r="AC11" s="26">
        <v>0.30295489946583343</v>
      </c>
      <c r="AD11" s="26">
        <v>2.2175403803220348</v>
      </c>
      <c r="AE11" s="26">
        <v>2.2175403803220348</v>
      </c>
      <c r="AF11" s="26">
        <v>2.2175403803220348</v>
      </c>
      <c r="AG11" s="26">
        <v>2.2175403803220348</v>
      </c>
      <c r="AH11" s="26">
        <v>2.2175403803220348</v>
      </c>
    </row>
    <row r="12" spans="1:63" x14ac:dyDescent="0.2">
      <c r="A12" s="2">
        <f t="shared" si="32"/>
        <v>43909</v>
      </c>
      <c r="B12" s="4">
        <f>'Data(LÄGG IN NY DATA)'!C11</f>
        <v>1</v>
      </c>
      <c r="C12" s="26">
        <v>0.93884017304578471</v>
      </c>
      <c r="D12" s="26">
        <v>0.87533025121003538</v>
      </c>
      <c r="E12" s="26">
        <v>0.72866952808862584</v>
      </c>
      <c r="F12" s="26">
        <v>0</v>
      </c>
      <c r="G12" s="26">
        <v>0.21223102040816327</v>
      </c>
      <c r="H12" s="26">
        <v>0.2165821875</v>
      </c>
      <c r="I12" s="26">
        <v>0.53930244664955285</v>
      </c>
      <c r="J12" s="26">
        <v>0.18564187499999998</v>
      </c>
      <c r="K12" s="26">
        <v>0.18564187499999998</v>
      </c>
      <c r="L12" s="26">
        <v>0.17676734693877552</v>
      </c>
      <c r="M12" s="26">
        <v>0.4442795244152038</v>
      </c>
      <c r="N12" s="26">
        <v>0.4737943371883826</v>
      </c>
      <c r="O12" s="26">
        <v>0.40753467918061126</v>
      </c>
      <c r="P12" s="26">
        <v>0.40753467918061126</v>
      </c>
      <c r="Q12" s="26">
        <v>0.4737943371883826</v>
      </c>
      <c r="R12" s="26">
        <v>0.40753467918061126</v>
      </c>
      <c r="S12" s="26">
        <v>0.4737943371883826</v>
      </c>
      <c r="T12" s="26">
        <v>0.51675601521553771</v>
      </c>
      <c r="U12" s="26">
        <v>0.51675601521553771</v>
      </c>
      <c r="V12" s="26">
        <v>0.51675601521553771</v>
      </c>
      <c r="W12" s="26">
        <v>0.50252510946436946</v>
      </c>
      <c r="X12" s="26">
        <v>0.50252510946436946</v>
      </c>
      <c r="Y12" s="26">
        <v>0.50252510946436946</v>
      </c>
      <c r="Z12" s="26">
        <v>0.50252510946436946</v>
      </c>
      <c r="AA12" s="26">
        <v>0.50252510946436946</v>
      </c>
      <c r="AB12" s="26">
        <v>0.50252510946436946</v>
      </c>
      <c r="AC12" s="26">
        <v>0.50252510946436946</v>
      </c>
      <c r="AD12" s="26">
        <v>2.6220751152238289</v>
      </c>
      <c r="AE12" s="26">
        <v>2.6220751152238289</v>
      </c>
      <c r="AF12" s="26">
        <v>2.6220751152238289</v>
      </c>
      <c r="AG12" s="26">
        <v>2.6220751152238289</v>
      </c>
      <c r="AH12" s="26">
        <v>2.6220751152238289</v>
      </c>
    </row>
    <row r="13" spans="1:63" x14ac:dyDescent="0.2">
      <c r="A13" s="2">
        <f t="shared" si="32"/>
        <v>43910</v>
      </c>
      <c r="B13" s="4">
        <f>'Data(LÄGG IN NY DATA)'!C12</f>
        <v>1</v>
      </c>
      <c r="C13" s="26">
        <v>1.2662034690890116</v>
      </c>
      <c r="D13" s="26">
        <v>1.180236034357637</v>
      </c>
      <c r="E13" s="26">
        <v>1.0204604717358472</v>
      </c>
      <c r="F13" s="26">
        <v>0.2894515235457063</v>
      </c>
      <c r="G13" s="26">
        <v>0.45945232410648551</v>
      </c>
      <c r="H13" s="26">
        <v>0.46884691233344911</v>
      </c>
      <c r="I13" s="26">
        <v>0.79764177506176837</v>
      </c>
      <c r="J13" s="26">
        <v>0.40186878200009923</v>
      </c>
      <c r="K13" s="26">
        <v>0.40186878200009923</v>
      </c>
      <c r="L13" s="26">
        <v>0.38264532215764502</v>
      </c>
      <c r="M13" s="26">
        <v>0.65714567761423037</v>
      </c>
      <c r="N13" s="26">
        <v>0.67326269203502542</v>
      </c>
      <c r="O13" s="26">
        <v>0.60682382434255122</v>
      </c>
      <c r="P13" s="26">
        <v>0.60682382434255122</v>
      </c>
      <c r="Q13" s="26">
        <v>0.67326269203502542</v>
      </c>
      <c r="R13" s="26">
        <v>0.60682382434255122</v>
      </c>
      <c r="S13" s="26">
        <v>0.67326269203502542</v>
      </c>
      <c r="T13" s="26">
        <v>0.7342724885711035</v>
      </c>
      <c r="U13" s="26">
        <v>0.7342724885711035</v>
      </c>
      <c r="V13" s="26">
        <v>0.7342724885711035</v>
      </c>
      <c r="W13" s="26">
        <v>0.7429964137672056</v>
      </c>
      <c r="X13" s="26">
        <v>0.7429964137672056</v>
      </c>
      <c r="Y13" s="26">
        <v>0.7429964137672056</v>
      </c>
      <c r="Z13" s="26">
        <v>0.7429964137672056</v>
      </c>
      <c r="AA13" s="26">
        <v>0.7429964137672056</v>
      </c>
      <c r="AB13" s="26">
        <v>0.7429964137672056</v>
      </c>
      <c r="AC13" s="26">
        <v>0.7429964137672056</v>
      </c>
      <c r="AD13" s="26">
        <v>3.0584722729871578</v>
      </c>
      <c r="AE13" s="26">
        <v>3.0584722729871578</v>
      </c>
      <c r="AF13" s="26">
        <v>3.0584722729871578</v>
      </c>
      <c r="AG13" s="26">
        <v>3.0584722729871578</v>
      </c>
      <c r="AH13" s="26">
        <v>3.0584722729871578</v>
      </c>
    </row>
    <row r="14" spans="1:63" x14ac:dyDescent="0.2">
      <c r="A14" s="2">
        <f t="shared" si="32"/>
        <v>43911</v>
      </c>
      <c r="B14" s="4">
        <f>'Data(LÄGG IN NY DATA)'!C13</f>
        <v>2</v>
      </c>
      <c r="C14" s="26">
        <v>1.641800201640111</v>
      </c>
      <c r="D14" s="26">
        <v>1.5298453354556314</v>
      </c>
      <c r="E14" s="26">
        <v>1.3760798470604445</v>
      </c>
      <c r="F14" s="26">
        <v>0.61863026933950471</v>
      </c>
      <c r="G14" s="26">
        <v>0.74741757384713203</v>
      </c>
      <c r="H14" s="26">
        <v>0.76265269952935744</v>
      </c>
      <c r="I14" s="26">
        <v>1.1090731762115993</v>
      </c>
      <c r="J14" s="26">
        <v>0.65370231388230637</v>
      </c>
      <c r="K14" s="26">
        <v>0.65370231388230637</v>
      </c>
      <c r="L14" s="26">
        <v>0.62240905292070936</v>
      </c>
      <c r="M14" s="26">
        <v>0.91379750216366773</v>
      </c>
      <c r="N14" s="26">
        <v>0.92184567088036817</v>
      </c>
      <c r="O14" s="26">
        <v>0.84969920213919625</v>
      </c>
      <c r="P14" s="26">
        <v>0.84969920213919625</v>
      </c>
      <c r="Q14" s="26">
        <v>0.92184567088036817</v>
      </c>
      <c r="R14" s="26">
        <v>0.84969920213919625</v>
      </c>
      <c r="S14" s="26">
        <v>0.92184567088036817</v>
      </c>
      <c r="T14" s="26">
        <v>1.0053153132162662</v>
      </c>
      <c r="U14" s="26">
        <v>1.0053153132162662</v>
      </c>
      <c r="V14" s="26">
        <v>1.0053153132162662</v>
      </c>
      <c r="W14" s="26">
        <v>1.0326719605305681</v>
      </c>
      <c r="X14" s="26">
        <v>1.0326719605305681</v>
      </c>
      <c r="Y14" s="26">
        <v>1.0326719605305681</v>
      </c>
      <c r="Z14" s="26">
        <v>1.0326719605305681</v>
      </c>
      <c r="AA14" s="26">
        <v>1.0326719605305681</v>
      </c>
      <c r="AB14" s="26">
        <v>1.0326719605305681</v>
      </c>
      <c r="AC14" s="26">
        <v>1.0326719605305681</v>
      </c>
      <c r="AD14" s="26">
        <v>3.5331603463686032</v>
      </c>
      <c r="AE14" s="26">
        <v>3.5331603463686032</v>
      </c>
      <c r="AF14" s="26">
        <v>3.5331603463686032</v>
      </c>
      <c r="AG14" s="26">
        <v>3.5331603463686032</v>
      </c>
      <c r="AH14" s="26">
        <v>3.5331603463686032</v>
      </c>
    </row>
    <row r="15" spans="1:63" x14ac:dyDescent="0.2">
      <c r="A15" s="2">
        <f t="shared" si="32"/>
        <v>43912</v>
      </c>
      <c r="B15" s="4">
        <f>'Data(LÄGG IN NY DATA)'!C14</f>
        <v>2</v>
      </c>
      <c r="C15" s="26">
        <v>2.0684680420548922</v>
      </c>
      <c r="D15" s="26">
        <v>1.9266891664866996</v>
      </c>
      <c r="E15" s="26">
        <v>1.7804240261529902</v>
      </c>
      <c r="F15" s="26">
        <v>0.9929684347293668</v>
      </c>
      <c r="G15" s="26">
        <v>1.0828211322999455</v>
      </c>
      <c r="H15" s="26">
        <v>1.1048127158179262</v>
      </c>
      <c r="I15" s="26">
        <v>1.484441215927486</v>
      </c>
      <c r="J15" s="26">
        <v>0.94698232784393666</v>
      </c>
      <c r="K15" s="26">
        <v>0.94698232784393666</v>
      </c>
      <c r="L15" s="26">
        <v>0.90161020135274583</v>
      </c>
      <c r="M15" s="26">
        <v>1.2231963377901591</v>
      </c>
      <c r="N15" s="26">
        <v>1.2111762243997042</v>
      </c>
      <c r="O15" s="26">
        <v>1.1456075800054999</v>
      </c>
      <c r="P15" s="26">
        <v>1.1456075800054999</v>
      </c>
      <c r="Q15" s="26">
        <v>1.2111762243997042</v>
      </c>
      <c r="R15" s="26">
        <v>1.1456075800054999</v>
      </c>
      <c r="S15" s="26">
        <v>1.2111762243997042</v>
      </c>
      <c r="T15" s="26">
        <v>1.3207376000262301</v>
      </c>
      <c r="U15" s="26">
        <v>1.3207376000262301</v>
      </c>
      <c r="V15" s="26">
        <v>1.3207376000262301</v>
      </c>
      <c r="W15" s="26">
        <v>1.3815045401507435</v>
      </c>
      <c r="X15" s="26">
        <v>1.3815045401507435</v>
      </c>
      <c r="Y15" s="26">
        <v>1.3815045401507435</v>
      </c>
      <c r="Z15" s="26">
        <v>1.3815045401507435</v>
      </c>
      <c r="AA15" s="26">
        <v>1.3815045401507435</v>
      </c>
      <c r="AB15" s="26">
        <v>1.3815045401507435</v>
      </c>
      <c r="AC15" s="26">
        <v>1.3815045401507435</v>
      </c>
      <c r="AD15" s="26">
        <v>4.0538454283594767</v>
      </c>
      <c r="AE15" s="26">
        <v>4.0538454283594767</v>
      </c>
      <c r="AF15" s="26">
        <v>4.0538454283594767</v>
      </c>
      <c r="AG15" s="26">
        <v>4.0538454283594767</v>
      </c>
      <c r="AH15" s="26">
        <v>4.0538454283594767</v>
      </c>
    </row>
    <row r="16" spans="1:63" x14ac:dyDescent="0.2">
      <c r="A16" s="2">
        <f t="shared" si="32"/>
        <v>43913</v>
      </c>
      <c r="B16" s="4">
        <f>'Data(LÄGG IN NY DATA)'!C15</f>
        <v>2</v>
      </c>
      <c r="C16" s="26">
        <v>2.5472630109107657</v>
      </c>
      <c r="D16" s="26">
        <v>2.3716092648137161</v>
      </c>
      <c r="E16" s="26">
        <v>2.2376777048974716</v>
      </c>
      <c r="F16" s="26">
        <v>1.4186350211335523</v>
      </c>
      <c r="G16" s="26">
        <v>1.473449930102432</v>
      </c>
      <c r="H16" s="26">
        <v>1.5032477431340707</v>
      </c>
      <c r="I16" s="26">
        <v>1.9367753633204057</v>
      </c>
      <c r="J16" s="26">
        <v>1.2884980655434892</v>
      </c>
      <c r="K16" s="26">
        <v>1.2884980655434892</v>
      </c>
      <c r="L16" s="26">
        <v>1.226700836487395</v>
      </c>
      <c r="M16" s="26">
        <v>1.5961170596518128</v>
      </c>
      <c r="N16" s="26">
        <v>1.5461465691148497</v>
      </c>
      <c r="O16" s="26">
        <v>1.5060014225864142</v>
      </c>
      <c r="P16" s="26">
        <v>1.5060014225864142</v>
      </c>
      <c r="Q16" s="26">
        <v>1.5461465691148497</v>
      </c>
      <c r="R16" s="26">
        <v>1.5060014225864142</v>
      </c>
      <c r="S16" s="26">
        <v>1.5461465691148497</v>
      </c>
      <c r="T16" s="26">
        <v>1.6858456196970208</v>
      </c>
      <c r="U16" s="26">
        <v>1.6858456196970208</v>
      </c>
      <c r="V16" s="26">
        <v>1.6858456196970208</v>
      </c>
      <c r="W16" s="26">
        <v>1.8014080489495528</v>
      </c>
      <c r="X16" s="26">
        <v>1.8014080489495528</v>
      </c>
      <c r="Y16" s="26">
        <v>1.8014080489495528</v>
      </c>
      <c r="Z16" s="26">
        <v>1.8014080489495528</v>
      </c>
      <c r="AA16" s="26">
        <v>1.8014080489495528</v>
      </c>
      <c r="AB16" s="26">
        <v>1.8014080489495528</v>
      </c>
      <c r="AC16" s="26">
        <v>1.8014080489495528</v>
      </c>
      <c r="AD16" s="26">
        <v>4.6297575791240968</v>
      </c>
      <c r="AE16" s="26">
        <v>4.6297575791240968</v>
      </c>
      <c r="AF16" s="26">
        <v>4.6297575791240968</v>
      </c>
      <c r="AG16" s="26">
        <v>4.6297575791240968</v>
      </c>
      <c r="AH16" s="26">
        <v>4.6297575791240968</v>
      </c>
    </row>
    <row r="17" spans="1:34" x14ac:dyDescent="0.2">
      <c r="A17" s="2">
        <f t="shared" si="32"/>
        <v>43914</v>
      </c>
      <c r="B17" s="4">
        <f>'Data(LÄGG IN NY DATA)'!C16</f>
        <v>2</v>
      </c>
      <c r="C17" s="26">
        <v>3.0763627076341669</v>
      </c>
      <c r="D17" s="26">
        <v>2.8627397858842101</v>
      </c>
      <c r="E17" s="26">
        <v>2.7515167815860555</v>
      </c>
      <c r="F17" s="26">
        <v>1.9026340145481317</v>
      </c>
      <c r="G17" s="26">
        <v>1.9283591601680072</v>
      </c>
      <c r="H17" s="26">
        <v>1.9671627398633222</v>
      </c>
      <c r="I17" s="26">
        <v>2.4514289809094523</v>
      </c>
      <c r="J17" s="26">
        <v>1.6861394913114189</v>
      </c>
      <c r="K17" s="26">
        <v>1.6861394913114189</v>
      </c>
      <c r="L17" s="26">
        <v>1.6051762041453026</v>
      </c>
      <c r="M17" s="26">
        <v>2.0205361598567984</v>
      </c>
      <c r="N17" s="26">
        <v>1.9315729684553269</v>
      </c>
      <c r="O17" s="26">
        <v>1.9206944993778601</v>
      </c>
      <c r="P17" s="26">
        <v>1.9206944993778601</v>
      </c>
      <c r="Q17" s="26">
        <v>1.9315729684553269</v>
      </c>
      <c r="R17" s="26">
        <v>1.9206944993778601</v>
      </c>
      <c r="S17" s="26">
        <v>1.9315729684553269</v>
      </c>
      <c r="T17" s="26">
        <v>2.1058523808871792</v>
      </c>
      <c r="U17" s="26">
        <v>2.1058523808871792</v>
      </c>
      <c r="V17" s="26">
        <v>2.1058523808871792</v>
      </c>
      <c r="W17" s="26">
        <v>2.278501525256261</v>
      </c>
      <c r="X17" s="26">
        <v>2.278501525256261</v>
      </c>
      <c r="Y17" s="26">
        <v>2.278501525256261</v>
      </c>
      <c r="Z17" s="26">
        <v>2.278501525256261</v>
      </c>
      <c r="AA17" s="26">
        <v>2.278501525256261</v>
      </c>
      <c r="AB17" s="26">
        <v>2.278501525256261</v>
      </c>
      <c r="AC17" s="26">
        <v>2.278501525256261</v>
      </c>
      <c r="AD17" s="26">
        <v>5.2497464976483421</v>
      </c>
      <c r="AE17" s="26">
        <v>5.2497464976483421</v>
      </c>
      <c r="AF17" s="26">
        <v>5.2497464976483421</v>
      </c>
      <c r="AG17" s="26">
        <v>5.2497464976483421</v>
      </c>
      <c r="AH17" s="26">
        <v>5.2497464976483421</v>
      </c>
    </row>
    <row r="18" spans="1:34" x14ac:dyDescent="0.2">
      <c r="A18" s="2">
        <f t="shared" si="32"/>
        <v>43915</v>
      </c>
      <c r="B18" s="4">
        <f>'Data(LÄGG IN NY DATA)'!C17</f>
        <v>3</v>
      </c>
      <c r="C18" s="26">
        <v>3.6571122964984788</v>
      </c>
      <c r="D18" s="26">
        <v>3.4011303079439665</v>
      </c>
      <c r="E18" s="26">
        <v>3.3246942129642711</v>
      </c>
      <c r="F18" s="26">
        <v>2.4529151312190272</v>
      </c>
      <c r="G18" s="26">
        <v>2.4580752872835272</v>
      </c>
      <c r="H18" s="26">
        <v>2.5072502931090952</v>
      </c>
      <c r="I18" s="26">
        <v>3.0347989386599608</v>
      </c>
      <c r="J18" s="26">
        <v>2.1490716798077956</v>
      </c>
      <c r="K18" s="26">
        <v>2.1490716798077956</v>
      </c>
      <c r="L18" s="26">
        <v>2.0457389661112195</v>
      </c>
      <c r="M18" s="26">
        <v>2.5017838548576368</v>
      </c>
      <c r="N18" s="26">
        <v>2.3718669493029028</v>
      </c>
      <c r="O18" s="26">
        <v>2.3960378961881013</v>
      </c>
      <c r="P18" s="26">
        <v>2.3960378961881013</v>
      </c>
      <c r="Q18" s="26">
        <v>2.3718669493029028</v>
      </c>
      <c r="R18" s="26">
        <v>2.3960378961881013</v>
      </c>
      <c r="S18" s="26">
        <v>2.3718669493029028</v>
      </c>
      <c r="T18" s="26">
        <v>2.5855166888269814</v>
      </c>
      <c r="U18" s="26">
        <v>2.5855166888269814</v>
      </c>
      <c r="V18" s="26">
        <v>2.5855166888269814</v>
      </c>
      <c r="W18" s="26">
        <v>2.8184143589043584</v>
      </c>
      <c r="X18" s="26">
        <v>2.8184143589043584</v>
      </c>
      <c r="Y18" s="26">
        <v>2.8184143589043584</v>
      </c>
      <c r="Z18" s="26">
        <v>2.8184143589043584</v>
      </c>
      <c r="AA18" s="26">
        <v>2.8184143589043584</v>
      </c>
      <c r="AB18" s="26">
        <v>2.8184143589043584</v>
      </c>
      <c r="AC18" s="26">
        <v>2.8184143589043584</v>
      </c>
      <c r="AD18" s="26">
        <v>5.9181051346760079</v>
      </c>
      <c r="AE18" s="26">
        <v>5.9181051346760079</v>
      </c>
      <c r="AF18" s="26">
        <v>5.9181051346760079</v>
      </c>
      <c r="AG18" s="26">
        <v>5.9181051346760079</v>
      </c>
      <c r="AH18" s="26">
        <v>5.9181051346760079</v>
      </c>
    </row>
    <row r="19" spans="1:34" x14ac:dyDescent="0.2">
      <c r="A19" s="2">
        <f t="shared" si="32"/>
        <v>43916</v>
      </c>
      <c r="B19" s="4">
        <f>'Data(LÄGG IN NY DATA)'!C18</f>
        <v>6</v>
      </c>
      <c r="C19" s="26">
        <v>4.2901817504795758</v>
      </c>
      <c r="D19" s="26">
        <v>3.9871648176565317</v>
      </c>
      <c r="E19" s="26">
        <v>3.9584759351744934</v>
      </c>
      <c r="F19" s="26">
        <v>3.0784985826984572</v>
      </c>
      <c r="G19" s="26">
        <v>3.074830281610101</v>
      </c>
      <c r="H19" s="26">
        <v>3.1359246042907207</v>
      </c>
      <c r="I19" s="26">
        <v>3.6932667989170787</v>
      </c>
      <c r="J19" s="26">
        <v>2.6879353751063317</v>
      </c>
      <c r="K19" s="26">
        <v>2.6879353751063317</v>
      </c>
      <c r="L19" s="26">
        <v>2.5584877139845927</v>
      </c>
      <c r="M19" s="26">
        <v>3.0451956045218611</v>
      </c>
      <c r="N19" s="26">
        <v>2.8705558821793646</v>
      </c>
      <c r="O19" s="26">
        <v>2.9385394852621998</v>
      </c>
      <c r="P19" s="26">
        <v>2.9385394852621998</v>
      </c>
      <c r="Q19" s="26">
        <v>2.8705558821793646</v>
      </c>
      <c r="R19" s="26">
        <v>2.9385394852621998</v>
      </c>
      <c r="S19" s="26">
        <v>2.8705558821793646</v>
      </c>
      <c r="T19" s="26">
        <v>3.1286181657950523</v>
      </c>
      <c r="U19" s="26">
        <v>3.1286181657950523</v>
      </c>
      <c r="V19" s="26">
        <v>3.1286181657950523</v>
      </c>
      <c r="W19" s="26">
        <v>3.4266654466029922</v>
      </c>
      <c r="X19" s="26">
        <v>3.4266654466029922</v>
      </c>
      <c r="Y19" s="26">
        <v>3.4266654466029922</v>
      </c>
      <c r="Z19" s="26">
        <v>3.4266654466029922</v>
      </c>
      <c r="AA19" s="26">
        <v>3.4266654466029922</v>
      </c>
      <c r="AB19" s="26">
        <v>3.4266654466029922</v>
      </c>
      <c r="AC19" s="26">
        <v>3.4266654466029922</v>
      </c>
      <c r="AD19" s="26">
        <v>6.6390473869721074</v>
      </c>
      <c r="AE19" s="26">
        <v>6.6390473869721074</v>
      </c>
      <c r="AF19" s="26">
        <v>6.6390473869721074</v>
      </c>
      <c r="AG19" s="26">
        <v>6.6390473869721074</v>
      </c>
      <c r="AH19" s="26">
        <v>6.6390473869721074</v>
      </c>
    </row>
    <row r="20" spans="1:34" x14ac:dyDescent="0.2">
      <c r="A20" s="2">
        <f t="shared" si="32"/>
        <v>43917</v>
      </c>
      <c r="B20" s="4">
        <f>'Data(LÄGG IN NY DATA)'!C19</f>
        <v>6</v>
      </c>
      <c r="C20" s="26">
        <v>4.9756553579753273</v>
      </c>
      <c r="D20" s="26">
        <v>4.6206442756711574</v>
      </c>
      <c r="E20" s="26">
        <v>4.6518844407830544</v>
      </c>
      <c r="F20" s="26">
        <v>3.7896154357998162</v>
      </c>
      <c r="G20" s="26">
        <v>3.7928314193916326</v>
      </c>
      <c r="H20" s="26">
        <v>3.8675899747962807</v>
      </c>
      <c r="I20" s="26">
        <v>4.4329272852002326</v>
      </c>
      <c r="J20" s="26">
        <v>3.3150771212539545</v>
      </c>
      <c r="K20" s="26">
        <v>3.3150771212539545</v>
      </c>
      <c r="L20" s="26">
        <v>3.1551327708488781</v>
      </c>
      <c r="M20" s="26">
        <v>3.6558920194176681</v>
      </c>
      <c r="N20" s="26">
        <v>3.4296029219201536</v>
      </c>
      <c r="O20" s="26">
        <v>3.5546335067871309</v>
      </c>
      <c r="P20" s="26">
        <v>3.5546335067871309</v>
      </c>
      <c r="Q20" s="26">
        <v>3.4296029219201536</v>
      </c>
      <c r="R20" s="26">
        <v>3.5546335067871309</v>
      </c>
      <c r="S20" s="26">
        <v>3.4296029219201536</v>
      </c>
      <c r="T20" s="26">
        <v>3.737214397658116</v>
      </c>
      <c r="U20" s="26">
        <v>3.737214397658116</v>
      </c>
      <c r="V20" s="26">
        <v>3.737214397658116</v>
      </c>
      <c r="W20" s="26">
        <v>4.108391757803469</v>
      </c>
      <c r="X20" s="26">
        <v>4.108391757803469</v>
      </c>
      <c r="Y20" s="26">
        <v>4.108391757803469</v>
      </c>
      <c r="Z20" s="26">
        <v>4.108391757803469</v>
      </c>
      <c r="AA20" s="26">
        <v>4.108391757803469</v>
      </c>
      <c r="AB20" s="26">
        <v>4.108391757803469</v>
      </c>
      <c r="AC20" s="26">
        <v>4.108391757803469</v>
      </c>
      <c r="AD20" s="26">
        <v>7.4165054459534385</v>
      </c>
      <c r="AE20" s="26">
        <v>7.4165054459534385</v>
      </c>
      <c r="AF20" s="26">
        <v>7.4165054459534385</v>
      </c>
      <c r="AG20" s="26">
        <v>7.4165054459534385</v>
      </c>
      <c r="AH20" s="26">
        <v>7.4165054459534385</v>
      </c>
    </row>
    <row r="21" spans="1:34" x14ac:dyDescent="0.2">
      <c r="A21" s="2">
        <f t="shared" si="32"/>
        <v>43918</v>
      </c>
      <c r="B21" s="4">
        <f>'Data(LÄGG IN NY DATA)'!C20</f>
        <v>8</v>
      </c>
      <c r="C21" s="26">
        <v>5.7133443264907964</v>
      </c>
      <c r="D21" s="26">
        <v>5.301076436221642</v>
      </c>
      <c r="E21" s="26">
        <v>5.406993021233875</v>
      </c>
      <c r="F21" s="26">
        <v>4.5978652587881159</v>
      </c>
      <c r="G21" s="26">
        <v>4.5936460843522005</v>
      </c>
      <c r="H21" s="26">
        <v>4.6833523300956106</v>
      </c>
      <c r="I21" s="26">
        <v>5.2592106285255111</v>
      </c>
      <c r="J21" s="26">
        <v>4.0143019972248082</v>
      </c>
      <c r="K21" s="26">
        <v>4.0143019972248082</v>
      </c>
      <c r="L21" s="26">
        <v>3.8202127219798685</v>
      </c>
      <c r="M21" s="26">
        <v>4.3384712630631608</v>
      </c>
      <c r="N21" s="26">
        <v>4.0534402638662463</v>
      </c>
      <c r="O21" s="26">
        <v>4.2503487655722223</v>
      </c>
      <c r="P21" s="26">
        <v>4.2503487655722223</v>
      </c>
      <c r="Q21" s="26">
        <v>4.0534402638662463</v>
      </c>
      <c r="R21" s="26">
        <v>4.2503487655722223</v>
      </c>
      <c r="S21" s="26">
        <v>4.0534402638662463</v>
      </c>
      <c r="T21" s="26">
        <v>4.4160324995535793</v>
      </c>
      <c r="U21" s="26">
        <v>4.4160324995535793</v>
      </c>
      <c r="V21" s="26">
        <v>4.4160324995535793</v>
      </c>
      <c r="W21" s="26">
        <v>4.867979096420993</v>
      </c>
      <c r="X21" s="26">
        <v>4.867979096420993</v>
      </c>
      <c r="Y21" s="26">
        <v>4.867979096420993</v>
      </c>
      <c r="Z21" s="26">
        <v>4.867979096420993</v>
      </c>
      <c r="AA21" s="26">
        <v>4.867979096420993</v>
      </c>
      <c r="AB21" s="26">
        <v>4.867979096420993</v>
      </c>
      <c r="AC21" s="26">
        <v>4.867979096420993</v>
      </c>
      <c r="AD21" s="26">
        <v>8.2538524796719699</v>
      </c>
      <c r="AE21" s="26">
        <v>8.2538524796719699</v>
      </c>
      <c r="AF21" s="26">
        <v>8.2538524796719699</v>
      </c>
      <c r="AG21" s="26">
        <v>8.2538524796719699</v>
      </c>
      <c r="AH21" s="26">
        <v>8.2538524796719699</v>
      </c>
    </row>
    <row r="22" spans="1:34" x14ac:dyDescent="0.2">
      <c r="A22" s="2">
        <f t="shared" si="32"/>
        <v>43919</v>
      </c>
      <c r="B22" s="4">
        <f>'Data(LÄGG IN NY DATA)'!C21</f>
        <v>8</v>
      </c>
      <c r="C22" s="26">
        <v>6.5034603368680797</v>
      </c>
      <c r="D22" s="26">
        <v>6.0282979585638863</v>
      </c>
      <c r="E22" s="26">
        <v>6.2253727046357445</v>
      </c>
      <c r="F22" s="26">
        <v>5.5163928487082901</v>
      </c>
      <c r="G22" s="26">
        <v>5.484982944189988</v>
      </c>
      <c r="H22" s="26">
        <v>5.5909537153301949</v>
      </c>
      <c r="I22" s="26">
        <v>6.1763692070896781</v>
      </c>
      <c r="J22" s="26">
        <v>4.7922460417115946</v>
      </c>
      <c r="K22" s="26">
        <v>4.7922460417115946</v>
      </c>
      <c r="L22" s="26">
        <v>4.5599856824570022</v>
      </c>
      <c r="M22" s="26">
        <v>5.0965890083473777</v>
      </c>
      <c r="N22" s="26">
        <v>4.7463030101656631</v>
      </c>
      <c r="O22" s="26">
        <v>5.0308463213034313</v>
      </c>
      <c r="P22" s="26">
        <v>5.0308463213034313</v>
      </c>
      <c r="Q22" s="26">
        <v>4.7463030101656631</v>
      </c>
      <c r="R22" s="26">
        <v>5.0308463213034313</v>
      </c>
      <c r="S22" s="26">
        <v>4.7463030101656631</v>
      </c>
      <c r="T22" s="26">
        <v>5.1695588231231122</v>
      </c>
      <c r="U22" s="26">
        <v>5.1695588231231122</v>
      </c>
      <c r="V22" s="26">
        <v>5.1695588231231122</v>
      </c>
      <c r="W22" s="26">
        <v>5.7085707919138384</v>
      </c>
      <c r="X22" s="26">
        <v>5.7085707919138384</v>
      </c>
      <c r="Y22" s="26">
        <v>5.7085707919138384</v>
      </c>
      <c r="Z22" s="26">
        <v>5.7085707919138384</v>
      </c>
      <c r="AA22" s="26">
        <v>5.7085707919138384</v>
      </c>
      <c r="AB22" s="26">
        <v>5.7085707919138384</v>
      </c>
      <c r="AC22" s="26">
        <v>5.7085707919138384</v>
      </c>
      <c r="AD22" s="26">
        <v>9.1535306793060833</v>
      </c>
      <c r="AE22" s="26">
        <v>9.1535306793060833</v>
      </c>
      <c r="AF22" s="26">
        <v>9.1535306793060833</v>
      </c>
      <c r="AG22" s="26">
        <v>9.1535306793060833</v>
      </c>
      <c r="AH22" s="26">
        <v>9.1535306793060833</v>
      </c>
    </row>
    <row r="23" spans="1:34" x14ac:dyDescent="0.2">
      <c r="A23" s="2">
        <f t="shared" si="32"/>
        <v>43920</v>
      </c>
      <c r="B23" s="4">
        <f>'Data(LÄGG IN NY DATA)'!C22</f>
        <v>9</v>
      </c>
      <c r="C23" s="26">
        <v>7.3458996818614155</v>
      </c>
      <c r="D23" s="26">
        <v>6.8018092721483008</v>
      </c>
      <c r="E23" s="26">
        <v>7.1080949962581572</v>
      </c>
      <c r="F23" s="26">
        <v>6.5204490519912897</v>
      </c>
      <c r="G23" s="26">
        <v>6.4748321008392429</v>
      </c>
      <c r="H23" s="26">
        <v>6.5983923490803882</v>
      </c>
      <c r="I23" s="26">
        <v>7.1867922268472055</v>
      </c>
      <c r="J23" s="26">
        <v>5.6557648706403318</v>
      </c>
      <c r="K23" s="26">
        <v>5.6557648706403318</v>
      </c>
      <c r="L23" s="26">
        <v>5.3809038338756769</v>
      </c>
      <c r="M23" s="26">
        <v>5.9323951459880933</v>
      </c>
      <c r="N23" s="26">
        <v>5.5121900828856276</v>
      </c>
      <c r="O23" s="26">
        <v>5.8997915105072556</v>
      </c>
      <c r="P23" s="26">
        <v>5.8997915105072556</v>
      </c>
      <c r="Q23" s="26">
        <v>5.5121900828856276</v>
      </c>
      <c r="R23" s="26">
        <v>5.8997915105072556</v>
      </c>
      <c r="S23" s="26">
        <v>5.5121900828856276</v>
      </c>
      <c r="T23" s="26">
        <v>6.0019922699414749</v>
      </c>
      <c r="U23" s="26">
        <v>6.0019922699414749</v>
      </c>
      <c r="V23" s="26">
        <v>6.0019922699414749</v>
      </c>
      <c r="W23" s="26">
        <v>6.631425820037034</v>
      </c>
      <c r="X23" s="26">
        <v>6.631425820037034</v>
      </c>
      <c r="Y23" s="26">
        <v>6.631425820037034</v>
      </c>
      <c r="Z23" s="26">
        <v>6.631425820037034</v>
      </c>
      <c r="AA23" s="26">
        <v>6.631425820037034</v>
      </c>
      <c r="AB23" s="26">
        <v>6.631425820037034</v>
      </c>
      <c r="AC23" s="26">
        <v>6.631425820037034</v>
      </c>
      <c r="AD23" s="26">
        <v>10.116560377736604</v>
      </c>
      <c r="AE23" s="26">
        <v>10.116560377736604</v>
      </c>
      <c r="AF23" s="26">
        <v>10.116560377736604</v>
      </c>
      <c r="AG23" s="26">
        <v>10.116560377736604</v>
      </c>
      <c r="AH23" s="26">
        <v>10.116560377736604</v>
      </c>
    </row>
    <row r="24" spans="1:34" x14ac:dyDescent="0.2">
      <c r="A24" s="2">
        <f t="shared" si="32"/>
        <v>43921</v>
      </c>
      <c r="B24" s="4">
        <f>'Data(LÄGG IN NY DATA)'!C23</f>
        <v>10</v>
      </c>
      <c r="C24" s="26">
        <v>8.2403382526920694</v>
      </c>
      <c r="D24" s="26">
        <v>7.6208630073499144</v>
      </c>
      <c r="E24" s="26">
        <v>8.055825766356504</v>
      </c>
      <c r="F24" s="26">
        <v>7.6161175567585326</v>
      </c>
      <c r="G24" s="26">
        <v>7.5713497156397986</v>
      </c>
      <c r="H24" s="26">
        <v>7.713798862543876</v>
      </c>
      <c r="I24" s="26">
        <v>8.29627043163641</v>
      </c>
      <c r="J24" s="26">
        <v>6.6118275964661786</v>
      </c>
      <c r="K24" s="26">
        <v>6.6118275964661786</v>
      </c>
      <c r="L24" s="26">
        <v>6.2895095457167685</v>
      </c>
      <c r="M24" s="26">
        <v>6.8508858251683353</v>
      </c>
      <c r="N24" s="26">
        <v>6.354895768579909</v>
      </c>
      <c r="O24" s="26">
        <v>6.8636939343780323</v>
      </c>
      <c r="P24" s="26">
        <v>6.8636939343780323</v>
      </c>
      <c r="Q24" s="26">
        <v>6.354895768579909</v>
      </c>
      <c r="R24" s="26">
        <v>6.8636939343780323</v>
      </c>
      <c r="S24" s="26">
        <v>6.354895768579909</v>
      </c>
      <c r="T24" s="26">
        <v>6.9172743066171503</v>
      </c>
      <c r="U24" s="26">
        <v>6.9172743066171503</v>
      </c>
      <c r="V24" s="26">
        <v>6.9172743066171503</v>
      </c>
      <c r="W24" s="26">
        <v>7.640747253812453</v>
      </c>
      <c r="X24" s="26">
        <v>7.640747253812453</v>
      </c>
      <c r="Y24" s="26">
        <v>7.640747253812453</v>
      </c>
      <c r="Z24" s="26">
        <v>7.640747253812453</v>
      </c>
      <c r="AA24" s="26">
        <v>7.640747253812453</v>
      </c>
      <c r="AB24" s="26">
        <v>7.640747253812453</v>
      </c>
      <c r="AC24" s="26">
        <v>7.640747253812453</v>
      </c>
      <c r="AD24" s="26">
        <v>11.146370224196637</v>
      </c>
      <c r="AE24" s="26">
        <v>11.146370224196637</v>
      </c>
      <c r="AF24" s="26">
        <v>11.146370224196637</v>
      </c>
      <c r="AG24" s="26">
        <v>11.146370224196637</v>
      </c>
      <c r="AH24" s="26">
        <v>11.146370224196637</v>
      </c>
    </row>
    <row r="25" spans="1:34" x14ac:dyDescent="0.2">
      <c r="A25" s="2">
        <f t="shared" si="32"/>
        <v>43922</v>
      </c>
      <c r="B25" s="4">
        <f>'Data(LÄGG IN NY DATA)'!C24</f>
        <v>11</v>
      </c>
      <c r="C25" s="26">
        <v>9.1863272721268903</v>
      </c>
      <c r="D25" s="26">
        <v>8.4845531799092981</v>
      </c>
      <c r="E25" s="26">
        <v>9.0690608455879449</v>
      </c>
      <c r="F25" s="26">
        <v>8.8095347058232942</v>
      </c>
      <c r="G25" s="26">
        <v>8.782698485788039</v>
      </c>
      <c r="H25" s="26">
        <v>8.9452669196130969</v>
      </c>
      <c r="I25" s="26">
        <v>9.5103712468599966</v>
      </c>
      <c r="J25" s="26">
        <v>7.6673716453826541</v>
      </c>
      <c r="K25" s="26">
        <v>7.6673716453826541</v>
      </c>
      <c r="L25" s="26">
        <v>7.2922940161281735</v>
      </c>
      <c r="M25" s="26">
        <v>7.8569192934171923</v>
      </c>
      <c r="N25" s="26">
        <v>7.2781641270063107</v>
      </c>
      <c r="O25" s="26">
        <v>7.9289036738028411</v>
      </c>
      <c r="P25" s="26">
        <v>7.9289036738028411</v>
      </c>
      <c r="Q25" s="26">
        <v>7.2781641270063107</v>
      </c>
      <c r="R25" s="26">
        <v>7.9289036738028411</v>
      </c>
      <c r="S25" s="26">
        <v>7.2781641270063107</v>
      </c>
      <c r="T25" s="26">
        <v>7.9192523030506718</v>
      </c>
      <c r="U25" s="26">
        <v>7.9192523030506718</v>
      </c>
      <c r="V25" s="26">
        <v>7.9192523030506718</v>
      </c>
      <c r="W25" s="26">
        <v>8.7403005697302234</v>
      </c>
      <c r="X25" s="26">
        <v>8.7403005697302234</v>
      </c>
      <c r="Y25" s="26">
        <v>8.7403005697302234</v>
      </c>
      <c r="Z25" s="26">
        <v>8.7403005697302234</v>
      </c>
      <c r="AA25" s="26">
        <v>8.7403005697302234</v>
      </c>
      <c r="AB25" s="26">
        <v>8.7403005697302234</v>
      </c>
      <c r="AC25" s="26">
        <v>8.7403005697302234</v>
      </c>
      <c r="AD25" s="26">
        <v>12.246145440479356</v>
      </c>
      <c r="AE25" s="26">
        <v>12.246145440479356</v>
      </c>
      <c r="AF25" s="26">
        <v>12.246145440479356</v>
      </c>
      <c r="AG25" s="26">
        <v>12.246145440479356</v>
      </c>
      <c r="AH25" s="26">
        <v>12.246145440479356</v>
      </c>
    </row>
    <row r="26" spans="1:34" x14ac:dyDescent="0.2">
      <c r="A26" s="2">
        <f t="shared" si="32"/>
        <v>43923</v>
      </c>
      <c r="B26" s="4">
        <f>'Data(LÄGG IN NY DATA)'!C25</f>
        <v>12</v>
      </c>
      <c r="C26" s="26">
        <v>10.183332677998067</v>
      </c>
      <c r="D26" s="26">
        <v>9.3918524901469524</v>
      </c>
      <c r="E26" s="26">
        <v>10.148572412997968</v>
      </c>
      <c r="F26" s="26">
        <v>10.106791459456401</v>
      </c>
      <c r="G26" s="26">
        <v>10.116833288559445</v>
      </c>
      <c r="H26" s="26">
        <v>10.300627539652325</v>
      </c>
      <c r="I26" s="26">
        <v>10.83438692591025</v>
      </c>
      <c r="J26" s="26">
        <v>8.8291093197019919</v>
      </c>
      <c r="K26" s="26">
        <v>8.8291093197019919</v>
      </c>
      <c r="L26" s="26">
        <v>8.395509834832044</v>
      </c>
      <c r="M26" s="26">
        <v>8.9551795132168124</v>
      </c>
      <c r="N26" s="26">
        <v>8.2860410756062368</v>
      </c>
      <c r="O26" s="26">
        <v>9.1015185111186696</v>
      </c>
      <c r="P26" s="26">
        <v>9.1015185111186696</v>
      </c>
      <c r="Q26" s="26">
        <v>8.2860410756062368</v>
      </c>
      <c r="R26" s="26">
        <v>9.1015185111186696</v>
      </c>
      <c r="S26" s="26">
        <v>8.2860410756062368</v>
      </c>
      <c r="T26" s="26">
        <v>9.0120569448753276</v>
      </c>
      <c r="U26" s="26">
        <v>9.0120569448753276</v>
      </c>
      <c r="V26" s="26">
        <v>9.0120569448753276</v>
      </c>
      <c r="W26" s="26">
        <v>9.9333395271618858</v>
      </c>
      <c r="X26" s="26">
        <v>9.9333395271618858</v>
      </c>
      <c r="Y26" s="26">
        <v>9.9333395271618858</v>
      </c>
      <c r="Z26" s="26">
        <v>9.9333395271618858</v>
      </c>
      <c r="AA26" s="26">
        <v>9.9333395271618858</v>
      </c>
      <c r="AB26" s="26">
        <v>9.9333395271618858</v>
      </c>
      <c r="AC26" s="26">
        <v>9.9333395271618858</v>
      </c>
      <c r="AD26" s="26">
        <v>13.418791230534051</v>
      </c>
      <c r="AE26" s="26">
        <v>13.418791230534051</v>
      </c>
      <c r="AF26" s="26">
        <v>13.418791230534051</v>
      </c>
      <c r="AG26" s="26">
        <v>13.418791230534051</v>
      </c>
      <c r="AH26" s="26">
        <v>13.418791230534051</v>
      </c>
    </row>
    <row r="27" spans="1:34" x14ac:dyDescent="0.2">
      <c r="A27" s="2">
        <f t="shared" si="32"/>
        <v>43924</v>
      </c>
      <c r="B27" s="4">
        <f>'Data(LÄGG IN NY DATA)'!C26</f>
        <v>14</v>
      </c>
      <c r="C27" s="26">
        <v>11.230612494301221</v>
      </c>
      <c r="D27" s="26">
        <v>10.341501699973739</v>
      </c>
      <c r="E27" s="26">
        <v>11.294808196382284</v>
      </c>
      <c r="F27" s="26">
        <v>11.513808755714907</v>
      </c>
      <c r="G27" s="26">
        <v>11.581219253157814</v>
      </c>
      <c r="H27" s="26">
        <v>11.787154516358353</v>
      </c>
      <c r="I27" s="26">
        <v>12.273327598848677</v>
      </c>
      <c r="J27" s="26">
        <v>10.103275299735731</v>
      </c>
      <c r="K27" s="26">
        <v>10.103275299735731</v>
      </c>
      <c r="L27" s="26">
        <v>9.6049273812022165</v>
      </c>
      <c r="M27" s="26">
        <v>10.150177193003755</v>
      </c>
      <c r="N27" s="26">
        <v>9.3823335664734575</v>
      </c>
      <c r="O27" s="26">
        <v>10.387320792630039</v>
      </c>
      <c r="P27" s="26">
        <v>10.387320792630039</v>
      </c>
      <c r="Q27" s="26">
        <v>9.3823335664734575</v>
      </c>
      <c r="R27" s="26">
        <v>10.387320792630039</v>
      </c>
      <c r="S27" s="26">
        <v>9.3823335664734575</v>
      </c>
      <c r="T27" s="26">
        <v>10.199508240190553</v>
      </c>
      <c r="U27" s="26">
        <v>10.199508240190553</v>
      </c>
      <c r="V27" s="26">
        <v>10.199508240190553</v>
      </c>
      <c r="W27" s="26">
        <v>11.222574124000507</v>
      </c>
      <c r="X27" s="26">
        <v>11.222574124000507</v>
      </c>
      <c r="Y27" s="26">
        <v>11.222574124000507</v>
      </c>
      <c r="Z27" s="26">
        <v>11.222574124000507</v>
      </c>
      <c r="AA27" s="26">
        <v>11.222574124000507</v>
      </c>
      <c r="AB27" s="26">
        <v>11.222574124000507</v>
      </c>
      <c r="AC27" s="26">
        <v>11.222574124000507</v>
      </c>
      <c r="AD27" s="26">
        <v>14.666930180075777</v>
      </c>
      <c r="AE27" s="26">
        <v>14.666930180075777</v>
      </c>
      <c r="AF27" s="26">
        <v>14.666930180075777</v>
      </c>
      <c r="AG27" s="26">
        <v>14.666930180075777</v>
      </c>
      <c r="AH27" s="26">
        <v>14.666930180075777</v>
      </c>
    </row>
    <row r="28" spans="1:34" x14ac:dyDescent="0.2">
      <c r="A28" s="2">
        <f t="shared" si="32"/>
        <v>43925</v>
      </c>
      <c r="B28" s="4">
        <f>'Data(LÄGG IN NY DATA)'!C27</f>
        <v>16</v>
      </c>
      <c r="C28" s="26">
        <v>12.327247113234524</v>
      </c>
      <c r="D28" s="26">
        <v>11.332041127600391</v>
      </c>
      <c r="E28" s="26">
        <v>12.507931905120635</v>
      </c>
      <c r="F28" s="26">
        <v>13.036181275428293</v>
      </c>
      <c r="G28" s="26">
        <v>13.18246714981219</v>
      </c>
      <c r="H28" s="26">
        <v>13.411186146535428</v>
      </c>
      <c r="I28" s="26">
        <v>13.831989108756183</v>
      </c>
      <c r="J28" s="26">
        <v>11.49530241131608</v>
      </c>
      <c r="K28" s="26">
        <v>11.49530241131608</v>
      </c>
      <c r="L28" s="26">
        <v>10.925523308741951</v>
      </c>
      <c r="M28" s="26">
        <v>11.446313099549007</v>
      </c>
      <c r="N28" s="26">
        <v>10.570587484329794</v>
      </c>
      <c r="O28" s="26">
        <v>11.791771394791185</v>
      </c>
      <c r="P28" s="26">
        <v>11.791771394791185</v>
      </c>
      <c r="Q28" s="26">
        <v>10.570587484329794</v>
      </c>
      <c r="R28" s="26">
        <v>11.791771394791185</v>
      </c>
      <c r="S28" s="26">
        <v>10.570587484329794</v>
      </c>
      <c r="T28" s="26">
        <v>11.485086507914552</v>
      </c>
      <c r="U28" s="26">
        <v>11.485086507914552</v>
      </c>
      <c r="V28" s="26">
        <v>11.485086507914552</v>
      </c>
      <c r="W28" s="26">
        <v>12.61020762374417</v>
      </c>
      <c r="X28" s="26">
        <v>12.61020762374417</v>
      </c>
      <c r="Y28" s="26">
        <v>12.61020762374417</v>
      </c>
      <c r="Z28" s="26">
        <v>12.61020762374417</v>
      </c>
      <c r="AA28" s="26">
        <v>12.61020762374417</v>
      </c>
      <c r="AB28" s="26">
        <v>12.61020762374417</v>
      </c>
      <c r="AC28" s="26">
        <v>12.61020762374417</v>
      </c>
      <c r="AD28" s="26">
        <v>15.992954740712836</v>
      </c>
      <c r="AE28" s="26">
        <v>15.992954740712836</v>
      </c>
      <c r="AF28" s="26">
        <v>15.992954740712836</v>
      </c>
      <c r="AG28" s="26">
        <v>15.992954740712836</v>
      </c>
      <c r="AH28" s="26">
        <v>15.992954740712836</v>
      </c>
    </row>
    <row r="29" spans="1:34" x14ac:dyDescent="0.2">
      <c r="A29" s="2">
        <f t="shared" si="32"/>
        <v>43926</v>
      </c>
      <c r="B29" s="4">
        <f>'Data(LÄGG IN NY DATA)'!C28</f>
        <v>17</v>
      </c>
      <c r="C29" s="26">
        <v>13.472153078050598</v>
      </c>
      <c r="D29" s="26">
        <v>12.361827773951337</v>
      </c>
      <c r="E29" s="26">
        <v>13.787871730938177</v>
      </c>
      <c r="F29" s="26">
        <v>14.678983876629353</v>
      </c>
      <c r="G29" s="26">
        <v>14.925868266355486</v>
      </c>
      <c r="H29" s="26">
        <v>15.17764603461487</v>
      </c>
      <c r="I29" s="26">
        <v>15.515136508481403</v>
      </c>
      <c r="J29" s="26">
        <v>13.009410886812745</v>
      </c>
      <c r="K29" s="26">
        <v>13.009410886812745</v>
      </c>
      <c r="L29" s="26">
        <v>12.361087527553211</v>
      </c>
      <c r="M29" s="26">
        <v>12.848037907595735</v>
      </c>
      <c r="N29" s="26">
        <v>11.854069959749786</v>
      </c>
      <c r="O29" s="26">
        <v>13.320098702087591</v>
      </c>
      <c r="P29" s="26">
        <v>13.320098702087591</v>
      </c>
      <c r="Q29" s="26">
        <v>11.854069959749786</v>
      </c>
      <c r="R29" s="26">
        <v>13.320098702087591</v>
      </c>
      <c r="S29" s="26">
        <v>11.854069959749786</v>
      </c>
      <c r="T29" s="26">
        <v>12.871908493286691</v>
      </c>
      <c r="U29" s="26">
        <v>12.871908493286691</v>
      </c>
      <c r="V29" s="26">
        <v>12.871908493286691</v>
      </c>
      <c r="W29" s="26">
        <v>14.098078150752809</v>
      </c>
      <c r="X29" s="26">
        <v>14.098078150752809</v>
      </c>
      <c r="Y29" s="26">
        <v>14.098078150752809</v>
      </c>
      <c r="Z29" s="26">
        <v>14.098078150752809</v>
      </c>
      <c r="AA29" s="26">
        <v>14.098078150752809</v>
      </c>
      <c r="AB29" s="26">
        <v>14.098078150752809</v>
      </c>
      <c r="AC29" s="26">
        <v>14.098078150752809</v>
      </c>
      <c r="AD29" s="26">
        <v>17.399163284655064</v>
      </c>
      <c r="AE29" s="26">
        <v>17.399163284655064</v>
      </c>
      <c r="AF29" s="26">
        <v>17.399163284655064</v>
      </c>
      <c r="AG29" s="26">
        <v>17.399163284655064</v>
      </c>
      <c r="AH29" s="26">
        <v>17.399163284655064</v>
      </c>
    </row>
    <row r="30" spans="1:34" x14ac:dyDescent="0.2">
      <c r="A30" s="2">
        <f t="shared" si="32"/>
        <v>43927</v>
      </c>
      <c r="B30" s="4">
        <f>'Data(LÄGG IN NY DATA)'!C29</f>
        <v>19</v>
      </c>
      <c r="C30" s="26">
        <v>14.664076252969611</v>
      </c>
      <c r="D30" s="26">
        <v>13.429034576365046</v>
      </c>
      <c r="E30" s="26">
        <v>15.134358943117313</v>
      </c>
      <c r="F30" s="26">
        <v>16.446534137086122</v>
      </c>
      <c r="G30" s="26">
        <v>16.820503403463658</v>
      </c>
      <c r="H30" s="26">
        <v>17.095224211654532</v>
      </c>
      <c r="I30" s="26">
        <v>17.327857986560645</v>
      </c>
      <c r="J30" s="26">
        <v>14.653049324275312</v>
      </c>
      <c r="K30" s="26">
        <v>14.653049324275312</v>
      </c>
      <c r="L30" s="26">
        <v>13.918436356802639</v>
      </c>
      <c r="M30" s="26">
        <v>14.360154861644894</v>
      </c>
      <c r="N30" s="26">
        <v>13.235740465503195</v>
      </c>
      <c r="O30" s="26">
        <v>14.977533240825775</v>
      </c>
      <c r="P30" s="26">
        <v>14.977533240825775</v>
      </c>
      <c r="Q30" s="26">
        <v>13.235740465503195</v>
      </c>
      <c r="R30" s="26">
        <v>14.977533240825775</v>
      </c>
      <c r="S30" s="26">
        <v>13.235740465503195</v>
      </c>
      <c r="T30" s="26">
        <v>14.362691853927437</v>
      </c>
      <c r="U30" s="26">
        <v>14.362691853927437</v>
      </c>
      <c r="V30" s="26">
        <v>14.362691853927437</v>
      </c>
      <c r="W30" s="26">
        <v>15.687950405025886</v>
      </c>
      <c r="X30" s="26">
        <v>15.687950405025886</v>
      </c>
      <c r="Y30" s="26">
        <v>15.687950405025886</v>
      </c>
      <c r="Z30" s="26">
        <v>15.687950405025886</v>
      </c>
      <c r="AA30" s="26">
        <v>15.687950405025886</v>
      </c>
      <c r="AB30" s="26">
        <v>15.687950405025886</v>
      </c>
      <c r="AC30" s="26">
        <v>15.687950405025886</v>
      </c>
      <c r="AD30" s="26">
        <v>18.888017487257265</v>
      </c>
      <c r="AE30" s="26">
        <v>18.888017487257265</v>
      </c>
      <c r="AF30" s="26">
        <v>18.888017487257265</v>
      </c>
      <c r="AG30" s="26">
        <v>18.888017487257265</v>
      </c>
      <c r="AH30" s="26">
        <v>18.888017487257265</v>
      </c>
    </row>
    <row r="31" spans="1:34" x14ac:dyDescent="0.2">
      <c r="A31" s="2">
        <f t="shared" si="32"/>
        <v>43928</v>
      </c>
      <c r="B31" s="4">
        <f>'Data(LÄGG IN NY DATA)'!C30</f>
        <v>20</v>
      </c>
      <c r="C31" s="26">
        <v>15.901573781599314</v>
      </c>
      <c r="D31" s="26">
        <v>14.531640678314947</v>
      </c>
      <c r="E31" s="26">
        <v>16.546924517175967</v>
      </c>
      <c r="F31" s="26">
        <v>18.342103526609524</v>
      </c>
      <c r="G31" s="26">
        <v>18.875566522885606</v>
      </c>
      <c r="H31" s="26">
        <v>19.17262264105338</v>
      </c>
      <c r="I31" s="26">
        <v>19.274929443060962</v>
      </c>
      <c r="J31" s="26">
        <v>16.433676549474324</v>
      </c>
      <c r="K31" s="26">
        <v>16.433676549474324</v>
      </c>
      <c r="L31" s="26">
        <v>15.604347407907509</v>
      </c>
      <c r="M31" s="26">
        <v>15.987302635870989</v>
      </c>
      <c r="N31" s="26">
        <v>14.718179700924042</v>
      </c>
      <c r="O31" s="26">
        <v>16.768677529464998</v>
      </c>
      <c r="P31" s="26">
        <v>16.768677529464998</v>
      </c>
      <c r="Q31" s="26">
        <v>14.718179700924042</v>
      </c>
      <c r="R31" s="26">
        <v>16.768677529464998</v>
      </c>
      <c r="S31" s="26">
        <v>14.718179700924042</v>
      </c>
      <c r="T31" s="26">
        <v>15.959674779391566</v>
      </c>
      <c r="U31" s="26">
        <v>15.959674779391566</v>
      </c>
      <c r="V31" s="26">
        <v>15.959674779391566</v>
      </c>
      <c r="W31" s="26">
        <v>17.380916212846014</v>
      </c>
      <c r="X31" s="26">
        <v>17.380916212846014</v>
      </c>
      <c r="Y31" s="26">
        <v>17.380916212846014</v>
      </c>
      <c r="Z31" s="26">
        <v>17.380916212846014</v>
      </c>
      <c r="AA31" s="26">
        <v>17.380916212846014</v>
      </c>
      <c r="AB31" s="26">
        <v>17.380916212846014</v>
      </c>
      <c r="AC31" s="26">
        <v>17.380916212846014</v>
      </c>
      <c r="AD31" s="26">
        <v>20.461689904100581</v>
      </c>
      <c r="AE31" s="26">
        <v>20.461689904100581</v>
      </c>
      <c r="AF31" s="26">
        <v>20.461689904100581</v>
      </c>
      <c r="AG31" s="26">
        <v>20.461689904100581</v>
      </c>
      <c r="AH31" s="26">
        <v>20.461689904100581</v>
      </c>
    </row>
    <row r="32" spans="1:34" x14ac:dyDescent="0.2">
      <c r="A32" s="2">
        <f t="shared" si="32"/>
        <v>43929</v>
      </c>
      <c r="B32" s="4">
        <f>'Data(LÄGG IN NY DATA)'!C31</f>
        <v>21</v>
      </c>
      <c r="C32" s="26">
        <v>17.183022989874619</v>
      </c>
      <c r="D32" s="26">
        <v>15.667447348624645</v>
      </c>
      <c r="E32" s="26">
        <v>18.02480133795515</v>
      </c>
      <c r="F32" s="26">
        <v>20.367568714100901</v>
      </c>
      <c r="G32" s="26">
        <v>21.100323795933352</v>
      </c>
      <c r="H32" s="26">
        <v>21.418499433393691</v>
      </c>
      <c r="I32" s="26">
        <v>21.360785703199372</v>
      </c>
      <c r="J32" s="26">
        <v>18.358713800051731</v>
      </c>
      <c r="K32" s="26">
        <v>18.358713800051731</v>
      </c>
      <c r="L32" s="26">
        <v>17.425507899396283</v>
      </c>
      <c r="M32" s="26">
        <v>17.733939892539471</v>
      </c>
      <c r="N32" s="26">
        <v>16.303422050163626</v>
      </c>
      <c r="O32" s="26">
        <v>18.69738807101524</v>
      </c>
      <c r="P32" s="26">
        <v>18.69738807101524</v>
      </c>
      <c r="Q32" s="26">
        <v>16.303422050163626</v>
      </c>
      <c r="R32" s="26">
        <v>18.69738807101524</v>
      </c>
      <c r="S32" s="26">
        <v>16.303422050163626</v>
      </c>
      <c r="T32" s="26">
        <v>17.664432755535678</v>
      </c>
      <c r="U32" s="26">
        <v>17.664432755535678</v>
      </c>
      <c r="V32" s="26">
        <v>17.664432755535678</v>
      </c>
      <c r="W32" s="26">
        <v>19.177354912279963</v>
      </c>
      <c r="X32" s="26">
        <v>19.177354912279963</v>
      </c>
      <c r="Y32" s="26">
        <v>19.177354912279963</v>
      </c>
      <c r="Z32" s="26">
        <v>19.177354912279963</v>
      </c>
      <c r="AA32" s="26">
        <v>19.177354912279963</v>
      </c>
      <c r="AB32" s="26">
        <v>19.177354912279963</v>
      </c>
      <c r="AC32" s="26">
        <v>19.177354912279963</v>
      </c>
      <c r="AD32" s="26">
        <v>22.122052876951589</v>
      </c>
      <c r="AE32" s="26">
        <v>22.122052876951589</v>
      </c>
      <c r="AF32" s="26">
        <v>22.122052876951589</v>
      </c>
      <c r="AG32" s="26">
        <v>22.122052876951589</v>
      </c>
      <c r="AH32" s="26">
        <v>22.122052876951589</v>
      </c>
    </row>
    <row r="33" spans="1:34" x14ac:dyDescent="0.2">
      <c r="A33" s="2">
        <f t="shared" si="32"/>
        <v>43930</v>
      </c>
      <c r="B33" s="4">
        <f>'Data(LÄGG IN NY DATA)'!C32</f>
        <v>24</v>
      </c>
      <c r="C33" s="26">
        <v>18.5066251137169</v>
      </c>
      <c r="D33" s="26">
        <v>16.834090082607098</v>
      </c>
      <c r="E33" s="26">
        <v>19.566934938335621</v>
      </c>
      <c r="F33" s="26">
        <v>22.528362306708331</v>
      </c>
      <c r="G33" s="26">
        <v>23.504083944475262</v>
      </c>
      <c r="H33" s="26">
        <v>23.841423488120832</v>
      </c>
      <c r="I33" s="26">
        <v>23.589496992584305</v>
      </c>
      <c r="J33" s="26">
        <v>20.435505846960709</v>
      </c>
      <c r="K33" s="26">
        <v>20.435505846960709</v>
      </c>
      <c r="L33" s="26">
        <v>19.388471124427713</v>
      </c>
      <c r="M33" s="26">
        <v>19.60433394800053</v>
      </c>
      <c r="N33" s="26">
        <v>17.992882004634399</v>
      </c>
      <c r="O33" s="26">
        <v>20.766658591767104</v>
      </c>
      <c r="P33" s="26">
        <v>20.766658591767104</v>
      </c>
      <c r="Q33" s="26">
        <v>17.992882004634399</v>
      </c>
      <c r="R33" s="26">
        <v>20.766658591767104</v>
      </c>
      <c r="S33" s="26">
        <v>17.992882004634399</v>
      </c>
      <c r="T33" s="26">
        <v>19.477799402033096</v>
      </c>
      <c r="U33" s="26">
        <v>19.477799402033096</v>
      </c>
      <c r="V33" s="26">
        <v>19.477799402033096</v>
      </c>
      <c r="W33" s="26">
        <v>21.076905448702831</v>
      </c>
      <c r="X33" s="26">
        <v>21.076905448702831</v>
      </c>
      <c r="Y33" s="26">
        <v>21.076905448702831</v>
      </c>
      <c r="Z33" s="26">
        <v>21.076905448702831</v>
      </c>
      <c r="AA33" s="26">
        <v>21.076905448702831</v>
      </c>
      <c r="AB33" s="26">
        <v>21.076905448702831</v>
      </c>
      <c r="AC33" s="26">
        <v>21.076905448702831</v>
      </c>
      <c r="AD33" s="26">
        <v>23.870673228981261</v>
      </c>
      <c r="AE33" s="26">
        <v>23.870673228981261</v>
      </c>
      <c r="AF33" s="26">
        <v>23.870673228981261</v>
      </c>
      <c r="AG33" s="26">
        <v>23.870673228981261</v>
      </c>
      <c r="AH33" s="26">
        <v>23.870673228981261</v>
      </c>
    </row>
    <row r="34" spans="1:34" x14ac:dyDescent="0.2">
      <c r="A34" s="2">
        <f t="shared" si="32"/>
        <v>43931</v>
      </c>
      <c r="B34" s="4">
        <f>'Data(LÄGG IN NY DATA)'!C33</f>
        <v>25</v>
      </c>
      <c r="C34" s="26">
        <v>19.870406767512961</v>
      </c>
      <c r="D34" s="26">
        <v>18.029049513263914</v>
      </c>
      <c r="E34" s="26">
        <v>21.171988558153085</v>
      </c>
      <c r="F34" s="26">
        <v>24.829752854004248</v>
      </c>
      <c r="G34" s="26">
        <v>26.096188736518268</v>
      </c>
      <c r="H34" s="26">
        <v>26.449848532557713</v>
      </c>
      <c r="I34" s="26">
        <v>25.964742907592324</v>
      </c>
      <c r="J34" s="26">
        <v>22.67129874219232</v>
      </c>
      <c r="K34" s="26">
        <v>22.67129874219232</v>
      </c>
      <c r="L34" s="26">
        <v>21.499628392999949</v>
      </c>
      <c r="M34" s="26">
        <v>21.602546889442024</v>
      </c>
      <c r="N34" s="26">
        <v>19.787273748922882</v>
      </c>
      <c r="O34" s="26">
        <v>22.978500565529977</v>
      </c>
      <c r="P34" s="26">
        <v>22.978500565529977</v>
      </c>
      <c r="Q34" s="26">
        <v>19.787273748922882</v>
      </c>
      <c r="R34" s="26">
        <v>22.978500565529977</v>
      </c>
      <c r="S34" s="26">
        <v>19.787273748922882</v>
      </c>
      <c r="T34" s="26">
        <v>21.399782358730306</v>
      </c>
      <c r="U34" s="26">
        <v>21.399782358730306</v>
      </c>
      <c r="V34" s="26">
        <v>21.399782358730306</v>
      </c>
      <c r="W34" s="26">
        <v>23.078444524906857</v>
      </c>
      <c r="X34" s="26">
        <v>23.078444524906857</v>
      </c>
      <c r="Y34" s="26">
        <v>23.078444524906857</v>
      </c>
      <c r="Z34" s="26">
        <v>23.078444524906857</v>
      </c>
      <c r="AA34" s="26">
        <v>23.078444524906857</v>
      </c>
      <c r="AB34" s="26">
        <v>23.078444524906857</v>
      </c>
      <c r="AC34" s="26">
        <v>23.078444524906857</v>
      </c>
      <c r="AD34" s="26">
        <v>25.708807202171023</v>
      </c>
      <c r="AE34" s="26">
        <v>25.708807202171023</v>
      </c>
      <c r="AF34" s="26">
        <v>25.708807202171023</v>
      </c>
      <c r="AG34" s="26">
        <v>25.708807202171023</v>
      </c>
      <c r="AH34" s="26">
        <v>25.708807202171023</v>
      </c>
    </row>
    <row r="35" spans="1:34" x14ac:dyDescent="0.2">
      <c r="A35" s="2">
        <f t="shared" si="32"/>
        <v>43932</v>
      </c>
      <c r="B35" s="4">
        <f>'Data(LÄGG IN NY DATA)'!C34</f>
        <v>30</v>
      </c>
      <c r="C35" s="26">
        <v>21.272223753492518</v>
      </c>
      <c r="D35" s="26">
        <v>19.249665174507555</v>
      </c>
      <c r="E35" s="26">
        <v>22.838339790746897</v>
      </c>
      <c r="F35" s="26">
        <v>27.276810616930618</v>
      </c>
      <c r="G35" s="26">
        <v>28.886035463961143</v>
      </c>
      <c r="H35" s="26">
        <v>29.252118443565401</v>
      </c>
      <c r="I35" s="26">
        <v>28.489768968448775</v>
      </c>
      <c r="J35" s="26">
        <v>25.073244380198911</v>
      </c>
      <c r="K35" s="26">
        <v>25.073244380198911</v>
      </c>
      <c r="L35" s="26">
        <v>23.765206101071097</v>
      </c>
      <c r="M35" s="26">
        <v>23.732406413823952</v>
      </c>
      <c r="N35" s="26">
        <v>21.686522669271774</v>
      </c>
      <c r="O35" s="26">
        <v>25.333811234471639</v>
      </c>
      <c r="P35" s="26">
        <v>25.333811234471639</v>
      </c>
      <c r="Q35" s="26">
        <v>21.686522669271774</v>
      </c>
      <c r="R35" s="26">
        <v>25.333811234471639</v>
      </c>
      <c r="S35" s="26">
        <v>21.686522669271774</v>
      </c>
      <c r="T35" s="26">
        <v>23.429473389939364</v>
      </c>
      <c r="U35" s="26">
        <v>23.429473389939364</v>
      </c>
      <c r="V35" s="26">
        <v>23.429473389939364</v>
      </c>
      <c r="W35" s="26">
        <v>25.180059214347843</v>
      </c>
      <c r="X35" s="26">
        <v>25.180059214347843</v>
      </c>
      <c r="Y35" s="26">
        <v>25.180059214347843</v>
      </c>
      <c r="Z35" s="26">
        <v>25.180059214347843</v>
      </c>
      <c r="AA35" s="26">
        <v>25.180059214347843</v>
      </c>
      <c r="AB35" s="26">
        <v>25.180059214347843</v>
      </c>
      <c r="AC35" s="26">
        <v>25.180059214347843</v>
      </c>
      <c r="AD35" s="26">
        <v>27.637385104990408</v>
      </c>
      <c r="AE35" s="26">
        <v>27.637385104990408</v>
      </c>
      <c r="AF35" s="26">
        <v>27.637385104990408</v>
      </c>
      <c r="AG35" s="26">
        <v>27.637385104990408</v>
      </c>
      <c r="AH35" s="26">
        <v>27.637385104990408</v>
      </c>
    </row>
    <row r="36" spans="1:34" x14ac:dyDescent="0.2">
      <c r="A36" s="2">
        <f t="shared" si="32"/>
        <v>43933</v>
      </c>
      <c r="B36" s="4">
        <f>'Data(LÄGG IN NY DATA)'!C35</f>
        <v>37</v>
      </c>
      <c r="C36" s="26">
        <v>22.709770495139026</v>
      </c>
      <c r="D36" s="26">
        <v>20.493154829126571</v>
      </c>
      <c r="E36" s="26">
        <v>24.564069371244592</v>
      </c>
      <c r="F36" s="26">
        <v>29.874382215054847</v>
      </c>
      <c r="G36" s="26">
        <v>31.883146878691761</v>
      </c>
      <c r="H36" s="26">
        <v>32.256519265136028</v>
      </c>
      <c r="I36" s="26">
        <v>31.167300549250111</v>
      </c>
      <c r="J36" s="26">
        <v>27.648445084402304</v>
      </c>
      <c r="K36" s="26">
        <v>27.648445084402304</v>
      </c>
      <c r="L36" s="26">
        <v>26.191300370021313</v>
      </c>
      <c r="M36" s="26">
        <v>25.997439821353371</v>
      </c>
      <c r="N36" s="26">
        <v>23.689671082984347</v>
      </c>
      <c r="O36" s="26">
        <v>27.832210869683252</v>
      </c>
      <c r="P36" s="26">
        <v>27.832210869683252</v>
      </c>
      <c r="Q36" s="26">
        <v>23.689671082984347</v>
      </c>
      <c r="R36" s="26">
        <v>27.832210869683252</v>
      </c>
      <c r="S36" s="26">
        <v>23.689671082984347</v>
      </c>
      <c r="T36" s="26">
        <v>25.564955699248614</v>
      </c>
      <c r="U36" s="26">
        <v>25.564955699248614</v>
      </c>
      <c r="V36" s="26">
        <v>25.564955699248614</v>
      </c>
      <c r="W36" s="26">
        <v>27.37899434501589</v>
      </c>
      <c r="X36" s="26">
        <v>27.37899434501589</v>
      </c>
      <c r="Y36" s="26">
        <v>27.37899434501589</v>
      </c>
      <c r="Z36" s="26">
        <v>27.37899434501589</v>
      </c>
      <c r="AA36" s="26">
        <v>27.37899434501589</v>
      </c>
      <c r="AB36" s="26">
        <v>27.37899434501589</v>
      </c>
      <c r="AC36" s="26">
        <v>27.37899434501589</v>
      </c>
      <c r="AD36" s="26">
        <v>29.656968046412679</v>
      </c>
      <c r="AE36" s="26">
        <v>29.656968046412679</v>
      </c>
      <c r="AF36" s="26">
        <v>29.656968046412679</v>
      </c>
      <c r="AG36" s="26">
        <v>29.656968046412679</v>
      </c>
      <c r="AH36" s="26">
        <v>29.656968046412679</v>
      </c>
    </row>
    <row r="37" spans="1:34" x14ac:dyDescent="0.2">
      <c r="A37" s="2">
        <f t="shared" si="32"/>
        <v>43934</v>
      </c>
      <c r="B37" s="4">
        <f>'Data(LÄGG IN NY DATA)'!C36</f>
        <v>40</v>
      </c>
      <c r="C37" s="26">
        <v>24.180589657486461</v>
      </c>
      <c r="D37" s="26">
        <v>21.756634237542531</v>
      </c>
      <c r="E37" s="26">
        <v>26.346949429018405</v>
      </c>
      <c r="F37" s="26">
        <v>32.627078897520072</v>
      </c>
      <c r="G37" s="26">
        <v>35.097308501896961</v>
      </c>
      <c r="H37" s="26">
        <v>35.471397548801875</v>
      </c>
      <c r="I37" s="26">
        <v>33.999374646039918</v>
      </c>
      <c r="J37" s="26">
        <v>30.404055041830169</v>
      </c>
      <c r="K37" s="26">
        <v>30.404055041830169</v>
      </c>
      <c r="L37" s="26">
        <v>28.783964994651914</v>
      </c>
      <c r="M37" s="26">
        <v>28.40073713868647</v>
      </c>
      <c r="N37" s="26">
        <v>25.794788076233946</v>
      </c>
      <c r="O37" s="26">
        <v>30.471819410731182</v>
      </c>
      <c r="P37" s="26">
        <v>30.471819410731182</v>
      </c>
      <c r="Q37" s="26">
        <v>25.794788076233946</v>
      </c>
      <c r="R37" s="26">
        <v>30.471819410731182</v>
      </c>
      <c r="S37" s="26">
        <v>25.794788076233946</v>
      </c>
      <c r="T37" s="26">
        <v>27.80321954653818</v>
      </c>
      <c r="U37" s="26">
        <v>27.80321954653818</v>
      </c>
      <c r="V37" s="26">
        <v>27.80321954653818</v>
      </c>
      <c r="W37" s="26">
        <v>29.671544348904749</v>
      </c>
      <c r="X37" s="26">
        <v>29.671544348904749</v>
      </c>
      <c r="Y37" s="26">
        <v>29.671544348904749</v>
      </c>
      <c r="Z37" s="26">
        <v>29.671544348904749</v>
      </c>
      <c r="AA37" s="26">
        <v>29.671544348904749</v>
      </c>
      <c r="AB37" s="26">
        <v>29.671544348904749</v>
      </c>
      <c r="AC37" s="26">
        <v>29.671544348904749</v>
      </c>
      <c r="AD37" s="26">
        <v>31.767649351359918</v>
      </c>
      <c r="AE37" s="26">
        <v>31.767649351359918</v>
      </c>
      <c r="AF37" s="26">
        <v>31.767649351359918</v>
      </c>
      <c r="AG37" s="26">
        <v>31.767649351359918</v>
      </c>
      <c r="AH37" s="26">
        <v>31.767649351359918</v>
      </c>
    </row>
    <row r="38" spans="1:34" x14ac:dyDescent="0.2">
      <c r="A38" s="2">
        <f t="shared" si="32"/>
        <v>43935</v>
      </c>
      <c r="B38" s="4">
        <f>'Data(LÄGG IN NY DATA)'!C37</f>
        <v>46</v>
      </c>
      <c r="C38" s="26">
        <v>25.68208322643806</v>
      </c>
      <c r="D38" s="26">
        <v>23.03713828394692</v>
      </c>
      <c r="E38" s="26">
        <v>28.184450603957142</v>
      </c>
      <c r="F38" s="26">
        <v>35.539284389174242</v>
      </c>
      <c r="G38" s="26">
        <v>38.538798562735373</v>
      </c>
      <c r="H38" s="26">
        <v>38.905369610358449</v>
      </c>
      <c r="I38" s="26">
        <v>36.987268943954788</v>
      </c>
      <c r="J38" s="26">
        <v>33.347459666021521</v>
      </c>
      <c r="K38" s="26">
        <v>33.347459666021521</v>
      </c>
      <c r="L38" s="26">
        <v>31.549372270391196</v>
      </c>
      <c r="M38" s="26">
        <v>30.944892642496612</v>
      </c>
      <c r="N38" s="26">
        <v>27.99890721554824</v>
      </c>
      <c r="O38" s="26">
        <v>33.249137913682489</v>
      </c>
      <c r="P38" s="26">
        <v>33.249137913682489</v>
      </c>
      <c r="Q38" s="26">
        <v>27.99890721554824</v>
      </c>
      <c r="R38" s="26">
        <v>33.249137913682489</v>
      </c>
      <c r="S38" s="26">
        <v>27.99890721554824</v>
      </c>
      <c r="T38" s="26">
        <v>30.140111933913015</v>
      </c>
      <c r="U38" s="26">
        <v>30.140111933913015</v>
      </c>
      <c r="V38" s="26">
        <v>30.140111933913015</v>
      </c>
      <c r="W38" s="26">
        <v>32.053047732470645</v>
      </c>
      <c r="X38" s="26">
        <v>32.053047732470645</v>
      </c>
      <c r="Y38" s="26">
        <v>32.053047732470645</v>
      </c>
      <c r="Z38" s="26">
        <v>32.053047732470645</v>
      </c>
      <c r="AA38" s="26">
        <v>32.053047732470645</v>
      </c>
      <c r="AB38" s="26">
        <v>32.053047732470645</v>
      </c>
      <c r="AC38" s="26">
        <v>32.053047732470645</v>
      </c>
      <c r="AD38" s="26">
        <v>33.969027851470486</v>
      </c>
      <c r="AE38" s="26">
        <v>33.969027851470486</v>
      </c>
      <c r="AF38" s="26">
        <v>33.969027851470486</v>
      </c>
      <c r="AG38" s="26">
        <v>33.969027851470486</v>
      </c>
      <c r="AH38" s="26">
        <v>33.969027851470486</v>
      </c>
    </row>
    <row r="39" spans="1:34" x14ac:dyDescent="0.2">
      <c r="A39" s="2">
        <f t="shared" si="32"/>
        <v>43936</v>
      </c>
      <c r="B39" s="4">
        <f>'Data(LÄGG IN NY DATA)'!C38</f>
        <v>46</v>
      </c>
      <c r="C39" s="26">
        <v>27.211525874794127</v>
      </c>
      <c r="D39" s="26">
        <v>24.331643930868875</v>
      </c>
      <c r="E39" s="26">
        <v>30.073749055743789</v>
      </c>
      <c r="F39" s="26">
        <v>38.615189681240068</v>
      </c>
      <c r="G39" s="26">
        <v>42.217831287463831</v>
      </c>
      <c r="H39" s="26">
        <v>42.566736643864573</v>
      </c>
      <c r="I39" s="26">
        <v>40.131427623899974</v>
      </c>
      <c r="J39" s="26">
        <v>36.485774266169628</v>
      </c>
      <c r="K39" s="26">
        <v>36.485774266169628</v>
      </c>
      <c r="L39" s="26">
        <v>34.493330312182579</v>
      </c>
      <c r="M39" s="26">
        <v>33.631940597244558</v>
      </c>
      <c r="N39" s="26">
        <v>30.297977150268274</v>
      </c>
      <c r="O39" s="26">
        <v>36.158952573992998</v>
      </c>
      <c r="P39" s="26">
        <v>36.158952573992998</v>
      </c>
      <c r="Q39" s="26">
        <v>30.297977150268274</v>
      </c>
      <c r="R39" s="26">
        <v>36.158952573992998</v>
      </c>
      <c r="S39" s="26">
        <v>30.297977150268274</v>
      </c>
      <c r="T39" s="26">
        <v>32.570304134290254</v>
      </c>
      <c r="U39" s="26">
        <v>32.570304134290254</v>
      </c>
      <c r="V39" s="26">
        <v>32.570304134290254</v>
      </c>
      <c r="W39" s="26">
        <v>34.517895483455717</v>
      </c>
      <c r="X39" s="26">
        <v>34.517895483455717</v>
      </c>
      <c r="Y39" s="26">
        <v>34.517895483455717</v>
      </c>
      <c r="Z39" s="26">
        <v>34.517895483455717</v>
      </c>
      <c r="AA39" s="26">
        <v>34.517895483455717</v>
      </c>
      <c r="AB39" s="26">
        <v>34.517895483455717</v>
      </c>
      <c r="AC39" s="26">
        <v>34.517895483455717</v>
      </c>
      <c r="AD39" s="26">
        <v>36.260180842725923</v>
      </c>
      <c r="AE39" s="26">
        <v>36.260180842725923</v>
      </c>
      <c r="AF39" s="26">
        <v>36.260180842725923</v>
      </c>
      <c r="AG39" s="26">
        <v>36.260180842725923</v>
      </c>
      <c r="AH39" s="26">
        <v>36.260180842725923</v>
      </c>
    </row>
    <row r="40" spans="1:34" x14ac:dyDescent="0.2">
      <c r="A40" s="2">
        <f t="shared" si="32"/>
        <v>43937</v>
      </c>
      <c r="B40" s="4">
        <f>'Data(LÄGG IN NY DATA)'!C39</f>
        <v>48</v>
      </c>
      <c r="C40" s="26">
        <v>28.766080490109196</v>
      </c>
      <c r="D40" s="26">
        <v>25.637094603588718</v>
      </c>
      <c r="E40" s="26">
        <v>32.011734466124508</v>
      </c>
      <c r="F40" s="26">
        <v>41.858863790339392</v>
      </c>
      <c r="G40" s="26">
        <v>46.144504624535543</v>
      </c>
      <c r="H40" s="26">
        <v>46.463410565260872</v>
      </c>
      <c r="I40" s="26">
        <v>43.431383185276133</v>
      </c>
      <c r="J40" s="26">
        <v>39.825780484509309</v>
      </c>
      <c r="K40" s="26">
        <v>39.825780484509309</v>
      </c>
      <c r="L40" s="26">
        <v>37.621215771303596</v>
      </c>
      <c r="M40" s="26">
        <v>36.463283994857591</v>
      </c>
      <c r="N40" s="26">
        <v>32.686829744821765</v>
      </c>
      <c r="O40" s="26">
        <v>39.194266903047904</v>
      </c>
      <c r="P40" s="26">
        <v>39.194266903047904</v>
      </c>
      <c r="Q40" s="26">
        <v>32.686829744821765</v>
      </c>
      <c r="R40" s="26">
        <v>39.194266903047904</v>
      </c>
      <c r="S40" s="26">
        <v>32.686829744821765</v>
      </c>
      <c r="T40" s="26">
        <v>35.087281820606478</v>
      </c>
      <c r="U40" s="26">
        <v>35.087281820606478</v>
      </c>
      <c r="V40" s="26">
        <v>35.087281820606478</v>
      </c>
      <c r="W40" s="26">
        <v>37.059553182131161</v>
      </c>
      <c r="X40" s="26">
        <v>37.059553182131161</v>
      </c>
      <c r="Y40" s="26">
        <v>37.059553182131161</v>
      </c>
      <c r="Z40" s="26">
        <v>37.059553182131161</v>
      </c>
      <c r="AA40" s="26">
        <v>37.059553182131161</v>
      </c>
      <c r="AB40" s="26">
        <v>37.059553182131161</v>
      </c>
      <c r="AC40" s="26">
        <v>37.059553182131161</v>
      </c>
      <c r="AD40" s="26">
        <v>38.639635850454141</v>
      </c>
      <c r="AE40" s="26">
        <v>38.639635850454141</v>
      </c>
      <c r="AF40" s="26">
        <v>38.639635850454141</v>
      </c>
      <c r="AG40" s="26">
        <v>38.639635850454141</v>
      </c>
      <c r="AH40" s="26">
        <v>38.639635850454141</v>
      </c>
    </row>
    <row r="41" spans="1:34" x14ac:dyDescent="0.2">
      <c r="A41" s="2">
        <f t="shared" si="32"/>
        <v>43938</v>
      </c>
      <c r="B41" s="4">
        <f>'Data(LÄGG IN NY DATA)'!C40</f>
        <v>50</v>
      </c>
      <c r="C41" s="26">
        <v>30.342814908217381</v>
      </c>
      <c r="D41" s="26">
        <v>26.950424886616194</v>
      </c>
      <c r="E41" s="26">
        <v>33.995020859944475</v>
      </c>
      <c r="F41" s="26">
        <v>45.274371426459204</v>
      </c>
      <c r="G41" s="26">
        <v>50.328745468004399</v>
      </c>
      <c r="H41" s="26">
        <v>50.602837869210397</v>
      </c>
      <c r="I41" s="26">
        <v>46.885675021744092</v>
      </c>
      <c r="J41" s="26">
        <v>43.373861030751755</v>
      </c>
      <c r="K41" s="26">
        <v>43.373861030751755</v>
      </c>
      <c r="L41" s="26">
        <v>40.937905778018731</v>
      </c>
      <c r="M41" s="26">
        <v>39.439616281910119</v>
      </c>
      <c r="N41" s="26">
        <v>35.159171067454139</v>
      </c>
      <c r="O41" s="26">
        <v>42.346268470137517</v>
      </c>
      <c r="P41" s="26">
        <v>42.346268470137517</v>
      </c>
      <c r="Q41" s="26">
        <v>35.159171067454139</v>
      </c>
      <c r="R41" s="26">
        <v>42.346268470137517</v>
      </c>
      <c r="S41" s="26">
        <v>35.159171067454139</v>
      </c>
      <c r="T41" s="26">
        <v>37.683362997049215</v>
      </c>
      <c r="U41" s="26">
        <v>37.683362997049215</v>
      </c>
      <c r="V41" s="26">
        <v>37.683362997049215</v>
      </c>
      <c r="W41" s="26">
        <v>39.670597281157164</v>
      </c>
      <c r="X41" s="26">
        <v>39.670597281157164</v>
      </c>
      <c r="Y41" s="26">
        <v>39.670597281157164</v>
      </c>
      <c r="Z41" s="26">
        <v>39.670597281157164</v>
      </c>
      <c r="AA41" s="26">
        <v>39.670597281157164</v>
      </c>
      <c r="AB41" s="26">
        <v>39.670597281157164</v>
      </c>
      <c r="AC41" s="26">
        <v>39.670597281157164</v>
      </c>
      <c r="AD41" s="26">
        <v>41.105341271122221</v>
      </c>
      <c r="AE41" s="26">
        <v>41.105341271122221</v>
      </c>
      <c r="AF41" s="26">
        <v>41.105341271122221</v>
      </c>
      <c r="AG41" s="26">
        <v>41.105341271122221</v>
      </c>
      <c r="AH41" s="26">
        <v>41.105341271122221</v>
      </c>
    </row>
    <row r="42" spans="1:34" x14ac:dyDescent="0.2">
      <c r="A42" s="2">
        <f t="shared" si="32"/>
        <v>43939</v>
      </c>
      <c r="B42" s="4">
        <f>'Data(LÄGG IN NY DATA)'!C41</f>
        <v>57</v>
      </c>
      <c r="C42" s="26">
        <v>31.938720007862099</v>
      </c>
      <c r="D42" s="26">
        <v>28.268585410703338</v>
      </c>
      <c r="E42" s="26">
        <v>36.019962238069944</v>
      </c>
      <c r="F42" s="26">
        <v>48.865950715762942</v>
      </c>
      <c r="G42" s="26">
        <v>54.780250385274698</v>
      </c>
      <c r="H42" s="26">
        <v>54.991920038614971</v>
      </c>
      <c r="I42" s="26">
        <v>50.491768489664885</v>
      </c>
      <c r="J42" s="26">
        <v>47.135931461669962</v>
      </c>
      <c r="K42" s="26">
        <v>47.135931461669962</v>
      </c>
      <c r="L42" s="26">
        <v>44.447708239762662</v>
      </c>
      <c r="M42" s="26">
        <v>42.560838607544071</v>
      </c>
      <c r="N42" s="26">
        <v>37.707600431478319</v>
      </c>
      <c r="O42" s="26">
        <v>45.604338292866508</v>
      </c>
      <c r="P42" s="26">
        <v>45.604338292866508</v>
      </c>
      <c r="Q42" s="26">
        <v>37.707600431478319</v>
      </c>
      <c r="R42" s="26">
        <v>45.604338292866508</v>
      </c>
      <c r="S42" s="26">
        <v>37.707600431478319</v>
      </c>
      <c r="T42" s="26">
        <v>40.349748462486914</v>
      </c>
      <c r="U42" s="26">
        <v>40.349748462486914</v>
      </c>
      <c r="V42" s="26">
        <v>40.349748462486914</v>
      </c>
      <c r="W42" s="26">
        <v>42.342767792822556</v>
      </c>
      <c r="X42" s="26">
        <v>42.342767792822556</v>
      </c>
      <c r="Y42" s="26">
        <v>42.342767792822556</v>
      </c>
      <c r="Z42" s="26">
        <v>42.342767792822556</v>
      </c>
      <c r="AA42" s="26">
        <v>42.342767792822556</v>
      </c>
      <c r="AB42" s="26">
        <v>42.342767792822556</v>
      </c>
      <c r="AC42" s="26">
        <v>42.342767792822556</v>
      </c>
      <c r="AD42" s="26">
        <v>43.654637939145609</v>
      </c>
      <c r="AE42" s="26">
        <v>43.654637939145609</v>
      </c>
      <c r="AF42" s="26">
        <v>43.654637939145609</v>
      </c>
      <c r="AG42" s="26">
        <v>43.654637939145609</v>
      </c>
      <c r="AH42" s="26">
        <v>43.654637939145609</v>
      </c>
    </row>
    <row r="43" spans="1:34" x14ac:dyDescent="0.2">
      <c r="A43" s="2">
        <f t="shared" si="32"/>
        <v>43940</v>
      </c>
      <c r="B43" s="4">
        <f>'Data(LÄGG IN NY DATA)'!C42</f>
        <v>58</v>
      </c>
      <c r="C43" s="26">
        <v>33.550729046293981</v>
      </c>
      <c r="D43" s="26">
        <v>29.588567580684305</v>
      </c>
      <c r="E43" s="26">
        <v>38.082673838219549</v>
      </c>
      <c r="F43" s="26">
        <v>52.637554709492299</v>
      </c>
      <c r="G43" s="26">
        <v>59.508418240854709</v>
      </c>
      <c r="H43" s="26">
        <v>59.636927548421603</v>
      </c>
      <c r="I43" s="26">
        <v>54.24598349235994</v>
      </c>
      <c r="J43" s="26">
        <v>51.117366470075645</v>
      </c>
      <c r="K43" s="26">
        <v>51.117366470075645</v>
      </c>
      <c r="L43" s="26">
        <v>48.154288461226542</v>
      </c>
      <c r="M43" s="26">
        <v>45.825979704407203</v>
      </c>
      <c r="N43" s="26">
        <v>40.323660766537117</v>
      </c>
      <c r="O43" s="26">
        <v>48.956113931503197</v>
      </c>
      <c r="P43" s="26">
        <v>48.956113931503197</v>
      </c>
      <c r="Q43" s="26">
        <v>40.323660766537117</v>
      </c>
      <c r="R43" s="26">
        <v>48.956113931503197</v>
      </c>
      <c r="S43" s="26">
        <v>40.323660766537117</v>
      </c>
      <c r="T43" s="26">
        <v>43.076607154207935</v>
      </c>
      <c r="U43" s="26">
        <v>43.076607154207935</v>
      </c>
      <c r="V43" s="26">
        <v>43.076607154207935</v>
      </c>
      <c r="W43" s="26">
        <v>45.067042906209714</v>
      </c>
      <c r="X43" s="26">
        <v>45.067042906209714</v>
      </c>
      <c r="Y43" s="26">
        <v>45.067042906209714</v>
      </c>
      <c r="Z43" s="26">
        <v>45.067042906209714</v>
      </c>
      <c r="AA43" s="26">
        <v>45.067042906209714</v>
      </c>
      <c r="AB43" s="26">
        <v>45.067042906209714</v>
      </c>
      <c r="AC43" s="26">
        <v>45.067042906209714</v>
      </c>
      <c r="AD43" s="26">
        <v>46.284237192146222</v>
      </c>
      <c r="AE43" s="26">
        <v>46.284237192146222</v>
      </c>
      <c r="AF43" s="26">
        <v>46.284237192146222</v>
      </c>
      <c r="AG43" s="26">
        <v>46.284237192146222</v>
      </c>
      <c r="AH43" s="26">
        <v>46.284237192146222</v>
      </c>
    </row>
    <row r="44" spans="1:34" x14ac:dyDescent="0.2">
      <c r="A44" s="2">
        <f t="shared" si="32"/>
        <v>43941</v>
      </c>
      <c r="B44" s="4">
        <f>'Data(LÄGG IN NY DATA)'!C43</f>
        <v>58</v>
      </c>
      <c r="C44" s="26">
        <v>35.175737892012037</v>
      </c>
      <c r="D44" s="26">
        <v>30.907427629872817</v>
      </c>
      <c r="E44" s="26">
        <v>40.179056063724623</v>
      </c>
      <c r="F44" s="26">
        <v>56.592831214846818</v>
      </c>
      <c r="G44" s="26">
        <v>64.522268855280714</v>
      </c>
      <c r="H44" s="26">
        <v>64.543402417233807</v>
      </c>
      <c r="I44" s="26">
        <v>58.143450110904425</v>
      </c>
      <c r="J44" s="26">
        <v>55.322916357628962</v>
      </c>
      <c r="K44" s="26">
        <v>55.322916357628962</v>
      </c>
      <c r="L44" s="26">
        <v>52.060588429971489</v>
      </c>
      <c r="M44" s="26">
        <v>49.233133018510181</v>
      </c>
      <c r="N44" s="26">
        <v>42.997918394290835</v>
      </c>
      <c r="O44" s="26">
        <v>52.387622154136878</v>
      </c>
      <c r="P44" s="26">
        <v>52.387622154136878</v>
      </c>
      <c r="Q44" s="26">
        <v>42.997918394290835</v>
      </c>
      <c r="R44" s="26">
        <v>52.387622154136878</v>
      </c>
      <c r="S44" s="26">
        <v>42.997918394290835</v>
      </c>
      <c r="T44" s="26">
        <v>45.853192909258333</v>
      </c>
      <c r="U44" s="26">
        <v>45.853192909258333</v>
      </c>
      <c r="V44" s="26">
        <v>45.853192909258333</v>
      </c>
      <c r="W44" s="26">
        <v>47.83374633362255</v>
      </c>
      <c r="X44" s="26">
        <v>47.83374633362255</v>
      </c>
      <c r="Y44" s="26">
        <v>47.83374633362255</v>
      </c>
      <c r="Z44" s="26">
        <v>47.83374633362255</v>
      </c>
      <c r="AA44" s="26">
        <v>47.83374633362255</v>
      </c>
      <c r="AB44" s="26">
        <v>47.83374633362255</v>
      </c>
      <c r="AC44" s="26">
        <v>47.83374633362255</v>
      </c>
      <c r="AD44" s="26">
        <v>48.990216715711071</v>
      </c>
      <c r="AE44" s="26">
        <v>48.990216715711071</v>
      </c>
      <c r="AF44" s="26">
        <v>48.990216715711071</v>
      </c>
      <c r="AG44" s="26">
        <v>48.990216715711071</v>
      </c>
      <c r="AH44" s="26">
        <v>48.990216715711071</v>
      </c>
    </row>
    <row r="45" spans="1:34" x14ac:dyDescent="0.2">
      <c r="A45" s="2">
        <f t="shared" si="32"/>
        <v>43942</v>
      </c>
      <c r="B45" s="4">
        <f>'Data(LÄGG IN NY DATA)'!C44</f>
        <v>59</v>
      </c>
      <c r="C45" s="26">
        <v>36.810625771755099</v>
      </c>
      <c r="D45" s="26">
        <v>32.222309495724744</v>
      </c>
      <c r="E45" s="26">
        <v>42.304821402572117</v>
      </c>
      <c r="F45" s="26">
        <v>60.735105040100855</v>
      </c>
      <c r="G45" s="26">
        <v>69.830338792222278</v>
      </c>
      <c r="H45" s="26">
        <v>69.71604145531893</v>
      </c>
      <c r="I45" s="26">
        <v>62.178077734447591</v>
      </c>
      <c r="J45" s="26">
        <v>59.756606961701927</v>
      </c>
      <c r="K45" s="26">
        <v>59.756606961701927</v>
      </c>
      <c r="L45" s="26">
        <v>56.168732938759319</v>
      </c>
      <c r="M45" s="26">
        <v>52.779399625623547</v>
      </c>
      <c r="N45" s="26">
        <v>45.720072539642281</v>
      </c>
      <c r="O45" s="26">
        <v>55.883466814642489</v>
      </c>
      <c r="P45" s="26">
        <v>55.883466814642489</v>
      </c>
      <c r="Q45" s="26">
        <v>45.720072539642281</v>
      </c>
      <c r="R45" s="26">
        <v>55.883466814642489</v>
      </c>
      <c r="S45" s="26">
        <v>45.720072539642281</v>
      </c>
      <c r="T45" s="26">
        <v>48.667991419863597</v>
      </c>
      <c r="U45" s="26">
        <v>48.667991419863597</v>
      </c>
      <c r="V45" s="26">
        <v>48.667991419863597</v>
      </c>
      <c r="W45" s="26">
        <v>50.632671623498616</v>
      </c>
      <c r="X45" s="26">
        <v>50.632671623498616</v>
      </c>
      <c r="Y45" s="26">
        <v>50.632671623498616</v>
      </c>
      <c r="Z45" s="26">
        <v>50.632671623498616</v>
      </c>
      <c r="AA45" s="26">
        <v>50.632671623498616</v>
      </c>
      <c r="AB45" s="26">
        <v>50.632671623498616</v>
      </c>
      <c r="AC45" s="26">
        <v>50.632671623498616</v>
      </c>
      <c r="AD45" s="26">
        <v>51.768023616768545</v>
      </c>
      <c r="AE45" s="26">
        <v>51.768023616768545</v>
      </c>
      <c r="AF45" s="26">
        <v>51.768023616768545</v>
      </c>
      <c r="AG45" s="26">
        <v>51.768023616768545</v>
      </c>
      <c r="AH45" s="26">
        <v>51.768023616768545</v>
      </c>
    </row>
    <row r="46" spans="1:34" x14ac:dyDescent="0.2">
      <c r="A46" s="2">
        <f t="shared" si="32"/>
        <v>43943</v>
      </c>
      <c r="B46" s="4">
        <f>'Data(LÄGG IN NY DATA)'!C45</f>
        <v>60</v>
      </c>
      <c r="C46" s="26">
        <v>38.452276302081309</v>
      </c>
      <c r="D46" s="26">
        <v>33.530466189620554</v>
      </c>
      <c r="E46" s="26">
        <v>44.455524476660401</v>
      </c>
      <c r="F46" s="26">
        <v>65.067361840234</v>
      </c>
      <c r="G46" s="26">
        <v>75.440541352491024</v>
      </c>
      <c r="H46" s="26">
        <v>75.158548702432356</v>
      </c>
      <c r="I46" s="26">
        <v>66.342540635943649</v>
      </c>
      <c r="J46" s="26">
        <v>64.421613173513435</v>
      </c>
      <c r="K46" s="26">
        <v>64.421613173513435</v>
      </c>
      <c r="L46" s="26">
        <v>60.479913902702904</v>
      </c>
      <c r="M46" s="26">
        <v>56.460839539376252</v>
      </c>
      <c r="N46" s="26">
        <v>48.479093378760787</v>
      </c>
      <c r="O46" s="26">
        <v>59.427069210118439</v>
      </c>
      <c r="P46" s="26">
        <v>59.427069210118439</v>
      </c>
      <c r="Q46" s="26">
        <v>48.479093378760787</v>
      </c>
      <c r="R46" s="26">
        <v>59.427069210118439</v>
      </c>
      <c r="S46" s="26">
        <v>48.479093378760787</v>
      </c>
      <c r="T46" s="26">
        <v>51.508894427383126</v>
      </c>
      <c r="U46" s="26">
        <v>51.508894427383126</v>
      </c>
      <c r="V46" s="26">
        <v>51.508894427383126</v>
      </c>
      <c r="W46" s="26">
        <v>53.453220951570636</v>
      </c>
      <c r="X46" s="26">
        <v>53.453220951570636</v>
      </c>
      <c r="Y46" s="26">
        <v>53.453220951570636</v>
      </c>
      <c r="Z46" s="26">
        <v>53.453220951570636</v>
      </c>
      <c r="AA46" s="26">
        <v>53.453220951570636</v>
      </c>
      <c r="AB46" s="26">
        <v>53.453220951570636</v>
      </c>
      <c r="AC46" s="26">
        <v>53.453220951570636</v>
      </c>
      <c r="AD46" s="26">
        <v>54.612485772851237</v>
      </c>
      <c r="AE46" s="26">
        <v>54.612485772851237</v>
      </c>
      <c r="AF46" s="26">
        <v>54.612485772851237</v>
      </c>
      <c r="AG46" s="26">
        <v>54.612485772851237</v>
      </c>
      <c r="AH46" s="26">
        <v>54.612485772851237</v>
      </c>
    </row>
    <row r="47" spans="1:34" x14ac:dyDescent="0.2">
      <c r="A47" s="2">
        <f t="shared" si="32"/>
        <v>43944</v>
      </c>
      <c r="B47" s="4">
        <f>'Data(LÄGG IN NY DATA)'!C46</f>
        <v>62</v>
      </c>
      <c r="C47" s="26">
        <v>40.097598497947864</v>
      </c>
      <c r="D47" s="26">
        <v>34.829279316186891</v>
      </c>
      <c r="E47" s="26">
        <v>46.626595011400781</v>
      </c>
      <c r="F47" s="26">
        <v>69.592232036930639</v>
      </c>
      <c r="G47" s="26">
        <v>81.359972680475607</v>
      </c>
      <c r="H47" s="26">
        <v>80.873440908396944</v>
      </c>
      <c r="I47" s="26">
        <v>70.628283206754929</v>
      </c>
      <c r="J47" s="26">
        <v>69.320092207197376</v>
      </c>
      <c r="K47" s="26">
        <v>69.320092207197376</v>
      </c>
      <c r="L47" s="26">
        <v>64.994240688870761</v>
      </c>
      <c r="M47" s="26">
        <v>60.272434516324076</v>
      </c>
      <c r="N47" s="26">
        <v>51.263385636359324</v>
      </c>
      <c r="O47" s="26">
        <v>63.000955351391802</v>
      </c>
      <c r="P47" s="26">
        <v>63.000955351391802</v>
      </c>
      <c r="Q47" s="26">
        <v>51.263385636359324</v>
      </c>
      <c r="R47" s="26">
        <v>63.000955351391802</v>
      </c>
      <c r="S47" s="26">
        <v>51.263385636359324</v>
      </c>
      <c r="T47" s="26">
        <v>54.363396317834095</v>
      </c>
      <c r="U47" s="26">
        <v>54.363396317834095</v>
      </c>
      <c r="V47" s="26">
        <v>54.363396317834095</v>
      </c>
      <c r="W47" s="26">
        <v>56.284555492539653</v>
      </c>
      <c r="X47" s="26">
        <v>56.284555492539653</v>
      </c>
      <c r="Y47" s="26">
        <v>56.284555492539653</v>
      </c>
      <c r="Z47" s="26">
        <v>56.284555492539653</v>
      </c>
      <c r="AA47" s="26">
        <v>56.284555492539653</v>
      </c>
      <c r="AB47" s="26">
        <v>56.284555492539653</v>
      </c>
      <c r="AC47" s="26">
        <v>56.284555492539653</v>
      </c>
      <c r="AD47" s="26">
        <v>57.517832683654298</v>
      </c>
      <c r="AE47" s="26">
        <v>57.517832683654298</v>
      </c>
      <c r="AF47" s="26">
        <v>57.517832683654298</v>
      </c>
      <c r="AG47" s="26">
        <v>57.517832683654298</v>
      </c>
      <c r="AH47" s="26">
        <v>57.517832683654298</v>
      </c>
    </row>
    <row r="48" spans="1:34" x14ac:dyDescent="0.2">
      <c r="A48" s="2">
        <f t="shared" si="32"/>
        <v>43945</v>
      </c>
      <c r="B48" s="4">
        <f>'Data(LÄGG IN NY DATA)'!C47</f>
        <v>64</v>
      </c>
      <c r="C48" s="26">
        <v>41.74354742390576</v>
      </c>
      <c r="D48" s="26">
        <v>36.116276428737926</v>
      </c>
      <c r="E48" s="26">
        <v>48.813373086726315</v>
      </c>
      <c r="F48" s="26">
        <v>74.311972350319635</v>
      </c>
      <c r="G48" s="26">
        <v>87.594779832143189</v>
      </c>
      <c r="H48" s="26">
        <v>86.861922521550113</v>
      </c>
      <c r="I48" s="26">
        <v>75.025548027177706</v>
      </c>
      <c r="J48" s="26">
        <v>74.45307644704296</v>
      </c>
      <c r="K48" s="26">
        <v>74.45307644704296</v>
      </c>
      <c r="L48" s="26">
        <v>69.710650528004692</v>
      </c>
      <c r="M48" s="26">
        <v>64.208065747970366</v>
      </c>
      <c r="N48" s="26">
        <v>54.060972905883432</v>
      </c>
      <c r="O48" s="26">
        <v>66.58708170337438</v>
      </c>
      <c r="P48" s="26">
        <v>66.58708170337438</v>
      </c>
      <c r="Q48" s="26">
        <v>54.060972905883432</v>
      </c>
      <c r="R48" s="26">
        <v>66.58708170337438</v>
      </c>
      <c r="S48" s="26">
        <v>54.060972905883432</v>
      </c>
      <c r="T48" s="26">
        <v>57.21880649136056</v>
      </c>
      <c r="U48" s="26">
        <v>57.21880649136056</v>
      </c>
      <c r="V48" s="26">
        <v>57.21880649136056</v>
      </c>
      <c r="W48" s="26">
        <v>59.11575403124094</v>
      </c>
      <c r="X48" s="26">
        <v>59.11575403124094</v>
      </c>
      <c r="Y48" s="26">
        <v>59.11575403124094</v>
      </c>
      <c r="Z48" s="26">
        <v>59.11575403124094</v>
      </c>
      <c r="AA48" s="26">
        <v>59.11575403124094</v>
      </c>
      <c r="AB48" s="26">
        <v>59.11575403124094</v>
      </c>
      <c r="AC48" s="26">
        <v>59.11575403124094</v>
      </c>
      <c r="AD48" s="26">
        <v>60.477727067534346</v>
      </c>
      <c r="AE48" s="26">
        <v>60.477727067534346</v>
      </c>
      <c r="AF48" s="26">
        <v>60.477727067534346</v>
      </c>
      <c r="AG48" s="26">
        <v>60.477727067534346</v>
      </c>
      <c r="AH48" s="26">
        <v>60.477727067534346</v>
      </c>
    </row>
    <row r="49" spans="1:34" x14ac:dyDescent="0.2">
      <c r="A49" s="2">
        <f t="shared" si="32"/>
        <v>43946</v>
      </c>
      <c r="B49" s="4">
        <f>'Data(LÄGG IN NY DATA)'!C48</f>
        <v>65</v>
      </c>
      <c r="C49" s="26">
        <v>43.387144175304357</v>
      </c>
      <c r="D49" s="26">
        <v>37.389145980457968</v>
      </c>
      <c r="E49" s="26">
        <v>51.011145774864019</v>
      </c>
      <c r="F49" s="26">
        <v>79.228441276828775</v>
      </c>
      <c r="G49" s="26">
        <v>94.150021954315434</v>
      </c>
      <c r="H49" s="26">
        <v>93.123762527144152</v>
      </c>
      <c r="I49" s="26">
        <v>79.523429305762377</v>
      </c>
      <c r="J49" s="26">
        <v>79.820367880409279</v>
      </c>
      <c r="K49" s="26">
        <v>79.820367880409279</v>
      </c>
      <c r="L49" s="26">
        <v>74.626824820081524</v>
      </c>
      <c r="M49" s="26">
        <v>68.260509619680889</v>
      </c>
      <c r="N49" s="26">
        <v>56.859696393799865</v>
      </c>
      <c r="O49" s="26">
        <v>70.167188081662772</v>
      </c>
      <c r="P49" s="26">
        <v>70.167188081662772</v>
      </c>
      <c r="Q49" s="26">
        <v>56.859696393799865</v>
      </c>
      <c r="R49" s="26">
        <v>70.167188081662772</v>
      </c>
      <c r="S49" s="26">
        <v>56.859696393799865</v>
      </c>
      <c r="T49" s="26">
        <v>60.062469618383929</v>
      </c>
      <c r="U49" s="26">
        <v>60.062469618383929</v>
      </c>
      <c r="V49" s="26">
        <v>60.062469618383929</v>
      </c>
      <c r="W49" s="26">
        <v>61.935975838688293</v>
      </c>
      <c r="X49" s="26">
        <v>61.935975838688293</v>
      </c>
      <c r="Y49" s="26">
        <v>61.935975838688293</v>
      </c>
      <c r="Z49" s="26">
        <v>61.935975838688293</v>
      </c>
      <c r="AA49" s="26">
        <v>61.935975838688293</v>
      </c>
      <c r="AB49" s="26">
        <v>61.935975838688293</v>
      </c>
      <c r="AC49" s="26">
        <v>61.935975838688293</v>
      </c>
      <c r="AD49" s="26">
        <v>63.485308099033176</v>
      </c>
      <c r="AE49" s="26">
        <v>63.485308099033176</v>
      </c>
      <c r="AF49" s="26">
        <v>63.485308099033176</v>
      </c>
      <c r="AG49" s="26">
        <v>63.485308099033176</v>
      </c>
      <c r="AH49" s="26">
        <v>63.485308099033176</v>
      </c>
    </row>
    <row r="50" spans="1:34" x14ac:dyDescent="0.2">
      <c r="A50" s="2">
        <f t="shared" si="32"/>
        <v>43947</v>
      </c>
      <c r="B50" s="4">
        <f>'Data(LÄGG IN NY DATA)'!C49</f>
        <v>65</v>
      </c>
      <c r="C50" s="26">
        <v>45.025494912968348</v>
      </c>
      <c r="D50" s="26">
        <v>38.645749713216347</v>
      </c>
      <c r="E50" s="26">
        <v>53.215184714106016</v>
      </c>
      <c r="F50" s="26">
        <v>84.343063331402647</v>
      </c>
      <c r="G50" s="26">
        <v>101.02952525963151</v>
      </c>
      <c r="H50" s="26">
        <v>99.657175080742206</v>
      </c>
      <c r="I50" s="26">
        <v>84.10995252260777</v>
      </c>
      <c r="J50" s="26">
        <v>85.420435783493318</v>
      </c>
      <c r="K50" s="26">
        <v>85.420435783493318</v>
      </c>
      <c r="L50" s="26">
        <v>79.739113235345314</v>
      </c>
      <c r="M50" s="26">
        <v>72.421453590263795</v>
      </c>
      <c r="N50" s="26">
        <v>59.647421406762874</v>
      </c>
      <c r="O50" s="26">
        <v>73.72316349008652</v>
      </c>
      <c r="P50" s="26">
        <v>73.72316349008652</v>
      </c>
      <c r="Q50" s="26">
        <v>59.647421406762874</v>
      </c>
      <c r="R50" s="26">
        <v>73.72316349008652</v>
      </c>
      <c r="S50" s="26">
        <v>59.647421406762874</v>
      </c>
      <c r="T50" s="26">
        <v>62.881985901777369</v>
      </c>
      <c r="U50" s="26">
        <v>62.881985901777369</v>
      </c>
      <c r="V50" s="26">
        <v>62.881985901777369</v>
      </c>
      <c r="W50" s="26">
        <v>64.734622781274993</v>
      </c>
      <c r="X50" s="26">
        <v>64.734622781274993</v>
      </c>
      <c r="Y50" s="26">
        <v>64.734622781274993</v>
      </c>
      <c r="Z50" s="26">
        <v>64.734622781274993</v>
      </c>
      <c r="AA50" s="26">
        <v>64.734622781274993</v>
      </c>
      <c r="AB50" s="26">
        <v>64.734622781274993</v>
      </c>
      <c r="AC50" s="26">
        <v>64.734622781274993</v>
      </c>
      <c r="AD50" s="26">
        <v>66.533246175319164</v>
      </c>
      <c r="AE50" s="26">
        <v>66.533246175319164</v>
      </c>
      <c r="AF50" s="26">
        <v>66.533246175319164</v>
      </c>
      <c r="AG50" s="26">
        <v>66.533246175319164</v>
      </c>
      <c r="AH50" s="26">
        <v>66.533246175319164</v>
      </c>
    </row>
    <row r="51" spans="1:34" x14ac:dyDescent="0.2">
      <c r="A51" s="2">
        <f t="shared" si="32"/>
        <v>43948</v>
      </c>
      <c r="B51" s="4">
        <f>'Data(LÄGG IN NY DATA)'!C50</f>
        <v>66</v>
      </c>
      <c r="C51" s="26">
        <v>46.655808682648583</v>
      </c>
      <c r="D51" s="26">
        <v>39.884132380437954</v>
      </c>
      <c r="E51" s="26">
        <v>55.420784050776938</v>
      </c>
      <c r="F51" s="26">
        <v>89.656774992542665</v>
      </c>
      <c r="G51" s="26">
        <v>108.23573302808192</v>
      </c>
      <c r="H51" s="26">
        <v>106.45870635460979</v>
      </c>
      <c r="I51" s="26">
        <v>88.772177736900687</v>
      </c>
      <c r="J51" s="26">
        <v>91.250319732522669</v>
      </c>
      <c r="K51" s="26">
        <v>91.250319732522669</v>
      </c>
      <c r="L51" s="26">
        <v>85.042467786235122</v>
      </c>
      <c r="M51" s="26">
        <v>76.681531599418491</v>
      </c>
      <c r="N51" s="26">
        <v>62.412244263624686</v>
      </c>
      <c r="O51" s="26">
        <v>77.237407593644761</v>
      </c>
      <c r="P51" s="26">
        <v>77.237407593644761</v>
      </c>
      <c r="Q51" s="26">
        <v>62.412244263624686</v>
      </c>
      <c r="R51" s="26">
        <v>77.237407593644761</v>
      </c>
      <c r="S51" s="26">
        <v>62.412244263624686</v>
      </c>
      <c r="T51" s="26">
        <v>65.665423282571354</v>
      </c>
      <c r="U51" s="26">
        <v>65.665423282571354</v>
      </c>
      <c r="V51" s="26">
        <v>65.665423282571354</v>
      </c>
      <c r="W51" s="26">
        <v>67.501493832456021</v>
      </c>
      <c r="X51" s="26">
        <v>67.501493832456021</v>
      </c>
      <c r="Y51" s="26">
        <v>67.501493832456021</v>
      </c>
      <c r="Z51" s="26">
        <v>67.501493832456021</v>
      </c>
      <c r="AA51" s="26">
        <v>67.501493832456021</v>
      </c>
      <c r="AB51" s="26">
        <v>67.501493832456021</v>
      </c>
      <c r="AC51" s="26">
        <v>67.501493832456021</v>
      </c>
      <c r="AD51" s="26">
        <v>69.613807004272516</v>
      </c>
      <c r="AE51" s="26">
        <v>69.613807004272516</v>
      </c>
      <c r="AF51" s="26">
        <v>69.613807004272516</v>
      </c>
      <c r="AG51" s="26">
        <v>69.613807004272516</v>
      </c>
      <c r="AH51" s="26">
        <v>69.613807004272516</v>
      </c>
    </row>
    <row r="52" spans="1:34" x14ac:dyDescent="0.2">
      <c r="A52" s="2">
        <f t="shared" si="32"/>
        <v>43949</v>
      </c>
      <c r="B52" s="4">
        <f>'Data(LÄGG IN NY DATA)'!C51</f>
        <v>66</v>
      </c>
      <c r="C52" s="26">
        <v>48.275413778014496</v>
      </c>
      <c r="D52" s="26">
        <v>41.102528765829639</v>
      </c>
      <c r="E52" s="26">
        <v>57.62329808863015</v>
      </c>
      <c r="F52" s="26">
        <v>95.169942991128835</v>
      </c>
      <c r="G52" s="26">
        <v>115.76955270827938</v>
      </c>
      <c r="H52" s="26">
        <v>113.52313070558112</v>
      </c>
      <c r="I52" s="26">
        <v>93.496325734061145</v>
      </c>
      <c r="J52" s="26">
        <v>97.305540604783815</v>
      </c>
      <c r="K52" s="26">
        <v>97.305540604783815</v>
      </c>
      <c r="L52" s="26">
        <v>90.53038945740127</v>
      </c>
      <c r="M52" s="26">
        <v>81.030380094882574</v>
      </c>
      <c r="N52" s="26">
        <v>65.142692128653252</v>
      </c>
      <c r="O52" s="26">
        <v>80.693172864582806</v>
      </c>
      <c r="P52" s="26">
        <v>80.693172864582806</v>
      </c>
      <c r="Q52" s="26">
        <v>65.142692128653252</v>
      </c>
      <c r="R52" s="26">
        <v>80.693172864582806</v>
      </c>
      <c r="S52" s="26">
        <v>65.142692128653252</v>
      </c>
      <c r="T52" s="26">
        <v>68.401513863933317</v>
      </c>
      <c r="U52" s="26">
        <v>68.401513863933317</v>
      </c>
      <c r="V52" s="26">
        <v>68.401513863933317</v>
      </c>
      <c r="W52" s="26">
        <v>70.226927544638087</v>
      </c>
      <c r="X52" s="26">
        <v>70.226927544638087</v>
      </c>
      <c r="Y52" s="26">
        <v>70.226927544638087</v>
      </c>
      <c r="Z52" s="26">
        <v>70.226927544638087</v>
      </c>
      <c r="AA52" s="26">
        <v>70.226927544638087</v>
      </c>
      <c r="AB52" s="26">
        <v>70.226927544638087</v>
      </c>
      <c r="AC52" s="26">
        <v>70.226927544638087</v>
      </c>
      <c r="AD52" s="26">
        <v>72.718924278658136</v>
      </c>
      <c r="AE52" s="26">
        <v>72.718924278658136</v>
      </c>
      <c r="AF52" s="26">
        <v>72.718924278658136</v>
      </c>
      <c r="AG52" s="26">
        <v>72.718924278658136</v>
      </c>
      <c r="AH52" s="26">
        <v>72.718924278658136</v>
      </c>
    </row>
    <row r="53" spans="1:34" x14ac:dyDescent="0.2">
      <c r="A53" s="2">
        <f t="shared" si="32"/>
        <v>43950</v>
      </c>
      <c r="B53" s="4">
        <f>'Data(LÄGG IN NY DATA)'!C52</f>
        <v>68</v>
      </c>
      <c r="C53" s="26">
        <v>49.881772444524401</v>
      </c>
      <c r="D53" s="26">
        <v>42.299368026850786</v>
      </c>
      <c r="E53" s="26">
        <v>59.8181779505462</v>
      </c>
      <c r="F53" s="26">
        <v>100.88233391977342</v>
      </c>
      <c r="G53" s="26">
        <v>123.63020343763736</v>
      </c>
      <c r="H53" s="26">
        <v>120.84336026421938</v>
      </c>
      <c r="I53" s="26">
        <v>98.267925263692149</v>
      </c>
      <c r="J53" s="26">
        <v>103.58002308361661</v>
      </c>
      <c r="K53" s="26">
        <v>103.58002308361661</v>
      </c>
      <c r="L53" s="26">
        <v>96.19489059191244</v>
      </c>
      <c r="M53" s="26">
        <v>85.456715134954976</v>
      </c>
      <c r="N53" s="26">
        <v>67.827908585438891</v>
      </c>
      <c r="O53" s="26">
        <v>84.074873608450105</v>
      </c>
      <c r="P53" s="26">
        <v>84.074873608450105</v>
      </c>
      <c r="Q53" s="26">
        <v>67.827908585438891</v>
      </c>
      <c r="R53" s="26">
        <v>84.074873608450105</v>
      </c>
      <c r="S53" s="26">
        <v>67.827908585438891</v>
      </c>
      <c r="T53" s="26">
        <v>71.079827693971268</v>
      </c>
      <c r="U53" s="26">
        <v>71.079827693971268</v>
      </c>
      <c r="V53" s="26">
        <v>71.079827693971268</v>
      </c>
      <c r="W53" s="26">
        <v>72.901928582859213</v>
      </c>
      <c r="X53" s="26">
        <v>72.901928582859213</v>
      </c>
      <c r="Y53" s="26">
        <v>72.901928582859213</v>
      </c>
      <c r="Z53" s="26">
        <v>72.901928582859213</v>
      </c>
      <c r="AA53" s="26">
        <v>72.901928582859213</v>
      </c>
      <c r="AB53" s="26">
        <v>72.901928582859213</v>
      </c>
      <c r="AC53" s="26">
        <v>72.901928582859213</v>
      </c>
      <c r="AD53" s="26">
        <v>75.840279864452768</v>
      </c>
      <c r="AE53" s="26">
        <v>75.840279864452768</v>
      </c>
      <c r="AF53" s="26">
        <v>75.840279864452768</v>
      </c>
      <c r="AG53" s="26">
        <v>75.840279864452768</v>
      </c>
      <c r="AH53" s="26">
        <v>75.840279864452768</v>
      </c>
    </row>
    <row r="54" spans="1:34" x14ac:dyDescent="0.2">
      <c r="A54" s="2">
        <f t="shared" si="32"/>
        <v>43951</v>
      </c>
      <c r="B54" s="4">
        <f>'Data(LÄGG IN NY DATA)'!C53</f>
        <v>71</v>
      </c>
      <c r="C54" s="26">
        <v>51.472493761708847</v>
      </c>
      <c r="D54" s="26">
        <v>43.473275451658473</v>
      </c>
      <c r="E54" s="26">
        <v>62.001006603293057</v>
      </c>
      <c r="F54" s="26">
        <v>106.79308463376461</v>
      </c>
      <c r="G54" s="26">
        <v>131.81506908081661</v>
      </c>
      <c r="H54" s="26">
        <v>128.41037343642478</v>
      </c>
      <c r="I54" s="26">
        <v>103.07197862207367</v>
      </c>
      <c r="J54" s="26">
        <v>110.06603437407837</v>
      </c>
      <c r="K54" s="26">
        <v>110.06603437407837</v>
      </c>
      <c r="L54" s="26">
        <v>102.02647711440719</v>
      </c>
      <c r="M54" s="26">
        <v>89.94843022642884</v>
      </c>
      <c r="N54" s="26">
        <v>70.457818600396948</v>
      </c>
      <c r="O54" s="26">
        <v>87.368350150981399</v>
      </c>
      <c r="P54" s="26">
        <v>87.368350150981399</v>
      </c>
      <c r="Q54" s="26">
        <v>70.457818600396948</v>
      </c>
      <c r="R54" s="26">
        <v>87.368350150981399</v>
      </c>
      <c r="S54" s="26">
        <v>70.457818600396948</v>
      </c>
      <c r="T54" s="26">
        <v>73.690918387931902</v>
      </c>
      <c r="U54" s="26">
        <v>73.690918387931902</v>
      </c>
      <c r="V54" s="26">
        <v>73.690918387931902</v>
      </c>
      <c r="W54" s="26">
        <v>75.51827510079589</v>
      </c>
      <c r="X54" s="26">
        <v>75.51827510079589</v>
      </c>
      <c r="Y54" s="26">
        <v>75.51827510079589</v>
      </c>
      <c r="Z54" s="26">
        <v>75.51827510079589</v>
      </c>
      <c r="AA54" s="26">
        <v>75.51827510079589</v>
      </c>
      <c r="AB54" s="26">
        <v>75.51827510079589</v>
      </c>
      <c r="AC54" s="26">
        <v>75.51827510079589</v>
      </c>
      <c r="AD54" s="26">
        <v>78.969390060159157</v>
      </c>
      <c r="AE54" s="26">
        <v>78.969390060159157</v>
      </c>
      <c r="AF54" s="26">
        <v>78.969390060159157</v>
      </c>
      <c r="AG54" s="26">
        <v>78.969390060159157</v>
      </c>
      <c r="AH54" s="26">
        <v>78.969390060159157</v>
      </c>
    </row>
    <row r="55" spans="1:34" x14ac:dyDescent="0.2">
      <c r="A55" s="2">
        <f t="shared" si="32"/>
        <v>43952</v>
      </c>
      <c r="B55" s="4">
        <f>'Data(LÄGG IN NY DATA)'!C54</f>
        <v>71</v>
      </c>
      <c r="C55" s="26">
        <v>53.04534457994599</v>
      </c>
      <c r="D55" s="26">
        <v>44.623071767786449</v>
      </c>
      <c r="E55" s="26">
        <v>64.167531698744952</v>
      </c>
      <c r="F55" s="26">
        <v>112.90067340466088</v>
      </c>
      <c r="G55" s="26">
        <v>140.31956435372692</v>
      </c>
      <c r="H55" s="26">
        <v>136.21316971405054</v>
      </c>
      <c r="I55" s="26">
        <v>107.89314183622223</v>
      </c>
      <c r="J55" s="26">
        <v>116.75414546918617</v>
      </c>
      <c r="K55" s="26">
        <v>116.75414546918617</v>
      </c>
      <c r="L55" s="26">
        <v>108.01415590928154</v>
      </c>
      <c r="M55" s="26">
        <v>94.492713647741667</v>
      </c>
      <c r="N55" s="26">
        <v>73.023267763317406</v>
      </c>
      <c r="O55" s="26">
        <v>90.561079257269085</v>
      </c>
      <c r="P55" s="26">
        <v>90.561079257269085</v>
      </c>
      <c r="Q55" s="26">
        <v>73.023267763317406</v>
      </c>
      <c r="R55" s="26">
        <v>90.561079257269085</v>
      </c>
      <c r="S55" s="26">
        <v>73.023267763317406</v>
      </c>
      <c r="T55" s="26">
        <v>76.226436737917368</v>
      </c>
      <c r="U55" s="26">
        <v>76.226436737917368</v>
      </c>
      <c r="V55" s="26">
        <v>76.226436737917368</v>
      </c>
      <c r="W55" s="26">
        <v>78.068604522436019</v>
      </c>
      <c r="X55" s="26">
        <v>78.068604522436019</v>
      </c>
      <c r="Y55" s="26">
        <v>78.068604522436019</v>
      </c>
      <c r="Z55" s="26">
        <v>78.068604522436019</v>
      </c>
      <c r="AA55" s="26">
        <v>78.068604522436019</v>
      </c>
      <c r="AB55" s="26">
        <v>78.068604522436019</v>
      </c>
      <c r="AC55" s="26">
        <v>78.068604522436019</v>
      </c>
      <c r="AD55" s="26">
        <v>82.097696108848837</v>
      </c>
      <c r="AE55" s="26">
        <v>82.097696108848837</v>
      </c>
      <c r="AF55" s="26">
        <v>82.097696108848837</v>
      </c>
      <c r="AG55" s="26">
        <v>82.097696108848837</v>
      </c>
      <c r="AH55" s="26">
        <v>82.097696108848837</v>
      </c>
    </row>
    <row r="56" spans="1:34" x14ac:dyDescent="0.2">
      <c r="A56" s="2">
        <f t="shared" si="32"/>
        <v>43953</v>
      </c>
      <c r="B56" s="4">
        <f>'Data(LÄGG IN NY DATA)'!C55</f>
        <v>74</v>
      </c>
      <c r="C56" s="26">
        <v>54.598258430575363</v>
      </c>
      <c r="D56" s="26">
        <v>45.747770184693884</v>
      </c>
      <c r="E56" s="26">
        <v>66.313695719988601</v>
      </c>
      <c r="F56" s="26">
        <v>119.20289188827059</v>
      </c>
      <c r="G56" s="26">
        <v>149.13702493211471</v>
      </c>
      <c r="H56" s="26">
        <v>144.23876073778968</v>
      </c>
      <c r="I56" s="26">
        <v>112.71591483658243</v>
      </c>
      <c r="J56" s="26">
        <v>123.63322348953402</v>
      </c>
      <c r="K56" s="26">
        <v>123.63322348953402</v>
      </c>
      <c r="L56" s="26">
        <v>114.14547435550762</v>
      </c>
      <c r="M56" s="26">
        <v>99.076183081566256</v>
      </c>
      <c r="N56" s="26">
        <v>75.516132097966945</v>
      </c>
      <c r="O56" s="26">
        <v>93.642325136810953</v>
      </c>
      <c r="P56" s="26">
        <v>93.642325136810953</v>
      </c>
      <c r="Q56" s="26">
        <v>75.516132097966945</v>
      </c>
      <c r="R56" s="26">
        <v>93.642325136810953</v>
      </c>
      <c r="S56" s="26">
        <v>75.516132097966945</v>
      </c>
      <c r="T56" s="26">
        <v>78.679210170611924</v>
      </c>
      <c r="U56" s="26">
        <v>78.679210170611924</v>
      </c>
      <c r="V56" s="26">
        <v>78.679210170611924</v>
      </c>
      <c r="W56" s="26">
        <v>80.546476170663581</v>
      </c>
      <c r="X56" s="26">
        <v>80.546476170663581</v>
      </c>
      <c r="Y56" s="26">
        <v>80.546476170663581</v>
      </c>
      <c r="Z56" s="26">
        <v>80.546476170663581</v>
      </c>
      <c r="AA56" s="26">
        <v>80.546476170663581</v>
      </c>
      <c r="AB56" s="26">
        <v>80.546476170663581</v>
      </c>
      <c r="AC56" s="26">
        <v>80.546476170663581</v>
      </c>
      <c r="AD56" s="26">
        <v>85.21665683042869</v>
      </c>
      <c r="AE56" s="26">
        <v>85.21665683042869</v>
      </c>
      <c r="AF56" s="26">
        <v>85.21665683042869</v>
      </c>
      <c r="AG56" s="26">
        <v>85.21665683042869</v>
      </c>
      <c r="AH56" s="26">
        <v>85.21665683042869</v>
      </c>
    </row>
    <row r="57" spans="1:34" x14ac:dyDescent="0.2">
      <c r="A57" s="2">
        <f t="shared" si="32"/>
        <v>43954</v>
      </c>
      <c r="B57" s="4" t="e">
        <f>'Data(LÄGG IN NY DATA)'!C56</f>
        <v>#N/A</v>
      </c>
      <c r="C57" s="26">
        <v>56.129342371345651</v>
      </c>
      <c r="D57" s="26">
        <v>46.846571387663495</v>
      </c>
      <c r="E57" s="26">
        <v>68.435662981951793</v>
      </c>
      <c r="F57" s="26">
        <v>125.69681816596622</v>
      </c>
      <c r="G57" s="26">
        <v>158.25861644097057</v>
      </c>
      <c r="H57" s="26">
        <v>152.47219146991421</v>
      </c>
      <c r="I57" s="26">
        <v>117.52483646155207</v>
      </c>
      <c r="J57" s="26">
        <v>130.69044983135504</v>
      </c>
      <c r="K57" s="26">
        <v>130.69044983135504</v>
      </c>
      <c r="L57" s="26">
        <v>120.40658603025514</v>
      </c>
      <c r="M57" s="26">
        <v>103.68503461793173</v>
      </c>
      <c r="N57" s="26">
        <v>77.929396298381704</v>
      </c>
      <c r="O57" s="26">
        <v>96.603228947003643</v>
      </c>
      <c r="P57" s="26">
        <v>96.603228947003643</v>
      </c>
      <c r="Q57" s="26">
        <v>77.929396298381704</v>
      </c>
      <c r="R57" s="26">
        <v>96.603228947003643</v>
      </c>
      <c r="S57" s="26">
        <v>77.929396298381704</v>
      </c>
      <c r="T57" s="26">
        <v>81.043287645977188</v>
      </c>
      <c r="U57" s="26">
        <v>81.043287645977188</v>
      </c>
      <c r="V57" s="26">
        <v>81.043287645977188</v>
      </c>
      <c r="W57" s="26">
        <v>82.946410185946618</v>
      </c>
      <c r="X57" s="26">
        <v>82.946410185946618</v>
      </c>
      <c r="Y57" s="26">
        <v>82.946410185946618</v>
      </c>
      <c r="Z57" s="26">
        <v>82.946410185946618</v>
      </c>
      <c r="AA57" s="26">
        <v>82.946410185946618</v>
      </c>
      <c r="AB57" s="26">
        <v>82.946410185946618</v>
      </c>
      <c r="AC57" s="26">
        <v>82.946410185946618</v>
      </c>
      <c r="AD57" s="26">
        <v>88.317841103554116</v>
      </c>
      <c r="AE57" s="26">
        <v>88.317841103554116</v>
      </c>
      <c r="AF57" s="26">
        <v>88.317841103554116</v>
      </c>
      <c r="AG57" s="26">
        <v>88.317841103554116</v>
      </c>
      <c r="AH57" s="26">
        <v>88.317841103554116</v>
      </c>
    </row>
    <row r="58" spans="1:34" x14ac:dyDescent="0.2">
      <c r="A58" s="2">
        <f t="shared" si="32"/>
        <v>43955</v>
      </c>
      <c r="B58" s="4" t="e">
        <f>'Data(LÄGG IN NY DATA)'!C57</f>
        <v>#N/A</v>
      </c>
      <c r="C58" s="26">
        <v>57.636881770203942</v>
      </c>
      <c r="D58" s="26">
        <v>47.918856726034797</v>
      </c>
      <c r="E58" s="26">
        <v>70.529843121060466</v>
      </c>
      <c r="F58" s="26">
        <v>132.37879144591699</v>
      </c>
      <c r="G58" s="26">
        <v>167.67326652566064</v>
      </c>
      <c r="H58" s="26">
        <v>160.8965938412617</v>
      </c>
      <c r="I58" s="26">
        <v>122.30467921904048</v>
      </c>
      <c r="J58" s="26">
        <v>137.91136614965291</v>
      </c>
      <c r="K58" s="26">
        <v>137.91136614965291</v>
      </c>
      <c r="L58" s="26">
        <v>126.78234314583212</v>
      </c>
      <c r="M58" s="26">
        <v>108.30520287524979</v>
      </c>
      <c r="N58" s="26">
        <v>80.257199840816511</v>
      </c>
      <c r="O58" s="26">
        <v>99.436838388299279</v>
      </c>
      <c r="P58" s="26">
        <v>99.436838388299279</v>
      </c>
      <c r="Q58" s="26">
        <v>80.257199840816511</v>
      </c>
      <c r="R58" s="26">
        <v>99.436838388299279</v>
      </c>
      <c r="S58" s="26">
        <v>80.257199840816511</v>
      </c>
      <c r="T58" s="26">
        <v>83.313951212786563</v>
      </c>
      <c r="U58" s="26">
        <v>83.313951212786563</v>
      </c>
      <c r="V58" s="26">
        <v>83.313951212786563</v>
      </c>
      <c r="W58" s="26">
        <v>85.263903386798845</v>
      </c>
      <c r="X58" s="26">
        <v>85.263903386798845</v>
      </c>
      <c r="Y58" s="26">
        <v>85.263903386798845</v>
      </c>
      <c r="Z58" s="26">
        <v>85.263903386798845</v>
      </c>
      <c r="AA58" s="26">
        <v>85.263903386798845</v>
      </c>
      <c r="AB58" s="26">
        <v>85.263903386798845</v>
      </c>
      <c r="AC58" s="26">
        <v>85.263903386798845</v>
      </c>
      <c r="AD58" s="26">
        <v>91.393018152627349</v>
      </c>
      <c r="AE58" s="26">
        <v>91.393018152627349</v>
      </c>
      <c r="AF58" s="26">
        <v>91.393018152627349</v>
      </c>
      <c r="AG58" s="26">
        <v>91.393018152627349</v>
      </c>
      <c r="AH58" s="26">
        <v>91.393018152627349</v>
      </c>
    </row>
    <row r="59" spans="1:34" x14ac:dyDescent="0.2">
      <c r="A59" s="2">
        <f t="shared" si="32"/>
        <v>43956</v>
      </c>
      <c r="B59" s="4" t="e">
        <f>'Data(LÄGG IN NY DATA)'!C58</f>
        <v>#N/A</v>
      </c>
      <c r="C59" s="26">
        <v>59.119343068555196</v>
      </c>
      <c r="D59" s="26">
        <v>48.964179854866472</v>
      </c>
      <c r="E59" s="26">
        <v>72.59291080795262</v>
      </c>
      <c r="F59" s="26">
        <v>139.24438950905923</v>
      </c>
      <c r="G59" s="26">
        <v>177.36762421741815</v>
      </c>
      <c r="H59" s="26">
        <v>169.49327460121975</v>
      </c>
      <c r="I59" s="26">
        <v>127.04063865200106</v>
      </c>
      <c r="J59" s="26">
        <v>145.27994965818837</v>
      </c>
      <c r="K59" s="26">
        <v>145.27994965818837</v>
      </c>
      <c r="L59" s="26">
        <v>133.25641557855164</v>
      </c>
      <c r="M59" s="26">
        <v>112.92252844866836</v>
      </c>
      <c r="N59" s="26">
        <v>82.494851923099247</v>
      </c>
      <c r="O59" s="26">
        <v>102.13808190333077</v>
      </c>
      <c r="P59" s="26">
        <v>102.13808190333077</v>
      </c>
      <c r="Q59" s="26">
        <v>82.494851923099247</v>
      </c>
      <c r="R59" s="26">
        <v>102.13808190333077</v>
      </c>
      <c r="S59" s="26">
        <v>82.494851923099247</v>
      </c>
      <c r="T59" s="26">
        <v>85.487696837003497</v>
      </c>
      <c r="U59" s="26">
        <v>85.487696837003497</v>
      </c>
      <c r="V59" s="26">
        <v>85.487696837003497</v>
      </c>
      <c r="W59" s="26">
        <v>87.495423532472614</v>
      </c>
      <c r="X59" s="26">
        <v>87.495423532472614</v>
      </c>
      <c r="Y59" s="26">
        <v>87.495423532472614</v>
      </c>
      <c r="Z59" s="26">
        <v>87.495423532472614</v>
      </c>
      <c r="AA59" s="26">
        <v>87.495423532472614</v>
      </c>
      <c r="AB59" s="26">
        <v>87.495423532472614</v>
      </c>
      <c r="AC59" s="26">
        <v>87.495423532472614</v>
      </c>
      <c r="AD59" s="26">
        <v>94.434243632161085</v>
      </c>
      <c r="AE59" s="26">
        <v>94.434243632161085</v>
      </c>
      <c r="AF59" s="26">
        <v>94.434243632161085</v>
      </c>
      <c r="AG59" s="26">
        <v>94.434243632161085</v>
      </c>
      <c r="AH59" s="26">
        <v>94.434243632161085</v>
      </c>
    </row>
    <row r="60" spans="1:34" x14ac:dyDescent="0.2">
      <c r="A60" s="2">
        <f t="shared" si="32"/>
        <v>43957</v>
      </c>
      <c r="B60" s="4" t="e">
        <f>'Data(LÄGG IN NY DATA)'!C59</f>
        <v>#N/A</v>
      </c>
      <c r="C60" s="26">
        <v>60.575374600275254</v>
      </c>
      <c r="D60" s="26">
        <v>49.982257096983339</v>
      </c>
      <c r="E60" s="26">
        <v>74.621821517671052</v>
      </c>
      <c r="F60" s="26">
        <v>146.28841070033386</v>
      </c>
      <c r="G60" s="26">
        <v>187.32605063844693</v>
      </c>
      <c r="H60" s="26">
        <v>178.24183830083021</v>
      </c>
      <c r="I60" s="26">
        <v>131.7185123140892</v>
      </c>
      <c r="J60" s="26">
        <v>152.77871854356874</v>
      </c>
      <c r="K60" s="26">
        <v>152.77871854356874</v>
      </c>
      <c r="L60" s="26">
        <v>139.81143556368193</v>
      </c>
      <c r="M60" s="26">
        <v>117.52292850728381</v>
      </c>
      <c r="N60" s="26">
        <v>84.638817483495728</v>
      </c>
      <c r="O60" s="26">
        <v>104.70369428017203</v>
      </c>
      <c r="P60" s="26">
        <v>104.70369428017203</v>
      </c>
      <c r="Q60" s="26">
        <v>84.638817483495728</v>
      </c>
      <c r="R60" s="26">
        <v>104.70369428017203</v>
      </c>
      <c r="S60" s="26">
        <v>84.638817483495728</v>
      </c>
      <c r="T60" s="26">
        <v>87.562188210931879</v>
      </c>
      <c r="U60" s="26">
        <v>87.562188210931879</v>
      </c>
      <c r="V60" s="26">
        <v>87.562188210931879</v>
      </c>
      <c r="W60" s="26">
        <v>89.638384105664315</v>
      </c>
      <c r="X60" s="26">
        <v>89.638384105664315</v>
      </c>
      <c r="Y60" s="26">
        <v>89.638384105664315</v>
      </c>
      <c r="Z60" s="26">
        <v>89.638384105664315</v>
      </c>
      <c r="AA60" s="26">
        <v>89.638384105664315</v>
      </c>
      <c r="AB60" s="26">
        <v>89.638384105664315</v>
      </c>
      <c r="AC60" s="26">
        <v>89.638384105664315</v>
      </c>
      <c r="AD60" s="26">
        <v>97.433939616703782</v>
      </c>
      <c r="AE60" s="26">
        <v>97.433939616703782</v>
      </c>
      <c r="AF60" s="26">
        <v>97.433939616703782</v>
      </c>
      <c r="AG60" s="26">
        <v>97.433939616703782</v>
      </c>
      <c r="AH60" s="26">
        <v>97.433939616703782</v>
      </c>
    </row>
    <row r="61" spans="1:34" x14ac:dyDescent="0.2">
      <c r="A61" s="2">
        <f t="shared" si="32"/>
        <v>43958</v>
      </c>
      <c r="B61" s="4" t="e">
        <f>'Data(LÄGG IN NY DATA)'!C60</f>
        <v>#N/A</v>
      </c>
      <c r="C61" s="26">
        <v>62.003805573613334</v>
      </c>
      <c r="D61" s="26">
        <v>50.972956792274431</v>
      </c>
      <c r="E61" s="26">
        <v>76.613823282169449</v>
      </c>
      <c r="F61" s="26">
        <v>153.50486325276697</v>
      </c>
      <c r="G61" s="26">
        <v>197.53064469073021</v>
      </c>
      <c r="H61" s="26">
        <v>187.12034536610292</v>
      </c>
      <c r="I61" s="26">
        <v>136.32486376256736</v>
      </c>
      <c r="J61" s="26">
        <v>160.38886745665965</v>
      </c>
      <c r="K61" s="26">
        <v>160.38886745665965</v>
      </c>
      <c r="L61" s="26">
        <v>146.42916627569389</v>
      </c>
      <c r="M61" s="26">
        <v>122.09256616280609</v>
      </c>
      <c r="N61" s="26">
        <v>86.686677573515041</v>
      </c>
      <c r="O61" s="26">
        <v>107.13210202579609</v>
      </c>
      <c r="P61" s="26">
        <v>107.13210202579609</v>
      </c>
      <c r="Q61" s="26">
        <v>86.686677573515041</v>
      </c>
      <c r="R61" s="26">
        <v>107.13210202579609</v>
      </c>
      <c r="S61" s="26">
        <v>86.686677573515041</v>
      </c>
      <c r="T61" s="26">
        <v>89.536187989824484</v>
      </c>
      <c r="U61" s="26">
        <v>89.536187989824484</v>
      </c>
      <c r="V61" s="26">
        <v>89.536187989824484</v>
      </c>
      <c r="W61" s="26">
        <v>91.691102224787102</v>
      </c>
      <c r="X61" s="26">
        <v>91.691102224787102</v>
      </c>
      <c r="Y61" s="26">
        <v>91.691102224787102</v>
      </c>
      <c r="Z61" s="26">
        <v>91.691102224787102</v>
      </c>
      <c r="AA61" s="26">
        <v>91.691102224787102</v>
      </c>
      <c r="AB61" s="26">
        <v>91.691102224787102</v>
      </c>
      <c r="AC61" s="26">
        <v>91.691102224787102</v>
      </c>
      <c r="AD61" s="26">
        <v>100.38496680239635</v>
      </c>
      <c r="AE61" s="26">
        <v>100.38496680239635</v>
      </c>
      <c r="AF61" s="26">
        <v>100.38496680239635</v>
      </c>
      <c r="AG61" s="26">
        <v>100.38496680239635</v>
      </c>
      <c r="AH61" s="26">
        <v>100.38496680239635</v>
      </c>
    </row>
    <row r="62" spans="1:34" x14ac:dyDescent="0.2">
      <c r="A62" s="2">
        <f t="shared" si="32"/>
        <v>43959</v>
      </c>
      <c r="B62" s="4" t="e">
        <f>'Data(LÄGG IN NY DATA)'!C61</f>
        <v>#N/A</v>
      </c>
      <c r="C62" s="26">
        <v>63.403643349003865</v>
      </c>
      <c r="D62" s="26">
        <v>51.936287893957342</v>
      </c>
      <c r="E62" s="26">
        <v>78.566464440888154</v>
      </c>
      <c r="F62" s="26">
        <v>160.88696605141695</v>
      </c>
      <c r="G62" s="26">
        <v>207.96130667334108</v>
      </c>
      <c r="H62" s="26">
        <v>196.10550405669628</v>
      </c>
      <c r="I62" s="26">
        <v>140.84716760409543</v>
      </c>
      <c r="J62" s="26">
        <v>168.0904320485968</v>
      </c>
      <c r="K62" s="26">
        <v>168.0904320485968</v>
      </c>
      <c r="L62" s="26">
        <v>153.09069159161822</v>
      </c>
      <c r="M62" s="26">
        <v>126.61801424830442</v>
      </c>
      <c r="N62" s="26">
        <v>88.637068081606458</v>
      </c>
      <c r="O62" s="26">
        <v>109.42327771071253</v>
      </c>
      <c r="P62" s="26">
        <v>109.42327771071253</v>
      </c>
      <c r="Q62" s="26">
        <v>88.637068081606458</v>
      </c>
      <c r="R62" s="26">
        <v>109.42327771071253</v>
      </c>
      <c r="S62" s="26">
        <v>88.637068081606458</v>
      </c>
      <c r="T62" s="26">
        <v>91.409471301426947</v>
      </c>
      <c r="U62" s="26">
        <v>91.409471301426947</v>
      </c>
      <c r="V62" s="26">
        <v>91.409471301426947</v>
      </c>
      <c r="W62" s="26">
        <v>93.652742619873422</v>
      </c>
      <c r="X62" s="26">
        <v>93.652742619873422</v>
      </c>
      <c r="Y62" s="26">
        <v>93.652742619873422</v>
      </c>
      <c r="Z62" s="26">
        <v>93.652742619873422</v>
      </c>
      <c r="AA62" s="26">
        <v>93.652742619873422</v>
      </c>
      <c r="AB62" s="26">
        <v>93.652742619873422</v>
      </c>
      <c r="AC62" s="26">
        <v>93.652742619873422</v>
      </c>
      <c r="AD62" s="26">
        <v>103.28068750302228</v>
      </c>
      <c r="AE62" s="26">
        <v>103.28068750302228</v>
      </c>
      <c r="AF62" s="26">
        <v>103.28068750302228</v>
      </c>
      <c r="AG62" s="26">
        <v>103.28068750302228</v>
      </c>
      <c r="AH62" s="26">
        <v>103.28068750302228</v>
      </c>
    </row>
    <row r="63" spans="1:34" x14ac:dyDescent="0.2">
      <c r="A63" s="2">
        <f t="shared" si="32"/>
        <v>43960</v>
      </c>
      <c r="B63" s="4" t="e">
        <f>'Data(LÄGG IN NY DATA)'!C62</f>
        <v>#N/A</v>
      </c>
      <c r="C63" s="26">
        <v>64.774069166530509</v>
      </c>
      <c r="D63" s="26">
        <v>52.872388058532593</v>
      </c>
      <c r="E63" s="26">
        <v>80.477597491856415</v>
      </c>
      <c r="F63" s="26">
        <v>168.42715560386648</v>
      </c>
      <c r="G63" s="26">
        <v>218.5958417006924</v>
      </c>
      <c r="H63" s="26">
        <v>205.17289373437811</v>
      </c>
      <c r="I63" s="26">
        <v>145.27393244654795</v>
      </c>
      <c r="J63" s="26">
        <v>175.86248034375265</v>
      </c>
      <c r="K63" s="26">
        <v>175.86248034375265</v>
      </c>
      <c r="L63" s="26">
        <v>159.77662334454934</v>
      </c>
      <c r="M63" s="26">
        <v>131.08640938059497</v>
      </c>
      <c r="N63" s="26">
        <v>90.489601218276434</v>
      </c>
      <c r="O63" s="26">
        <v>111.57857264485378</v>
      </c>
      <c r="P63" s="26">
        <v>111.57857264485378</v>
      </c>
      <c r="Q63" s="26">
        <v>90.489601218276434</v>
      </c>
      <c r="R63" s="26">
        <v>111.57857264485378</v>
      </c>
      <c r="S63" s="26">
        <v>90.489601218276434</v>
      </c>
      <c r="T63" s="26">
        <v>93.182726456303129</v>
      </c>
      <c r="U63" s="26">
        <v>93.182726456303129</v>
      </c>
      <c r="V63" s="26">
        <v>93.182726456303129</v>
      </c>
      <c r="W63" s="26">
        <v>95.523250768233339</v>
      </c>
      <c r="X63" s="26">
        <v>95.523250768233339</v>
      </c>
      <c r="Y63" s="26">
        <v>95.523250768233339</v>
      </c>
      <c r="Z63" s="26">
        <v>95.523250768233339</v>
      </c>
      <c r="AA63" s="26">
        <v>95.523250768233339</v>
      </c>
      <c r="AB63" s="26">
        <v>95.523250768233339</v>
      </c>
      <c r="AC63" s="26">
        <v>95.523250768233339</v>
      </c>
      <c r="AD63" s="26">
        <v>106.11501836549368</v>
      </c>
      <c r="AE63" s="26">
        <v>106.11501836549368</v>
      </c>
      <c r="AF63" s="26">
        <v>106.11501836549368</v>
      </c>
      <c r="AG63" s="26">
        <v>106.11501836549368</v>
      </c>
      <c r="AH63" s="26">
        <v>106.11501836549368</v>
      </c>
    </row>
    <row r="64" spans="1:34" x14ac:dyDescent="0.2">
      <c r="A64" s="2">
        <f t="shared" si="32"/>
        <v>43961</v>
      </c>
      <c r="B64" s="4" t="e">
        <f>'Data(LÄGG IN NY DATA)'!C63</f>
        <v>#N/A</v>
      </c>
      <c r="C64" s="26">
        <v>66.114432492305156</v>
      </c>
      <c r="D64" s="26">
        <v>53.781511458558235</v>
      </c>
      <c r="E64" s="26">
        <v>82.345379223727051</v>
      </c>
      <c r="F64" s="26">
        <v>176.11709963138048</v>
      </c>
      <c r="G64" s="26">
        <v>229.41010326240027</v>
      </c>
      <c r="H64" s="26">
        <v>214.29721525799513</v>
      </c>
      <c r="I64" s="26">
        <v>149.59479954511838</v>
      </c>
      <c r="J64" s="26">
        <v>183.68332736399583</v>
      </c>
      <c r="K64" s="26">
        <v>183.68332736399583</v>
      </c>
      <c r="L64" s="26">
        <v>166.4673213012218</v>
      </c>
      <c r="M64" s="26">
        <v>135.48559260326917</v>
      </c>
      <c r="N64" s="26">
        <v>92.244774294778409</v>
      </c>
      <c r="O64" s="26">
        <v>113.60053682208925</v>
      </c>
      <c r="P64" s="26">
        <v>113.60053682208925</v>
      </c>
      <c r="Q64" s="26">
        <v>92.244774294778409</v>
      </c>
      <c r="R64" s="26">
        <v>113.60053682208925</v>
      </c>
      <c r="S64" s="26">
        <v>92.244774294778409</v>
      </c>
      <c r="T64" s="26">
        <v>94.857447597398931</v>
      </c>
      <c r="U64" s="26">
        <v>94.857447597398931</v>
      </c>
      <c r="V64" s="26">
        <v>94.857447597398931</v>
      </c>
      <c r="W64" s="26">
        <v>97.303278288885664</v>
      </c>
      <c r="X64" s="26">
        <v>97.303278288885664</v>
      </c>
      <c r="Y64" s="26">
        <v>97.303278288885664</v>
      </c>
      <c r="Z64" s="26">
        <v>97.303278288885664</v>
      </c>
      <c r="AA64" s="26">
        <v>97.303278288885664</v>
      </c>
      <c r="AB64" s="26">
        <v>97.303278288885664</v>
      </c>
      <c r="AC64" s="26">
        <v>97.303278288885664</v>
      </c>
      <c r="AD64" s="26">
        <v>108.88247210553601</v>
      </c>
      <c r="AE64" s="26">
        <v>108.88247210553601</v>
      </c>
      <c r="AF64" s="26">
        <v>108.88247210553601</v>
      </c>
      <c r="AG64" s="26">
        <v>108.88247210553601</v>
      </c>
      <c r="AH64" s="26">
        <v>108.88247210553601</v>
      </c>
    </row>
    <row r="65" spans="1:34" x14ac:dyDescent="0.2">
      <c r="A65" s="2">
        <f t="shared" si="32"/>
        <v>43962</v>
      </c>
      <c r="B65" s="4" t="e">
        <f>'Data(LÄGG IN NY DATA)'!C64</f>
        <v>#N/A</v>
      </c>
      <c r="C65" s="26">
        <v>67.424244163310647</v>
      </c>
      <c r="D65" s="26">
        <v>54.664016526283461</v>
      </c>
      <c r="E65" s="26">
        <v>84.168267375144836</v>
      </c>
      <c r="F65" s="26">
        <v>183.94771767729057</v>
      </c>
      <c r="G65" s="26">
        <v>240.37817517549672</v>
      </c>
      <c r="H65" s="26">
        <v>223.45256243746368</v>
      </c>
      <c r="I65" s="26">
        <v>153.80061586707049</v>
      </c>
      <c r="J65" s="26">
        <v>191.5307678035403</v>
      </c>
      <c r="K65" s="26">
        <v>191.5307678035403</v>
      </c>
      <c r="L65" s="26">
        <v>173.14311991605493</v>
      </c>
      <c r="M65" s="26">
        <v>139.80423343826305</v>
      </c>
      <c r="N65" s="26">
        <v>93.903870195112432</v>
      </c>
      <c r="O65" s="26">
        <v>115.49273417054772</v>
      </c>
      <c r="P65" s="26">
        <v>115.49273417054772</v>
      </c>
      <c r="Q65" s="26">
        <v>93.903870195112432</v>
      </c>
      <c r="R65" s="26">
        <v>115.49273417054772</v>
      </c>
      <c r="S65" s="26">
        <v>93.903870195112432</v>
      </c>
      <c r="T65" s="26">
        <v>96.435823624655029</v>
      </c>
      <c r="U65" s="26">
        <v>96.435823624655029</v>
      </c>
      <c r="V65" s="26">
        <v>96.435823624655029</v>
      </c>
      <c r="W65" s="26">
        <v>98.994103530091394</v>
      </c>
      <c r="X65" s="26">
        <v>98.994103530091394</v>
      </c>
      <c r="Y65" s="26">
        <v>98.994103530091394</v>
      </c>
      <c r="Z65" s="26">
        <v>98.994103530091394</v>
      </c>
      <c r="AA65" s="26">
        <v>98.994103530091394</v>
      </c>
      <c r="AB65" s="26">
        <v>98.994103530091394</v>
      </c>
      <c r="AC65" s="26">
        <v>98.994103530091394</v>
      </c>
      <c r="AD65" s="26">
        <v>111.57818791346274</v>
      </c>
      <c r="AE65" s="26">
        <v>111.57818791346274</v>
      </c>
      <c r="AF65" s="26">
        <v>111.57818791346274</v>
      </c>
      <c r="AG65" s="26">
        <v>111.57818791346274</v>
      </c>
      <c r="AH65" s="26">
        <v>111.57818791346274</v>
      </c>
    </row>
    <row r="66" spans="1:34" x14ac:dyDescent="0.2">
      <c r="A66" s="2">
        <f t="shared" si="32"/>
        <v>43963</v>
      </c>
      <c r="B66" s="4" t="e">
        <f>'Data(LÄGG IN NY DATA)'!C65</f>
        <v>#N/A</v>
      </c>
      <c r="C66" s="26">
        <v>68.703168515552676</v>
      </c>
      <c r="D66" s="26">
        <v>55.520353812728935</v>
      </c>
      <c r="E66" s="26">
        <v>85.945014120941451</v>
      </c>
      <c r="F66" s="26">
        <v>191.90920909351365</v>
      </c>
      <c r="G66" s="26">
        <v>251.4725901320752</v>
      </c>
      <c r="H66" s="26">
        <v>232.61270872354646</v>
      </c>
      <c r="I66" s="26">
        <v>157.88348123792269</v>
      </c>
      <c r="J66" s="26">
        <v>199.38232176303981</v>
      </c>
      <c r="K66" s="26">
        <v>199.38232176303981</v>
      </c>
      <c r="L66" s="26">
        <v>179.78455646020313</v>
      </c>
      <c r="M66" s="26">
        <v>144.03193482922831</v>
      </c>
      <c r="N66" s="26">
        <v>95.468853606877445</v>
      </c>
      <c r="O66" s="26">
        <v>117.25955996009561</v>
      </c>
      <c r="P66" s="26">
        <v>117.25955996009561</v>
      </c>
      <c r="Q66" s="26">
        <v>95.468853606877445</v>
      </c>
      <c r="R66" s="26">
        <v>117.25955996009561</v>
      </c>
      <c r="S66" s="26">
        <v>95.468853606877445</v>
      </c>
      <c r="T66" s="26">
        <v>97.920627179559219</v>
      </c>
      <c r="U66" s="26">
        <v>97.920627179559219</v>
      </c>
      <c r="V66" s="26">
        <v>97.920627179559219</v>
      </c>
      <c r="W66" s="26">
        <v>100.59755001989463</v>
      </c>
      <c r="X66" s="26">
        <v>100.59755001989463</v>
      </c>
      <c r="Y66" s="26">
        <v>100.59755001989463</v>
      </c>
      <c r="Z66" s="26">
        <v>100.59755001989463</v>
      </c>
      <c r="AA66" s="26">
        <v>100.59755001989463</v>
      </c>
      <c r="AB66" s="26">
        <v>100.59755001989463</v>
      </c>
      <c r="AC66" s="26">
        <v>100.59755001989463</v>
      </c>
      <c r="AD66" s="26">
        <v>114.19795052404295</v>
      </c>
      <c r="AE66" s="26">
        <v>114.19795052404295</v>
      </c>
      <c r="AF66" s="26">
        <v>114.19795052404295</v>
      </c>
      <c r="AG66" s="26">
        <v>114.19795052404295</v>
      </c>
      <c r="AH66" s="26">
        <v>114.19795052404295</v>
      </c>
    </row>
    <row r="67" spans="1:34" x14ac:dyDescent="0.2">
      <c r="A67" s="2">
        <f t="shared" si="32"/>
        <v>43964</v>
      </c>
      <c r="B67" s="4" t="e">
        <f>'Data(LÄGG IN NY DATA)'!C66</f>
        <v>#N/A</v>
      </c>
      <c r="C67" s="26">
        <v>69.951014681081162</v>
      </c>
      <c r="D67" s="26">
        <v>56.35105412205575</v>
      </c>
      <c r="E67" s="26">
        <v>87.674656725804084</v>
      </c>
      <c r="F67" s="26">
        <v>199.9910887007949</v>
      </c>
      <c r="G67" s="26">
        <v>262.66458180551217</v>
      </c>
      <c r="H67" s="26">
        <v>241.75140265027292</v>
      </c>
      <c r="I67" s="26">
        <v>161.83677012232164</v>
      </c>
      <c r="J67" s="26">
        <v>207.21548798594822</v>
      </c>
      <c r="K67" s="26">
        <v>207.21548798594822</v>
      </c>
      <c r="L67" s="26">
        <v>186.37259502121171</v>
      </c>
      <c r="M67" s="26">
        <v>148.15931720038031</v>
      </c>
      <c r="N67" s="26">
        <v>96.942266599343569</v>
      </c>
      <c r="O67" s="26">
        <v>118.90606588880364</v>
      </c>
      <c r="P67" s="26">
        <v>118.90606588880364</v>
      </c>
      <c r="Q67" s="26">
        <v>96.942266599343569</v>
      </c>
      <c r="R67" s="26">
        <v>118.90606588880364</v>
      </c>
      <c r="S67" s="26">
        <v>96.942266599343569</v>
      </c>
      <c r="T67" s="26">
        <v>99.315106839352794</v>
      </c>
      <c r="U67" s="26">
        <v>99.315106839352794</v>
      </c>
      <c r="V67" s="26">
        <v>99.315106839352794</v>
      </c>
      <c r="W67" s="26">
        <v>102.11590511725367</v>
      </c>
      <c r="X67" s="26">
        <v>102.11590511725367</v>
      </c>
      <c r="Y67" s="26">
        <v>102.11590511725367</v>
      </c>
      <c r="Z67" s="26">
        <v>102.11590511725367</v>
      </c>
      <c r="AA67" s="26">
        <v>102.11590511725367</v>
      </c>
      <c r="AB67" s="26">
        <v>102.11590511725367</v>
      </c>
      <c r="AC67" s="26">
        <v>102.11590511725367</v>
      </c>
      <c r="AD67" s="26">
        <v>116.73819826847323</v>
      </c>
      <c r="AE67" s="26">
        <v>116.73819826847323</v>
      </c>
      <c r="AF67" s="26">
        <v>116.73819826847323</v>
      </c>
      <c r="AG67" s="26">
        <v>116.73819826847323</v>
      </c>
      <c r="AH67" s="26">
        <v>116.73819826847323</v>
      </c>
    </row>
    <row r="68" spans="1:34" x14ac:dyDescent="0.2">
      <c r="A68" s="2">
        <f t="shared" si="32"/>
        <v>43965</v>
      </c>
      <c r="B68" s="4" t="e">
        <f>'Data(LÄGG IN NY DATA)'!C67</f>
        <v>#N/A</v>
      </c>
      <c r="C68" s="26">
        <v>71.167727236064721</v>
      </c>
      <c r="D68" s="26">
        <v>57.156717055947546</v>
      </c>
      <c r="E68" s="26">
        <v>89.356505734614601</v>
      </c>
      <c r="F68" s="26">
        <v>208.18223030764278</v>
      </c>
      <c r="G68" s="26">
        <v>273.92436625561209</v>
      </c>
      <c r="H68" s="26">
        <v>250.84266511926398</v>
      </c>
      <c r="I68" s="26">
        <v>165.65512939063626</v>
      </c>
      <c r="J68" s="26">
        <v>215.00799867365484</v>
      </c>
      <c r="K68" s="26">
        <v>215.00799867365484</v>
      </c>
      <c r="L68" s="26">
        <v>192.88884098345454</v>
      </c>
      <c r="M68" s="26">
        <v>152.17808063521122</v>
      </c>
      <c r="N68" s="26">
        <v>98.327126572434508</v>
      </c>
      <c r="O68" s="26">
        <v>120.437797016907</v>
      </c>
      <c r="P68" s="26">
        <v>120.437797016907</v>
      </c>
      <c r="Q68" s="26">
        <v>98.327126572434508</v>
      </c>
      <c r="R68" s="26">
        <v>120.437797016907</v>
      </c>
      <c r="S68" s="26">
        <v>98.327126572434508</v>
      </c>
      <c r="T68" s="26">
        <v>100.62288500555763</v>
      </c>
      <c r="U68" s="26">
        <v>100.62288500555763</v>
      </c>
      <c r="V68" s="26">
        <v>100.62288500555763</v>
      </c>
      <c r="W68" s="26">
        <v>103.55184083007956</v>
      </c>
      <c r="X68" s="26">
        <v>103.55184083007956</v>
      </c>
      <c r="Y68" s="26">
        <v>103.55184083007956</v>
      </c>
      <c r="Z68" s="26">
        <v>103.55184083007956</v>
      </c>
      <c r="AA68" s="26">
        <v>103.55184083007956</v>
      </c>
      <c r="AB68" s="26">
        <v>103.55184083007956</v>
      </c>
      <c r="AC68" s="26">
        <v>103.55184083007956</v>
      </c>
      <c r="AD68" s="26">
        <v>119.19602071634856</v>
      </c>
      <c r="AE68" s="26">
        <v>119.19602071634856</v>
      </c>
      <c r="AF68" s="26">
        <v>119.19602071634856</v>
      </c>
      <c r="AG68" s="26">
        <v>119.19602071634856</v>
      </c>
      <c r="AH68" s="26">
        <v>119.19602071634856</v>
      </c>
    </row>
    <row r="69" spans="1:34" x14ac:dyDescent="0.2">
      <c r="A69" s="2">
        <f t="shared" ref="A69:A132" si="33">A68+1</f>
        <v>43966</v>
      </c>
      <c r="B69" s="4" t="e">
        <f>'Data(LÄGG IN NY DATA)'!C68</f>
        <v>#N/A</v>
      </c>
      <c r="C69" s="26">
        <v>72.353376375179622</v>
      </c>
      <c r="D69" s="26">
        <v>57.938000078015392</v>
      </c>
      <c r="E69" s="26">
        <v>90.99013108468705</v>
      </c>
      <c r="F69" s="26">
        <v>216.4709180965479</v>
      </c>
      <c r="G69" s="26">
        <v>285.2214472303815</v>
      </c>
      <c r="H69" s="26">
        <v>259.86108144929921</v>
      </c>
      <c r="I69" s="26">
        <v>169.33445409110365</v>
      </c>
      <c r="J69" s="26">
        <v>222.738069813685</v>
      </c>
      <c r="K69" s="26">
        <v>222.738069813685</v>
      </c>
      <c r="L69" s="26">
        <v>199.31574092727678</v>
      </c>
      <c r="M69" s="26">
        <v>156.08104495406977</v>
      </c>
      <c r="N69" s="26">
        <v>99.626828998376482</v>
      </c>
      <c r="O69" s="26">
        <v>121.86064343156792</v>
      </c>
      <c r="P69" s="26">
        <v>121.86064343156792</v>
      </c>
      <c r="Q69" s="26">
        <v>99.626828998376482</v>
      </c>
      <c r="R69" s="26">
        <v>121.86064343156792</v>
      </c>
      <c r="S69" s="26">
        <v>99.626828998376482</v>
      </c>
      <c r="T69" s="26">
        <v>101.84786332110845</v>
      </c>
      <c r="U69" s="26">
        <v>101.84786332110845</v>
      </c>
      <c r="V69" s="26">
        <v>101.84786332110845</v>
      </c>
      <c r="W69" s="26">
        <v>104.90833838087572</v>
      </c>
      <c r="X69" s="26">
        <v>104.90833838087572</v>
      </c>
      <c r="Y69" s="26">
        <v>104.90833838087572</v>
      </c>
      <c r="Z69" s="26">
        <v>104.90833838087572</v>
      </c>
      <c r="AA69" s="26">
        <v>104.90833838087572</v>
      </c>
      <c r="AB69" s="26">
        <v>104.90833838087572</v>
      </c>
      <c r="AC69" s="26">
        <v>104.90833838087572</v>
      </c>
      <c r="AD69" s="26">
        <v>121.56914675912195</v>
      </c>
      <c r="AE69" s="26">
        <v>121.56914675912195</v>
      </c>
      <c r="AF69" s="26">
        <v>121.56914675912195</v>
      </c>
      <c r="AG69" s="26">
        <v>121.56914675912195</v>
      </c>
      <c r="AH69" s="26">
        <v>121.56914675912195</v>
      </c>
    </row>
    <row r="70" spans="1:34" x14ac:dyDescent="0.2">
      <c r="A70" s="2">
        <f t="shared" si="33"/>
        <v>43967</v>
      </c>
      <c r="B70" s="4" t="e">
        <f>'Data(LÄGG IN NY DATA)'!C69</f>
        <v>#N/A</v>
      </c>
      <c r="C70" s="26">
        <v>73.50814777771393</v>
      </c>
      <c r="D70" s="26">
        <v>58.695608184563831</v>
      </c>
      <c r="E70" s="26">
        <v>92.575346529472029</v>
      </c>
      <c r="F70" s="26">
        <v>224.84490561793723</v>
      </c>
      <c r="G70" s="26">
        <v>296.52493896697496</v>
      </c>
      <c r="H70" s="26">
        <v>268.78208122784218</v>
      </c>
      <c r="I70" s="26">
        <v>172.87184376221273</v>
      </c>
      <c r="J70" s="26">
        <v>230.38464105243611</v>
      </c>
      <c r="K70" s="26">
        <v>230.38464105243611</v>
      </c>
      <c r="L70" s="26">
        <v>205.6367634108085</v>
      </c>
      <c r="M70" s="26">
        <v>159.86216819470548</v>
      </c>
      <c r="N70" s="26">
        <v>100.84505678064889</v>
      </c>
      <c r="O70" s="26">
        <v>123.18070837210713</v>
      </c>
      <c r="P70" s="26">
        <v>123.18070837210713</v>
      </c>
      <c r="Q70" s="26">
        <v>100.84505678064889</v>
      </c>
      <c r="R70" s="26">
        <v>123.18070837210713</v>
      </c>
      <c r="S70" s="26">
        <v>100.84505678064889</v>
      </c>
      <c r="T70" s="26">
        <v>102.99413684813139</v>
      </c>
      <c r="U70" s="26">
        <v>102.99413684813139</v>
      </c>
      <c r="V70" s="26">
        <v>102.99413684813139</v>
      </c>
      <c r="W70" s="26">
        <v>106.18861772068597</v>
      </c>
      <c r="X70" s="26">
        <v>106.18861772068597</v>
      </c>
      <c r="Y70" s="26">
        <v>106.18861772068597</v>
      </c>
      <c r="Z70" s="26">
        <v>106.18861772068597</v>
      </c>
      <c r="AA70" s="26">
        <v>106.18861772068597</v>
      </c>
      <c r="AB70" s="26">
        <v>106.18861772068597</v>
      </c>
      <c r="AC70" s="26">
        <v>106.18861772068597</v>
      </c>
      <c r="AD70" s="26">
        <v>123.85592417484122</v>
      </c>
      <c r="AE70" s="26">
        <v>123.85592417484122</v>
      </c>
      <c r="AF70" s="26">
        <v>123.85592417484122</v>
      </c>
      <c r="AG70" s="26">
        <v>123.85592417484122</v>
      </c>
      <c r="AH70" s="26">
        <v>123.85592417484122</v>
      </c>
    </row>
    <row r="71" spans="1:34" x14ac:dyDescent="0.2">
      <c r="A71" s="2">
        <f t="shared" si="33"/>
        <v>43968</v>
      </c>
      <c r="B71" s="4" t="e">
        <f>'Data(LÄGG IN NY DATA)'!C70</f>
        <v>#N/A</v>
      </c>
      <c r="C71" s="26">
        <v>74.632332318611034</v>
      </c>
      <c r="D71" s="26">
        <v>59.430284245924796</v>
      </c>
      <c r="E71" s="26">
        <v>94.11219275732789</v>
      </c>
      <c r="F71" s="26">
        <v>233.29148174003808</v>
      </c>
      <c r="G71" s="26">
        <v>307.80389931586336</v>
      </c>
      <c r="H71" s="26">
        <v>277.58219940006376</v>
      </c>
      <c r="I71" s="26">
        <v>176.26554217062107</v>
      </c>
      <c r="J71" s="26">
        <v>237.92759948576887</v>
      </c>
      <c r="K71" s="26">
        <v>237.92759948576887</v>
      </c>
      <c r="L71" s="26">
        <v>211.83655679990994</v>
      </c>
      <c r="M71" s="26">
        <v>163.51654464076316</v>
      </c>
      <c r="N71" s="26">
        <v>101.98569749492094</v>
      </c>
      <c r="O71" s="26">
        <v>124.40419356175221</v>
      </c>
      <c r="P71" s="26">
        <v>124.40419356175221</v>
      </c>
      <c r="Q71" s="26">
        <v>101.98569749492094</v>
      </c>
      <c r="R71" s="26">
        <v>124.40419356175221</v>
      </c>
      <c r="S71" s="26">
        <v>101.98569749492094</v>
      </c>
      <c r="T71" s="26">
        <v>104.06591770674588</v>
      </c>
      <c r="U71" s="26">
        <v>104.06591770674588</v>
      </c>
      <c r="V71" s="26">
        <v>104.06591770674588</v>
      </c>
      <c r="W71" s="26">
        <v>107.39607283423327</v>
      </c>
      <c r="X71" s="26">
        <v>107.39607283423327</v>
      </c>
      <c r="Y71" s="26">
        <v>107.39607283423327</v>
      </c>
      <c r="Z71" s="26">
        <v>107.39607283423327</v>
      </c>
      <c r="AA71" s="26">
        <v>107.39607283423327</v>
      </c>
      <c r="AB71" s="26">
        <v>107.39607283423327</v>
      </c>
      <c r="AC71" s="26">
        <v>107.39607283423327</v>
      </c>
      <c r="AD71" s="26">
        <v>126.05529184333714</v>
      </c>
      <c r="AE71" s="26">
        <v>126.05529184333714</v>
      </c>
      <c r="AF71" s="26">
        <v>126.05529184333714</v>
      </c>
      <c r="AG71" s="26">
        <v>126.05529184333714</v>
      </c>
      <c r="AH71" s="26">
        <v>126.05529184333714</v>
      </c>
    </row>
    <row r="72" spans="1:34" x14ac:dyDescent="0.2">
      <c r="A72" s="2">
        <f t="shared" si="33"/>
        <v>43969</v>
      </c>
      <c r="B72" s="4" t="e">
        <f>'Data(LÄGG IN NY DATA)'!C71</f>
        <v>#N/A</v>
      </c>
      <c r="C72" s="26">
        <v>75.726315763787156</v>
      </c>
      <c r="D72" s="26">
        <v>60.142800062327993</v>
      </c>
      <c r="E72" s="26">
        <v>95.600919574257958</v>
      </c>
      <c r="F72" s="26">
        <v>241.79754234684984</v>
      </c>
      <c r="G72" s="26">
        <v>319.02766551940647</v>
      </c>
      <c r="H72" s="26">
        <v>286.23931271162826</v>
      </c>
      <c r="I72" s="26">
        <v>179.51486355537099</v>
      </c>
      <c r="J72" s="26">
        <v>245.34798232425274</v>
      </c>
      <c r="K72" s="26">
        <v>245.34798232425274</v>
      </c>
      <c r="L72" s="26">
        <v>217.90108116141846</v>
      </c>
      <c r="M72" s="26">
        <v>167.04038408146775</v>
      </c>
      <c r="N72" s="26">
        <v>103.05276927614764</v>
      </c>
      <c r="O72" s="26">
        <v>125.53730169842432</v>
      </c>
      <c r="P72" s="26">
        <v>125.53730169842432</v>
      </c>
      <c r="Q72" s="26">
        <v>103.05276927614764</v>
      </c>
      <c r="R72" s="26">
        <v>125.53730169842432</v>
      </c>
      <c r="S72" s="26">
        <v>103.05276927614764</v>
      </c>
      <c r="T72" s="26">
        <v>105.06746842648845</v>
      </c>
      <c r="U72" s="26">
        <v>105.06746842648845</v>
      </c>
      <c r="V72" s="26">
        <v>105.06746842648845</v>
      </c>
      <c r="W72" s="26">
        <v>108.53421335909729</v>
      </c>
      <c r="X72" s="26">
        <v>108.53421335909729</v>
      </c>
      <c r="Y72" s="26">
        <v>108.53421335909729</v>
      </c>
      <c r="Z72" s="26">
        <v>108.53421335909729</v>
      </c>
      <c r="AA72" s="26">
        <v>108.53421335909729</v>
      </c>
      <c r="AB72" s="26">
        <v>108.53421335909729</v>
      </c>
      <c r="AC72" s="26">
        <v>108.53421335909729</v>
      </c>
      <c r="AD72" s="26">
        <v>128.16674585710746</v>
      </c>
      <c r="AE72" s="26">
        <v>128.16674585710746</v>
      </c>
      <c r="AF72" s="26">
        <v>128.16674585710746</v>
      </c>
      <c r="AG72" s="26">
        <v>128.16674585710746</v>
      </c>
      <c r="AH72" s="26">
        <v>128.16674585710746</v>
      </c>
    </row>
    <row r="73" spans="1:34" x14ac:dyDescent="0.2">
      <c r="A73" s="2">
        <f t="shared" si="33"/>
        <v>43970</v>
      </c>
      <c r="B73" s="4" t="e">
        <f>'Data(LÄGG IN NY DATA)'!C72</f>
        <v>#N/A</v>
      </c>
      <c r="C73" s="26">
        <v>76.790568574027176</v>
      </c>
      <c r="D73" s="26">
        <v>60.833948160160055</v>
      </c>
      <c r="E73" s="26">
        <v>97.04196749753433</v>
      </c>
      <c r="F73" s="26">
        <v>250.34966706238893</v>
      </c>
      <c r="G73" s="26">
        <v>330.16618483602451</v>
      </c>
      <c r="H73" s="26">
        <v>294.7328465741947</v>
      </c>
      <c r="I73" s="26">
        <v>182.62010851011755</v>
      </c>
      <c r="J73" s="26">
        <v>252.62815420645254</v>
      </c>
      <c r="K73" s="26">
        <v>252.62815420645254</v>
      </c>
      <c r="L73" s="26">
        <v>223.81771220549166</v>
      </c>
      <c r="M73" s="26">
        <v>170.43097440488768</v>
      </c>
      <c r="N73" s="26">
        <v>104.05035568777184</v>
      </c>
      <c r="O73" s="26">
        <v>126.58615545124923</v>
      </c>
      <c r="P73" s="26">
        <v>126.58615545124923</v>
      </c>
      <c r="Q73" s="26">
        <v>104.05035568777184</v>
      </c>
      <c r="R73" s="26">
        <v>126.58615545124923</v>
      </c>
      <c r="S73" s="26">
        <v>104.05035568777184</v>
      </c>
      <c r="T73" s="26">
        <v>106.00304489980716</v>
      </c>
      <c r="U73" s="26">
        <v>106.00304489980716</v>
      </c>
      <c r="V73" s="26">
        <v>106.00304489980716</v>
      </c>
      <c r="W73" s="26">
        <v>109.60661276596485</v>
      </c>
      <c r="X73" s="26">
        <v>109.60661276596485</v>
      </c>
      <c r="Y73" s="26">
        <v>109.60661276596485</v>
      </c>
      <c r="Z73" s="26">
        <v>109.60661276596485</v>
      </c>
      <c r="AA73" s="26">
        <v>109.60661276596485</v>
      </c>
      <c r="AB73" s="26">
        <v>109.60661276596485</v>
      </c>
      <c r="AC73" s="26">
        <v>109.60661276596485</v>
      </c>
      <c r="AD73" s="26">
        <v>130.19030079892431</v>
      </c>
      <c r="AE73" s="26">
        <v>130.19030079892431</v>
      </c>
      <c r="AF73" s="26">
        <v>130.19030079892431</v>
      </c>
      <c r="AG73" s="26">
        <v>130.19030079892431</v>
      </c>
      <c r="AH73" s="26">
        <v>130.19030079892431</v>
      </c>
    </row>
    <row r="74" spans="1:34" x14ac:dyDescent="0.2">
      <c r="A74" s="2">
        <f t="shared" si="33"/>
        <v>43971</v>
      </c>
      <c r="B74" s="4" t="e">
        <f>'Data(LÄGG IN NY DATA)'!C73</f>
        <v>#N/A</v>
      </c>
      <c r="C74" s="26">
        <v>77.825635926117499</v>
      </c>
      <c r="D74" s="26">
        <v>61.504534338590972</v>
      </c>
      <c r="E74" s="26">
        <v>98.435949079457032</v>
      </c>
      <c r="F74" s="26">
        <v>258.93420016503194</v>
      </c>
      <c r="G74" s="26">
        <v>341.19033247929212</v>
      </c>
      <c r="H74" s="26">
        <v>303.04394863548339</v>
      </c>
      <c r="I74" s="26">
        <v>185.58247255889535</v>
      </c>
      <c r="J74" s="26">
        <v>259.75195597327144</v>
      </c>
      <c r="K74" s="26">
        <v>259.75195597327144</v>
      </c>
      <c r="L74" s="26">
        <v>229.57531633173514</v>
      </c>
      <c r="M74" s="26">
        <v>173.68662991963402</v>
      </c>
      <c r="N74" s="26">
        <v>104.9825495582383</v>
      </c>
      <c r="O74" s="26">
        <v>127.55673187665676</v>
      </c>
      <c r="P74" s="26">
        <v>127.55673187665676</v>
      </c>
      <c r="Q74" s="26">
        <v>104.9825495582383</v>
      </c>
      <c r="R74" s="26">
        <v>127.55673187665676</v>
      </c>
      <c r="S74" s="26">
        <v>104.9825495582383</v>
      </c>
      <c r="T74" s="26">
        <v>106.87684854906253</v>
      </c>
      <c r="U74" s="26">
        <v>106.87684854906253</v>
      </c>
      <c r="V74" s="26">
        <v>106.87684854906253</v>
      </c>
      <c r="W74" s="26">
        <v>110.61686311781898</v>
      </c>
      <c r="X74" s="26">
        <v>110.61686311781898</v>
      </c>
      <c r="Y74" s="26">
        <v>110.61686311781898</v>
      </c>
      <c r="Z74" s="26">
        <v>110.61686311781898</v>
      </c>
      <c r="AA74" s="26">
        <v>110.61686311781898</v>
      </c>
      <c r="AB74" s="26">
        <v>110.61686311781898</v>
      </c>
      <c r="AC74" s="26">
        <v>110.61686311781898</v>
      </c>
      <c r="AD74" s="26">
        <v>132.12644743774223</v>
      </c>
      <c r="AE74" s="26">
        <v>132.12644743774223</v>
      </c>
      <c r="AF74" s="26">
        <v>132.12644743774223</v>
      </c>
      <c r="AG74" s="26">
        <v>132.12644743774223</v>
      </c>
      <c r="AH74" s="26">
        <v>132.12644743774223</v>
      </c>
    </row>
    <row r="75" spans="1:34" x14ac:dyDescent="0.2">
      <c r="A75" s="2">
        <f t="shared" si="33"/>
        <v>43972</v>
      </c>
      <c r="B75" s="4" t="e">
        <f>'Data(LÄGG IN NY DATA)'!C74</f>
        <v>#N/A</v>
      </c>
      <c r="C75" s="26">
        <v>78.832128044080406</v>
      </c>
      <c r="D75" s="26">
        <v>62.155370962941717</v>
      </c>
      <c r="E75" s="26">
        <v>99.783630248740693</v>
      </c>
      <c r="F75" s="26">
        <v>267.53733474943959</v>
      </c>
      <c r="G75" s="26">
        <v>352.07220977737143</v>
      </c>
      <c r="H75" s="26">
        <v>311.155626522859</v>
      </c>
      <c r="I75" s="26">
        <v>188.4039502997239</v>
      </c>
      <c r="J75" s="26">
        <v>266.7048227338791</v>
      </c>
      <c r="K75" s="26">
        <v>266.7048227338791</v>
      </c>
      <c r="L75" s="26">
        <v>235.16429678132511</v>
      </c>
      <c r="M75" s="26">
        <v>176.80662796655062</v>
      </c>
      <c r="N75" s="26">
        <v>105.85340549598403</v>
      </c>
      <c r="O75" s="26">
        <v>128.45481088614028</v>
      </c>
      <c r="P75" s="26">
        <v>128.45481088614028</v>
      </c>
      <c r="Q75" s="26">
        <v>105.85340549598403</v>
      </c>
      <c r="R75" s="26">
        <v>128.45481088614028</v>
      </c>
      <c r="S75" s="26">
        <v>105.85340549598403</v>
      </c>
      <c r="T75" s="26">
        <v>107.69298711776457</v>
      </c>
      <c r="U75" s="26">
        <v>107.69298711776457</v>
      </c>
      <c r="V75" s="26">
        <v>107.69298711776457</v>
      </c>
      <c r="W75" s="26">
        <v>111.56853624282003</v>
      </c>
      <c r="X75" s="26">
        <v>111.56853624282003</v>
      </c>
      <c r="Y75" s="26">
        <v>111.56853624282003</v>
      </c>
      <c r="Z75" s="26">
        <v>111.56853624282003</v>
      </c>
      <c r="AA75" s="26">
        <v>111.56853624282003</v>
      </c>
      <c r="AB75" s="26">
        <v>111.56853624282003</v>
      </c>
      <c r="AC75" s="26">
        <v>111.56853624282003</v>
      </c>
      <c r="AD75" s="26">
        <v>133.97610803643286</v>
      </c>
      <c r="AE75" s="26">
        <v>133.97610803643286</v>
      </c>
      <c r="AF75" s="26">
        <v>133.97610803643286</v>
      </c>
      <c r="AG75" s="26">
        <v>133.97610803643286</v>
      </c>
      <c r="AH75" s="26">
        <v>133.97610803643286</v>
      </c>
    </row>
    <row r="76" spans="1:34" x14ac:dyDescent="0.2">
      <c r="A76" s="2">
        <f t="shared" si="33"/>
        <v>43973</v>
      </c>
      <c r="B76" s="4" t="e">
        <f>'Data(LÄGG IN NY DATA)'!C75</f>
        <v>#N/A</v>
      </c>
      <c r="C76" s="26">
        <v>79.810710917829937</v>
      </c>
      <c r="D76" s="26">
        <v>62.787270989784219</v>
      </c>
      <c r="E76" s="26">
        <v>101.08591192270205</v>
      </c>
      <c r="F76" s="26">
        <v>276.14519909871274</v>
      </c>
      <c r="G76" s="26">
        <v>362.78541616581566</v>
      </c>
      <c r="H76" s="26">
        <v>319.05284845174202</v>
      </c>
      <c r="I76" s="26">
        <v>191.08723772879546</v>
      </c>
      <c r="J76" s="26">
        <v>273.47387010149311</v>
      </c>
      <c r="K76" s="26">
        <v>273.47387010149311</v>
      </c>
      <c r="L76" s="26">
        <v>240.57661177437373</v>
      </c>
      <c r="M76" s="26">
        <v>179.79113643125538</v>
      </c>
      <c r="N76" s="26">
        <v>106.66690059161691</v>
      </c>
      <c r="O76" s="26">
        <v>129.28593624173246</v>
      </c>
      <c r="P76" s="26">
        <v>129.28593624173246</v>
      </c>
      <c r="Q76" s="26">
        <v>106.66690059161691</v>
      </c>
      <c r="R76" s="26">
        <v>129.28593624173246</v>
      </c>
      <c r="S76" s="26">
        <v>106.66690059161691</v>
      </c>
      <c r="T76" s="26">
        <v>108.45544336387701</v>
      </c>
      <c r="U76" s="26">
        <v>108.45544336387701</v>
      </c>
      <c r="V76" s="26">
        <v>108.45544336387701</v>
      </c>
      <c r="W76" s="26">
        <v>112.46515101591039</v>
      </c>
      <c r="X76" s="26">
        <v>112.46515101591039</v>
      </c>
      <c r="Y76" s="26">
        <v>112.46515101591039</v>
      </c>
      <c r="Z76" s="26">
        <v>112.46515101591039</v>
      </c>
      <c r="AA76" s="26">
        <v>112.46515101591039</v>
      </c>
      <c r="AB76" s="26">
        <v>112.46515101591039</v>
      </c>
      <c r="AC76" s="26">
        <v>112.46515101591039</v>
      </c>
      <c r="AD76" s="26">
        <v>135.74059037597999</v>
      </c>
      <c r="AE76" s="26">
        <v>135.74059037597999</v>
      </c>
      <c r="AF76" s="26">
        <v>135.74059037597999</v>
      </c>
      <c r="AG76" s="26">
        <v>135.74059037597999</v>
      </c>
      <c r="AH76" s="26">
        <v>135.74059037597999</v>
      </c>
    </row>
    <row r="77" spans="1:34" x14ac:dyDescent="0.2">
      <c r="A77" s="2">
        <f t="shared" si="33"/>
        <v>43974</v>
      </c>
      <c r="B77" s="4" t="e">
        <f>'Data(LÄGG IN NY DATA)'!C76</f>
        <v>#N/A</v>
      </c>
      <c r="C77" s="26">
        <v>80.76209747160587</v>
      </c>
      <c r="D77" s="26">
        <v>63.401042699496578</v>
      </c>
      <c r="E77" s="26">
        <v>102.34381210789594</v>
      </c>
      <c r="F77" s="26">
        <v>284.74394415056639</v>
      </c>
      <c r="G77" s="26">
        <v>373.30528956856841</v>
      </c>
      <c r="H77" s="26">
        <v>326.72260658769619</v>
      </c>
      <c r="I77" s="26">
        <v>193.63563504147379</v>
      </c>
      <c r="J77" s="26">
        <v>280.04794850373958</v>
      </c>
      <c r="K77" s="26">
        <v>280.04794850373958</v>
      </c>
      <c r="L77" s="26">
        <v>245.80576628307008</v>
      </c>
      <c r="M77" s="26">
        <v>182.64113471460598</v>
      </c>
      <c r="N77" s="26">
        <v>107.42690267722948</v>
      </c>
      <c r="O77" s="26">
        <v>130.05538749944887</v>
      </c>
      <c r="P77" s="26">
        <v>130.05538749944887</v>
      </c>
      <c r="Q77" s="26">
        <v>107.42690267722948</v>
      </c>
      <c r="R77" s="26">
        <v>130.05538749944887</v>
      </c>
      <c r="S77" s="26">
        <v>107.42690267722948</v>
      </c>
      <c r="T77" s="26">
        <v>109.16805085713833</v>
      </c>
      <c r="U77" s="26">
        <v>109.16805085713833</v>
      </c>
      <c r="V77" s="26">
        <v>109.16805085713833</v>
      </c>
      <c r="W77" s="26">
        <v>113.31014634387225</v>
      </c>
      <c r="X77" s="26">
        <v>113.31014634387225</v>
      </c>
      <c r="Y77" s="26">
        <v>113.31014634387225</v>
      </c>
      <c r="Z77" s="26">
        <v>113.31014634387225</v>
      </c>
      <c r="AA77" s="26">
        <v>113.31014634387225</v>
      </c>
      <c r="AB77" s="26">
        <v>113.31014634387225</v>
      </c>
      <c r="AC77" s="26">
        <v>113.31014634387225</v>
      </c>
      <c r="AD77" s="26">
        <v>137.42154148940145</v>
      </c>
      <c r="AE77" s="26">
        <v>137.42154148940145</v>
      </c>
      <c r="AF77" s="26">
        <v>137.42154148940145</v>
      </c>
      <c r="AG77" s="26">
        <v>137.42154148940145</v>
      </c>
      <c r="AH77" s="26">
        <v>137.42154148940145</v>
      </c>
    </row>
    <row r="78" spans="1:34" x14ac:dyDescent="0.2">
      <c r="A78" s="2">
        <f t="shared" si="33"/>
        <v>43975</v>
      </c>
      <c r="B78" s="4" t="e">
        <f>'Data(LÄGG IN NY DATA)'!C77</f>
        <v>#N/A</v>
      </c>
      <c r="C78" s="26">
        <v>81.687039230421448</v>
      </c>
      <c r="D78" s="26">
        <v>63.997485104695421</v>
      </c>
      <c r="E78" s="26">
        <v>103.55844867127438</v>
      </c>
      <c r="F78" s="26">
        <v>293.3198308841753</v>
      </c>
      <c r="G78" s="26">
        <v>383.60911084780059</v>
      </c>
      <c r="H78" s="26">
        <v>334.1539441696587</v>
      </c>
      <c r="I78" s="26">
        <v>196.0529518588821</v>
      </c>
      <c r="J78" s="26">
        <v>286.41766643113601</v>
      </c>
      <c r="K78" s="26">
        <v>286.41766643113601</v>
      </c>
      <c r="L78" s="26">
        <v>250.84677973110325</v>
      </c>
      <c r="M78" s="26">
        <v>185.35833057938444</v>
      </c>
      <c r="N78" s="26">
        <v>108.13714542834042</v>
      </c>
      <c r="O78" s="26">
        <v>130.76816134130598</v>
      </c>
      <c r="P78" s="26">
        <v>130.76816134130598</v>
      </c>
      <c r="Q78" s="26">
        <v>108.13714542834042</v>
      </c>
      <c r="R78" s="26">
        <v>130.76816134130598</v>
      </c>
      <c r="S78" s="26">
        <v>108.13714542834042</v>
      </c>
      <c r="T78" s="26">
        <v>109.83447605249533</v>
      </c>
      <c r="U78" s="26">
        <v>109.83447605249533</v>
      </c>
      <c r="V78" s="26">
        <v>109.83447605249533</v>
      </c>
      <c r="W78" s="26">
        <v>114.10685938287888</v>
      </c>
      <c r="X78" s="26">
        <v>114.10685938287888</v>
      </c>
      <c r="Y78" s="26">
        <v>114.10685938287888</v>
      </c>
      <c r="Z78" s="26">
        <v>114.10685938287888</v>
      </c>
      <c r="AA78" s="26">
        <v>114.10685938287888</v>
      </c>
      <c r="AB78" s="26">
        <v>114.10685938287888</v>
      </c>
      <c r="AC78" s="26">
        <v>114.10685938287888</v>
      </c>
      <c r="AD78" s="26">
        <v>139.02090197306487</v>
      </c>
      <c r="AE78" s="26">
        <v>139.02090197306487</v>
      </c>
      <c r="AF78" s="26">
        <v>139.02090197306487</v>
      </c>
      <c r="AG78" s="26">
        <v>139.02090197306487</v>
      </c>
      <c r="AH78" s="26">
        <v>139.02090197306487</v>
      </c>
    </row>
    <row r="79" spans="1:34" x14ac:dyDescent="0.2">
      <c r="A79" s="2">
        <f t="shared" si="33"/>
        <v>43976</v>
      </c>
      <c r="B79" s="4" t="e">
        <f>'Data(LÄGG IN NY DATA)'!C78</f>
        <v>#N/A</v>
      </c>
      <c r="C79" s="26">
        <v>82.58631851967921</v>
      </c>
      <c r="D79" s="26">
        <v>64.577383997455939</v>
      </c>
      <c r="E79" s="26">
        <v>104.73102292931007</v>
      </c>
      <c r="F79" s="26">
        <v>301.85931642650172</v>
      </c>
      <c r="G79" s="26">
        <v>393.67626925354114</v>
      </c>
      <c r="H79" s="26">
        <v>341.33794839625415</v>
      </c>
      <c r="I79" s="26">
        <v>198.34341647086018</v>
      </c>
      <c r="J79" s="26">
        <v>292.5753843396464</v>
      </c>
      <c r="K79" s="26">
        <v>292.5753843396464</v>
      </c>
      <c r="L79" s="26">
        <v>255.69613240306555</v>
      </c>
      <c r="M79" s="26">
        <v>187.9450750867758</v>
      </c>
      <c r="N79" s="26">
        <v>108.80120955402725</v>
      </c>
      <c r="O79" s="26">
        <v>131.42896081124474</v>
      </c>
      <c r="P79" s="26">
        <v>131.42896081124474</v>
      </c>
      <c r="Q79" s="26">
        <v>108.80120955402725</v>
      </c>
      <c r="R79" s="26">
        <v>131.42896081124474</v>
      </c>
      <c r="S79" s="26">
        <v>108.80120955402725</v>
      </c>
      <c r="T79" s="26">
        <v>110.45820581751005</v>
      </c>
      <c r="U79" s="26">
        <v>110.45820581751005</v>
      </c>
      <c r="V79" s="26">
        <v>110.45820581751005</v>
      </c>
      <c r="W79" s="26">
        <v>114.85850848088465</v>
      </c>
      <c r="X79" s="26">
        <v>114.85850848088465</v>
      </c>
      <c r="Y79" s="26">
        <v>114.85850848088465</v>
      </c>
      <c r="Z79" s="26">
        <v>114.85850848088465</v>
      </c>
      <c r="AA79" s="26">
        <v>114.85850848088465</v>
      </c>
      <c r="AB79" s="26">
        <v>114.85850848088465</v>
      </c>
      <c r="AC79" s="26">
        <v>114.85850848088465</v>
      </c>
      <c r="AD79" s="26">
        <v>140.54086161017341</v>
      </c>
      <c r="AE79" s="26">
        <v>140.54086161017341</v>
      </c>
      <c r="AF79" s="26">
        <v>140.54086161017341</v>
      </c>
      <c r="AG79" s="26">
        <v>140.54086161017341</v>
      </c>
      <c r="AH79" s="26">
        <v>140.54086161017341</v>
      </c>
    </row>
    <row r="80" spans="1:34" x14ac:dyDescent="0.2">
      <c r="A80" s="2">
        <f t="shared" si="33"/>
        <v>43977</v>
      </c>
      <c r="B80" s="4" t="e">
        <f>'Data(LÄGG IN NY DATA)'!C79</f>
        <v>#N/A</v>
      </c>
      <c r="C80" s="26">
        <v>83.460741221202795</v>
      </c>
      <c r="D80" s="26">
        <v>65.141508594315908</v>
      </c>
      <c r="E80" s="26">
        <v>105.86280416962801</v>
      </c>
      <c r="F80" s="26">
        <v>310.34913768827624</v>
      </c>
      <c r="G80" s="26">
        <v>403.48838711376743</v>
      </c>
      <c r="H80" s="26">
        <v>348.26771191268688</v>
      </c>
      <c r="I80" s="26">
        <v>200.5115903345357</v>
      </c>
      <c r="J80" s="26">
        <v>298.51518163944587</v>
      </c>
      <c r="K80" s="26">
        <v>298.51518163944587</v>
      </c>
      <c r="L80" s="26">
        <v>260.35169368790355</v>
      </c>
      <c r="M80" s="26">
        <v>190.40427758492598</v>
      </c>
      <c r="N80" s="26">
        <v>109.42250931594288</v>
      </c>
      <c r="O80" s="26">
        <v>132.04219108099016</v>
      </c>
      <c r="P80" s="26">
        <v>132.04219108099016</v>
      </c>
      <c r="Q80" s="26">
        <v>109.42250931594288</v>
      </c>
      <c r="R80" s="26">
        <v>132.04219108099016</v>
      </c>
      <c r="S80" s="26">
        <v>109.42250931594288</v>
      </c>
      <c r="T80" s="26">
        <v>111.04253962362797</v>
      </c>
      <c r="U80" s="26">
        <v>111.04253962362797</v>
      </c>
      <c r="V80" s="26">
        <v>111.04253962362797</v>
      </c>
      <c r="W80" s="26">
        <v>115.56818032398547</v>
      </c>
      <c r="X80" s="26">
        <v>115.56818032398547</v>
      </c>
      <c r="Y80" s="26">
        <v>115.56818032398547</v>
      </c>
      <c r="Z80" s="26">
        <v>115.56818032398547</v>
      </c>
      <c r="AA80" s="26">
        <v>115.56818032398547</v>
      </c>
      <c r="AB80" s="26">
        <v>115.56818032398547</v>
      </c>
      <c r="AC80" s="26">
        <v>115.56818032398547</v>
      </c>
      <c r="AD80" s="26">
        <v>141.98381690707544</v>
      </c>
      <c r="AE80" s="26">
        <v>141.98381690707544</v>
      </c>
      <c r="AF80" s="26">
        <v>141.98381690707544</v>
      </c>
      <c r="AG80" s="26">
        <v>141.98381690707544</v>
      </c>
      <c r="AH80" s="26">
        <v>141.98381690707544</v>
      </c>
    </row>
    <row r="81" spans="1:34" x14ac:dyDescent="0.2">
      <c r="A81" s="2">
        <f t="shared" si="33"/>
        <v>43978</v>
      </c>
      <c r="B81" s="4" t="e">
        <f>'Data(LÄGG IN NY DATA)'!C80</f>
        <v>#N/A</v>
      </c>
      <c r="C81" s="26">
        <v>84.311130098283556</v>
      </c>
      <c r="D81" s="26">
        <v>65.690608735542739</v>
      </c>
      <c r="E81" s="26">
        <v>106.95511518912893</v>
      </c>
      <c r="F81" s="26">
        <v>318.77639140333667</v>
      </c>
      <c r="G81" s="26">
        <v>413.02940330771565</v>
      </c>
      <c r="H81" s="26">
        <v>354.93826638830762</v>
      </c>
      <c r="I81" s="26">
        <v>202.56228873601285</v>
      </c>
      <c r="J81" s="26">
        <v>304.23279976140651</v>
      </c>
      <c r="K81" s="26">
        <v>304.23279976140651</v>
      </c>
      <c r="L81" s="26">
        <v>264.81263546990306</v>
      </c>
      <c r="M81" s="26">
        <v>192.73932243243894</v>
      </c>
      <c r="N81" s="26">
        <v>110.004283638427</v>
      </c>
      <c r="O81" s="26">
        <v>132.61196050369909</v>
      </c>
      <c r="P81" s="26">
        <v>132.61196050369909</v>
      </c>
      <c r="Q81" s="26">
        <v>110.004283638427</v>
      </c>
      <c r="R81" s="26">
        <v>132.61196050369909</v>
      </c>
      <c r="S81" s="26">
        <v>110.004283638427</v>
      </c>
      <c r="T81" s="26">
        <v>111.59058566141968</v>
      </c>
      <c r="U81" s="26">
        <v>111.59058566141968</v>
      </c>
      <c r="V81" s="26">
        <v>111.59058566141968</v>
      </c>
      <c r="W81" s="26">
        <v>116.23882077102813</v>
      </c>
      <c r="X81" s="26">
        <v>116.23882077102813</v>
      </c>
      <c r="Y81" s="26">
        <v>116.23882077102813</v>
      </c>
      <c r="Z81" s="26">
        <v>116.23882077102813</v>
      </c>
      <c r="AA81" s="26">
        <v>116.23882077102813</v>
      </c>
      <c r="AB81" s="26">
        <v>116.23882077102813</v>
      </c>
      <c r="AC81" s="26">
        <v>116.23882077102813</v>
      </c>
      <c r="AD81" s="26">
        <v>143.3523310127523</v>
      </c>
      <c r="AE81" s="26">
        <v>143.3523310127523</v>
      </c>
      <c r="AF81" s="26">
        <v>143.3523310127523</v>
      </c>
      <c r="AG81" s="26">
        <v>143.3523310127523</v>
      </c>
      <c r="AH81" s="26">
        <v>143.3523310127523</v>
      </c>
    </row>
    <row r="82" spans="1:34" x14ac:dyDescent="0.2">
      <c r="A82" s="2">
        <f t="shared" si="33"/>
        <v>43979</v>
      </c>
      <c r="B82" s="4" t="e">
        <f>'Data(LÄGG IN NY DATA)'!C81</f>
        <v>#N/A</v>
      </c>
      <c r="C82" s="26">
        <v>85.138318692983631</v>
      </c>
      <c r="D82" s="26">
        <v>66.225412593824601</v>
      </c>
      <c r="E82" s="26">
        <v>108.00931890478681</v>
      </c>
      <c r="F82" s="26">
        <v>327.12860957757135</v>
      </c>
      <c r="G82" s="26">
        <v>422.28561629378316</v>
      </c>
      <c r="H82" s="26">
        <v>361.34649213032441</v>
      </c>
      <c r="I82" s="26">
        <v>204.50050822040819</v>
      </c>
      <c r="J82" s="26">
        <v>309.72556468313519</v>
      </c>
      <c r="K82" s="26">
        <v>309.72556468313519</v>
      </c>
      <c r="L82" s="26">
        <v>269.07933402673592</v>
      </c>
      <c r="M82" s="26">
        <v>194.95398884866543</v>
      </c>
      <c r="N82" s="26">
        <v>110.54959111224154</v>
      </c>
      <c r="O82" s="26">
        <v>133.14208585467782</v>
      </c>
      <c r="P82" s="26">
        <v>133.14208585467782</v>
      </c>
      <c r="Q82" s="26">
        <v>110.54959111224154</v>
      </c>
      <c r="R82" s="26">
        <v>133.14208585467782</v>
      </c>
      <c r="S82" s="26">
        <v>110.54959111224154</v>
      </c>
      <c r="T82" s="26">
        <v>112.10526020163437</v>
      </c>
      <c r="U82" s="26">
        <v>112.10526020163437</v>
      </c>
      <c r="V82" s="26">
        <v>112.10526020163437</v>
      </c>
      <c r="W82" s="26">
        <v>116.87322887967849</v>
      </c>
      <c r="X82" s="26">
        <v>116.87322887967849</v>
      </c>
      <c r="Y82" s="26">
        <v>116.87322887967849</v>
      </c>
      <c r="Z82" s="26">
        <v>116.87322887967849</v>
      </c>
      <c r="AA82" s="26">
        <v>116.87322887967849</v>
      </c>
      <c r="AB82" s="26">
        <v>116.87322887967849</v>
      </c>
      <c r="AC82" s="26">
        <v>116.87322887967849</v>
      </c>
      <c r="AD82" s="26">
        <v>144.64909636934141</v>
      </c>
      <c r="AE82" s="26">
        <v>144.64909636934141</v>
      </c>
      <c r="AF82" s="26">
        <v>144.64909636934141</v>
      </c>
      <c r="AG82" s="26">
        <v>144.64909636934141</v>
      </c>
      <c r="AH82" s="26">
        <v>144.64909636934141</v>
      </c>
    </row>
    <row r="83" spans="1:34" x14ac:dyDescent="0.2">
      <c r="A83" s="2">
        <f t="shared" si="33"/>
        <v>43980</v>
      </c>
      <c r="B83" s="4" t="e">
        <f>'Data(LÄGG IN NY DATA)'!C82</f>
        <v>#N/A</v>
      </c>
      <c r="C83" s="26">
        <v>85.943145790867476</v>
      </c>
      <c r="D83" s="26">
        <v>66.746624847237072</v>
      </c>
      <c r="E83" s="26">
        <v>109.02680606851587</v>
      </c>
      <c r="F83" s="26">
        <v>335.39382944561328</v>
      </c>
      <c r="G83" s="26">
        <v>431.2456885558916</v>
      </c>
      <c r="H83" s="26">
        <v>367.49100793061575</v>
      </c>
      <c r="I83" s="26">
        <v>206.33136112888866</v>
      </c>
      <c r="J83" s="26">
        <v>314.99229251195635</v>
      </c>
      <c r="K83" s="26">
        <v>314.99229251195635</v>
      </c>
      <c r="L83" s="26">
        <v>273.15326370740792</v>
      </c>
      <c r="M83" s="26">
        <v>197.05237499406391</v>
      </c>
      <c r="N83" s="26">
        <v>111.0613082471841</v>
      </c>
      <c r="O83" s="26">
        <v>133.63610080094668</v>
      </c>
      <c r="P83" s="26">
        <v>133.63610080094668</v>
      </c>
      <c r="Q83" s="26">
        <v>111.0613082471841</v>
      </c>
      <c r="R83" s="26">
        <v>133.63610080094668</v>
      </c>
      <c r="S83" s="26">
        <v>111.0613082471841</v>
      </c>
      <c r="T83" s="26">
        <v>112.58928959177879</v>
      </c>
      <c r="U83" s="26">
        <v>112.58928959177879</v>
      </c>
      <c r="V83" s="26">
        <v>112.58928959177879</v>
      </c>
      <c r="W83" s="26">
        <v>117.47405365591602</v>
      </c>
      <c r="X83" s="26">
        <v>117.47405365591602</v>
      </c>
      <c r="Y83" s="26">
        <v>117.47405365591602</v>
      </c>
      <c r="Z83" s="26">
        <v>117.47405365591602</v>
      </c>
      <c r="AA83" s="26">
        <v>117.47405365591602</v>
      </c>
      <c r="AB83" s="26">
        <v>117.47405365591602</v>
      </c>
      <c r="AC83" s="26">
        <v>117.47405365591602</v>
      </c>
      <c r="AD83" s="26">
        <v>145.87690032976158</v>
      </c>
      <c r="AE83" s="26">
        <v>145.87690032976158</v>
      </c>
      <c r="AF83" s="26">
        <v>145.87690032976158</v>
      </c>
      <c r="AG83" s="26">
        <v>145.87690032976158</v>
      </c>
      <c r="AH83" s="26">
        <v>145.87690032976158</v>
      </c>
    </row>
    <row r="84" spans="1:34" x14ac:dyDescent="0.2">
      <c r="A84" s="2">
        <f t="shared" si="33"/>
        <v>43981</v>
      </c>
      <c r="B84" s="4" t="e">
        <f>'Data(LÄGG IN NY DATA)'!C83</f>
        <v>#N/A</v>
      </c>
      <c r="C84" s="26">
        <v>86.72645044151524</v>
      </c>
      <c r="D84" s="26">
        <v>67.25492527185699</v>
      </c>
      <c r="E84" s="26">
        <v>110.00898409585379</v>
      </c>
      <c r="F84" s="26">
        <v>343.56065714354366</v>
      </c>
      <c r="G84" s="26">
        <v>439.90061526481543</v>
      </c>
      <c r="H84" s="26">
        <v>373.37204541649942</v>
      </c>
      <c r="I84" s="26">
        <v>208.06001735365828</v>
      </c>
      <c r="J84" s="26">
        <v>320.03318178557089</v>
      </c>
      <c r="K84" s="26">
        <v>320.03318178557089</v>
      </c>
      <c r="L84" s="26">
        <v>277.03688547487394</v>
      </c>
      <c r="M84" s="26">
        <v>199.0388271088994</v>
      </c>
      <c r="N84" s="26">
        <v>111.54213038877319</v>
      </c>
      <c r="O84" s="26">
        <v>134.09726677893309</v>
      </c>
      <c r="P84" s="26">
        <v>134.09726677893309</v>
      </c>
      <c r="Q84" s="26">
        <v>111.54213038877319</v>
      </c>
      <c r="R84" s="26">
        <v>134.09726677893309</v>
      </c>
      <c r="S84" s="26">
        <v>111.54213038877319</v>
      </c>
      <c r="T84" s="26">
        <v>113.04521434783435</v>
      </c>
      <c r="U84" s="26">
        <v>113.04521434783435</v>
      </c>
      <c r="V84" s="26">
        <v>113.04521434783435</v>
      </c>
      <c r="W84" s="26">
        <v>118.04379309415638</v>
      </c>
      <c r="X84" s="26">
        <v>118.04379309415638</v>
      </c>
      <c r="Y84" s="26">
        <v>118.04379309415638</v>
      </c>
      <c r="Z84" s="26">
        <v>118.04379309415638</v>
      </c>
      <c r="AA84" s="26">
        <v>118.04379309415638</v>
      </c>
      <c r="AB84" s="26">
        <v>118.04379309415638</v>
      </c>
      <c r="AC84" s="26">
        <v>118.04379309415638</v>
      </c>
      <c r="AD84" s="26">
        <v>147.03859387928395</v>
      </c>
      <c r="AE84" s="26">
        <v>147.03859387928395</v>
      </c>
      <c r="AF84" s="26">
        <v>147.03859387928395</v>
      </c>
      <c r="AG84" s="26">
        <v>147.03859387928395</v>
      </c>
      <c r="AH84" s="26">
        <v>147.03859387928395</v>
      </c>
    </row>
    <row r="85" spans="1:34" x14ac:dyDescent="0.2">
      <c r="A85" s="2">
        <f t="shared" si="33"/>
        <v>43982</v>
      </c>
      <c r="B85" s="4" t="e">
        <f>'Data(LÄGG IN NY DATA)'!C84</f>
        <v>#N/A</v>
      </c>
      <c r="C85" s="26">
        <v>87.489067517542509</v>
      </c>
      <c r="D85" s="26">
        <v>67.750967710580795</v>
      </c>
      <c r="E85" s="26">
        <v>110.95726699970069</v>
      </c>
      <c r="F85" s="26">
        <v>351.61832443138576</v>
      </c>
      <c r="G85" s="26">
        <v>448.24366069789079</v>
      </c>
      <c r="H85" s="26">
        <v>378.99131209358643</v>
      </c>
      <c r="I85" s="26">
        <v>209.6916532336071</v>
      </c>
      <c r="J85" s="26">
        <v>324.84969608021692</v>
      </c>
      <c r="K85" s="26">
        <v>324.84969608021692</v>
      </c>
      <c r="L85" s="26">
        <v>280.7335331321753</v>
      </c>
      <c r="M85" s="26">
        <v>200.91787428525762</v>
      </c>
      <c r="N85" s="26">
        <v>111.99457477728518</v>
      </c>
      <c r="O85" s="26">
        <v>134.52858558806074</v>
      </c>
      <c r="P85" s="26">
        <v>134.52858558806074</v>
      </c>
      <c r="Q85" s="26">
        <v>111.99457477728518</v>
      </c>
      <c r="R85" s="26">
        <v>134.52858558806074</v>
      </c>
      <c r="S85" s="26">
        <v>111.99457477728518</v>
      </c>
      <c r="T85" s="26">
        <v>113.47539486959786</v>
      </c>
      <c r="U85" s="26">
        <v>113.47539486959786</v>
      </c>
      <c r="V85" s="26">
        <v>113.47539486959786</v>
      </c>
      <c r="W85" s="26">
        <v>118.58479511415511</v>
      </c>
      <c r="X85" s="26">
        <v>118.58479511415511</v>
      </c>
      <c r="Y85" s="26">
        <v>118.58479511415511</v>
      </c>
      <c r="Z85" s="26">
        <v>118.58479511415511</v>
      </c>
      <c r="AA85" s="26">
        <v>118.58479511415511</v>
      </c>
      <c r="AB85" s="26">
        <v>118.58479511415511</v>
      </c>
      <c r="AC85" s="26">
        <v>118.58479511415511</v>
      </c>
      <c r="AD85" s="26">
        <v>148.13706351215453</v>
      </c>
      <c r="AE85" s="26">
        <v>148.13706351215453</v>
      </c>
      <c r="AF85" s="26">
        <v>148.13706351215453</v>
      </c>
      <c r="AG85" s="26">
        <v>148.13706351215453</v>
      </c>
      <c r="AH85" s="26">
        <v>148.13706351215453</v>
      </c>
    </row>
    <row r="86" spans="1:34" x14ac:dyDescent="0.2">
      <c r="A86" s="2">
        <f t="shared" si="33"/>
        <v>43983</v>
      </c>
      <c r="B86" s="4" t="e">
        <f>'Data(LÄGG IN NY DATA)'!C85</f>
        <v>#N/A</v>
      </c>
      <c r="C86" s="26">
        <v>88.231823790332015</v>
      </c>
      <c r="D86" s="26">
        <v>68.235379376408957</v>
      </c>
      <c r="E86" s="26">
        <v>111.87306640490002</v>
      </c>
      <c r="F86" s="26">
        <v>359.55673793690909</v>
      </c>
      <c r="G86" s="26">
        <v>456.27026650849569</v>
      </c>
      <c r="H86" s="26">
        <v>384.35184705530088</v>
      </c>
      <c r="I86" s="26">
        <v>211.23140736329063</v>
      </c>
      <c r="J86" s="26">
        <v>329.44444033311504</v>
      </c>
      <c r="K86" s="26">
        <v>329.44444033311504</v>
      </c>
      <c r="L86" s="26">
        <v>284.24729973062171</v>
      </c>
      <c r="M86" s="26">
        <v>202.69416922127576</v>
      </c>
      <c r="N86" s="26">
        <v>112.42098529058376</v>
      </c>
      <c r="O86" s="26">
        <v>134.93281312507986</v>
      </c>
      <c r="P86" s="26">
        <v>134.93281312507986</v>
      </c>
      <c r="Q86" s="26">
        <v>112.42098529058376</v>
      </c>
      <c r="R86" s="26">
        <v>134.93281312507986</v>
      </c>
      <c r="S86" s="26">
        <v>112.42098529058376</v>
      </c>
      <c r="T86" s="26">
        <v>113.88201837383437</v>
      </c>
      <c r="U86" s="26">
        <v>113.88201837383437</v>
      </c>
      <c r="V86" s="26">
        <v>113.88201837383437</v>
      </c>
      <c r="W86" s="26">
        <v>119.09926004134283</v>
      </c>
      <c r="X86" s="26">
        <v>119.09926004134283</v>
      </c>
      <c r="Y86" s="26">
        <v>119.09926004134283</v>
      </c>
      <c r="Z86" s="26">
        <v>119.09926004134283</v>
      </c>
      <c r="AA86" s="26">
        <v>119.09926004134283</v>
      </c>
      <c r="AB86" s="26">
        <v>119.09926004134283</v>
      </c>
      <c r="AC86" s="26">
        <v>119.09926004134283</v>
      </c>
      <c r="AD86" s="26">
        <v>149.17520624233467</v>
      </c>
      <c r="AE86" s="26">
        <v>149.17520624233467</v>
      </c>
      <c r="AF86" s="26">
        <v>149.17520624233467</v>
      </c>
      <c r="AG86" s="26">
        <v>149.17520624233467</v>
      </c>
      <c r="AH86" s="26">
        <v>149.17520624233467</v>
      </c>
    </row>
    <row r="87" spans="1:34" x14ac:dyDescent="0.2">
      <c r="A87" s="2">
        <f t="shared" si="33"/>
        <v>43984</v>
      </c>
      <c r="B87" s="4" t="e">
        <f>'Data(LÄGG IN NY DATA)'!C86</f>
        <v>#N/A</v>
      </c>
      <c r="C87" s="26">
        <v>88.955534497181546</v>
      </c>
      <c r="D87" s="26">
        <v>68.708760450549647</v>
      </c>
      <c r="E87" s="26">
        <v>112.75778360688648</v>
      </c>
      <c r="F87" s="26">
        <v>367.36652053865288</v>
      </c>
      <c r="G87" s="26">
        <v>463.97793628444157</v>
      </c>
      <c r="H87" s="26">
        <v>389.4578730174764</v>
      </c>
      <c r="I87" s="26">
        <v>212.68434297339294</v>
      </c>
      <c r="J87" s="26">
        <v>333.82103401497977</v>
      </c>
      <c r="K87" s="26">
        <v>333.82103401497977</v>
      </c>
      <c r="L87" s="26">
        <v>287.58292630567951</v>
      </c>
      <c r="M87" s="26">
        <v>204.37243511073385</v>
      </c>
      <c r="N87" s="26">
        <v>112.82353847320455</v>
      </c>
      <c r="O87" s="26">
        <v>135.31247378849372</v>
      </c>
      <c r="P87" s="26">
        <v>135.31247378849372</v>
      </c>
      <c r="Q87" s="26">
        <v>112.82353847320455</v>
      </c>
      <c r="R87" s="26">
        <v>135.31247378849372</v>
      </c>
      <c r="S87" s="26">
        <v>112.82353847320455</v>
      </c>
      <c r="T87" s="26">
        <v>114.26710670055438</v>
      </c>
      <c r="U87" s="26">
        <v>114.26710670055438</v>
      </c>
      <c r="V87" s="26">
        <v>114.26710670055438</v>
      </c>
      <c r="W87" s="26">
        <v>119.58924431763712</v>
      </c>
      <c r="X87" s="26">
        <v>119.58924431763712</v>
      </c>
      <c r="Y87" s="26">
        <v>119.58924431763712</v>
      </c>
      <c r="Z87" s="26">
        <v>119.58924431763712</v>
      </c>
      <c r="AA87" s="26">
        <v>119.58924431763712</v>
      </c>
      <c r="AB87" s="26">
        <v>119.58924431763712</v>
      </c>
      <c r="AC87" s="26">
        <v>119.58924431763712</v>
      </c>
      <c r="AD87" s="26">
        <v>150.15590766872134</v>
      </c>
      <c r="AE87" s="26">
        <v>150.15590766872134</v>
      </c>
      <c r="AF87" s="26">
        <v>150.15590766872134</v>
      </c>
      <c r="AG87" s="26">
        <v>150.15590766872134</v>
      </c>
      <c r="AH87" s="26">
        <v>150.15590766872134</v>
      </c>
    </row>
    <row r="88" spans="1:34" x14ac:dyDescent="0.2">
      <c r="A88" s="2">
        <f t="shared" si="33"/>
        <v>43985</v>
      </c>
      <c r="B88" s="4" t="e">
        <f>'Data(LÄGG IN NY DATA)'!C87</f>
        <v>#N/A</v>
      </c>
      <c r="C88" s="26">
        <v>89.661000371989132</v>
      </c>
      <c r="D88" s="26">
        <v>69.171683938061321</v>
      </c>
      <c r="E88" s="26">
        <v>113.6128026277439</v>
      </c>
      <c r="F88" s="26">
        <v>375.03904465716028</v>
      </c>
      <c r="G88" s="26">
        <v>471.36610099104888</v>
      </c>
      <c r="H88" s="26">
        <v>394.31464794616261</v>
      </c>
      <c r="I88" s="26">
        <v>214.05541645827989</v>
      </c>
      <c r="J88" s="26">
        <v>337.98398395385362</v>
      </c>
      <c r="K88" s="26">
        <v>337.98398395385362</v>
      </c>
      <c r="L88" s="26">
        <v>290.74569472021648</v>
      </c>
      <c r="M88" s="26">
        <v>205.95741865680691</v>
      </c>
      <c r="N88" s="26">
        <v>113.2042505115335</v>
      </c>
      <c r="O88" s="26">
        <v>135.66987517411894</v>
      </c>
      <c r="P88" s="26">
        <v>135.66987517411894</v>
      </c>
      <c r="Q88" s="26">
        <v>113.2042505115335</v>
      </c>
      <c r="R88" s="26">
        <v>135.66987517411894</v>
      </c>
      <c r="S88" s="26">
        <v>113.2042505115335</v>
      </c>
      <c r="T88" s="26">
        <v>114.63252470344996</v>
      </c>
      <c r="U88" s="26">
        <v>114.63252470344996</v>
      </c>
      <c r="V88" s="26">
        <v>114.63252470344996</v>
      </c>
      <c r="W88" s="26">
        <v>120.05666516886151</v>
      </c>
      <c r="X88" s="26">
        <v>120.05666516886151</v>
      </c>
      <c r="Y88" s="26">
        <v>120.05666516886151</v>
      </c>
      <c r="Z88" s="26">
        <v>120.05666516886151</v>
      </c>
      <c r="AA88" s="26">
        <v>120.05666516886151</v>
      </c>
      <c r="AB88" s="26">
        <v>120.05666516886151</v>
      </c>
      <c r="AC88" s="26">
        <v>120.05666516886151</v>
      </c>
      <c r="AD88" s="26">
        <v>151.08202296905759</v>
      </c>
      <c r="AE88" s="26">
        <v>151.08202296905759</v>
      </c>
      <c r="AF88" s="26">
        <v>151.08202296905759</v>
      </c>
      <c r="AG88" s="26">
        <v>151.08202296905759</v>
      </c>
      <c r="AH88" s="26">
        <v>151.08202296905759</v>
      </c>
    </row>
    <row r="89" spans="1:34" x14ac:dyDescent="0.2">
      <c r="A89" s="2">
        <f t="shared" si="33"/>
        <v>43986</v>
      </c>
      <c r="B89" s="4" t="e">
        <f>'Data(LÄGG IN NY DATA)'!C88</f>
        <v>#N/A</v>
      </c>
      <c r="C89" s="26">
        <v>90.349005109828013</v>
      </c>
      <c r="D89" s="26">
        <v>69.624695746298727</v>
      </c>
      <c r="E89" s="26">
        <v>114.43948421556782</v>
      </c>
      <c r="F89" s="26">
        <v>382.56645737475424</v>
      </c>
      <c r="G89" s="26">
        <v>478.43596987776846</v>
      </c>
      <c r="H89" s="26">
        <v>398.92831910954624</v>
      </c>
      <c r="I89" s="26">
        <v>215.34945157160158</v>
      </c>
      <c r="J89" s="26">
        <v>341.93855923675386</v>
      </c>
      <c r="K89" s="26">
        <v>341.93855923675386</v>
      </c>
      <c r="L89" s="26">
        <v>293.74132603191481</v>
      </c>
      <c r="M89" s="26">
        <v>207.45384906533121</v>
      </c>
      <c r="N89" s="26">
        <v>113.56498486770973</v>
      </c>
      <c r="O89" s="26">
        <v>136.00712276203274</v>
      </c>
      <c r="P89" s="26">
        <v>136.00712276203274</v>
      </c>
      <c r="Q89" s="26">
        <v>113.56498486770973</v>
      </c>
      <c r="R89" s="26">
        <v>136.00712276203274</v>
      </c>
      <c r="S89" s="26">
        <v>113.56498486770973</v>
      </c>
      <c r="T89" s="26">
        <v>114.97998898546167</v>
      </c>
      <c r="U89" s="26">
        <v>114.97998898546167</v>
      </c>
      <c r="V89" s="26">
        <v>114.97998898546167</v>
      </c>
      <c r="W89" s="26">
        <v>120.50330599183728</v>
      </c>
      <c r="X89" s="26">
        <v>120.50330599183728</v>
      </c>
      <c r="Y89" s="26">
        <v>120.50330599183728</v>
      </c>
      <c r="Z89" s="26">
        <v>120.50330599183728</v>
      </c>
      <c r="AA89" s="26">
        <v>120.50330599183728</v>
      </c>
      <c r="AB89" s="26">
        <v>120.50330599183728</v>
      </c>
      <c r="AC89" s="26">
        <v>120.50330599183728</v>
      </c>
      <c r="AD89" s="26">
        <v>151.9563606620581</v>
      </c>
      <c r="AE89" s="26">
        <v>151.9563606620581</v>
      </c>
      <c r="AF89" s="26">
        <v>151.9563606620581</v>
      </c>
      <c r="AG89" s="26">
        <v>151.9563606620581</v>
      </c>
      <c r="AH89" s="26">
        <v>151.9563606620581</v>
      </c>
    </row>
    <row r="90" spans="1:34" x14ac:dyDescent="0.2">
      <c r="A90" s="2">
        <f t="shared" si="33"/>
        <v>43987</v>
      </c>
      <c r="B90" s="4" t="e">
        <f>'Data(LÄGG IN NY DATA)'!C89</f>
        <v>#N/A</v>
      </c>
      <c r="C90" s="26">
        <v>91.020313234707373</v>
      </c>
      <c r="D90" s="26">
        <v>70.068314954068185</v>
      </c>
      <c r="E90" s="26">
        <v>115.23916072774681</v>
      </c>
      <c r="F90" s="26">
        <v>389.94169745070684</v>
      </c>
      <c r="G90" s="26">
        <v>485.19037126066439</v>
      </c>
      <c r="H90" s="26">
        <v>403.30578192539195</v>
      </c>
      <c r="I90" s="26">
        <v>216.5711187798972</v>
      </c>
      <c r="J90" s="26">
        <v>345.69067022176444</v>
      </c>
      <c r="K90" s="26">
        <v>345.69067022176444</v>
      </c>
      <c r="L90" s="26">
        <v>296.57588545508656</v>
      </c>
      <c r="M90" s="26">
        <v>208.86640276867175</v>
      </c>
      <c r="N90" s="26">
        <v>113.90746033259393</v>
      </c>
      <c r="O90" s="26">
        <v>136.32613436266365</v>
      </c>
      <c r="P90" s="26">
        <v>136.32613436266365</v>
      </c>
      <c r="Q90" s="26">
        <v>113.90746033259393</v>
      </c>
      <c r="R90" s="26">
        <v>136.32613436266365</v>
      </c>
      <c r="S90" s="26">
        <v>113.90746033259393</v>
      </c>
      <c r="T90" s="26">
        <v>115.31107678454968</v>
      </c>
      <c r="U90" s="26">
        <v>115.31107678454968</v>
      </c>
      <c r="V90" s="26">
        <v>115.31107678454968</v>
      </c>
      <c r="W90" s="26">
        <v>120.93082225845309</v>
      </c>
      <c r="X90" s="26">
        <v>120.93082225845309</v>
      </c>
      <c r="Y90" s="26">
        <v>120.93082225845309</v>
      </c>
      <c r="Z90" s="26">
        <v>120.93082225845309</v>
      </c>
      <c r="AA90" s="26">
        <v>120.93082225845309</v>
      </c>
      <c r="AB90" s="26">
        <v>120.93082225845309</v>
      </c>
      <c r="AC90" s="26">
        <v>120.93082225845309</v>
      </c>
      <c r="AD90" s="26">
        <v>152.78166895278332</v>
      </c>
      <c r="AE90" s="26">
        <v>152.78166895278332</v>
      </c>
      <c r="AF90" s="26">
        <v>152.78166895278332</v>
      </c>
      <c r="AG90" s="26">
        <v>152.78166895278332</v>
      </c>
      <c r="AH90" s="26">
        <v>152.78166895278332</v>
      </c>
    </row>
    <row r="91" spans="1:34" x14ac:dyDescent="0.2">
      <c r="A91" s="2">
        <f t="shared" si="33"/>
        <v>43988</v>
      </c>
      <c r="B91" s="4" t="e">
        <f>'Data(LÄGG IN NY DATA)'!C90</f>
        <v>#N/A</v>
      </c>
      <c r="C91" s="26">
        <v>91.675668339370702</v>
      </c>
      <c r="D91" s="26">
        <v>70.50303424207047</v>
      </c>
      <c r="E91" s="26">
        <v>116.01313183539317</v>
      </c>
      <c r="F91" s="26">
        <v>397.15850443437319</v>
      </c>
      <c r="G91" s="26">
        <v>491.63358730511158</v>
      </c>
      <c r="H91" s="26">
        <v>407.4545455152346</v>
      </c>
      <c r="I91" s="26">
        <v>217.72491925260593</v>
      </c>
      <c r="J91" s="26">
        <v>349.24675329877238</v>
      </c>
      <c r="K91" s="26">
        <v>349.24675329877238</v>
      </c>
      <c r="L91" s="26">
        <v>299.2556946668667</v>
      </c>
      <c r="M91" s="26">
        <v>210.19967355364369</v>
      </c>
      <c r="N91" s="26">
        <v>114.23325930060547</v>
      </c>
      <c r="O91" s="26">
        <v>136.62865414657563</v>
      </c>
      <c r="P91" s="26">
        <v>136.62865414657563</v>
      </c>
      <c r="Q91" s="26">
        <v>114.23325930060547</v>
      </c>
      <c r="R91" s="26">
        <v>136.62865414657563</v>
      </c>
      <c r="S91" s="26">
        <v>114.23325930060547</v>
      </c>
      <c r="T91" s="26">
        <v>115.62723485318303</v>
      </c>
      <c r="U91" s="26">
        <v>115.62723485318303</v>
      </c>
      <c r="V91" s="26">
        <v>115.62723485318303</v>
      </c>
      <c r="W91" s="26">
        <v>121.34074776525196</v>
      </c>
      <c r="X91" s="26">
        <v>121.34074776525196</v>
      </c>
      <c r="Y91" s="26">
        <v>121.34074776525196</v>
      </c>
      <c r="Z91" s="26">
        <v>121.34074776525196</v>
      </c>
      <c r="AA91" s="26">
        <v>121.34074776525196</v>
      </c>
      <c r="AB91" s="26">
        <v>121.34074776525196</v>
      </c>
      <c r="AC91" s="26">
        <v>121.34074776525196</v>
      </c>
      <c r="AD91" s="26">
        <v>153.56062446063996</v>
      </c>
      <c r="AE91" s="26">
        <v>153.56062446063996</v>
      </c>
      <c r="AF91" s="26">
        <v>153.56062446063996</v>
      </c>
      <c r="AG91" s="26">
        <v>153.56062446063996</v>
      </c>
      <c r="AH91" s="26">
        <v>153.56062446063996</v>
      </c>
    </row>
    <row r="92" spans="1:34" x14ac:dyDescent="0.2">
      <c r="A92" s="2">
        <f t="shared" si="33"/>
        <v>43989</v>
      </c>
      <c r="B92" s="4" t="e">
        <f>'Data(LÄGG IN NY DATA)'!C91</f>
        <v>#N/A</v>
      </c>
      <c r="C92" s="26">
        <v>92.315791666055873</v>
      </c>
      <c r="D92" s="26">
        <v>70.929320457858211</v>
      </c>
      <c r="E92" s="26">
        <v>116.76266098439703</v>
      </c>
      <c r="F92" s="26">
        <v>404.21142019651575</v>
      </c>
      <c r="G92" s="26">
        <v>497.77118655450244</v>
      </c>
      <c r="H92" s="26">
        <v>411.3826064341672</v>
      </c>
      <c r="I92" s="26">
        <v>218.81517297085631</v>
      </c>
      <c r="J92" s="26">
        <v>352.6136626578575</v>
      </c>
      <c r="K92" s="26">
        <v>352.6136626578575</v>
      </c>
      <c r="L92" s="26">
        <v>301.78725192130423</v>
      </c>
      <c r="M92" s="26">
        <v>211.45814771289685</v>
      </c>
      <c r="N92" s="26">
        <v>114.54383610651676</v>
      </c>
      <c r="O92" s="26">
        <v>136.91626612969324</v>
      </c>
      <c r="P92" s="26">
        <v>136.91626612969324</v>
      </c>
      <c r="Q92" s="26">
        <v>114.54383610651676</v>
      </c>
      <c r="R92" s="26">
        <v>136.91626612969324</v>
      </c>
      <c r="S92" s="26">
        <v>114.54383610651676</v>
      </c>
      <c r="T92" s="26">
        <v>115.92978820817198</v>
      </c>
      <c r="U92" s="26">
        <v>115.92978820817198</v>
      </c>
      <c r="V92" s="26">
        <v>115.92978820817198</v>
      </c>
      <c r="W92" s="26">
        <v>121.73450108517721</v>
      </c>
      <c r="X92" s="26">
        <v>121.73450108517721</v>
      </c>
      <c r="Y92" s="26">
        <v>121.73450108517721</v>
      </c>
      <c r="Z92" s="26">
        <v>121.73450108517721</v>
      </c>
      <c r="AA92" s="26">
        <v>121.73450108517721</v>
      </c>
      <c r="AB92" s="26">
        <v>121.73450108517721</v>
      </c>
      <c r="AC92" s="26">
        <v>121.73450108517721</v>
      </c>
      <c r="AD92" s="26">
        <v>154.29582312120323</v>
      </c>
      <c r="AE92" s="26">
        <v>154.29582312120323</v>
      </c>
      <c r="AF92" s="26">
        <v>154.29582312120323</v>
      </c>
      <c r="AG92" s="26">
        <v>154.29582312120323</v>
      </c>
      <c r="AH92" s="26">
        <v>154.29582312120323</v>
      </c>
    </row>
    <row r="93" spans="1:34" x14ac:dyDescent="0.2">
      <c r="A93" s="2">
        <f t="shared" si="33"/>
        <v>43990</v>
      </c>
      <c r="B93" s="4" t="e">
        <f>'Data(LÄGG IN NY DATA)'!C92</f>
        <v>#N/A</v>
      </c>
      <c r="C93" s="26">
        <v>92.941380997642526</v>
      </c>
      <c r="D93" s="26">
        <v>71.347615291118103</v>
      </c>
      <c r="E93" s="26">
        <v>117.48897254819336</v>
      </c>
      <c r="F93" s="26">
        <v>411.09578330233194</v>
      </c>
      <c r="G93" s="26">
        <v>503.60985751038459</v>
      </c>
      <c r="H93" s="26">
        <v>415.09833163352602</v>
      </c>
      <c r="I93" s="26">
        <v>219.84601045332437</v>
      </c>
      <c r="J93" s="26">
        <v>355.79856997159362</v>
      </c>
      <c r="K93" s="26">
        <v>355.79856997159362</v>
      </c>
      <c r="L93" s="26">
        <v>304.17716018596019</v>
      </c>
      <c r="M93" s="26">
        <v>212.64618380545085</v>
      </c>
      <c r="N93" s="26">
        <v>114.8405252966395</v>
      </c>
      <c r="O93" s="26">
        <v>137.19040702446762</v>
      </c>
      <c r="P93" s="26">
        <v>137.19040702446762</v>
      </c>
      <c r="Q93" s="26">
        <v>114.8405252966395</v>
      </c>
      <c r="R93" s="26">
        <v>137.19040702446762</v>
      </c>
      <c r="S93" s="26">
        <v>114.8405252966395</v>
      </c>
      <c r="T93" s="26">
        <v>116.21994865567373</v>
      </c>
      <c r="U93" s="26">
        <v>116.21994865567373</v>
      </c>
      <c r="V93" s="26">
        <v>116.21994865567373</v>
      </c>
      <c r="W93" s="26">
        <v>122.11339210310059</v>
      </c>
      <c r="X93" s="26">
        <v>122.11339210310059</v>
      </c>
      <c r="Y93" s="26">
        <v>122.11339210310059</v>
      </c>
      <c r="Z93" s="26">
        <v>122.11339210310059</v>
      </c>
      <c r="AA93" s="26">
        <v>122.11339210310059</v>
      </c>
      <c r="AB93" s="26">
        <v>122.11339210310059</v>
      </c>
      <c r="AC93" s="26">
        <v>122.11339210310059</v>
      </c>
      <c r="AD93" s="26">
        <v>154.98977305103776</v>
      </c>
      <c r="AE93" s="26">
        <v>154.98977305103776</v>
      </c>
      <c r="AF93" s="26">
        <v>154.98977305103776</v>
      </c>
      <c r="AG93" s="26">
        <v>154.98977305103776</v>
      </c>
      <c r="AH93" s="26">
        <v>154.98977305103776</v>
      </c>
    </row>
    <row r="94" spans="1:34" x14ac:dyDescent="0.2">
      <c r="A94" s="2">
        <f t="shared" si="33"/>
        <v>43991</v>
      </c>
      <c r="B94" s="4" t="e">
        <f>'Data(LÄGG IN NY DATA)'!C93</f>
        <v>#N/A</v>
      </c>
      <c r="C94" s="26">
        <v>93.553109829460311</v>
      </c>
      <c r="D94" s="26">
        <v>71.758336037573287</v>
      </c>
      <c r="E94" s="26">
        <v>118.19324960807639</v>
      </c>
      <c r="F94" s="26">
        <v>417.80771673708409</v>
      </c>
      <c r="G94" s="26">
        <v>509.1572460939496</v>
      </c>
      <c r="H94" s="26">
        <v>418.61035134214222</v>
      </c>
      <c r="I94" s="26">
        <v>220.82136762217038</v>
      </c>
      <c r="J94" s="26">
        <v>358.80887257897894</v>
      </c>
      <c r="K94" s="26">
        <v>358.80887257897894</v>
      </c>
      <c r="L94" s="26">
        <v>306.43206330557319</v>
      </c>
      <c r="M94" s="26">
        <v>213.76799659537133</v>
      </c>
      <c r="N94" s="26">
        <v>115.12454973458524</v>
      </c>
      <c r="O94" s="26">
        <v>137.45237839890677</v>
      </c>
      <c r="P94" s="26">
        <v>137.45237839890677</v>
      </c>
      <c r="Q94" s="26">
        <v>115.12454973458524</v>
      </c>
      <c r="R94" s="26">
        <v>137.45237839890677</v>
      </c>
      <c r="S94" s="26">
        <v>115.12454973458524</v>
      </c>
      <c r="T94" s="26">
        <v>116.49882301997214</v>
      </c>
      <c r="U94" s="26">
        <v>116.49882301997214</v>
      </c>
      <c r="V94" s="26">
        <v>116.49882301997214</v>
      </c>
      <c r="W94" s="26">
        <v>122.47862853872111</v>
      </c>
      <c r="X94" s="26">
        <v>122.47862853872111</v>
      </c>
      <c r="Y94" s="26">
        <v>122.47862853872111</v>
      </c>
      <c r="Z94" s="26">
        <v>122.47862853872111</v>
      </c>
      <c r="AA94" s="26">
        <v>122.47862853872111</v>
      </c>
      <c r="AB94" s="26">
        <v>122.47862853872111</v>
      </c>
      <c r="AC94" s="26">
        <v>122.47862853872111</v>
      </c>
      <c r="AD94" s="26">
        <v>155.64488916761823</v>
      </c>
      <c r="AE94" s="26">
        <v>155.64488916761823</v>
      </c>
      <c r="AF94" s="26">
        <v>155.64488916761823</v>
      </c>
      <c r="AG94" s="26">
        <v>155.64488916761823</v>
      </c>
      <c r="AH94" s="26">
        <v>155.64488916761823</v>
      </c>
    </row>
    <row r="95" spans="1:34" x14ac:dyDescent="0.2">
      <c r="A95" s="2">
        <f t="shared" si="33"/>
        <v>43992</v>
      </c>
      <c r="B95" s="4" t="e">
        <f>'Data(LÄGG IN NY DATA)'!C94</f>
        <v>#N/A</v>
      </c>
      <c r="C95" s="26">
        <v>94.151626793153994</v>
      </c>
      <c r="D95" s="26">
        <v>72.161876432165016</v>
      </c>
      <c r="E95" s="26">
        <v>118.87663229854999</v>
      </c>
      <c r="F95" s="26">
        <v>424.34410956575903</v>
      </c>
      <c r="G95" s="26">
        <v>514.42179933170939</v>
      </c>
      <c r="H95" s="26">
        <v>421.92746222560265</v>
      </c>
      <c r="I95" s="26">
        <v>221.74498336288835</v>
      </c>
      <c r="J95" s="26">
        <v>361.65211047908787</v>
      </c>
      <c r="K95" s="26">
        <v>361.65211047908787</v>
      </c>
      <c r="L95" s="26">
        <v>308.5585900255752</v>
      </c>
      <c r="M95" s="26">
        <v>214.82764473474381</v>
      </c>
      <c r="N95" s="26">
        <v>115.39702846533574</v>
      </c>
      <c r="O95" s="26">
        <v>137.7033581105419</v>
      </c>
      <c r="P95" s="26">
        <v>137.7033581105419</v>
      </c>
      <c r="Q95" s="26">
        <v>115.39702846533574</v>
      </c>
      <c r="R95" s="26">
        <v>137.7033581105419</v>
      </c>
      <c r="S95" s="26">
        <v>115.39702846533574</v>
      </c>
      <c r="T95" s="26">
        <v>116.76742102445695</v>
      </c>
      <c r="U95" s="26">
        <v>116.76742102445695</v>
      </c>
      <c r="V95" s="26">
        <v>116.76742102445695</v>
      </c>
      <c r="W95" s="26">
        <v>122.83132237954442</v>
      </c>
      <c r="X95" s="26">
        <v>122.83132237954442</v>
      </c>
      <c r="Y95" s="26">
        <v>122.83132237954442</v>
      </c>
      <c r="Z95" s="26">
        <v>122.83132237954442</v>
      </c>
      <c r="AA95" s="26">
        <v>122.83132237954442</v>
      </c>
      <c r="AB95" s="26">
        <v>122.83132237954442</v>
      </c>
      <c r="AC95" s="26">
        <v>122.83132237954442</v>
      </c>
      <c r="AD95" s="26">
        <v>156.2634893632119</v>
      </c>
      <c r="AE95" s="26">
        <v>156.2634893632119</v>
      </c>
      <c r="AF95" s="26">
        <v>156.2634893632119</v>
      </c>
      <c r="AG95" s="26">
        <v>156.2634893632119</v>
      </c>
      <c r="AH95" s="26">
        <v>156.2634893632119</v>
      </c>
    </row>
    <row r="96" spans="1:34" x14ac:dyDescent="0.2">
      <c r="A96" s="2">
        <f t="shared" si="33"/>
        <v>43993</v>
      </c>
      <c r="B96" s="4" t="e">
        <f>'Data(LÄGG IN NY DATA)'!C95</f>
        <v>#N/A</v>
      </c>
      <c r="C96" s="26">
        <v>94.737555305332236</v>
      </c>
      <c r="D96" s="26">
        <v>72.558607534398035</v>
      </c>
      <c r="E96" s="26">
        <v>119.5402166575678</v>
      </c>
      <c r="F96" s="26">
        <v>430.70259316142977</v>
      </c>
      <c r="G96" s="26">
        <v>519.41261712929497</v>
      </c>
      <c r="H96" s="26">
        <v>425.05854090457927</v>
      </c>
      <c r="I96" s="26">
        <v>222.62039936657868</v>
      </c>
      <c r="J96" s="26">
        <v>364.33589220392497</v>
      </c>
      <c r="K96" s="26">
        <v>364.33589220392497</v>
      </c>
      <c r="L96" s="26">
        <v>310.56330557271218</v>
      </c>
      <c r="M96" s="26">
        <v>215.82902176520128</v>
      </c>
      <c r="N96" s="26">
        <v>115.65898428114414</v>
      </c>
      <c r="O96" s="26">
        <v>137.94441100223341</v>
      </c>
      <c r="P96" s="26">
        <v>137.94441100223341</v>
      </c>
      <c r="Q96" s="26">
        <v>115.65898428114414</v>
      </c>
      <c r="R96" s="26">
        <v>137.94441100223341</v>
      </c>
      <c r="S96" s="26">
        <v>115.65898428114414</v>
      </c>
      <c r="T96" s="26">
        <v>117.02666278958428</v>
      </c>
      <c r="U96" s="26">
        <v>117.02666278958428</v>
      </c>
      <c r="V96" s="26">
        <v>117.02666278958428</v>
      </c>
      <c r="W96" s="26">
        <v>123.17249616314088</v>
      </c>
      <c r="X96" s="26">
        <v>123.17249616314088</v>
      </c>
      <c r="Y96" s="26">
        <v>123.17249616314088</v>
      </c>
      <c r="Z96" s="26">
        <v>123.17249616314088</v>
      </c>
      <c r="AA96" s="26">
        <v>123.17249616314088</v>
      </c>
      <c r="AB96" s="26">
        <v>123.17249616314088</v>
      </c>
      <c r="AC96" s="26">
        <v>123.17249616314088</v>
      </c>
      <c r="AD96" s="26">
        <v>156.84779204120815</v>
      </c>
      <c r="AE96" s="26">
        <v>156.84779204120815</v>
      </c>
      <c r="AF96" s="26">
        <v>156.84779204120815</v>
      </c>
      <c r="AG96" s="26">
        <v>156.84779204120815</v>
      </c>
      <c r="AH96" s="26">
        <v>156.84779204120815</v>
      </c>
    </row>
    <row r="97" spans="1:34" x14ac:dyDescent="0.2">
      <c r="A97" s="2">
        <f t="shared" si="33"/>
        <v>43994</v>
      </c>
      <c r="B97" s="4" t="e">
        <f>'Data(LÄGG IN NY DATA)'!C96</f>
        <v>#N/A</v>
      </c>
      <c r="C97" s="26">
        <v>95.311493415209355</v>
      </c>
      <c r="D97" s="26">
        <v>72.948878650810855</v>
      </c>
      <c r="E97" s="26">
        <v>120.18505392441585</v>
      </c>
      <c r="F97" s="26">
        <v>436.88151267303772</v>
      </c>
      <c r="G97" s="26">
        <v>524.13931354231863</v>
      </c>
      <c r="H97" s="26">
        <v>428.01246768274353</v>
      </c>
      <c r="I97" s="26">
        <v>223.45096187984967</v>
      </c>
      <c r="J97" s="26">
        <v>366.86782944235148</v>
      </c>
      <c r="K97" s="26">
        <v>366.86782944235148</v>
      </c>
      <c r="L97" s="26">
        <v>312.45267038774517</v>
      </c>
      <c r="M97" s="26">
        <v>216.77585002867079</v>
      </c>
      <c r="N97" s="26">
        <v>115.91135094923993</v>
      </c>
      <c r="O97" s="26">
        <v>138.17649886209941</v>
      </c>
      <c r="P97" s="26">
        <v>138.17649886209941</v>
      </c>
      <c r="Q97" s="26">
        <v>115.91135094923993</v>
      </c>
      <c r="R97" s="26">
        <v>138.17649886209941</v>
      </c>
      <c r="S97" s="26">
        <v>115.91135094923993</v>
      </c>
      <c r="T97" s="26">
        <v>117.2773859259446</v>
      </c>
      <c r="U97" s="26">
        <v>117.2773859259446</v>
      </c>
      <c r="V97" s="26">
        <v>117.2773859259446</v>
      </c>
      <c r="W97" s="26">
        <v>123.50308906196877</v>
      </c>
      <c r="X97" s="26">
        <v>123.50308906196877</v>
      </c>
      <c r="Y97" s="26">
        <v>123.50308906196877</v>
      </c>
      <c r="Z97" s="26">
        <v>123.50308906196877</v>
      </c>
      <c r="AA97" s="26">
        <v>123.50308906196877</v>
      </c>
      <c r="AB97" s="26">
        <v>123.50308906196877</v>
      </c>
      <c r="AC97" s="26">
        <v>123.50308906196877</v>
      </c>
      <c r="AD97" s="26">
        <v>157.39991483501973</v>
      </c>
      <c r="AE97" s="26">
        <v>157.39991483501973</v>
      </c>
      <c r="AF97" s="26">
        <v>157.39991483501973</v>
      </c>
      <c r="AG97" s="26">
        <v>157.39991483501973</v>
      </c>
      <c r="AH97" s="26">
        <v>157.39991483501973</v>
      </c>
    </row>
    <row r="98" spans="1:34" x14ac:dyDescent="0.2">
      <c r="A98" s="2">
        <f t="shared" si="33"/>
        <v>43995</v>
      </c>
      <c r="B98" s="4" t="e">
        <f>'Data(LÄGG IN NY DATA)'!C97</f>
        <v>#N/A</v>
      </c>
      <c r="C98" s="26">
        <v>95.874013827033707</v>
      </c>
      <c r="D98" s="26">
        <v>73.33301828145477</v>
      </c>
      <c r="E98" s="26">
        <v>120.81215023127261</v>
      </c>
      <c r="F98" s="26">
        <v>442.87989442269838</v>
      </c>
      <c r="G98" s="26">
        <v>528.61188853386955</v>
      </c>
      <c r="H98" s="26">
        <v>430.7980601501755</v>
      </c>
      <c r="I98" s="26">
        <v>224.23982502481766</v>
      </c>
      <c r="J98" s="26">
        <v>369.25548012872173</v>
      </c>
      <c r="K98" s="26">
        <v>369.25548012872173</v>
      </c>
      <c r="L98" s="26">
        <v>314.23300553258156</v>
      </c>
      <c r="M98" s="26">
        <v>217.67167710043415</v>
      </c>
      <c r="N98" s="26">
        <v>116.15498007484284</v>
      </c>
      <c r="O98" s="26">
        <v>138.40048966153392</v>
      </c>
      <c r="P98" s="26">
        <v>138.40048966153392</v>
      </c>
      <c r="Q98" s="26">
        <v>116.15498007484284</v>
      </c>
      <c r="R98" s="26">
        <v>138.40048966153392</v>
      </c>
      <c r="S98" s="26">
        <v>116.15498007484284</v>
      </c>
      <c r="T98" s="26">
        <v>117.52035221132027</v>
      </c>
      <c r="U98" s="26">
        <v>117.52035221132027</v>
      </c>
      <c r="V98" s="26">
        <v>117.52035221132027</v>
      </c>
      <c r="W98" s="26">
        <v>123.82396273597985</v>
      </c>
      <c r="X98" s="26">
        <v>123.82396273597985</v>
      </c>
      <c r="Y98" s="26">
        <v>123.82396273597985</v>
      </c>
      <c r="Z98" s="26">
        <v>123.82396273597985</v>
      </c>
      <c r="AA98" s="26">
        <v>123.82396273597985</v>
      </c>
      <c r="AB98" s="26">
        <v>123.82396273597985</v>
      </c>
      <c r="AC98" s="26">
        <v>123.82396273597985</v>
      </c>
      <c r="AD98" s="26">
        <v>157.92187434262883</v>
      </c>
      <c r="AE98" s="26">
        <v>157.92187434262883</v>
      </c>
      <c r="AF98" s="26">
        <v>157.92187434262883</v>
      </c>
      <c r="AG98" s="26">
        <v>157.92187434262883</v>
      </c>
      <c r="AH98" s="26">
        <v>157.92187434262883</v>
      </c>
    </row>
    <row r="99" spans="1:34" x14ac:dyDescent="0.2">
      <c r="A99" s="2">
        <f t="shared" si="33"/>
        <v>43996</v>
      </c>
      <c r="B99" s="4" t="e">
        <f>'Data(LÄGG IN NY DATA)'!C98</f>
        <v>#N/A</v>
      </c>
      <c r="C99" s="26">
        <v>96.425664074740794</v>
      </c>
      <c r="D99" s="26">
        <v>73.711335079032708</v>
      </c>
      <c r="E99" s="26">
        <v>121.42246663801291</v>
      </c>
      <c r="F99" s="26">
        <v>448.6974099263353</v>
      </c>
      <c r="G99" s="26">
        <v>532.84061083242921</v>
      </c>
      <c r="H99" s="26">
        <v>433.42401618625939</v>
      </c>
      <c r="I99" s="26">
        <v>224.98995538839708</v>
      </c>
      <c r="J99" s="26">
        <v>371.50629958822219</v>
      </c>
      <c r="K99" s="26">
        <v>371.50629958822219</v>
      </c>
      <c r="L99" s="26">
        <v>315.91046424732849</v>
      </c>
      <c r="M99" s="26">
        <v>218.51987438410009</v>
      </c>
      <c r="N99" s="26">
        <v>116.39064758399806</v>
      </c>
      <c r="O99" s="26">
        <v>138.61716609393258</v>
      </c>
      <c r="P99" s="26">
        <v>138.61716609393258</v>
      </c>
      <c r="Q99" s="26">
        <v>116.39064758399806</v>
      </c>
      <c r="R99" s="26">
        <v>138.61716609393258</v>
      </c>
      <c r="S99" s="26">
        <v>116.39064758399806</v>
      </c>
      <c r="T99" s="26">
        <v>117.75625384916401</v>
      </c>
      <c r="U99" s="26">
        <v>117.75625384916401</v>
      </c>
      <c r="V99" s="26">
        <v>117.75625384916401</v>
      </c>
      <c r="W99" s="26">
        <v>124.13590692823597</v>
      </c>
      <c r="X99" s="26">
        <v>124.13590692823597</v>
      </c>
      <c r="Y99" s="26">
        <v>124.13590692823597</v>
      </c>
      <c r="Z99" s="26">
        <v>124.13590692823597</v>
      </c>
      <c r="AA99" s="26">
        <v>124.13590692823597</v>
      </c>
      <c r="AB99" s="26">
        <v>124.13590692823597</v>
      </c>
      <c r="AC99" s="26">
        <v>124.13590692823597</v>
      </c>
      <c r="AD99" s="26">
        <v>158.41558672351954</v>
      </c>
      <c r="AE99" s="26">
        <v>158.41558672351954</v>
      </c>
      <c r="AF99" s="26">
        <v>158.41558672351954</v>
      </c>
      <c r="AG99" s="26">
        <v>158.41558672351954</v>
      </c>
      <c r="AH99" s="26">
        <v>158.41558672351954</v>
      </c>
    </row>
    <row r="100" spans="1:34" x14ac:dyDescent="0.2">
      <c r="A100" s="2">
        <f t="shared" si="33"/>
        <v>43997</v>
      </c>
      <c r="B100" s="4" t="e">
        <f>'Data(LÄGG IN NY DATA)'!C99</f>
        <v>#N/A</v>
      </c>
      <c r="C100" s="26">
        <v>96.966966827937753</v>
      </c>
      <c r="D100" s="26">
        <v>74.084118810962011</v>
      </c>
      <c r="E100" s="26">
        <v>122.01691946349645</v>
      </c>
      <c r="F100" s="26">
        <v>454.33433722086079</v>
      </c>
      <c r="G100" s="26">
        <v>536.83591217635012</v>
      </c>
      <c r="H100" s="26">
        <v>435.8988657826452</v>
      </c>
      <c r="I100" s="26">
        <v>225.70413761542784</v>
      </c>
      <c r="J100" s="26">
        <v>373.62759924226714</v>
      </c>
      <c r="K100" s="26">
        <v>373.62759924226714</v>
      </c>
      <c r="L100" s="26">
        <v>317.49100910770687</v>
      </c>
      <c r="M100" s="26">
        <v>219.32363753704658</v>
      </c>
      <c r="N100" s="26">
        <v>116.61905981958542</v>
      </c>
      <c r="O100" s="26">
        <v>138.82723344292529</v>
      </c>
      <c r="P100" s="26">
        <v>138.82723344292529</v>
      </c>
      <c r="Q100" s="26">
        <v>116.61905981958542</v>
      </c>
      <c r="R100" s="26">
        <v>138.82723344292529</v>
      </c>
      <c r="S100" s="26">
        <v>116.61905981958542</v>
      </c>
      <c r="T100" s="26">
        <v>117.98571931261841</v>
      </c>
      <c r="U100" s="26">
        <v>117.98571931261841</v>
      </c>
      <c r="V100" s="26">
        <v>117.98571931261841</v>
      </c>
      <c r="W100" s="26">
        <v>124.43964478708718</v>
      </c>
      <c r="X100" s="26">
        <v>124.43964478708718</v>
      </c>
      <c r="Y100" s="26">
        <v>124.43964478708718</v>
      </c>
      <c r="Z100" s="26">
        <v>124.43964478708718</v>
      </c>
      <c r="AA100" s="26">
        <v>124.43964478708718</v>
      </c>
      <c r="AB100" s="26">
        <v>124.43964478708718</v>
      </c>
      <c r="AC100" s="26">
        <v>124.43964478708718</v>
      </c>
      <c r="AD100" s="26">
        <v>158.88286901865581</v>
      </c>
      <c r="AE100" s="26">
        <v>158.88286901865581</v>
      </c>
      <c r="AF100" s="26">
        <v>158.88286901865581</v>
      </c>
      <c r="AG100" s="26">
        <v>158.88286901865581</v>
      </c>
      <c r="AH100" s="26">
        <v>158.88286901865581</v>
      </c>
    </row>
    <row r="101" spans="1:34" x14ac:dyDescent="0.2">
      <c r="A101" s="2">
        <f t="shared" si="33"/>
        <v>43998</v>
      </c>
      <c r="B101" s="4" t="e">
        <f>'Data(LÄGG IN NY DATA)'!C100</f>
        <v>#N/A</v>
      </c>
      <c r="C101" s="26">
        <v>97.498420309990053</v>
      </c>
      <c r="D101" s="26">
        <v>74.451641316088782</v>
      </c>
      <c r="E101" s="26">
        <v>122.59638087030434</v>
      </c>
      <c r="F101" s="26">
        <v>459.79152015811536</v>
      </c>
      <c r="G101" s="26">
        <v>540.60829295314011</v>
      </c>
      <c r="H101" s="26">
        <v>438.23093103717866</v>
      </c>
      <c r="I101" s="26">
        <v>226.38498077359944</v>
      </c>
      <c r="J101" s="26">
        <v>375.62651231758156</v>
      </c>
      <c r="K101" s="26">
        <v>375.62651231758156</v>
      </c>
      <c r="L101" s="26">
        <v>318.98039422612248</v>
      </c>
      <c r="M101" s="26">
        <v>220.08598842500356</v>
      </c>
      <c r="N101" s="26">
        <v>116.8408592508552</v>
      </c>
      <c r="O101" s="26">
        <v>139.03132681311175</v>
      </c>
      <c r="P101" s="26">
        <v>139.03132681311175</v>
      </c>
      <c r="Q101" s="26">
        <v>116.8408592508552</v>
      </c>
      <c r="R101" s="26">
        <v>139.03132681311175</v>
      </c>
      <c r="S101" s="26">
        <v>116.8408592508552</v>
      </c>
      <c r="T101" s="26">
        <v>118.20931878332703</v>
      </c>
      <c r="U101" s="26">
        <v>118.20931878332703</v>
      </c>
      <c r="V101" s="26">
        <v>118.20931878332703</v>
      </c>
      <c r="W101" s="26">
        <v>124.73583790530985</v>
      </c>
      <c r="X101" s="26">
        <v>124.73583790530985</v>
      </c>
      <c r="Y101" s="26">
        <v>124.73583790530985</v>
      </c>
      <c r="Z101" s="26">
        <v>124.73583790530985</v>
      </c>
      <c r="AA101" s="26">
        <v>124.73583790530985</v>
      </c>
      <c r="AB101" s="26">
        <v>124.73583790530985</v>
      </c>
      <c r="AC101" s="26">
        <v>124.73583790530985</v>
      </c>
      <c r="AD101" s="26">
        <v>159.32544106795845</v>
      </c>
      <c r="AE101" s="26">
        <v>159.32544106795845</v>
      </c>
      <c r="AF101" s="26">
        <v>159.32544106795845</v>
      </c>
      <c r="AG101" s="26">
        <v>159.32544106795845</v>
      </c>
      <c r="AH101" s="26">
        <v>159.32544106795845</v>
      </c>
    </row>
    <row r="102" spans="1:34" x14ac:dyDescent="0.2">
      <c r="A102" s="2">
        <f t="shared" si="33"/>
        <v>43999</v>
      </c>
      <c r="B102" s="4" t="e">
        <f>'Data(LÄGG IN NY DATA)'!C101</f>
        <v>#N/A</v>
      </c>
      <c r="C102" s="26">
        <v>98.020498810616687</v>
      </c>
      <c r="D102" s="26">
        <v>74.814157449100975</v>
      </c>
      <c r="E102" s="26">
        <v>123.1616796635869</v>
      </c>
      <c r="F102" s="26">
        <v>465.07032629273868</v>
      </c>
      <c r="G102" s="26">
        <v>544.16823901292673</v>
      </c>
      <c r="H102" s="26">
        <v>440.42829362882225</v>
      </c>
      <c r="I102" s="26">
        <v>227.0349252892218</v>
      </c>
      <c r="J102" s="26">
        <v>377.50996596756181</v>
      </c>
      <c r="K102" s="26">
        <v>377.50996596756181</v>
      </c>
      <c r="L102" s="26">
        <v>320.38415194682915</v>
      </c>
      <c r="M102" s="26">
        <v>220.80977833468046</v>
      </c>
      <c r="N102" s="26">
        <v>117.05662980229231</v>
      </c>
      <c r="O102" s="26">
        <v>139.23001775890799</v>
      </c>
      <c r="P102" s="26">
        <v>139.23001775890799</v>
      </c>
      <c r="Q102" s="26">
        <v>117.05662980229231</v>
      </c>
      <c r="R102" s="26">
        <v>139.23001775890799</v>
      </c>
      <c r="S102" s="26">
        <v>117.05662980229231</v>
      </c>
      <c r="T102" s="26">
        <v>118.42756919812498</v>
      </c>
      <c r="U102" s="26">
        <v>118.42756919812498</v>
      </c>
      <c r="V102" s="26">
        <v>118.42756919812498</v>
      </c>
      <c r="W102" s="26">
        <v>125.02509107217531</v>
      </c>
      <c r="X102" s="26">
        <v>125.02509107217531</v>
      </c>
      <c r="Y102" s="26">
        <v>125.02509107217531</v>
      </c>
      <c r="Z102" s="26">
        <v>125.02509107217531</v>
      </c>
      <c r="AA102" s="26">
        <v>125.02509107217531</v>
      </c>
      <c r="AB102" s="26">
        <v>125.02509107217531</v>
      </c>
      <c r="AC102" s="26">
        <v>125.02509107217531</v>
      </c>
      <c r="AD102" s="26">
        <v>159.74492791312349</v>
      </c>
      <c r="AE102" s="26">
        <v>159.74492791312349</v>
      </c>
      <c r="AF102" s="26">
        <v>159.74492791312349</v>
      </c>
      <c r="AG102" s="26">
        <v>159.74492791312349</v>
      </c>
      <c r="AH102" s="26">
        <v>159.74492791312349</v>
      </c>
    </row>
    <row r="103" spans="1:34" x14ac:dyDescent="0.2">
      <c r="A103" s="2">
        <f t="shared" si="33"/>
        <v>44000</v>
      </c>
      <c r="B103" s="4" t="e">
        <f>'Data(LÄGG IN NY DATA)'!C102</f>
        <v>#N/A</v>
      </c>
      <c r="C103" s="26">
        <v>98.533653276988275</v>
      </c>
      <c r="D103" s="26">
        <v>75.171906006870188</v>
      </c>
      <c r="E103" s="26">
        <v>123.71360226830355</v>
      </c>
      <c r="F103" s="26">
        <v>470.1726039499988</v>
      </c>
      <c r="G103" s="26">
        <v>547.526149253227</v>
      </c>
      <c r="H103" s="26">
        <v>442.49876906666691</v>
      </c>
      <c r="I103" s="26">
        <v>227.65625028144339</v>
      </c>
      <c r="J103" s="26">
        <v>379.28465920000008</v>
      </c>
      <c r="K103" s="26">
        <v>379.28465920000008</v>
      </c>
      <c r="L103" s="26">
        <v>321.70758350376605</v>
      </c>
      <c r="M103" s="26">
        <v>221.49769220291316</v>
      </c>
      <c r="N103" s="26">
        <v>117.26690181176333</v>
      </c>
      <c r="O103" s="26">
        <v>139.42382034848208</v>
      </c>
      <c r="P103" s="26">
        <v>139.42382034848208</v>
      </c>
      <c r="Q103" s="26">
        <v>117.26690181176333</v>
      </c>
      <c r="R103" s="26">
        <v>139.42382034848208</v>
      </c>
      <c r="S103" s="26">
        <v>117.26690181176333</v>
      </c>
      <c r="T103" s="26">
        <v>118.64093891947095</v>
      </c>
      <c r="U103" s="26">
        <v>118.64093891947095</v>
      </c>
      <c r="V103" s="26">
        <v>118.64093891947095</v>
      </c>
      <c r="W103" s="26">
        <v>125.30795673889602</v>
      </c>
      <c r="X103" s="26">
        <v>125.30795673889602</v>
      </c>
      <c r="Y103" s="26">
        <v>125.30795673889602</v>
      </c>
      <c r="Z103" s="26">
        <v>125.30795673889602</v>
      </c>
      <c r="AA103" s="26">
        <v>125.30795673889602</v>
      </c>
      <c r="AB103" s="26">
        <v>125.30795673889602</v>
      </c>
      <c r="AC103" s="26">
        <v>125.30795673889602</v>
      </c>
      <c r="AD103" s="26">
        <v>160.14286258640047</v>
      </c>
      <c r="AE103" s="26">
        <v>160.14286258640047</v>
      </c>
      <c r="AF103" s="26">
        <v>160.14286258640047</v>
      </c>
      <c r="AG103" s="26">
        <v>160.14286258640047</v>
      </c>
      <c r="AH103" s="26">
        <v>160.14286258640047</v>
      </c>
    </row>
    <row r="104" spans="1:34" x14ac:dyDescent="0.2">
      <c r="A104" s="2">
        <f t="shared" si="33"/>
        <v>44001</v>
      </c>
      <c r="B104" s="4" t="e">
        <f>'Data(LÄGG IN NY DATA)'!C103</f>
        <v>#N/A</v>
      </c>
      <c r="C104" s="26">
        <v>99.038311968849385</v>
      </c>
      <c r="D104" s="26">
        <v>75.525110632006545</v>
      </c>
      <c r="E104" s="26">
        <v>124.25289385262593</v>
      </c>
      <c r="F104" s="26">
        <v>475.10063901224208</v>
      </c>
      <c r="G104" s="26">
        <v>550.69227343285741</v>
      </c>
      <c r="H104" s="26">
        <v>444.44988700860279</v>
      </c>
      <c r="I104" s="26">
        <v>228.2510811484355</v>
      </c>
      <c r="J104" s="26">
        <v>380.95704600737366</v>
      </c>
      <c r="K104" s="26">
        <v>380.95704600737366</v>
      </c>
      <c r="L104" s="26">
        <v>322.95575313593275</v>
      </c>
      <c r="M104" s="26">
        <v>222.15225364913724</v>
      </c>
      <c r="N104" s="26">
        <v>117.47215663098061</v>
      </c>
      <c r="O104" s="26">
        <v>139.61319670016059</v>
      </c>
      <c r="P104" s="26">
        <v>139.61319670016059</v>
      </c>
      <c r="Q104" s="26">
        <v>117.47215663098061</v>
      </c>
      <c r="R104" s="26">
        <v>139.61319670016059</v>
      </c>
      <c r="S104" s="26">
        <v>117.47215663098061</v>
      </c>
      <c r="T104" s="26">
        <v>118.84985204738902</v>
      </c>
      <c r="U104" s="26">
        <v>118.84985204738902</v>
      </c>
      <c r="V104" s="26">
        <v>118.84985204738902</v>
      </c>
      <c r="W104" s="26">
        <v>125.58493920143923</v>
      </c>
      <c r="X104" s="26">
        <v>125.58493920143923</v>
      </c>
      <c r="Y104" s="26">
        <v>125.58493920143923</v>
      </c>
      <c r="Z104" s="26">
        <v>125.58493920143923</v>
      </c>
      <c r="AA104" s="26">
        <v>125.58493920143923</v>
      </c>
      <c r="AB104" s="26">
        <v>125.58493920143923</v>
      </c>
      <c r="AC104" s="26">
        <v>125.58493920143923</v>
      </c>
      <c r="AD104" s="26">
        <v>160.52068919796994</v>
      </c>
      <c r="AE104" s="26">
        <v>160.52068919796994</v>
      </c>
      <c r="AF104" s="26">
        <v>160.52068919796994</v>
      </c>
      <c r="AG104" s="26">
        <v>160.52068919796994</v>
      </c>
      <c r="AH104" s="26">
        <v>160.52068919796994</v>
      </c>
    </row>
    <row r="105" spans="1:34" x14ac:dyDescent="0.2">
      <c r="A105" s="2">
        <f t="shared" si="33"/>
        <v>44002</v>
      </c>
      <c r="B105" s="4" t="e">
        <f>'Data(LÄGG IN NY DATA)'!C104</f>
        <v>#N/A</v>
      </c>
      <c r="C105" s="26">
        <v>99.534881164640538</v>
      </c>
      <c r="D105" s="26">
        <v>75.873980689845268</v>
      </c>
      <c r="E105" s="26">
        <v>124.78025956860535</v>
      </c>
      <c r="F105" s="26">
        <v>479.85711191085466</v>
      </c>
      <c r="G105" s="26">
        <v>553.67665957207237</v>
      </c>
      <c r="H105" s="26">
        <v>446.28887696290224</v>
      </c>
      <c r="I105" s="26">
        <v>228.82139728235171</v>
      </c>
      <c r="J105" s="26">
        <v>382.53332311105891</v>
      </c>
      <c r="K105" s="26">
        <v>382.53332311105891</v>
      </c>
      <c r="L105" s="26">
        <v>324.13348518711803</v>
      </c>
      <c r="M105" s="26">
        <v>222.77583062468514</v>
      </c>
      <c r="N105" s="26">
        <v>117.67283088351385</v>
      </c>
      <c r="O105" s="26">
        <v>139.79856202835654</v>
      </c>
      <c r="P105" s="26">
        <v>139.79856202835654</v>
      </c>
      <c r="Q105" s="26">
        <v>117.67283088351385</v>
      </c>
      <c r="R105" s="26">
        <v>139.79856202835654</v>
      </c>
      <c r="S105" s="26">
        <v>117.67283088351385</v>
      </c>
      <c r="T105" s="26">
        <v>119.05469239189463</v>
      </c>
      <c r="U105" s="26">
        <v>119.05469239189463</v>
      </c>
      <c r="V105" s="26">
        <v>119.05469239189463</v>
      </c>
      <c r="W105" s="26">
        <v>125.85649850745067</v>
      </c>
      <c r="X105" s="26">
        <v>125.85649850745067</v>
      </c>
      <c r="Y105" s="26">
        <v>125.85649850745067</v>
      </c>
      <c r="Z105" s="26">
        <v>125.85649850745067</v>
      </c>
      <c r="AA105" s="26">
        <v>125.85649850745067</v>
      </c>
      <c r="AB105" s="26">
        <v>125.85649850745067</v>
      </c>
      <c r="AC105" s="26">
        <v>125.85649850745067</v>
      </c>
      <c r="AD105" s="26">
        <v>160.87976624573272</v>
      </c>
      <c r="AE105" s="26">
        <v>160.87976624573272</v>
      </c>
      <c r="AF105" s="26">
        <v>160.87976624573272</v>
      </c>
      <c r="AG105" s="26">
        <v>160.87976624573272</v>
      </c>
      <c r="AH105" s="26">
        <v>160.87976624573272</v>
      </c>
    </row>
    <row r="106" spans="1:34" x14ac:dyDescent="0.2">
      <c r="A106" s="2">
        <f t="shared" si="33"/>
        <v>44003</v>
      </c>
      <c r="B106" s="4" t="e">
        <f>'Data(LÄGG IN NY DATA)'!C105</f>
        <v>#N/A</v>
      </c>
      <c r="C106" s="26">
        <v>100.02374590696965</v>
      </c>
      <c r="D106" s="26">
        <v>76.218712115907138</v>
      </c>
      <c r="E106" s="26">
        <v>125.2963658843517</v>
      </c>
      <c r="F106" s="26">
        <v>484.44505525613675</v>
      </c>
      <c r="G106" s="26">
        <v>556.48911022896914</v>
      </c>
      <c r="H106" s="26">
        <v>448.02265871515561</v>
      </c>
      <c r="I106" s="26">
        <v>229.36903981060595</v>
      </c>
      <c r="J106" s="26">
        <v>384.01942175584747</v>
      </c>
      <c r="K106" s="26">
        <v>384.01942175584747</v>
      </c>
      <c r="L106" s="26">
        <v>325.24536375235817</v>
      </c>
      <c r="M106" s="26">
        <v>223.37064151719775</v>
      </c>
      <c r="N106" s="26">
        <v>117.86932039705889</v>
      </c>
      <c r="O106" s="26">
        <v>139.98028923518882</v>
      </c>
      <c r="P106" s="26">
        <v>139.98028923518882</v>
      </c>
      <c r="Q106" s="26">
        <v>117.86932039705889</v>
      </c>
      <c r="R106" s="26">
        <v>139.98028923518882</v>
      </c>
      <c r="S106" s="26">
        <v>117.86932039705889</v>
      </c>
      <c r="T106" s="26">
        <v>119.25580712552613</v>
      </c>
      <c r="U106" s="26">
        <v>119.25580712552613</v>
      </c>
      <c r="V106" s="26">
        <v>119.25580712552613</v>
      </c>
      <c r="W106" s="26">
        <v>126.12305409611977</v>
      </c>
      <c r="X106" s="26">
        <v>126.12305409611977</v>
      </c>
      <c r="Y106" s="26">
        <v>126.12305409611977</v>
      </c>
      <c r="Z106" s="26">
        <v>126.12305409611977</v>
      </c>
      <c r="AA106" s="26">
        <v>126.12305409611977</v>
      </c>
      <c r="AB106" s="26">
        <v>126.12305409611977</v>
      </c>
      <c r="AC106" s="26">
        <v>126.12305409611977</v>
      </c>
      <c r="AD106" s="26">
        <v>161.2213700816007</v>
      </c>
      <c r="AE106" s="26">
        <v>161.2213700816007</v>
      </c>
      <c r="AF106" s="26">
        <v>161.2213700816007</v>
      </c>
      <c r="AG106" s="26">
        <v>161.2213700816007</v>
      </c>
      <c r="AH106" s="26">
        <v>161.2213700816007</v>
      </c>
    </row>
    <row r="107" spans="1:34" x14ac:dyDescent="0.2">
      <c r="A107" s="2">
        <f t="shared" si="33"/>
        <v>44004</v>
      </c>
      <c r="B107" s="4" t="e">
        <f>'Data(LÄGG IN NY DATA)'!C106</f>
        <v>#N/A</v>
      </c>
      <c r="C107" s="26">
        <v>100.50527077707245</v>
      </c>
      <c r="D107" s="26">
        <v>76.559488231595864</v>
      </c>
      <c r="E107" s="26">
        <v>125.80184198491789</v>
      </c>
      <c r="F107" s="26">
        <v>488.8678124818191</v>
      </c>
      <c r="G107" s="26">
        <v>559.13914690390129</v>
      </c>
      <c r="H107" s="26">
        <v>449.65783686046484</v>
      </c>
      <c r="I107" s="26">
        <v>229.89571927931527</v>
      </c>
      <c r="J107" s="26">
        <v>385.42100302325537</v>
      </c>
      <c r="K107" s="26">
        <v>385.42100302325537</v>
      </c>
      <c r="L107" s="26">
        <v>326.29573447097755</v>
      </c>
      <c r="M107" s="26">
        <v>223.93876157119163</v>
      </c>
      <c r="N107" s="26">
        <v>118.06198382757192</v>
      </c>
      <c r="O107" s="26">
        <v>140.15871308268504</v>
      </c>
      <c r="P107" s="26">
        <v>140.15871308268504</v>
      </c>
      <c r="Q107" s="26">
        <v>118.06198382757192</v>
      </c>
      <c r="R107" s="26">
        <v>140.15871308268504</v>
      </c>
      <c r="S107" s="26">
        <v>118.06198382757192</v>
      </c>
      <c r="T107" s="26">
        <v>119.45351013580839</v>
      </c>
      <c r="U107" s="26">
        <v>119.45351013580839</v>
      </c>
      <c r="V107" s="26">
        <v>119.45351013580839</v>
      </c>
      <c r="W107" s="26">
        <v>126.38498818135277</v>
      </c>
      <c r="X107" s="26">
        <v>126.38498818135277</v>
      </c>
      <c r="Y107" s="26">
        <v>126.38498818135277</v>
      </c>
      <c r="Z107" s="26">
        <v>126.38498818135277</v>
      </c>
      <c r="AA107" s="26">
        <v>126.38498818135277</v>
      </c>
      <c r="AB107" s="26">
        <v>126.38498818135277</v>
      </c>
      <c r="AC107" s="26">
        <v>126.38498818135277</v>
      </c>
      <c r="AD107" s="26">
        <v>161.54669847774349</v>
      </c>
      <c r="AE107" s="26">
        <v>161.54669847774349</v>
      </c>
      <c r="AF107" s="26">
        <v>161.54669847774349</v>
      </c>
      <c r="AG107" s="26">
        <v>161.54669847774349</v>
      </c>
      <c r="AH107" s="26">
        <v>161.54669847774349</v>
      </c>
    </row>
    <row r="108" spans="1:34" x14ac:dyDescent="0.2">
      <c r="A108" s="2">
        <f t="shared" si="33"/>
        <v>44005</v>
      </c>
      <c r="B108" s="4" t="e">
        <f>'Data(LÄGG IN NY DATA)'!C107</f>
        <v>#N/A</v>
      </c>
      <c r="C108" s="26">
        <v>100.97980068910381</v>
      </c>
      <c r="D108" s="26">
        <v>76.896480526523391</v>
      </c>
      <c r="E108" s="26">
        <v>126.29728122182213</v>
      </c>
      <c r="F108" s="26">
        <v>493.12899782546049</v>
      </c>
      <c r="G108" s="26">
        <v>561.63598180926328</v>
      </c>
      <c r="H108" s="26">
        <v>451.20069886379486</v>
      </c>
      <c r="I108" s="26">
        <v>230.40302321077937</v>
      </c>
      <c r="J108" s="26">
        <v>386.74345616896682</v>
      </c>
      <c r="K108" s="26">
        <v>386.74345616896682</v>
      </c>
      <c r="L108" s="26">
        <v>327.28870810410598</v>
      </c>
      <c r="M108" s="26">
        <v>224.48212950647854</v>
      </c>
      <c r="N108" s="26">
        <v>118.25114599331567</v>
      </c>
      <c r="O108" s="26">
        <v>140.33413397890413</v>
      </c>
      <c r="P108" s="26">
        <v>140.33413397890413</v>
      </c>
      <c r="Q108" s="26">
        <v>118.25114599331567</v>
      </c>
      <c r="R108" s="26">
        <v>140.33413397890413</v>
      </c>
      <c r="S108" s="26">
        <v>118.25114599331567</v>
      </c>
      <c r="T108" s="26">
        <v>119.64808509733743</v>
      </c>
      <c r="U108" s="26">
        <v>119.64808509733743</v>
      </c>
      <c r="V108" s="26">
        <v>119.64808509733743</v>
      </c>
      <c r="W108" s="26">
        <v>126.64264888969718</v>
      </c>
      <c r="X108" s="26">
        <v>126.64264888969718</v>
      </c>
      <c r="Y108" s="26">
        <v>126.64264888969718</v>
      </c>
      <c r="Z108" s="26">
        <v>126.64264888969718</v>
      </c>
      <c r="AA108" s="26">
        <v>126.64264888969718</v>
      </c>
      <c r="AB108" s="26">
        <v>126.64264888969718</v>
      </c>
      <c r="AC108" s="26">
        <v>126.64264888969718</v>
      </c>
      <c r="AD108" s="26">
        <v>161.85687424470655</v>
      </c>
      <c r="AE108" s="26">
        <v>161.85687424470655</v>
      </c>
      <c r="AF108" s="26">
        <v>161.85687424470655</v>
      </c>
      <c r="AG108" s="26">
        <v>161.85687424470655</v>
      </c>
      <c r="AH108" s="26">
        <v>161.85687424470655</v>
      </c>
    </row>
    <row r="109" spans="1:34" x14ac:dyDescent="0.2">
      <c r="A109" s="2">
        <f t="shared" si="33"/>
        <v>44006</v>
      </c>
      <c r="B109" s="4" t="e">
        <f>'Data(LÄGG IN NY DATA)'!C108</f>
        <v>#N/A</v>
      </c>
      <c r="C109" s="26">
        <v>101.44766169621596</v>
      </c>
      <c r="D109" s="26">
        <v>77.22984940639688</v>
      </c>
      <c r="E109" s="26">
        <v>126.78324259366954</v>
      </c>
      <c r="F109" s="26">
        <v>497.23245791184058</v>
      </c>
      <c r="G109" s="26">
        <v>563.98849624698516</v>
      </c>
      <c r="H109" s="26">
        <v>452.65721611763149</v>
      </c>
      <c r="I109" s="26">
        <v>230.89242348079435</v>
      </c>
      <c r="J109" s="26">
        <v>387.99189952939827</v>
      </c>
      <c r="K109" s="26">
        <v>387.99189952939827</v>
      </c>
      <c r="L109" s="26">
        <v>328.22816557212207</v>
      </c>
      <c r="M109" s="26">
        <v>225.00255423470787</v>
      </c>
      <c r="N109" s="26">
        <v>118.43710093693754</v>
      </c>
      <c r="O109" s="26">
        <v>140.50682140957795</v>
      </c>
      <c r="P109" s="26">
        <v>140.50682140957795</v>
      </c>
      <c r="Q109" s="26">
        <v>118.43710093693754</v>
      </c>
      <c r="R109" s="26">
        <v>140.50682140957795</v>
      </c>
      <c r="S109" s="26">
        <v>118.43710093693754</v>
      </c>
      <c r="T109" s="26">
        <v>119.83978828277536</v>
      </c>
      <c r="U109" s="26">
        <v>119.83978828277536</v>
      </c>
      <c r="V109" s="26">
        <v>119.83978828277536</v>
      </c>
      <c r="W109" s="26">
        <v>126.89635316516198</v>
      </c>
      <c r="X109" s="26">
        <v>126.89635316516198</v>
      </c>
      <c r="Y109" s="26">
        <v>126.89635316516198</v>
      </c>
      <c r="Z109" s="26">
        <v>126.89635316516198</v>
      </c>
      <c r="AA109" s="26">
        <v>126.89635316516198</v>
      </c>
      <c r="AB109" s="26">
        <v>126.89635316516198</v>
      </c>
      <c r="AC109" s="26">
        <v>126.89635316516198</v>
      </c>
      <c r="AD109" s="26">
        <v>162.15294886090263</v>
      </c>
      <c r="AE109" s="26">
        <v>162.15294886090263</v>
      </c>
      <c r="AF109" s="26">
        <v>162.15294886090263</v>
      </c>
      <c r="AG109" s="26">
        <v>162.15294886090263</v>
      </c>
      <c r="AH109" s="26">
        <v>162.15294886090263</v>
      </c>
    </row>
    <row r="110" spans="1:34" x14ac:dyDescent="0.2">
      <c r="A110" s="2">
        <f t="shared" si="33"/>
        <v>44007</v>
      </c>
      <c r="B110" s="4" t="e">
        <f>'Data(LÄGG IN NY DATA)'!C109</f>
        <v>#N/A</v>
      </c>
      <c r="C110" s="26">
        <v>101.90916180140708</v>
      </c>
      <c r="D110" s="26">
        <v>77.559744905867149</v>
      </c>
      <c r="E110" s="26">
        <v>127.26025224265193</v>
      </c>
      <c r="F110" s="26">
        <v>501.18223515467827</v>
      </c>
      <c r="G110" s="26">
        <v>566.20522485625156</v>
      </c>
      <c r="H110" s="26">
        <v>454.03304751375242</v>
      </c>
      <c r="I110" s="26">
        <v>231.36528347360684</v>
      </c>
      <c r="J110" s="26">
        <v>389.17118358321625</v>
      </c>
      <c r="K110" s="26">
        <v>389.17118358321625</v>
      </c>
      <c r="L110" s="26">
        <v>329.11776416375102</v>
      </c>
      <c r="M110" s="26">
        <v>225.501721590861</v>
      </c>
      <c r="N110" s="26">
        <v>118.62011473349233</v>
      </c>
      <c r="O110" s="26">
        <v>140.67701704502809</v>
      </c>
      <c r="P110" s="26">
        <v>140.67701704502809</v>
      </c>
      <c r="Q110" s="26">
        <v>118.62011473349233</v>
      </c>
      <c r="R110" s="26">
        <v>140.67701704502809</v>
      </c>
      <c r="S110" s="26">
        <v>118.62011473349233</v>
      </c>
      <c r="T110" s="26">
        <v>120.02885113145005</v>
      </c>
      <c r="U110" s="26">
        <v>120.02885113145005</v>
      </c>
      <c r="V110" s="26">
        <v>120.02885113145005</v>
      </c>
      <c r="W110" s="26">
        <v>127.14638945347288</v>
      </c>
      <c r="X110" s="26">
        <v>127.14638945347288</v>
      </c>
      <c r="Y110" s="26">
        <v>127.14638945347288</v>
      </c>
      <c r="Z110" s="26">
        <v>127.14638945347288</v>
      </c>
      <c r="AA110" s="26">
        <v>127.14638945347288</v>
      </c>
      <c r="AB110" s="26">
        <v>127.14638945347288</v>
      </c>
      <c r="AC110" s="26">
        <v>127.14638945347288</v>
      </c>
      <c r="AD110" s="26">
        <v>162.43590607973061</v>
      </c>
      <c r="AE110" s="26">
        <v>162.43590607973061</v>
      </c>
      <c r="AF110" s="26">
        <v>162.43590607973061</v>
      </c>
      <c r="AG110" s="26">
        <v>162.43590607973061</v>
      </c>
      <c r="AH110" s="26">
        <v>162.43590607973061</v>
      </c>
    </row>
    <row r="111" spans="1:34" x14ac:dyDescent="0.2">
      <c r="A111" s="2">
        <f t="shared" si="33"/>
        <v>44008</v>
      </c>
      <c r="B111" s="4" t="e">
        <f>'Data(LÄGG IN NY DATA)'!C110</f>
        <v>#N/A</v>
      </c>
      <c r="C111" s="26">
        <v>102.36459176706479</v>
      </c>
      <c r="D111" s="26">
        <v>77.886307366135256</v>
      </c>
      <c r="E111" s="26">
        <v>127.72880495381968</v>
      </c>
      <c r="F111" s="26">
        <v>504.98253314334556</v>
      </c>
      <c r="G111" s="26">
        <v>568.29434502563333</v>
      </c>
      <c r="H111" s="26">
        <v>455.33354509353222</v>
      </c>
      <c r="I111" s="26">
        <v>231.82286498259236</v>
      </c>
      <c r="J111" s="26">
        <v>390.28589579445611</v>
      </c>
      <c r="K111" s="26">
        <v>390.28589579445611</v>
      </c>
      <c r="L111" s="26">
        <v>329.96094466298422</v>
      </c>
      <c r="M111" s="26">
        <v>225.98120101116757</v>
      </c>
      <c r="N111" s="26">
        <v>118.80042806190029</v>
      </c>
      <c r="O111" s="26">
        <v>140.84493755022314</v>
      </c>
      <c r="P111" s="26">
        <v>140.84493755022314</v>
      </c>
      <c r="Q111" s="26">
        <v>118.80042806190029</v>
      </c>
      <c r="R111" s="26">
        <v>140.84493755022314</v>
      </c>
      <c r="S111" s="26">
        <v>118.80042806190029</v>
      </c>
      <c r="T111" s="26">
        <v>120.21548259351836</v>
      </c>
      <c r="U111" s="26">
        <v>120.21548259351836</v>
      </c>
      <c r="V111" s="26">
        <v>120.21548259351836</v>
      </c>
      <c r="W111" s="26">
        <v>127.39302017845137</v>
      </c>
      <c r="X111" s="26">
        <v>127.39302017845137</v>
      </c>
      <c r="Y111" s="26">
        <v>127.39302017845137</v>
      </c>
      <c r="Z111" s="26">
        <v>127.39302017845137</v>
      </c>
      <c r="AA111" s="26">
        <v>127.39302017845137</v>
      </c>
      <c r="AB111" s="26">
        <v>127.39302017845137</v>
      </c>
      <c r="AC111" s="26">
        <v>127.39302017845137</v>
      </c>
      <c r="AD111" s="26">
        <v>162.70666548654569</v>
      </c>
      <c r="AE111" s="26">
        <v>162.70666548654569</v>
      </c>
      <c r="AF111" s="26">
        <v>162.70666548654569</v>
      </c>
      <c r="AG111" s="26">
        <v>162.70666548654569</v>
      </c>
      <c r="AH111" s="26">
        <v>162.70666548654569</v>
      </c>
    </row>
    <row r="112" spans="1:34" x14ac:dyDescent="0.2">
      <c r="A112" s="2">
        <f t="shared" si="33"/>
        <v>44009</v>
      </c>
      <c r="B112" s="4" t="e">
        <f>'Data(LÄGG IN NY DATA)'!C111</f>
        <v>#N/A</v>
      </c>
      <c r="C112" s="26">
        <v>102.81422591798849</v>
      </c>
      <c r="D112" s="26">
        <v>78.209668077449138</v>
      </c>
      <c r="E112" s="26">
        <v>128.18936564593548</v>
      </c>
      <c r="F112" s="26">
        <v>508.63768413623978</v>
      </c>
      <c r="G112" s="26">
        <v>570.26367080377702</v>
      </c>
      <c r="H112" s="26">
        <v>456.56376138766609</v>
      </c>
      <c r="I112" s="26">
        <v>232.26633483347297</v>
      </c>
      <c r="J112" s="26">
        <v>391.34036690371369</v>
      </c>
      <c r="K112" s="26">
        <v>391.34036690371369</v>
      </c>
      <c r="L112" s="26">
        <v>330.76093917220879</v>
      </c>
      <c r="M112" s="26">
        <v>226.44245210176373</v>
      </c>
      <c r="N112" s="26">
        <v>118.97825855675048</v>
      </c>
      <c r="O112" s="26">
        <v>141.01077712394684</v>
      </c>
      <c r="P112" s="26">
        <v>141.01077712394684</v>
      </c>
      <c r="Q112" s="26">
        <v>118.97825855675048</v>
      </c>
      <c r="R112" s="26">
        <v>141.01077712394684</v>
      </c>
      <c r="S112" s="26">
        <v>118.97825855675048</v>
      </c>
      <c r="T112" s="26">
        <v>120.39987126681881</v>
      </c>
      <c r="U112" s="26">
        <v>120.39987126681881</v>
      </c>
      <c r="V112" s="26">
        <v>120.39987126681881</v>
      </c>
      <c r="W112" s="26">
        <v>127.63648402315968</v>
      </c>
      <c r="X112" s="26">
        <v>127.63648402315968</v>
      </c>
      <c r="Y112" s="26">
        <v>127.63648402315968</v>
      </c>
      <c r="Z112" s="26">
        <v>127.63648402315968</v>
      </c>
      <c r="AA112" s="26">
        <v>127.63648402315968</v>
      </c>
      <c r="AB112" s="26">
        <v>127.63648402315968</v>
      </c>
      <c r="AC112" s="26">
        <v>127.63648402315968</v>
      </c>
      <c r="AD112" s="26">
        <v>162.96608598294679</v>
      </c>
      <c r="AE112" s="26">
        <v>162.96608598294679</v>
      </c>
      <c r="AF112" s="26">
        <v>162.96608598294679</v>
      </c>
      <c r="AG112" s="26">
        <v>162.96608598294679</v>
      </c>
      <c r="AH112" s="26">
        <v>162.96608598294679</v>
      </c>
    </row>
    <row r="113" spans="1:34" x14ac:dyDescent="0.2">
      <c r="A113" s="2">
        <f t="shared" si="33"/>
        <v>44010</v>
      </c>
      <c r="B113" s="4" t="e">
        <f>'Data(LÄGG IN NY DATA)'!C112</f>
        <v>#N/A</v>
      </c>
      <c r="C113" s="26">
        <v>103.25832293345434</v>
      </c>
      <c r="D113" s="26">
        <v>78.52994988690179</v>
      </c>
      <c r="E113" s="26">
        <v>128.64237084444838</v>
      </c>
      <c r="F113" s="26">
        <v>512.15211874149543</v>
      </c>
      <c r="G113" s="26">
        <v>572.12065068830691</v>
      </c>
      <c r="H113" s="26">
        <v>457.72845810068935</v>
      </c>
      <c r="I113" s="26">
        <v>232.69677121424431</v>
      </c>
      <c r="J113" s="26">
        <v>392.33867837201933</v>
      </c>
      <c r="K113" s="26">
        <v>392.33867837201933</v>
      </c>
      <c r="L113" s="26">
        <v>331.52077943970852</v>
      </c>
      <c r="M113" s="26">
        <v>226.88683105360408</v>
      </c>
      <c r="N113" s="26">
        <v>119.15380295666539</v>
      </c>
      <c r="O113" s="26">
        <v>141.17470979118445</v>
      </c>
      <c r="P113" s="26">
        <v>141.17470979118445</v>
      </c>
      <c r="Q113" s="26">
        <v>119.15380295666539</v>
      </c>
      <c r="R113" s="26">
        <v>141.17470979118445</v>
      </c>
      <c r="S113" s="26">
        <v>119.15380295666539</v>
      </c>
      <c r="T113" s="26">
        <v>120.58218734264537</v>
      </c>
      <c r="U113" s="26">
        <v>120.58218734264537</v>
      </c>
      <c r="V113" s="26">
        <v>120.58218734264537</v>
      </c>
      <c r="W113" s="26">
        <v>127.87699802825423</v>
      </c>
      <c r="X113" s="26">
        <v>127.87699802825423</v>
      </c>
      <c r="Y113" s="26">
        <v>127.87699802825423</v>
      </c>
      <c r="Z113" s="26">
        <v>127.87699802825423</v>
      </c>
      <c r="AA113" s="26">
        <v>127.87699802825423</v>
      </c>
      <c r="AB113" s="26">
        <v>127.87699802825423</v>
      </c>
      <c r="AC113" s="26">
        <v>127.87699802825423</v>
      </c>
      <c r="AD113" s="26">
        <v>163.21496918042303</v>
      </c>
      <c r="AE113" s="26">
        <v>163.21496918042303</v>
      </c>
      <c r="AF113" s="26">
        <v>163.21496918042303</v>
      </c>
      <c r="AG113" s="26">
        <v>163.21496918042303</v>
      </c>
      <c r="AH113" s="26">
        <v>163.21496918042303</v>
      </c>
    </row>
    <row r="114" spans="1:34" x14ac:dyDescent="0.2">
      <c r="A114" s="2">
        <f t="shared" si="33"/>
        <v>44011</v>
      </c>
      <c r="B114" s="4" t="e">
        <f>'Data(LÄGG IN NY DATA)'!C113</f>
        <v>#N/A</v>
      </c>
      <c r="C114" s="26">
        <v>103.69712662459133</v>
      </c>
      <c r="D114" s="26">
        <v>78.84726777217378</v>
      </c>
      <c r="E114" s="26">
        <v>129.08823012867734</v>
      </c>
      <c r="F114" s="26">
        <v>515.53033782897046</v>
      </c>
      <c r="G114" s="26">
        <v>573.87236872138624</v>
      </c>
      <c r="H114" s="26">
        <v>458.83211583762289</v>
      </c>
      <c r="I114" s="26">
        <v>233.11516970212816</v>
      </c>
      <c r="J114" s="26">
        <v>393.28467071796234</v>
      </c>
      <c r="K114" s="26">
        <v>393.28467071796234</v>
      </c>
      <c r="L114" s="26">
        <v>332.24330552691072</v>
      </c>
      <c r="M114" s="26">
        <v>227.31559686882127</v>
      </c>
      <c r="N114" s="26">
        <v>119.32723906467166</v>
      </c>
      <c r="O114" s="26">
        <v>141.33689147102422</v>
      </c>
      <c r="P114" s="26">
        <v>141.33689147102422</v>
      </c>
      <c r="Q114" s="26">
        <v>119.32723906467166</v>
      </c>
      <c r="R114" s="26">
        <v>141.33689147102422</v>
      </c>
      <c r="S114" s="26">
        <v>119.32723906467166</v>
      </c>
      <c r="T114" s="26">
        <v>120.76258437574552</v>
      </c>
      <c r="U114" s="26">
        <v>120.76258437574552</v>
      </c>
      <c r="V114" s="26">
        <v>120.76258437574552</v>
      </c>
      <c r="W114" s="26">
        <v>128.11475951967304</v>
      </c>
      <c r="X114" s="26">
        <v>128.11475951967304</v>
      </c>
      <c r="Y114" s="26">
        <v>128.11475951967304</v>
      </c>
      <c r="Z114" s="26">
        <v>128.11475951967304</v>
      </c>
      <c r="AA114" s="26">
        <v>128.11475951967304</v>
      </c>
      <c r="AB114" s="26">
        <v>128.11475951967304</v>
      </c>
      <c r="AC114" s="26">
        <v>128.11475951967304</v>
      </c>
      <c r="AD114" s="26">
        <v>163.45406268936631</v>
      </c>
      <c r="AE114" s="26">
        <v>163.45406268936631</v>
      </c>
      <c r="AF114" s="26">
        <v>163.45406268936631</v>
      </c>
      <c r="AG114" s="26">
        <v>163.45406268936631</v>
      </c>
      <c r="AH114" s="26">
        <v>163.45406268936631</v>
      </c>
    </row>
    <row r="115" spans="1:34" x14ac:dyDescent="0.2">
      <c r="A115" s="2">
        <f t="shared" si="33"/>
        <v>44012</v>
      </c>
      <c r="B115" s="4" t="e">
        <f>'Data(LÄGG IN NY DATA)'!C114</f>
        <v>#N/A</v>
      </c>
      <c r="C115" s="26">
        <v>104.13086669397119</v>
      </c>
      <c r="D115" s="26">
        <v>79.161729382050609</v>
      </c>
      <c r="E115" s="26">
        <v>129.5273275466777</v>
      </c>
      <c r="F115" s="26">
        <v>518.77688668501344</v>
      </c>
      <c r="G115" s="26">
        <v>575.52554837060711</v>
      </c>
      <c r="H115" s="26">
        <v>459.87894460911349</v>
      </c>
      <c r="I115" s="26">
        <v>233.52244898295268</v>
      </c>
      <c r="J115" s="26">
        <v>394.18195252209711</v>
      </c>
      <c r="K115" s="26">
        <v>394.18195252209711</v>
      </c>
      <c r="L115" s="26">
        <v>332.9311746753898</v>
      </c>
      <c r="M115" s="26">
        <v>227.72991737203964</v>
      </c>
      <c r="N115" s="26">
        <v>119.49872753520228</v>
      </c>
      <c r="O115" s="26">
        <v>141.49746184063443</v>
      </c>
      <c r="P115" s="26">
        <v>141.49746184063443</v>
      </c>
      <c r="Q115" s="26">
        <v>119.49872753520228</v>
      </c>
      <c r="R115" s="26">
        <v>141.49746184063443</v>
      </c>
      <c r="S115" s="26">
        <v>119.49872753520228</v>
      </c>
      <c r="T115" s="26">
        <v>120.94120089290531</v>
      </c>
      <c r="U115" s="26">
        <v>120.94120089290531</v>
      </c>
      <c r="V115" s="26">
        <v>120.94120089290531</v>
      </c>
      <c r="W115" s="26">
        <v>128.3499478773771</v>
      </c>
      <c r="X115" s="26">
        <v>128.3499478773771</v>
      </c>
      <c r="Y115" s="26">
        <v>128.3499478773771</v>
      </c>
      <c r="Z115" s="26">
        <v>128.3499478773771</v>
      </c>
      <c r="AA115" s="26">
        <v>128.3499478773771</v>
      </c>
      <c r="AB115" s="26">
        <v>128.3499478773771</v>
      </c>
      <c r="AC115" s="26">
        <v>128.3499478773771</v>
      </c>
      <c r="AD115" s="26">
        <v>163.68406329287507</v>
      </c>
      <c r="AE115" s="26">
        <v>163.68406329287507</v>
      </c>
      <c r="AF115" s="26">
        <v>163.68406329287507</v>
      </c>
      <c r="AG115" s="26">
        <v>163.68406329287507</v>
      </c>
      <c r="AH115" s="26">
        <v>163.68406329287507</v>
      </c>
    </row>
    <row r="116" spans="1:34" x14ac:dyDescent="0.2">
      <c r="A116" s="2">
        <f t="shared" si="33"/>
        <v>44013</v>
      </c>
      <c r="B116" s="4" t="e">
        <f>'Data(LÄGG IN NY DATA)'!C115</f>
        <v>#N/A</v>
      </c>
      <c r="C116" s="26">
        <v>104.55975947488193</v>
      </c>
      <c r="D116" s="26">
        <v>79.473435544695107</v>
      </c>
      <c r="E116" s="26">
        <v>129.96002299249375</v>
      </c>
      <c r="F116" s="26">
        <v>521.8963313933732</v>
      </c>
      <c r="G116" s="26">
        <v>577.08655872407542</v>
      </c>
      <c r="H116" s="26">
        <v>460.87289488735951</v>
      </c>
      <c r="I116" s="26">
        <v>233.91945626252749</v>
      </c>
      <c r="J116" s="26">
        <v>395.03390990345082</v>
      </c>
      <c r="K116" s="26">
        <v>395.03390990345082</v>
      </c>
      <c r="L116" s="26">
        <v>333.58687025574676</v>
      </c>
      <c r="M116" s="26">
        <v>228.13087498723627</v>
      </c>
      <c r="N116" s="26">
        <v>119.6684135015126</v>
      </c>
      <c r="O116" s="26">
        <v>141.65654601422315</v>
      </c>
      <c r="P116" s="26">
        <v>141.65654601422315</v>
      </c>
      <c r="Q116" s="26">
        <v>119.6684135015126</v>
      </c>
      <c r="R116" s="26">
        <v>141.65654601422315</v>
      </c>
      <c r="S116" s="26">
        <v>119.6684135015126</v>
      </c>
      <c r="T116" s="26">
        <v>121.11816185354927</v>
      </c>
      <c r="U116" s="26">
        <v>121.11816185354927</v>
      </c>
      <c r="V116" s="26">
        <v>121.11816185354927</v>
      </c>
      <c r="W116" s="26">
        <v>128.58272615639629</v>
      </c>
      <c r="X116" s="26">
        <v>128.58272615639629</v>
      </c>
      <c r="Y116" s="26">
        <v>128.58272615639629</v>
      </c>
      <c r="Z116" s="26">
        <v>128.58272615639629</v>
      </c>
      <c r="AA116" s="26">
        <v>128.58272615639629</v>
      </c>
      <c r="AB116" s="26">
        <v>128.58272615639629</v>
      </c>
      <c r="AC116" s="26">
        <v>128.58272615639629</v>
      </c>
      <c r="AD116" s="26">
        <v>163.90561999769756</v>
      </c>
      <c r="AE116" s="26">
        <v>163.90561999769756</v>
      </c>
      <c r="AF116" s="26">
        <v>163.90561999769756</v>
      </c>
      <c r="AG116" s="26">
        <v>163.90561999769756</v>
      </c>
      <c r="AH116" s="26">
        <v>163.90561999769756</v>
      </c>
    </row>
    <row r="117" spans="1:34" x14ac:dyDescent="0.2">
      <c r="A117" s="2">
        <f t="shared" si="33"/>
        <v>44014</v>
      </c>
      <c r="B117" s="4" t="e">
        <f>'Data(LÄGG IN NY DATA)'!C116</f>
        <v>#N/A</v>
      </c>
      <c r="C117" s="26">
        <v>104.98400864826164</v>
      </c>
      <c r="D117" s="26">
        <v>79.782480744772059</v>
      </c>
      <c r="E117" s="26">
        <v>130.38665354158718</v>
      </c>
      <c r="F117" s="26">
        <v>524.89323740163547</v>
      </c>
      <c r="G117" s="26">
        <v>578.56142257759677</v>
      </c>
      <c r="H117" s="26">
        <v>461.8176690178301</v>
      </c>
      <c r="I117" s="26">
        <v>234.30697237295104</v>
      </c>
      <c r="J117" s="26">
        <v>395.84371630099702</v>
      </c>
      <c r="K117" s="26">
        <v>395.84371630099702</v>
      </c>
      <c r="L117" s="26">
        <v>334.21271070016235</v>
      </c>
      <c r="M117" s="26">
        <v>228.51947226673803</v>
      </c>
      <c r="N117" s="26">
        <v>119.83642805644183</v>
      </c>
      <c r="O117" s="26">
        <v>141.8142560543252</v>
      </c>
      <c r="P117" s="26">
        <v>141.8142560543252</v>
      </c>
      <c r="Q117" s="26">
        <v>119.83642805644183</v>
      </c>
      <c r="R117" s="26">
        <v>141.8142560543252</v>
      </c>
      <c r="S117" s="26">
        <v>119.83642805644183</v>
      </c>
      <c r="T117" s="26">
        <v>121.29357997486518</v>
      </c>
      <c r="U117" s="26">
        <v>121.29357997486518</v>
      </c>
      <c r="V117" s="26">
        <v>121.29357997486518</v>
      </c>
      <c r="W117" s="26">
        <v>128.81324257091686</v>
      </c>
      <c r="X117" s="26">
        <v>128.81324257091686</v>
      </c>
      <c r="Y117" s="26">
        <v>128.81324257091686</v>
      </c>
      <c r="Z117" s="26">
        <v>128.81324257091686</v>
      </c>
      <c r="AA117" s="26">
        <v>128.81324257091686</v>
      </c>
      <c r="AB117" s="26">
        <v>128.81324257091686</v>
      </c>
      <c r="AC117" s="26">
        <v>128.81324257091686</v>
      </c>
      <c r="AD117" s="26">
        <v>164.11933695714711</v>
      </c>
      <c r="AE117" s="26">
        <v>164.11933695714711</v>
      </c>
      <c r="AF117" s="26">
        <v>164.11933695714711</v>
      </c>
      <c r="AG117" s="26">
        <v>164.11933695714711</v>
      </c>
      <c r="AH117" s="26">
        <v>164.11933695714711</v>
      </c>
    </row>
    <row r="118" spans="1:34" x14ac:dyDescent="0.2">
      <c r="A118" s="2">
        <f t="shared" si="33"/>
        <v>44015</v>
      </c>
      <c r="B118" s="4" t="e">
        <f>'Data(LÄGG IN NY DATA)'!C117</f>
        <v>#N/A</v>
      </c>
      <c r="C118" s="26">
        <v>105.40380593571656</v>
      </c>
      <c r="D118" s="26">
        <v>80.088953570609902</v>
      </c>
      <c r="E118" s="26">
        <v>130.80753474118714</v>
      </c>
      <c r="F118" s="26">
        <v>527.77215021256166</v>
      </c>
      <c r="G118" s="26">
        <v>579.95582603891569</v>
      </c>
      <c r="H118" s="26">
        <v>462.7167328213244</v>
      </c>
      <c r="I118" s="26">
        <v>234.68571657947368</v>
      </c>
      <c r="J118" s="26">
        <v>396.61434241827783</v>
      </c>
      <c r="K118" s="26">
        <v>396.61434241827783</v>
      </c>
      <c r="L118" s="26">
        <v>334.81085833781071</v>
      </c>
      <c r="M118" s="26">
        <v>228.89663716397371</v>
      </c>
      <c r="N118" s="26">
        <v>120.0028895986095</v>
      </c>
      <c r="O118" s="26">
        <v>141.97069233129446</v>
      </c>
      <c r="P118" s="26">
        <v>141.97069233129446</v>
      </c>
      <c r="Q118" s="26">
        <v>120.0028895986095</v>
      </c>
      <c r="R118" s="26">
        <v>141.97069233129446</v>
      </c>
      <c r="S118" s="26">
        <v>120.0028895986095</v>
      </c>
      <c r="T118" s="26">
        <v>121.46755693307439</v>
      </c>
      <c r="U118" s="26">
        <v>121.46755693307439</v>
      </c>
      <c r="V118" s="26">
        <v>121.46755693307439</v>
      </c>
      <c r="W118" s="26">
        <v>129.04163185160661</v>
      </c>
      <c r="X118" s="26">
        <v>129.04163185160661</v>
      </c>
      <c r="Y118" s="26">
        <v>129.04163185160661</v>
      </c>
      <c r="Z118" s="26">
        <v>129.04163185160661</v>
      </c>
      <c r="AA118" s="26">
        <v>129.04163185160661</v>
      </c>
      <c r="AB118" s="26">
        <v>129.04163185160661</v>
      </c>
      <c r="AC118" s="26">
        <v>129.04163185160661</v>
      </c>
      <c r="AD118" s="26">
        <v>164.32577626291669</v>
      </c>
      <c r="AE118" s="26">
        <v>164.32577626291669</v>
      </c>
      <c r="AF118" s="26">
        <v>164.32577626291669</v>
      </c>
      <c r="AG118" s="26">
        <v>164.32577626291669</v>
      </c>
      <c r="AH118" s="26">
        <v>164.32577626291669</v>
      </c>
    </row>
    <row r="119" spans="1:34" x14ac:dyDescent="0.2">
      <c r="A119" s="2">
        <f t="shared" si="33"/>
        <v>44016</v>
      </c>
      <c r="B119" s="4" t="e">
        <f>'Data(LÄGG IN NY DATA)'!C118</f>
        <v>#N/A</v>
      </c>
      <c r="C119" s="26">
        <v>105.81933176744447</v>
      </c>
      <c r="D119" s="26">
        <v>80.392937132647276</v>
      </c>
      <c r="E119" s="26">
        <v>131.22296185314289</v>
      </c>
      <c r="F119" s="26">
        <v>530.53757812341257</v>
      </c>
      <c r="G119" s="26">
        <v>581.27512931842421</v>
      </c>
      <c r="H119" s="26">
        <v>463.57332724736261</v>
      </c>
      <c r="I119" s="26">
        <v>235.05635109564361</v>
      </c>
      <c r="J119" s="26">
        <v>397.34856621202488</v>
      </c>
      <c r="K119" s="26">
        <v>397.34856621202488</v>
      </c>
      <c r="L119" s="26">
        <v>335.38332806757018</v>
      </c>
      <c r="M119" s="26">
        <v>229.26322804578479</v>
      </c>
      <c r="N119" s="26">
        <v>120.167905055312</v>
      </c>
      <c r="O119" s="26">
        <v>142.12594474550863</v>
      </c>
      <c r="P119" s="26">
        <v>142.12594474550863</v>
      </c>
      <c r="Q119" s="26">
        <v>120.167905055312</v>
      </c>
      <c r="R119" s="26">
        <v>142.12594474550863</v>
      </c>
      <c r="S119" s="26">
        <v>120.167905055312</v>
      </c>
      <c r="T119" s="26">
        <v>121.6401844516124</v>
      </c>
      <c r="U119" s="26">
        <v>121.6401844516124</v>
      </c>
      <c r="V119" s="26">
        <v>121.6401844516124</v>
      </c>
      <c r="W119" s="26">
        <v>129.26801648581733</v>
      </c>
      <c r="X119" s="26">
        <v>129.26801648581733</v>
      </c>
      <c r="Y119" s="26">
        <v>129.26801648581733</v>
      </c>
      <c r="Z119" s="26">
        <v>129.26801648581733</v>
      </c>
      <c r="AA119" s="26">
        <v>129.26801648581733</v>
      </c>
      <c r="AB119" s="26">
        <v>129.26801648581733</v>
      </c>
      <c r="AC119" s="26">
        <v>129.26801648581733</v>
      </c>
      <c r="AD119" s="26">
        <v>164.52546060447114</v>
      </c>
      <c r="AE119" s="26">
        <v>164.52546060447114</v>
      </c>
      <c r="AF119" s="26">
        <v>164.52546060447114</v>
      </c>
      <c r="AG119" s="26">
        <v>164.52546060447114</v>
      </c>
      <c r="AH119" s="26">
        <v>164.52546060447114</v>
      </c>
    </row>
    <row r="120" spans="1:34" x14ac:dyDescent="0.2">
      <c r="A120" s="2">
        <f t="shared" si="33"/>
        <v>44017</v>
      </c>
      <c r="B120" s="4" t="e">
        <f>'Data(LÄGG IN NY DATA)'!C119</f>
        <v>#N/A</v>
      </c>
      <c r="C120" s="26">
        <v>106.23075592423103</v>
      </c>
      <c r="D120" s="26">
        <v>80.694509454453851</v>
      </c>
      <c r="E120" s="26">
        <v>131.63321104758765</v>
      </c>
      <c r="F120" s="26">
        <v>533.19397692347741</v>
      </c>
      <c r="G120" s="26">
        <v>582.52437841724691</v>
      </c>
      <c r="H120" s="26">
        <v>464.3904799634015</v>
      </c>
      <c r="I120" s="26">
        <v>235.4194853160713</v>
      </c>
      <c r="J120" s="26">
        <v>398.0489828257725</v>
      </c>
      <c r="K120" s="26">
        <v>398.0489828257725</v>
      </c>
      <c r="L120" s="26">
        <v>335.93199581575499</v>
      </c>
      <c r="M120" s="26">
        <v>229.62003844354331</v>
      </c>
      <c r="N120" s="26">
        <v>120.33157099258649</v>
      </c>
      <c r="O120" s="26">
        <v>142.28009382551878</v>
      </c>
      <c r="P120" s="26">
        <v>142.28009382551878</v>
      </c>
      <c r="Q120" s="26">
        <v>120.33157099258649</v>
      </c>
      <c r="R120" s="26">
        <v>142.28009382551878</v>
      </c>
      <c r="S120" s="26">
        <v>120.33157099258649</v>
      </c>
      <c r="T120" s="26">
        <v>121.81154528616861</v>
      </c>
      <c r="U120" s="26">
        <v>121.81154528616861</v>
      </c>
      <c r="V120" s="26">
        <v>121.81154528616861</v>
      </c>
      <c r="W120" s="26">
        <v>129.4925078497437</v>
      </c>
      <c r="X120" s="26">
        <v>129.4925078497437</v>
      </c>
      <c r="Y120" s="26">
        <v>129.4925078497437</v>
      </c>
      <c r="Z120" s="26">
        <v>129.4925078497437</v>
      </c>
      <c r="AA120" s="26">
        <v>129.4925078497437</v>
      </c>
      <c r="AB120" s="26">
        <v>129.4925078497437</v>
      </c>
      <c r="AC120" s="26">
        <v>129.4925078497437</v>
      </c>
      <c r="AD120" s="26">
        <v>164.71887579614679</v>
      </c>
      <c r="AE120" s="26">
        <v>164.71887579614679</v>
      </c>
      <c r="AF120" s="26">
        <v>164.71887579614679</v>
      </c>
      <c r="AG120" s="26">
        <v>164.71887579614679</v>
      </c>
      <c r="AH120" s="26">
        <v>164.71887579614679</v>
      </c>
    </row>
    <row r="121" spans="1:34" x14ac:dyDescent="0.2">
      <c r="A121" s="2">
        <f t="shared" si="33"/>
        <v>44018</v>
      </c>
      <c r="B121" s="4" t="e">
        <f>'Data(LÄGG IN NY DATA)'!C120</f>
        <v>#N/A</v>
      </c>
      <c r="C121" s="26">
        <v>106.6382381529907</v>
      </c>
      <c r="D121" s="26">
        <v>80.993743837637794</v>
      </c>
      <c r="E121" s="26">
        <v>132.03854054635025</v>
      </c>
      <c r="F121" s="26">
        <v>535.74573645027419</v>
      </c>
      <c r="G121" s="26">
        <v>583.70831746190061</v>
      </c>
      <c r="H121" s="26">
        <v>465.17101678509772</v>
      </c>
      <c r="I121" s="26">
        <v>235.77567977734</v>
      </c>
      <c r="J121" s="26">
        <v>398.71801438722639</v>
      </c>
      <c r="K121" s="26">
        <v>398.71801438722639</v>
      </c>
      <c r="L121" s="26">
        <v>336.45860673808551</v>
      </c>
      <c r="M121" s="26">
        <v>229.96780154513098</v>
      </c>
      <c r="N121" s="26">
        <v>120.4939746221426</v>
      </c>
      <c r="O121" s="26">
        <v>142.43321171419385</v>
      </c>
      <c r="P121" s="26">
        <v>142.43321171419385</v>
      </c>
      <c r="Q121" s="26">
        <v>120.4939746221426</v>
      </c>
      <c r="R121" s="26">
        <v>142.43321171419385</v>
      </c>
      <c r="S121" s="26">
        <v>120.4939746221426</v>
      </c>
      <c r="T121" s="26">
        <v>121.98171411575984</v>
      </c>
      <c r="U121" s="26">
        <v>121.98171411575984</v>
      </c>
      <c r="V121" s="26">
        <v>121.98171411575984</v>
      </c>
      <c r="W121" s="26">
        <v>129.71520724106156</v>
      </c>
      <c r="X121" s="26">
        <v>129.71520724106156</v>
      </c>
      <c r="Y121" s="26">
        <v>129.71520724106156</v>
      </c>
      <c r="Z121" s="26">
        <v>129.71520724106156</v>
      </c>
      <c r="AA121" s="26">
        <v>129.71520724106156</v>
      </c>
      <c r="AB121" s="26">
        <v>129.71520724106156</v>
      </c>
      <c r="AC121" s="26">
        <v>129.71520724106156</v>
      </c>
      <c r="AD121" s="26">
        <v>164.90647317327608</v>
      </c>
      <c r="AE121" s="26">
        <v>164.90647317327608</v>
      </c>
      <c r="AF121" s="26">
        <v>164.90647317327608</v>
      </c>
      <c r="AG121" s="26">
        <v>164.90647317327608</v>
      </c>
      <c r="AH121" s="26">
        <v>164.90647317327608</v>
      </c>
    </row>
    <row r="122" spans="1:34" x14ac:dyDescent="0.2">
      <c r="A122" s="2">
        <f t="shared" si="33"/>
        <v>44019</v>
      </c>
      <c r="B122" s="4" t="e">
        <f>'Data(LÄGG IN NY DATA)'!C121</f>
        <v>#N/A</v>
      </c>
      <c r="C122" s="26">
        <v>107.04192875558618</v>
      </c>
      <c r="D122" s="26">
        <v>81.290709201960297</v>
      </c>
      <c r="E122" s="26">
        <v>132.43919171559122</v>
      </c>
      <c r="F122" s="26">
        <v>538.19716889791425</v>
      </c>
      <c r="G122" s="26">
        <v>584.8314014697263</v>
      </c>
      <c r="H122" s="26">
        <v>465.91757287100717</v>
      </c>
      <c r="I122" s="26">
        <v>236.12544985843195</v>
      </c>
      <c r="J122" s="26">
        <v>399.35791960372018</v>
      </c>
      <c r="K122" s="26">
        <v>399.35791960372018</v>
      </c>
      <c r="L122" s="26">
        <v>336.96478313499154</v>
      </c>
      <c r="M122" s="26">
        <v>230.30719443208525</v>
      </c>
      <c r="N122" s="26">
        <v>120.65519471413272</v>
      </c>
      <c r="O122" s="26">
        <v>142.58536305381958</v>
      </c>
      <c r="P122" s="26">
        <v>142.58536305381958</v>
      </c>
      <c r="Q122" s="26">
        <v>120.65519471413272</v>
      </c>
      <c r="R122" s="26">
        <v>142.58536305381958</v>
      </c>
      <c r="S122" s="26">
        <v>120.65519471413272</v>
      </c>
      <c r="T122" s="26">
        <v>122.15075834828205</v>
      </c>
      <c r="U122" s="26">
        <v>122.15075834828205</v>
      </c>
      <c r="V122" s="26">
        <v>122.15075834828205</v>
      </c>
      <c r="W122" s="26">
        <v>129.93620682002128</v>
      </c>
      <c r="X122" s="26">
        <v>129.93620682002128</v>
      </c>
      <c r="Y122" s="26">
        <v>129.93620682002128</v>
      </c>
      <c r="Z122" s="26">
        <v>129.93620682002128</v>
      </c>
      <c r="AA122" s="26">
        <v>129.93620682002128</v>
      </c>
      <c r="AB122" s="26">
        <v>129.93620682002128</v>
      </c>
      <c r="AC122" s="26">
        <v>129.93620682002128</v>
      </c>
      <c r="AD122" s="26">
        <v>165.08867185961637</v>
      </c>
      <c r="AE122" s="26">
        <v>165.08867185961637</v>
      </c>
      <c r="AF122" s="26">
        <v>165.08867185961637</v>
      </c>
      <c r="AG122" s="26">
        <v>165.08867185961637</v>
      </c>
      <c r="AH122" s="26">
        <v>165.08867185961637</v>
      </c>
    </row>
    <row r="123" spans="1:34" x14ac:dyDescent="0.2">
      <c r="A123" s="2">
        <f t="shared" si="33"/>
        <v>44020</v>
      </c>
      <c r="B123" s="4" t="e">
        <f>'Data(LÄGG IN NY DATA)'!C122</f>
        <v>#N/A</v>
      </c>
      <c r="C123" s="26">
        <v>107.44196915088762</v>
      </c>
      <c r="D123" s="26">
        <v>81.585470401971918</v>
      </c>
      <c r="E123" s="26">
        <v>132.83539010760018</v>
      </c>
      <c r="F123" s="26">
        <v>540.55249876660957</v>
      </c>
      <c r="G123" s="26">
        <v>585.89780936099942</v>
      </c>
      <c r="H123" s="26">
        <v>466.63260362091631</v>
      </c>
      <c r="I123" s="26">
        <v>236.46926923259275</v>
      </c>
      <c r="J123" s="26">
        <v>399.97080310364231</v>
      </c>
      <c r="K123" s="26">
        <v>399.97080310364231</v>
      </c>
      <c r="L123" s="26">
        <v>337.45203205776755</v>
      </c>
      <c r="M123" s="26">
        <v>230.63884206799807</v>
      </c>
      <c r="N123" s="26">
        <v>120.81530242403821</v>
      </c>
      <c r="O123" s="26">
        <v>142.73660578010495</v>
      </c>
      <c r="P123" s="26">
        <v>142.73660578010495</v>
      </c>
      <c r="Q123" s="26">
        <v>120.81530242403821</v>
      </c>
      <c r="R123" s="26">
        <v>142.73660578010495</v>
      </c>
      <c r="S123" s="26">
        <v>120.81530242403821</v>
      </c>
      <c r="T123" s="26">
        <v>122.31873884829915</v>
      </c>
      <c r="U123" s="26">
        <v>122.31873884829915</v>
      </c>
      <c r="V123" s="26">
        <v>122.31873884829915</v>
      </c>
      <c r="W123" s="26">
        <v>130.15559046644111</v>
      </c>
      <c r="X123" s="26">
        <v>130.15559046644111</v>
      </c>
      <c r="Y123" s="26">
        <v>130.15559046644111</v>
      </c>
      <c r="Z123" s="26">
        <v>130.15559046644111</v>
      </c>
      <c r="AA123" s="26">
        <v>130.15559046644111</v>
      </c>
      <c r="AB123" s="26">
        <v>130.15559046644111</v>
      </c>
      <c r="AC123" s="26">
        <v>130.15559046644111</v>
      </c>
      <c r="AD123" s="26">
        <v>165.26586090912733</v>
      </c>
      <c r="AE123" s="26">
        <v>165.26586090912733</v>
      </c>
      <c r="AF123" s="26">
        <v>165.26586090912733</v>
      </c>
      <c r="AG123" s="26">
        <v>165.26586090912733</v>
      </c>
      <c r="AH123" s="26">
        <v>165.26586090912733</v>
      </c>
    </row>
    <row r="124" spans="1:34" x14ac:dyDescent="0.2">
      <c r="A124" s="2">
        <f t="shared" si="33"/>
        <v>44021</v>
      </c>
      <c r="B124" s="4" t="e">
        <f>'Data(LÄGG IN NY DATA)'!C123</f>
        <v>#N/A</v>
      </c>
      <c r="C124" s="26">
        <v>107.83849241022585</v>
      </c>
      <c r="D124" s="26">
        <v>81.878088521469778</v>
      </c>
      <c r="E124" s="26">
        <v>133.22734645208101</v>
      </c>
      <c r="F124" s="26">
        <v>542.8158543399187</v>
      </c>
      <c r="G124" s="26">
        <v>586.91145706212853</v>
      </c>
      <c r="H124" s="26">
        <v>467.31839523066645</v>
      </c>
      <c r="I124" s="26">
        <v>236.80757308286908</v>
      </c>
      <c r="J124" s="26">
        <v>400.55862448342816</v>
      </c>
      <c r="K124" s="26">
        <v>400.55862448342816</v>
      </c>
      <c r="L124" s="26">
        <v>337.921752590236</v>
      </c>
      <c r="M124" s="26">
        <v>230.96332104562774</v>
      </c>
      <c r="N124" s="26">
        <v>120.97436204129653</v>
      </c>
      <c r="O124" s="26">
        <v>142.88699183412638</v>
      </c>
      <c r="P124" s="26">
        <v>142.88699183412638</v>
      </c>
      <c r="Q124" s="26">
        <v>120.97436204129653</v>
      </c>
      <c r="R124" s="26">
        <v>142.88699183412638</v>
      </c>
      <c r="S124" s="26">
        <v>120.97436204129653</v>
      </c>
      <c r="T124" s="26">
        <v>122.48571059418626</v>
      </c>
      <c r="U124" s="26">
        <v>122.48571059418626</v>
      </c>
      <c r="V124" s="26">
        <v>122.48571059418626</v>
      </c>
      <c r="W124" s="26">
        <v>130.37343455953231</v>
      </c>
      <c r="X124" s="26">
        <v>130.37343455953231</v>
      </c>
      <c r="Y124" s="26">
        <v>130.37343455953231</v>
      </c>
      <c r="Z124" s="26">
        <v>130.37343455953231</v>
      </c>
      <c r="AA124" s="26">
        <v>130.37343455953231</v>
      </c>
      <c r="AB124" s="26">
        <v>130.37343455953231</v>
      </c>
      <c r="AC124" s="26">
        <v>130.37343455953231</v>
      </c>
      <c r="AD124" s="26">
        <v>165.43840132573803</v>
      </c>
      <c r="AE124" s="26">
        <v>165.43840132573803</v>
      </c>
      <c r="AF124" s="26">
        <v>165.43840132573803</v>
      </c>
      <c r="AG124" s="26">
        <v>165.43840132573803</v>
      </c>
      <c r="AH124" s="26">
        <v>165.43840132573803</v>
      </c>
    </row>
    <row r="125" spans="1:34" x14ac:dyDescent="0.2">
      <c r="A125" s="2">
        <f t="shared" si="33"/>
        <v>44022</v>
      </c>
      <c r="B125" s="4" t="e">
        <f>'Data(LÄGG IN NY DATA)'!C124</f>
        <v>#N/A</v>
      </c>
      <c r="C125" s="26">
        <v>108.23162376655868</v>
      </c>
      <c r="D125" s="26">
        <v>82.168621147049308</v>
      </c>
      <c r="E125" s="26">
        <v>133.61525759757689</v>
      </c>
      <c r="F125" s="26">
        <v>544.99126057577803</v>
      </c>
      <c r="G125" s="26">
        <v>587.87601056978099</v>
      </c>
      <c r="H125" s="26">
        <v>467.97707486806587</v>
      </c>
      <c r="I125" s="26">
        <v>237.14076109367235</v>
      </c>
      <c r="J125" s="26">
        <v>401.12320702977047</v>
      </c>
      <c r="K125" s="26">
        <v>401.12320702977047</v>
      </c>
      <c r="L125" s="26">
        <v>338.37524279656679</v>
      </c>
      <c r="M125" s="26">
        <v>231.28116310121857</v>
      </c>
      <c r="N125" s="26">
        <v>121.13243166668057</v>
      </c>
      <c r="O125" s="26">
        <v>143.0365678003925</v>
      </c>
      <c r="P125" s="26">
        <v>143.0365678003925</v>
      </c>
      <c r="Q125" s="26">
        <v>121.13243166668057</v>
      </c>
      <c r="R125" s="26">
        <v>143.0365678003925</v>
      </c>
      <c r="S125" s="26">
        <v>121.13243166668057</v>
      </c>
      <c r="T125" s="26">
        <v>122.65172327114709</v>
      </c>
      <c r="U125" s="26">
        <v>122.65172327114709</v>
      </c>
      <c r="V125" s="26">
        <v>122.65172327114709</v>
      </c>
      <c r="W125" s="26">
        <v>130.58980868699632</v>
      </c>
      <c r="X125" s="26">
        <v>130.58980868699632</v>
      </c>
      <c r="Y125" s="26">
        <v>130.58980868699632</v>
      </c>
      <c r="Z125" s="26">
        <v>130.58980868699632</v>
      </c>
      <c r="AA125" s="26">
        <v>130.58980868699632</v>
      </c>
      <c r="AB125" s="26">
        <v>130.58980868699632</v>
      </c>
      <c r="AC125" s="26">
        <v>130.58980868699632</v>
      </c>
      <c r="AD125" s="26">
        <v>165.6066279651981</v>
      </c>
      <c r="AE125" s="26">
        <v>165.6066279651981</v>
      </c>
      <c r="AF125" s="26">
        <v>165.6066279651981</v>
      </c>
      <c r="AG125" s="26">
        <v>165.6066279651981</v>
      </c>
      <c r="AH125" s="26">
        <v>165.6066279651981</v>
      </c>
    </row>
    <row r="126" spans="1:34" x14ac:dyDescent="0.2">
      <c r="A126" s="2">
        <f t="shared" si="33"/>
        <v>44023</v>
      </c>
      <c r="B126" s="4" t="e">
        <f>'Data(LÄGG IN NY DATA)'!C125</f>
        <v>#N/A</v>
      </c>
      <c r="C126" s="26">
        <v>108.6214810978061</v>
      </c>
      <c r="D126" s="26">
        <v>82.457122621992454</v>
      </c>
      <c r="E126" s="26">
        <v>133.99930740395811</v>
      </c>
      <c r="F126" s="26">
        <v>547.08263329835745</v>
      </c>
      <c r="G126" s="26">
        <v>588.79489886830947</v>
      </c>
      <c r="H126" s="26">
        <v>468.61062044448829</v>
      </c>
      <c r="I126" s="26">
        <v>237.46920023068074</v>
      </c>
      <c r="J126" s="26">
        <v>401.66624609527543</v>
      </c>
      <c r="K126" s="26">
        <v>401.66624609527543</v>
      </c>
      <c r="L126" s="26">
        <v>338.81370633089546</v>
      </c>
      <c r="M126" s="26">
        <v>231.59285840526857</v>
      </c>
      <c r="N126" s="26">
        <v>121.289563824868</v>
      </c>
      <c r="O126" s="26">
        <v>143.185375478438</v>
      </c>
      <c r="P126" s="26">
        <v>143.185375478438</v>
      </c>
      <c r="Q126" s="26">
        <v>121.289563824868</v>
      </c>
      <c r="R126" s="26">
        <v>143.185375478438</v>
      </c>
      <c r="S126" s="26">
        <v>121.289563824868</v>
      </c>
      <c r="T126" s="26">
        <v>122.81682180606923</v>
      </c>
      <c r="U126" s="26">
        <v>122.81682180606923</v>
      </c>
      <c r="V126" s="26">
        <v>122.81682180606923</v>
      </c>
      <c r="W126" s="26">
        <v>130.80477628936546</v>
      </c>
      <c r="X126" s="26">
        <v>130.80477628936546</v>
      </c>
      <c r="Y126" s="26">
        <v>130.80477628936546</v>
      </c>
      <c r="Z126" s="26">
        <v>130.80477628936546</v>
      </c>
      <c r="AA126" s="26">
        <v>130.80477628936546</v>
      </c>
      <c r="AB126" s="26">
        <v>130.80477628936546</v>
      </c>
      <c r="AC126" s="26">
        <v>130.80477628936546</v>
      </c>
      <c r="AD126" s="26">
        <v>165.77085132343888</v>
      </c>
      <c r="AE126" s="26">
        <v>165.77085132343888</v>
      </c>
      <c r="AF126" s="26">
        <v>165.77085132343888</v>
      </c>
      <c r="AG126" s="26">
        <v>165.77085132343888</v>
      </c>
      <c r="AH126" s="26">
        <v>165.77085132343888</v>
      </c>
    </row>
    <row r="127" spans="1:34" x14ac:dyDescent="0.2">
      <c r="A127" s="2">
        <f t="shared" si="33"/>
        <v>44024</v>
      </c>
      <c r="B127" s="4" t="e">
        <f>'Data(LÄGG IN NY DATA)'!C126</f>
        <v>#N/A</v>
      </c>
      <c r="C127" s="26">
        <v>109.00817538492487</v>
      </c>
      <c r="D127" s="26">
        <v>82.743644281696149</v>
      </c>
      <c r="E127" s="26">
        <v>134.37966758711588</v>
      </c>
      <c r="F127" s="26">
        <v>549.09377458004553</v>
      </c>
      <c r="G127" s="26">
        <v>589.67132661268499</v>
      </c>
      <c r="H127" s="26">
        <v>469.22086996522393</v>
      </c>
      <c r="I127" s="26">
        <v>237.79322732122492</v>
      </c>
      <c r="J127" s="26">
        <v>402.18931711304884</v>
      </c>
      <c r="K127" s="26">
        <v>402.18931711304884</v>
      </c>
      <c r="L127" s="26">
        <v>339.23825870849691</v>
      </c>
      <c r="M127" s="26">
        <v>231.89885863949061</v>
      </c>
      <c r="N127" s="26">
        <v>121.44580601810313</v>
      </c>
      <c r="O127" s="26">
        <v>143.33345239464705</v>
      </c>
      <c r="P127" s="26">
        <v>143.33345239464705</v>
      </c>
      <c r="Q127" s="26">
        <v>121.44580601810313</v>
      </c>
      <c r="R127" s="26">
        <v>143.33345239464705</v>
      </c>
      <c r="S127" s="26">
        <v>121.44580601810313</v>
      </c>
      <c r="T127" s="26">
        <v>122.9810468496663</v>
      </c>
      <c r="U127" s="26">
        <v>122.9810468496663</v>
      </c>
      <c r="V127" s="26">
        <v>122.9810468496663</v>
      </c>
      <c r="W127" s="26">
        <v>131.01839524511428</v>
      </c>
      <c r="X127" s="26">
        <v>131.01839524511428</v>
      </c>
      <c r="Y127" s="26">
        <v>131.01839524511428</v>
      </c>
      <c r="Z127" s="26">
        <v>131.01839524511428</v>
      </c>
      <c r="AA127" s="26">
        <v>131.01839524511428</v>
      </c>
      <c r="AB127" s="26">
        <v>131.01839524511428</v>
      </c>
      <c r="AC127" s="26">
        <v>131.01839524511428</v>
      </c>
      <c r="AD127" s="26">
        <v>165.93135921609863</v>
      </c>
      <c r="AE127" s="26">
        <v>165.93135921609863</v>
      </c>
      <c r="AF127" s="26">
        <v>165.93135921609863</v>
      </c>
      <c r="AG127" s="26">
        <v>165.93135921609863</v>
      </c>
      <c r="AH127" s="26">
        <v>165.93135921609863</v>
      </c>
    </row>
    <row r="128" spans="1:34" x14ac:dyDescent="0.2">
      <c r="A128" s="2">
        <f t="shared" si="33"/>
        <v>44025</v>
      </c>
      <c r="B128" s="4" t="e">
        <f>'Data(LÄGG IN NY DATA)'!C127</f>
        <v>#N/A</v>
      </c>
      <c r="C128" s="26">
        <v>109.3918111453855</v>
      </c>
      <c r="D128" s="26">
        <v>83.028234671802821</v>
      </c>
      <c r="E128" s="26">
        <v>134.75649851718273</v>
      </c>
      <c r="F128" s="26">
        <v>551.02836920617176</v>
      </c>
      <c r="G128" s="26">
        <v>590.50828650648782</v>
      </c>
      <c r="H128" s="26">
        <v>469.80953044875696</v>
      </c>
      <c r="I128" s="26">
        <v>238.11315144703732</v>
      </c>
      <c r="J128" s="26">
        <v>402.69388324179141</v>
      </c>
      <c r="K128" s="26">
        <v>402.69388324179141</v>
      </c>
      <c r="L128" s="26">
        <v>339.64993324163004</v>
      </c>
      <c r="M128" s="26">
        <v>232.19957987001828</v>
      </c>
      <c r="N128" s="26">
        <v>121.60120122635666</v>
      </c>
      <c r="O128" s="26">
        <v>143.48083226036209</v>
      </c>
      <c r="P128" s="26">
        <v>143.48083226036209</v>
      </c>
      <c r="Q128" s="26">
        <v>121.60120122635666</v>
      </c>
      <c r="R128" s="26">
        <v>143.48083226036209</v>
      </c>
      <c r="S128" s="26">
        <v>121.60120122635666</v>
      </c>
      <c r="T128" s="26">
        <v>123.14443521087951</v>
      </c>
      <c r="U128" s="26">
        <v>123.14443521087951</v>
      </c>
      <c r="V128" s="26">
        <v>123.14443521087951</v>
      </c>
      <c r="W128" s="26">
        <v>131.2307184016482</v>
      </c>
      <c r="X128" s="26">
        <v>131.2307184016482</v>
      </c>
      <c r="Y128" s="26">
        <v>131.2307184016482</v>
      </c>
      <c r="Z128" s="26">
        <v>131.2307184016482</v>
      </c>
      <c r="AA128" s="26">
        <v>131.2307184016482</v>
      </c>
      <c r="AB128" s="26">
        <v>131.2307184016482</v>
      </c>
      <c r="AC128" s="26">
        <v>131.2307184016482</v>
      </c>
      <c r="AD128" s="26">
        <v>166.08841835400895</v>
      </c>
      <c r="AE128" s="26">
        <v>166.08841835400895</v>
      </c>
      <c r="AF128" s="26">
        <v>166.08841835400895</v>
      </c>
      <c r="AG128" s="26">
        <v>166.08841835400895</v>
      </c>
      <c r="AH128" s="26">
        <v>166.08841835400895</v>
      </c>
    </row>
    <row r="129" spans="1:34" x14ac:dyDescent="0.2">
      <c r="A129" s="2">
        <f t="shared" si="33"/>
        <v>44026</v>
      </c>
      <c r="B129" s="4" t="e">
        <f>'Data(LÄGG IN NY DATA)'!C128</f>
        <v>#N/A</v>
      </c>
      <c r="C129" s="26">
        <v>109.77248684278881</v>
      </c>
      <c r="D129" s="26">
        <v>83.31093975014916</v>
      </c>
      <c r="E129" s="26">
        <v>135.12994997174019</v>
      </c>
      <c r="F129" s="26">
        <v>552.88998211918693</v>
      </c>
      <c r="G129" s="26">
        <v>591.30857131957771</v>
      </c>
      <c r="H129" s="26">
        <v>470.37818641106071</v>
      </c>
      <c r="I129" s="26">
        <v>238.4292561609025</v>
      </c>
      <c r="J129" s="26">
        <v>403.18130263805176</v>
      </c>
      <c r="K129" s="26">
        <v>403.18130263805176</v>
      </c>
      <c r="L129" s="26">
        <v>340.0496866458671</v>
      </c>
      <c r="M129" s="26">
        <v>232.49540522704899</v>
      </c>
      <c r="N129" s="26">
        <v>121.75578835892686</v>
      </c>
      <c r="O129" s="26">
        <v>143.62754538174619</v>
      </c>
      <c r="P129" s="26">
        <v>143.62754538174619</v>
      </c>
      <c r="Q129" s="26">
        <v>121.75578835892686</v>
      </c>
      <c r="R129" s="26">
        <v>143.62754538174619</v>
      </c>
      <c r="S129" s="26">
        <v>121.75578835892686</v>
      </c>
      <c r="T129" s="26">
        <v>123.30702024807164</v>
      </c>
      <c r="U129" s="26">
        <v>123.30702024807164</v>
      </c>
      <c r="V129" s="26">
        <v>123.30702024807164</v>
      </c>
      <c r="W129" s="26">
        <v>131.44179405688115</v>
      </c>
      <c r="X129" s="26">
        <v>131.44179405688115</v>
      </c>
      <c r="Y129" s="26">
        <v>131.44179405688115</v>
      </c>
      <c r="Z129" s="26">
        <v>131.44179405688115</v>
      </c>
      <c r="AA129" s="26">
        <v>131.44179405688115</v>
      </c>
      <c r="AB129" s="26">
        <v>131.44179405688115</v>
      </c>
      <c r="AC129" s="26">
        <v>131.44179405688115</v>
      </c>
      <c r="AD129" s="26">
        <v>166.24227581950987</v>
      </c>
      <c r="AE129" s="26">
        <v>166.24227581950987</v>
      </c>
      <c r="AF129" s="26">
        <v>166.24227581950987</v>
      </c>
      <c r="AG129" s="26">
        <v>166.24227581950987</v>
      </c>
      <c r="AH129" s="26">
        <v>166.24227581950987</v>
      </c>
    </row>
    <row r="130" spans="1:34" x14ac:dyDescent="0.2">
      <c r="A130" s="2">
        <f t="shared" si="33"/>
        <v>44027</v>
      </c>
      <c r="B130" s="4" t="e">
        <f>'Data(LÄGG IN NY DATA)'!C129</f>
        <v>#N/A</v>
      </c>
      <c r="C130" s="26">
        <v>110.15029527341737</v>
      </c>
      <c r="D130" s="26">
        <v>83.591803073601525</v>
      </c>
      <c r="E130" s="26">
        <v>135.50016184557953</v>
      </c>
      <c r="F130" s="26">
        <v>554.68205674375224</v>
      </c>
      <c r="G130" s="26">
        <v>592.07478550307906</v>
      </c>
      <c r="H130" s="26">
        <v>470.92830791587591</v>
      </c>
      <c r="I130" s="26">
        <v>238.74180153834678</v>
      </c>
      <c r="J130" s="26">
        <v>403.65283535646478</v>
      </c>
      <c r="K130" s="26">
        <v>403.65283535646478</v>
      </c>
      <c r="L130" s="26">
        <v>340.4384043248586</v>
      </c>
      <c r="M130" s="26">
        <v>232.78668740112406</v>
      </c>
      <c r="N130" s="26">
        <v>121.909602661999</v>
      </c>
      <c r="O130" s="26">
        <v>143.77361902633274</v>
      </c>
      <c r="P130" s="26">
        <v>143.77361902633274</v>
      </c>
      <c r="Q130" s="26">
        <v>121.909602661999</v>
      </c>
      <c r="R130" s="26">
        <v>143.77361902633274</v>
      </c>
      <c r="S130" s="26">
        <v>121.909602661999</v>
      </c>
      <c r="T130" s="26">
        <v>123.46883222114187</v>
      </c>
      <c r="U130" s="26">
        <v>123.46883222114187</v>
      </c>
      <c r="V130" s="26">
        <v>123.46883222114187</v>
      </c>
      <c r="W130" s="26">
        <v>131.65166639574218</v>
      </c>
      <c r="X130" s="26">
        <v>131.65166639574218</v>
      </c>
      <c r="Y130" s="26">
        <v>131.65166639574218</v>
      </c>
      <c r="Z130" s="26">
        <v>131.65166639574218</v>
      </c>
      <c r="AA130" s="26">
        <v>131.65166639574218</v>
      </c>
      <c r="AB130" s="26">
        <v>131.65166639574218</v>
      </c>
      <c r="AC130" s="26">
        <v>131.65166639574218</v>
      </c>
      <c r="AD130" s="26">
        <v>166.3931604484734</v>
      </c>
      <c r="AE130" s="26">
        <v>166.3931604484734</v>
      </c>
      <c r="AF130" s="26">
        <v>166.3931604484734</v>
      </c>
      <c r="AG130" s="26">
        <v>166.3931604484734</v>
      </c>
      <c r="AH130" s="26">
        <v>166.3931604484734</v>
      </c>
    </row>
    <row r="131" spans="1:34" x14ac:dyDescent="0.2">
      <c r="A131" s="2">
        <f t="shared" si="33"/>
        <v>44028</v>
      </c>
      <c r="B131" s="4" t="e">
        <f>'Data(LÄGG IN NY DATA)'!C130</f>
        <v>#N/A</v>
      </c>
      <c r="C131" s="26">
        <v>110.52532393056046</v>
      </c>
      <c r="D131" s="26">
        <v>83.870865970797169</v>
      </c>
      <c r="E131" s="26">
        <v>135.86726481866003</v>
      </c>
      <c r="F131" s="26">
        <v>556.40791409936867</v>
      </c>
      <c r="G131" s="26">
        <v>592.80935637047514</v>
      </c>
      <c r="H131" s="26">
        <v>471.46125819590759</v>
      </c>
      <c r="I131" s="26">
        <v>239.05102607506464</v>
      </c>
      <c r="J131" s="26">
        <v>404.10964988220621</v>
      </c>
      <c r="K131" s="26">
        <v>404.10964988220621</v>
      </c>
      <c r="L131" s="26">
        <v>340.81690534313861</v>
      </c>
      <c r="M131" s="26">
        <v>233.07375096614544</v>
      </c>
      <c r="N131" s="26">
        <v>122.06267608628571</v>
      </c>
      <c r="O131" s="26">
        <v>143.91907775071169</v>
      </c>
      <c r="P131" s="26">
        <v>143.91907775071169</v>
      </c>
      <c r="Q131" s="26">
        <v>122.06267608628571</v>
      </c>
      <c r="R131" s="26">
        <v>143.91907775071169</v>
      </c>
      <c r="S131" s="26">
        <v>122.06267608628571</v>
      </c>
      <c r="T131" s="26">
        <v>123.62989860831732</v>
      </c>
      <c r="U131" s="26">
        <v>123.62989860831732</v>
      </c>
      <c r="V131" s="26">
        <v>123.62989860831732</v>
      </c>
      <c r="W131" s="26">
        <v>131.86037588560418</v>
      </c>
      <c r="X131" s="26">
        <v>131.86037588560418</v>
      </c>
      <c r="Y131" s="26">
        <v>131.86037588560418</v>
      </c>
      <c r="Z131" s="26">
        <v>131.86037588560418</v>
      </c>
      <c r="AA131" s="26">
        <v>131.86037588560418</v>
      </c>
      <c r="AB131" s="26">
        <v>131.86037588560418</v>
      </c>
      <c r="AC131" s="26">
        <v>131.86037588560418</v>
      </c>
      <c r="AD131" s="26">
        <v>166.54128412287895</v>
      </c>
      <c r="AE131" s="26">
        <v>166.54128412287895</v>
      </c>
      <c r="AF131" s="26">
        <v>166.54128412287895</v>
      </c>
      <c r="AG131" s="26">
        <v>166.54128412287895</v>
      </c>
      <c r="AH131" s="26">
        <v>166.54128412287895</v>
      </c>
    </row>
    <row r="132" spans="1:34" x14ac:dyDescent="0.2">
      <c r="A132" s="2">
        <f t="shared" si="33"/>
        <v>44029</v>
      </c>
      <c r="B132" s="4" t="e">
        <f>'Data(LÄGG IN NY DATA)'!C131</f>
        <v>#N/A</v>
      </c>
      <c r="C132" s="26">
        <v>110.8976553474819</v>
      </c>
      <c r="D132" s="26">
        <v>84.148167701760244</v>
      </c>
      <c r="E132" s="26">
        <v>136.2313809839614</v>
      </c>
      <c r="F132" s="26">
        <v>558.07075261265459</v>
      </c>
      <c r="G132" s="26">
        <v>593.51454482311192</v>
      </c>
      <c r="H132" s="26">
        <v>471.97830085306532</v>
      </c>
      <c r="I132" s="26">
        <v>239.35714844031085</v>
      </c>
      <c r="J132" s="26">
        <v>404.55282930262712</v>
      </c>
      <c r="K132" s="26">
        <v>404.55282930262712</v>
      </c>
      <c r="L132" s="26">
        <v>341.18594709782099</v>
      </c>
      <c r="M132" s="26">
        <v>233.35689453904229</v>
      </c>
      <c r="N132" s="26">
        <v>122.215037618507</v>
      </c>
      <c r="O132" s="26">
        <v>144.06394369336098</v>
      </c>
      <c r="P132" s="26">
        <v>144.06394369336098</v>
      </c>
      <c r="Q132" s="26">
        <v>122.215037618507</v>
      </c>
      <c r="R132" s="26">
        <v>144.06394369336098</v>
      </c>
      <c r="S132" s="26">
        <v>122.215037618507</v>
      </c>
      <c r="T132" s="26">
        <v>123.790244391036</v>
      </c>
      <c r="U132" s="26">
        <v>123.790244391036</v>
      </c>
      <c r="V132" s="26">
        <v>123.790244391036</v>
      </c>
      <c r="W132" s="26">
        <v>132.06795963430395</v>
      </c>
      <c r="X132" s="26">
        <v>132.06795963430395</v>
      </c>
      <c r="Y132" s="26">
        <v>132.06795963430395</v>
      </c>
      <c r="Z132" s="26">
        <v>132.06795963430395</v>
      </c>
      <c r="AA132" s="26">
        <v>132.06795963430395</v>
      </c>
      <c r="AB132" s="26">
        <v>132.06795963430395</v>
      </c>
      <c r="AC132" s="26">
        <v>132.06795963430395</v>
      </c>
      <c r="AD132" s="26">
        <v>166.68684297870917</v>
      </c>
      <c r="AE132" s="26">
        <v>166.68684297870917</v>
      </c>
      <c r="AF132" s="26">
        <v>166.68684297870917</v>
      </c>
      <c r="AG132" s="26">
        <v>166.68684297870917</v>
      </c>
      <c r="AH132" s="26">
        <v>166.68684297870917</v>
      </c>
    </row>
    <row r="133" spans="1:34" x14ac:dyDescent="0.2">
      <c r="A133" s="2">
        <f t="shared" ref="A133:A196" si="34">A132+1</f>
        <v>44030</v>
      </c>
      <c r="B133" s="4" t="e">
        <f>'Data(LÄGG IN NY DATA)'!C132</f>
        <v>#N/A</v>
      </c>
      <c r="C133" s="26">
        <v>111.26736741992025</v>
      </c>
      <c r="D133" s="26">
        <v>84.423745605311325</v>
      </c>
      <c r="E133" s="26">
        <v>136.59262443695854</v>
      </c>
      <c r="F133" s="26">
        <v>559.67364854702987</v>
      </c>
      <c r="G133" s="26">
        <v>594.19245560645038</v>
      </c>
      <c r="H133" s="26">
        <v>472.48060664838857</v>
      </c>
      <c r="I133" s="26">
        <v>239.66036909600058</v>
      </c>
      <c r="J133" s="26">
        <v>404.9833771271899</v>
      </c>
      <c r="K133" s="26">
        <v>404.9833771271899</v>
      </c>
      <c r="L133" s="26">
        <v>341.54622970093777</v>
      </c>
      <c r="M133" s="26">
        <v>233.63639278574792</v>
      </c>
      <c r="N133" s="26">
        <v>122.3667135801348</v>
      </c>
      <c r="O133" s="26">
        <v>144.20823683623314</v>
      </c>
      <c r="P133" s="26">
        <v>144.20823683623314</v>
      </c>
      <c r="Q133" s="26">
        <v>122.3667135801348</v>
      </c>
      <c r="R133" s="26">
        <v>144.20823683623314</v>
      </c>
      <c r="S133" s="26">
        <v>122.3667135801348</v>
      </c>
      <c r="T133" s="26">
        <v>123.94989231002235</v>
      </c>
      <c r="U133" s="26">
        <v>123.94989231002235</v>
      </c>
      <c r="V133" s="26">
        <v>123.94989231002235</v>
      </c>
      <c r="W133" s="26">
        <v>132.27445171412049</v>
      </c>
      <c r="X133" s="26">
        <v>132.27445171412049</v>
      </c>
      <c r="Y133" s="26">
        <v>132.27445171412049</v>
      </c>
      <c r="Z133" s="26">
        <v>132.27445171412049</v>
      </c>
      <c r="AA133" s="26">
        <v>132.27445171412049</v>
      </c>
      <c r="AB133" s="26">
        <v>132.27445171412049</v>
      </c>
      <c r="AC133" s="26">
        <v>132.27445171412049</v>
      </c>
      <c r="AD133" s="26">
        <v>166.83001853382856</v>
      </c>
      <c r="AE133" s="26">
        <v>166.83001853382856</v>
      </c>
      <c r="AF133" s="26">
        <v>166.83001853382856</v>
      </c>
      <c r="AG133" s="26">
        <v>166.83001853382856</v>
      </c>
      <c r="AH133" s="26">
        <v>166.83001853382856</v>
      </c>
    </row>
    <row r="134" spans="1:34" x14ac:dyDescent="0.2">
      <c r="A134" s="2">
        <f t="shared" si="34"/>
        <v>44031</v>
      </c>
      <c r="B134" s="4" t="e">
        <f>'Data(LÄGG IN NY DATA)'!C133</f>
        <v>#N/A</v>
      </c>
      <c r="C134" s="26">
        <v>111.6345337090212</v>
      </c>
      <c r="D134" s="26">
        <v>84.69763523513933</v>
      </c>
      <c r="E134" s="26">
        <v>136.95110182846065</v>
      </c>
      <c r="F134" s="26">
        <v>561.21955697328008</v>
      </c>
      <c r="G134" s="26">
        <v>594.84504709014482</v>
      </c>
      <c r="H134" s="26">
        <v>472.96925989424369</v>
      </c>
      <c r="I134" s="26">
        <v>239.96087179076588</v>
      </c>
      <c r="J134" s="26">
        <v>405.40222276649428</v>
      </c>
      <c r="K134" s="26">
        <v>405.40222276649428</v>
      </c>
      <c r="L134" s="26">
        <v>341.89840008478205</v>
      </c>
      <c r="M134" s="26">
        <v>233.91249828284313</v>
      </c>
      <c r="N134" s="26">
        <v>122.51772789651893</v>
      </c>
      <c r="O134" s="26">
        <v>144.35197523834594</v>
      </c>
      <c r="P134" s="26">
        <v>144.35197523834594</v>
      </c>
      <c r="Q134" s="26">
        <v>122.51772789651893</v>
      </c>
      <c r="R134" s="26">
        <v>144.35197523834594</v>
      </c>
      <c r="S134" s="26">
        <v>122.51772789651893</v>
      </c>
      <c r="T134" s="26">
        <v>124.10886309537015</v>
      </c>
      <c r="U134" s="26">
        <v>124.10886309537015</v>
      </c>
      <c r="V134" s="26">
        <v>124.10886309537015</v>
      </c>
      <c r="W134" s="26">
        <v>132.47988345479899</v>
      </c>
      <c r="X134" s="26">
        <v>132.47988345479899</v>
      </c>
      <c r="Y134" s="26">
        <v>132.47988345479899</v>
      </c>
      <c r="Z134" s="26">
        <v>132.47988345479899</v>
      </c>
      <c r="AA134" s="26">
        <v>132.47988345479899</v>
      </c>
      <c r="AB134" s="26">
        <v>132.47988345479899</v>
      </c>
      <c r="AC134" s="26">
        <v>132.47988345479899</v>
      </c>
      <c r="AD134" s="26">
        <v>166.97097874037806</v>
      </c>
      <c r="AE134" s="26">
        <v>166.97097874037806</v>
      </c>
      <c r="AF134" s="26">
        <v>166.97097874037806</v>
      </c>
      <c r="AG134" s="26">
        <v>166.97097874037806</v>
      </c>
      <c r="AH134" s="26">
        <v>166.97097874037806</v>
      </c>
    </row>
    <row r="135" spans="1:34" x14ac:dyDescent="0.2">
      <c r="A135" s="2">
        <f t="shared" si="34"/>
        <v>44032</v>
      </c>
      <c r="B135" s="4" t="e">
        <f>'Data(LÄGG IN NY DATA)'!C134</f>
        <v>#N/A</v>
      </c>
      <c r="C135" s="26">
        <v>111.99922372560441</v>
      </c>
      <c r="D135" s="26">
        <v>84.969870485354974</v>
      </c>
      <c r="E135" s="26">
        <v>137.30691288255414</v>
      </c>
      <c r="F135" s="26">
        <v>562.71131321016742</v>
      </c>
      <c r="G135" s="26">
        <v>595.47414057062906</v>
      </c>
      <c r="H135" s="26">
        <v>473.44526446283515</v>
      </c>
      <c r="I135" s="26">
        <v>240.25882493772068</v>
      </c>
      <c r="J135" s="26">
        <v>405.8102266824298</v>
      </c>
      <c r="K135" s="26">
        <v>405.8102266824298</v>
      </c>
      <c r="L135" s="26">
        <v>342.2430558429881</v>
      </c>
      <c r="M135" s="26">
        <v>234.18544324388034</v>
      </c>
      <c r="N135" s="26">
        <v>122.66810233922999</v>
      </c>
      <c r="O135" s="26">
        <v>144.49517524429922</v>
      </c>
      <c r="P135" s="26">
        <v>144.49517524429922</v>
      </c>
      <c r="Q135" s="26">
        <v>122.66810233922999</v>
      </c>
      <c r="R135" s="26">
        <v>144.49517524429922</v>
      </c>
      <c r="S135" s="26">
        <v>122.66810233922999</v>
      </c>
      <c r="T135" s="26">
        <v>124.26717567318515</v>
      </c>
      <c r="U135" s="26">
        <v>124.26717567318515</v>
      </c>
      <c r="V135" s="26">
        <v>124.26717567318515</v>
      </c>
      <c r="W135" s="26">
        <v>132.68428370844705</v>
      </c>
      <c r="X135" s="26">
        <v>132.68428370844705</v>
      </c>
      <c r="Y135" s="26">
        <v>132.68428370844705</v>
      </c>
      <c r="Z135" s="26">
        <v>132.68428370844705</v>
      </c>
      <c r="AA135" s="26">
        <v>132.68428370844705</v>
      </c>
      <c r="AB135" s="26">
        <v>132.68428370844705</v>
      </c>
      <c r="AC135" s="26">
        <v>132.68428370844705</v>
      </c>
      <c r="AD135" s="26">
        <v>167.10987896606977</v>
      </c>
      <c r="AE135" s="26">
        <v>167.10987896606977</v>
      </c>
      <c r="AF135" s="26">
        <v>167.10987896606977</v>
      </c>
      <c r="AG135" s="26">
        <v>167.10987896606977</v>
      </c>
      <c r="AH135" s="26">
        <v>167.10987896606977</v>
      </c>
    </row>
    <row r="136" spans="1:34" x14ac:dyDescent="0.2">
      <c r="A136" s="2">
        <f t="shared" si="34"/>
        <v>44033</v>
      </c>
      <c r="B136" s="4" t="e">
        <f>'Data(LÄGG IN NY DATA)'!C135</f>
        <v>#N/A</v>
      </c>
      <c r="C136" s="26">
        <v>112.36150319666251</v>
      </c>
      <c r="D136" s="26">
        <v>85.240483706297212</v>
      </c>
      <c r="E136" s="26">
        <v>137.66015088137451</v>
      </c>
      <c r="F136" s="26">
        <v>564.15163466985211</v>
      </c>
      <c r="G136" s="26">
        <v>596.08142909950038</v>
      </c>
      <c r="H136" s="26">
        <v>473.90954942612001</v>
      </c>
      <c r="I136" s="26">
        <v>240.55438288419541</v>
      </c>
      <c r="J136" s="26">
        <v>406.20818522238824</v>
      </c>
      <c r="K136" s="26">
        <v>406.20818522238824</v>
      </c>
      <c r="L136" s="26">
        <v>342.58074882025397</v>
      </c>
      <c r="M136" s="26">
        <v>234.45544111903445</v>
      </c>
      <c r="N136" s="26">
        <v>122.81785674419577</v>
      </c>
      <c r="O136" s="26">
        <v>144.63785167034473</v>
      </c>
      <c r="P136" s="26">
        <v>144.63785167034473</v>
      </c>
      <c r="Q136" s="26">
        <v>122.81785674419577</v>
      </c>
      <c r="R136" s="26">
        <v>144.63785167034473</v>
      </c>
      <c r="S136" s="26">
        <v>122.81785674419577</v>
      </c>
      <c r="T136" s="26">
        <v>124.42484735110081</v>
      </c>
      <c r="U136" s="26">
        <v>124.42484735110081</v>
      </c>
      <c r="V136" s="26">
        <v>124.42484735110081</v>
      </c>
      <c r="W136" s="26">
        <v>132.88767908888977</v>
      </c>
      <c r="X136" s="26">
        <v>132.88767908888977</v>
      </c>
      <c r="Y136" s="26">
        <v>132.88767908888977</v>
      </c>
      <c r="Z136" s="26">
        <v>132.88767908888977</v>
      </c>
      <c r="AA136" s="26">
        <v>132.88767908888977</v>
      </c>
      <c r="AB136" s="26">
        <v>132.88767908888977</v>
      </c>
      <c r="AC136" s="26">
        <v>132.88767908888977</v>
      </c>
      <c r="AD136" s="26">
        <v>167.24686290860569</v>
      </c>
      <c r="AE136" s="26">
        <v>167.24686290860569</v>
      </c>
      <c r="AF136" s="26">
        <v>167.24686290860569</v>
      </c>
      <c r="AG136" s="26">
        <v>167.24686290860569</v>
      </c>
      <c r="AH136" s="26">
        <v>167.24686290860569</v>
      </c>
    </row>
    <row r="137" spans="1:34" x14ac:dyDescent="0.2">
      <c r="A137" s="2">
        <f t="shared" si="34"/>
        <v>44034</v>
      </c>
      <c r="B137" s="4" t="e">
        <f>'Data(LÄGG IN NY DATA)'!C136</f>
        <v>#N/A</v>
      </c>
      <c r="C137" s="26">
        <v>112.72143431497952</v>
      </c>
      <c r="D137" s="26">
        <v>85.509505811316586</v>
      </c>
      <c r="E137" s="26">
        <v>138.01090311840625</v>
      </c>
      <c r="F137" s="26">
        <v>565.54312304833275</v>
      </c>
      <c r="G137" s="26">
        <v>596.66848584473678</v>
      </c>
      <c r="H137" s="26">
        <v>474.3629743429143</v>
      </c>
      <c r="I137" s="26">
        <v>240.84768708121968</v>
      </c>
      <c r="J137" s="26">
        <v>406.59683515106906</v>
      </c>
      <c r="K137" s="26">
        <v>406.59683515106906</v>
      </c>
      <c r="L137" s="26">
        <v>342.91198846362016</v>
      </c>
      <c r="M137" s="26">
        <v>234.72268807633967</v>
      </c>
      <c r="N137" s="26">
        <v>122.96700920797146</v>
      </c>
      <c r="O137" s="26">
        <v>144.78001797036907</v>
      </c>
      <c r="P137" s="26">
        <v>144.78001797036907</v>
      </c>
      <c r="Q137" s="26">
        <v>122.96700920797146</v>
      </c>
      <c r="R137" s="26">
        <v>144.78001797036907</v>
      </c>
      <c r="S137" s="26">
        <v>122.96700920797146</v>
      </c>
      <c r="T137" s="26">
        <v>124.58189398476189</v>
      </c>
      <c r="U137" s="26">
        <v>124.58189398476189</v>
      </c>
      <c r="V137" s="26">
        <v>124.58189398476189</v>
      </c>
      <c r="W137" s="26">
        <v>133.09009418784746</v>
      </c>
      <c r="X137" s="26">
        <v>133.09009418784746</v>
      </c>
      <c r="Y137" s="26">
        <v>133.09009418784746</v>
      </c>
      <c r="Z137" s="26">
        <v>133.09009418784746</v>
      </c>
      <c r="AA137" s="26">
        <v>133.09009418784746</v>
      </c>
      <c r="AB137" s="26">
        <v>133.09009418784746</v>
      </c>
      <c r="AC137" s="26">
        <v>133.09009418784746</v>
      </c>
      <c r="AD137" s="26">
        <v>167.38206344727223</v>
      </c>
      <c r="AE137" s="26">
        <v>167.38206344727223</v>
      </c>
      <c r="AF137" s="26">
        <v>167.38206344727223</v>
      </c>
      <c r="AG137" s="26">
        <v>167.38206344727223</v>
      </c>
      <c r="AH137" s="26">
        <v>167.38206344727223</v>
      </c>
    </row>
    <row r="138" spans="1:34" x14ac:dyDescent="0.2">
      <c r="A138" s="2">
        <f t="shared" si="34"/>
        <v>44035</v>
      </c>
      <c r="B138" s="4" t="e">
        <f>'Data(LÄGG IN NY DATA)'!C137</f>
        <v>#N/A</v>
      </c>
      <c r="C138" s="26">
        <v>113.07907597274085</v>
      </c>
      <c r="D138" s="26">
        <v>85.776966375214315</v>
      </c>
      <c r="E138" s="26">
        <v>138.35925132197613</v>
      </c>
      <c r="F138" s="26">
        <v>566.88826680636021</v>
      </c>
      <c r="G138" s="26">
        <v>597.23677199478288</v>
      </c>
      <c r="H138" s="26">
        <v>474.80633420939398</v>
      </c>
      <c r="I138" s="26">
        <v>241.13886716006144</v>
      </c>
      <c r="J138" s="26">
        <v>406.97685789376595</v>
      </c>
      <c r="K138" s="26">
        <v>406.97685789376595</v>
      </c>
      <c r="L138" s="26">
        <v>343.23724494809687</v>
      </c>
      <c r="M138" s="26">
        <v>234.98736437237622</v>
      </c>
      <c r="N138" s="26">
        <v>123.11557626426766</v>
      </c>
      <c r="O138" s="26">
        <v>144.92168638390925</v>
      </c>
      <c r="P138" s="26">
        <v>144.92168638390925</v>
      </c>
      <c r="Q138" s="26">
        <v>123.11557626426766</v>
      </c>
      <c r="R138" s="26">
        <v>144.92168638390925</v>
      </c>
      <c r="S138" s="26">
        <v>123.11557626426766</v>
      </c>
      <c r="T138" s="26">
        <v>124.73833012717168</v>
      </c>
      <c r="U138" s="26">
        <v>124.73833012717168</v>
      </c>
      <c r="V138" s="26">
        <v>124.73833012717168</v>
      </c>
      <c r="W138" s="26">
        <v>133.29155177009486</v>
      </c>
      <c r="X138" s="26">
        <v>133.29155177009486</v>
      </c>
      <c r="Y138" s="26">
        <v>133.29155177009486</v>
      </c>
      <c r="Z138" s="26">
        <v>133.29155177009486</v>
      </c>
      <c r="AA138" s="26">
        <v>133.29155177009486</v>
      </c>
      <c r="AB138" s="26">
        <v>133.29155177009486</v>
      </c>
      <c r="AC138" s="26">
        <v>133.29155177009486</v>
      </c>
      <c r="AD138" s="26">
        <v>167.51560343558685</v>
      </c>
      <c r="AE138" s="26">
        <v>167.51560343558685</v>
      </c>
      <c r="AF138" s="26">
        <v>167.51560343558685</v>
      </c>
      <c r="AG138" s="26">
        <v>167.51560343558685</v>
      </c>
      <c r="AH138" s="26">
        <v>167.51560343558685</v>
      </c>
    </row>
    <row r="139" spans="1:34" x14ac:dyDescent="0.2">
      <c r="A139" s="2">
        <f t="shared" si="34"/>
        <v>44036</v>
      </c>
      <c r="B139" s="4" t="e">
        <f>'Data(LÄGG IN NY DATA)'!C138</f>
        <v>#N/A</v>
      </c>
      <c r="C139" s="26">
        <v>113.43448397998777</v>
      </c>
      <c r="D139" s="26">
        <v>86.04289372497189</v>
      </c>
      <c r="E139" s="26">
        <v>138.70527205056294</v>
      </c>
      <c r="F139" s="26">
        <v>568.18944389129467</v>
      </c>
      <c r="G139" s="26">
        <v>597.78764421789776</v>
      </c>
      <c r="H139" s="26">
        <v>475.24036408936865</v>
      </c>
      <c r="I139" s="26">
        <v>241.42804192267661</v>
      </c>
      <c r="J139" s="26">
        <v>407.34888350517281</v>
      </c>
      <c r="K139" s="26">
        <v>407.34888350517281</v>
      </c>
      <c r="L139" s="26">
        <v>343.55695208920463</v>
      </c>
      <c r="M139" s="26">
        <v>235.24963561987039</v>
      </c>
      <c r="N139" s="26">
        <v>123.26357304266247</v>
      </c>
      <c r="O139" s="26">
        <v>145.06286806810289</v>
      </c>
      <c r="P139" s="26">
        <v>145.06286806810289</v>
      </c>
      <c r="Q139" s="26">
        <v>123.26357304266247</v>
      </c>
      <c r="R139" s="26">
        <v>145.06286806810289</v>
      </c>
      <c r="S139" s="26">
        <v>123.26357304266247</v>
      </c>
      <c r="T139" s="26">
        <v>124.8941691626176</v>
      </c>
      <c r="U139" s="26">
        <v>124.8941691626176</v>
      </c>
      <c r="V139" s="26">
        <v>124.8941691626176</v>
      </c>
      <c r="W139" s="26">
        <v>133.49207294957125</v>
      </c>
      <c r="X139" s="26">
        <v>133.49207294957125</v>
      </c>
      <c r="Y139" s="26">
        <v>133.49207294957125</v>
      </c>
      <c r="Z139" s="26">
        <v>133.49207294957125</v>
      </c>
      <c r="AA139" s="26">
        <v>133.49207294957125</v>
      </c>
      <c r="AB139" s="26">
        <v>133.49207294957125</v>
      </c>
      <c r="AC139" s="26">
        <v>133.49207294957125</v>
      </c>
      <c r="AD139" s="26">
        <v>167.64759643869232</v>
      </c>
      <c r="AE139" s="26">
        <v>167.64759643869232</v>
      </c>
      <c r="AF139" s="26">
        <v>167.64759643869232</v>
      </c>
      <c r="AG139" s="26">
        <v>167.64759643869232</v>
      </c>
      <c r="AH139" s="26">
        <v>167.64759643869232</v>
      </c>
    </row>
    <row r="140" spans="1:34" x14ac:dyDescent="0.2">
      <c r="A140" s="2">
        <f t="shared" si="34"/>
        <v>44037</v>
      </c>
      <c r="B140" s="4" t="e">
        <f>'Data(LÄGG IN NY DATA)'!C139</f>
        <v>#N/A</v>
      </c>
      <c r="C140" s="26">
        <v>113.78771126874652</v>
      </c>
      <c r="D140" s="26">
        <v>86.307315023364069</v>
      </c>
      <c r="E140" s="26">
        <v>139.04903706150009</v>
      </c>
      <c r="F140" s="26">
        <v>569.44892465513328</v>
      </c>
      <c r="G140" s="26">
        <v>598.32236169096768</v>
      </c>
      <c r="H140" s="26">
        <v>475.66574344068817</v>
      </c>
      <c r="I140" s="26">
        <v>241.71532025248467</v>
      </c>
      <c r="J140" s="26">
        <v>407.71349437773239</v>
      </c>
      <c r="K140" s="26">
        <v>407.71349437773239</v>
      </c>
      <c r="L140" s="26">
        <v>343.87151005468434</v>
      </c>
      <c r="M140" s="26">
        <v>235.50965395927292</v>
      </c>
      <c r="N140" s="26">
        <v>123.4110134112438</v>
      </c>
      <c r="O140" s="26">
        <v>145.20357321527996</v>
      </c>
      <c r="P140" s="26">
        <v>145.20357321527996</v>
      </c>
      <c r="Q140" s="26">
        <v>123.4110134112438</v>
      </c>
      <c r="R140" s="26">
        <v>145.20357321527996</v>
      </c>
      <c r="S140" s="26">
        <v>123.4110134112438</v>
      </c>
      <c r="T140" s="26">
        <v>125.0494234267248</v>
      </c>
      <c r="U140" s="26">
        <v>125.0494234267248</v>
      </c>
      <c r="V140" s="26">
        <v>125.0494234267248</v>
      </c>
      <c r="W140" s="26">
        <v>133.69167734823696</v>
      </c>
      <c r="X140" s="26">
        <v>133.69167734823696</v>
      </c>
      <c r="Y140" s="26">
        <v>133.69167734823696</v>
      </c>
      <c r="Z140" s="26">
        <v>133.69167734823696</v>
      </c>
      <c r="AA140" s="26">
        <v>133.69167734823696</v>
      </c>
      <c r="AB140" s="26">
        <v>133.69167734823696</v>
      </c>
      <c r="AC140" s="26">
        <v>133.69167734823696</v>
      </c>
      <c r="AD140" s="26">
        <v>167.77814741901415</v>
      </c>
      <c r="AE140" s="26">
        <v>167.77814741901415</v>
      </c>
      <c r="AF140" s="26">
        <v>167.77814741901415</v>
      </c>
      <c r="AG140" s="26">
        <v>167.77814741901415</v>
      </c>
      <c r="AH140" s="26">
        <v>167.77814741901415</v>
      </c>
    </row>
    <row r="141" spans="1:34" x14ac:dyDescent="0.2">
      <c r="A141" s="2">
        <f t="shared" si="34"/>
        <v>44038</v>
      </c>
      <c r="B141" s="4" t="e">
        <f>'Data(LÄGG IN NY DATA)'!C140</f>
        <v>#N/A</v>
      </c>
      <c r="C141" s="26">
        <v>114.13880808363723</v>
      </c>
      <c r="D141" s="26">
        <v>86.570256346007966</v>
      </c>
      <c r="E141" s="26">
        <v>139.39061365459571</v>
      </c>
      <c r="F141" s="26">
        <v>570.66887492842375</v>
      </c>
      <c r="G141" s="26">
        <v>598.84209271333077</v>
      </c>
      <c r="H141" s="26">
        <v>476.08310015396722</v>
      </c>
      <c r="I141" s="26">
        <v>242.00080195146634</v>
      </c>
      <c r="J141" s="26">
        <v>408.07122870340015</v>
      </c>
      <c r="K141" s="26">
        <v>408.07122870340015</v>
      </c>
      <c r="L141" s="26">
        <v>344.18128788726028</v>
      </c>
      <c r="M141" s="26">
        <v>235.76755914098712</v>
      </c>
      <c r="N141" s="26">
        <v>123.55791010476368</v>
      </c>
      <c r="O141" s="26">
        <v>145.34381115772621</v>
      </c>
      <c r="P141" s="26">
        <v>145.34381115772621</v>
      </c>
      <c r="Q141" s="26">
        <v>123.55791010476368</v>
      </c>
      <c r="R141" s="26">
        <v>145.34381115772621</v>
      </c>
      <c r="S141" s="26">
        <v>123.55791010476368</v>
      </c>
      <c r="T141" s="26">
        <v>125.20410431403785</v>
      </c>
      <c r="U141" s="26">
        <v>125.20410431403785</v>
      </c>
      <c r="V141" s="26">
        <v>125.20410431403785</v>
      </c>
      <c r="W141" s="26">
        <v>133.89038323931186</v>
      </c>
      <c r="X141" s="26">
        <v>133.89038323931186</v>
      </c>
      <c r="Y141" s="26">
        <v>133.89038323931186</v>
      </c>
      <c r="Z141" s="26">
        <v>133.89038323931186</v>
      </c>
      <c r="AA141" s="26">
        <v>133.89038323931186</v>
      </c>
      <c r="AB141" s="26">
        <v>133.89038323931186</v>
      </c>
      <c r="AC141" s="26">
        <v>133.89038323931186</v>
      </c>
      <c r="AD141" s="26">
        <v>167.90735337351705</v>
      </c>
      <c r="AE141" s="26">
        <v>167.90735337351705</v>
      </c>
      <c r="AF141" s="26">
        <v>167.90735337351705</v>
      </c>
      <c r="AG141" s="26">
        <v>167.90735337351705</v>
      </c>
      <c r="AH141" s="26">
        <v>167.90735337351705</v>
      </c>
    </row>
    <row r="142" spans="1:34" x14ac:dyDescent="0.2">
      <c r="A142" s="2">
        <f t="shared" si="34"/>
        <v>44039</v>
      </c>
      <c r="B142" s="4" t="e">
        <f>'Data(LÄGG IN NY DATA)'!C141</f>
        <v>#N/A</v>
      </c>
      <c r="C142" s="26">
        <v>114.48782215974082</v>
      </c>
      <c r="D142" s="26">
        <v>86.831742752362572</v>
      </c>
      <c r="E142" s="26">
        <v>139.73006499213983</v>
      </c>
      <c r="F142" s="26">
        <v>571.85135921398444</v>
      </c>
      <c r="G142" s="26">
        <v>599.34792092210887</v>
      </c>
      <c r="H142" s="26">
        <v>476.49301431951216</v>
      </c>
      <c r="I142" s="26">
        <v>242.28457850917962</v>
      </c>
      <c r="J142" s="26">
        <v>408.42258370243866</v>
      </c>
      <c r="K142" s="26">
        <v>408.42258370243866</v>
      </c>
      <c r="L142" s="26">
        <v>344.48662584991945</v>
      </c>
      <c r="M142" s="26">
        <v>236.02347952453263</v>
      </c>
      <c r="N142" s="26">
        <v>123.70427483973644</v>
      </c>
      <c r="O142" s="26">
        <v>145.48359046098975</v>
      </c>
      <c r="P142" s="26">
        <v>145.48359046098975</v>
      </c>
      <c r="Q142" s="26">
        <v>123.70427483973644</v>
      </c>
      <c r="R142" s="26">
        <v>145.48359046098975</v>
      </c>
      <c r="S142" s="26">
        <v>123.70427483973644</v>
      </c>
      <c r="T142" s="26">
        <v>125.35822237439426</v>
      </c>
      <c r="U142" s="26">
        <v>125.35822237439426</v>
      </c>
      <c r="V142" s="26">
        <v>125.35822237439426</v>
      </c>
      <c r="W142" s="26">
        <v>134.08820767638437</v>
      </c>
      <c r="X142" s="26">
        <v>134.08820767638437</v>
      </c>
      <c r="Y142" s="26">
        <v>134.08820767638437</v>
      </c>
      <c r="Z142" s="26">
        <v>134.08820767638437</v>
      </c>
      <c r="AA142" s="26">
        <v>134.08820767638437</v>
      </c>
      <c r="AB142" s="26">
        <v>134.08820767638437</v>
      </c>
      <c r="AC142" s="26">
        <v>134.08820767638437</v>
      </c>
      <c r="AD142" s="26">
        <v>168.03530392571923</v>
      </c>
      <c r="AE142" s="26">
        <v>168.03530392571923</v>
      </c>
      <c r="AF142" s="26">
        <v>168.03530392571923</v>
      </c>
      <c r="AG142" s="26">
        <v>168.03530392571923</v>
      </c>
      <c r="AH142" s="26">
        <v>168.03530392571923</v>
      </c>
    </row>
    <row r="143" spans="1:34" x14ac:dyDescent="0.2">
      <c r="A143" s="2">
        <f t="shared" si="34"/>
        <v>44040</v>
      </c>
      <c r="B143" s="4" t="e">
        <f>'Data(LÄGG IN NY DATA)'!C142</f>
        <v>#N/A</v>
      </c>
      <c r="C143" s="26">
        <v>114.83479888847286</v>
      </c>
      <c r="D143" s="26">
        <v>87.091798351156939</v>
      </c>
      <c r="E143" s="26">
        <v>140.06745039671105</v>
      </c>
      <c r="F143" s="26">
        <v>572.99834396827259</v>
      </c>
      <c r="G143" s="26">
        <v>599.84085112616174</v>
      </c>
      <c r="H143" s="26">
        <v>476.89602173793571</v>
      </c>
      <c r="I143" s="26">
        <v>242.56673380890905</v>
      </c>
      <c r="J143" s="26">
        <v>408.76801863251603</v>
      </c>
      <c r="K143" s="26">
        <v>408.76801863251603</v>
      </c>
      <c r="L143" s="26">
        <v>344.78783760471799</v>
      </c>
      <c r="M143" s="26">
        <v>236.27753300055662</v>
      </c>
      <c r="N143" s="26">
        <v>123.85011841777668</v>
      </c>
      <c r="O143" s="26">
        <v>145.62291900695985</v>
      </c>
      <c r="P143" s="26">
        <v>145.62291900695985</v>
      </c>
      <c r="Q143" s="26">
        <v>123.85011841777668</v>
      </c>
      <c r="R143" s="26">
        <v>145.62291900695985</v>
      </c>
      <c r="S143" s="26">
        <v>123.85011841777668</v>
      </c>
      <c r="T143" s="26">
        <v>125.51178739923034</v>
      </c>
      <c r="U143" s="26">
        <v>125.51178739923034</v>
      </c>
      <c r="V143" s="26">
        <v>125.51178739923034</v>
      </c>
      <c r="W143" s="26">
        <v>134.28516660974506</v>
      </c>
      <c r="X143" s="26">
        <v>134.28516660974506</v>
      </c>
      <c r="Y143" s="26">
        <v>134.28516660974506</v>
      </c>
      <c r="Z143" s="26">
        <v>134.28516660974506</v>
      </c>
      <c r="AA143" s="26">
        <v>134.28516660974506</v>
      </c>
      <c r="AB143" s="26">
        <v>134.28516660974506</v>
      </c>
      <c r="AC143" s="26">
        <v>134.28516660974506</v>
      </c>
      <c r="AD143" s="26">
        <v>168.16208187545018</v>
      </c>
      <c r="AE143" s="26">
        <v>168.16208187545018</v>
      </c>
      <c r="AF143" s="26">
        <v>168.16208187545018</v>
      </c>
      <c r="AG143" s="26">
        <v>168.16208187545018</v>
      </c>
      <c r="AH143" s="26">
        <v>168.16208187545018</v>
      </c>
    </row>
    <row r="144" spans="1:34" x14ac:dyDescent="0.2">
      <c r="A144" s="2">
        <f t="shared" si="34"/>
        <v>44041</v>
      </c>
      <c r="B144" s="4" t="e">
        <f>'Data(LÄGG IN NY DATA)'!C143</f>
        <v>#N/A</v>
      </c>
      <c r="C144" s="26">
        <v>115.1797814721842</v>
      </c>
      <c r="D144" s="26">
        <v>87.350446360690711</v>
      </c>
      <c r="E144" s="26">
        <v>140.4028256281361</v>
      </c>
      <c r="F144" s="26">
        <v>574.1117009418806</v>
      </c>
      <c r="G144" s="26">
        <v>600.32181477612039</v>
      </c>
      <c r="H144" s="26">
        <v>477.29261718947049</v>
      </c>
      <c r="I144" s="26">
        <v>242.84734477580304</v>
      </c>
      <c r="J144" s="26">
        <v>409.10795759097442</v>
      </c>
      <c r="K144" s="26">
        <v>409.10795759097442</v>
      </c>
      <c r="L144" s="26">
        <v>345.08521223564952</v>
      </c>
      <c r="M144" s="26">
        <v>236.52982784124129</v>
      </c>
      <c r="N144" s="26">
        <v>123.9954508183486</v>
      </c>
      <c r="O144" s="26">
        <v>145.76180406781822</v>
      </c>
      <c r="P144" s="26">
        <v>145.76180406781822</v>
      </c>
      <c r="Q144" s="26">
        <v>123.9954508183486</v>
      </c>
      <c r="R144" s="26">
        <v>145.76180406781822</v>
      </c>
      <c r="S144" s="26">
        <v>123.9954508183486</v>
      </c>
      <c r="T144" s="26">
        <v>125.66480849884766</v>
      </c>
      <c r="U144" s="26">
        <v>125.66480849884766</v>
      </c>
      <c r="V144" s="26">
        <v>125.66480849884766</v>
      </c>
      <c r="W144" s="26">
        <v>134.48127499117493</v>
      </c>
      <c r="X144" s="26">
        <v>134.48127499117493</v>
      </c>
      <c r="Y144" s="26">
        <v>134.48127499117493</v>
      </c>
      <c r="Z144" s="26">
        <v>134.48127499117493</v>
      </c>
      <c r="AA144" s="26">
        <v>134.48127499117493</v>
      </c>
      <c r="AB144" s="26">
        <v>134.48127499117493</v>
      </c>
      <c r="AC144" s="26">
        <v>134.48127499117493</v>
      </c>
      <c r="AD144" s="26">
        <v>168.28776370916972</v>
      </c>
      <c r="AE144" s="26">
        <v>168.28776370916972</v>
      </c>
      <c r="AF144" s="26">
        <v>168.28776370916972</v>
      </c>
      <c r="AG144" s="26">
        <v>168.28776370916972</v>
      </c>
      <c r="AH144" s="26">
        <v>168.28776370916972</v>
      </c>
    </row>
    <row r="145" spans="1:34" x14ac:dyDescent="0.2">
      <c r="A145" s="2">
        <f t="shared" si="34"/>
        <v>44042</v>
      </c>
      <c r="B145" s="4" t="e">
        <f>'Data(LÄGG IN NY DATA)'!C144</f>
        <v>#N/A</v>
      </c>
      <c r="C145" s="26">
        <v>115.5228110681773</v>
      </c>
      <c r="D145" s="26">
        <v>87.607709164418338</v>
      </c>
      <c r="E145" s="26">
        <v>140.73624314089645</v>
      </c>
      <c r="F145" s="26">
        <v>575.19321055399951</v>
      </c>
      <c r="G145" s="26">
        <v>600.79167508807132</v>
      </c>
      <c r="H145" s="26">
        <v>477.68325747646088</v>
      </c>
      <c r="I145" s="26">
        <v>243.12648197151279</v>
      </c>
      <c r="J145" s="26">
        <v>409.44279212268049</v>
      </c>
      <c r="K145" s="26">
        <v>409.44279212268049</v>
      </c>
      <c r="L145" s="26">
        <v>345.37901612562081</v>
      </c>
      <c r="M145" s="26">
        <v>236.78046348430911</v>
      </c>
      <c r="N145" s="26">
        <v>124.14028128198584</v>
      </c>
      <c r="O145" s="26">
        <v>145.90025237184767</v>
      </c>
      <c r="P145" s="26">
        <v>145.90025237184767</v>
      </c>
      <c r="Q145" s="26">
        <v>124.14028128198584</v>
      </c>
      <c r="R145" s="26">
        <v>145.90025237184767</v>
      </c>
      <c r="S145" s="26">
        <v>124.14028128198584</v>
      </c>
      <c r="T145" s="26">
        <v>125.81729417156703</v>
      </c>
      <c r="U145" s="26">
        <v>125.81729417156703</v>
      </c>
      <c r="V145" s="26">
        <v>125.81729417156703</v>
      </c>
      <c r="W145" s="26">
        <v>134.67654686830647</v>
      </c>
      <c r="X145" s="26">
        <v>134.67654686830647</v>
      </c>
      <c r="Y145" s="26">
        <v>134.67654686830647</v>
      </c>
      <c r="Z145" s="26">
        <v>134.67654686830647</v>
      </c>
      <c r="AA145" s="26">
        <v>134.67654686830647</v>
      </c>
      <c r="AB145" s="26">
        <v>134.67654686830647</v>
      </c>
      <c r="AC145" s="26">
        <v>134.67654686830647</v>
      </c>
      <c r="AD145" s="26">
        <v>168.41242007350212</v>
      </c>
      <c r="AE145" s="26">
        <v>168.41242007350212</v>
      </c>
      <c r="AF145" s="26">
        <v>168.41242007350212</v>
      </c>
      <c r="AG145" s="26">
        <v>168.41242007350212</v>
      </c>
      <c r="AH145" s="26">
        <v>168.41242007350212</v>
      </c>
    </row>
    <row r="146" spans="1:34" x14ac:dyDescent="0.2">
      <c r="A146" s="2">
        <f t="shared" si="34"/>
        <v>44043</v>
      </c>
      <c r="B146" s="4" t="e">
        <f>'Data(LÄGG IN NY DATA)'!C145</f>
        <v>#N/A</v>
      </c>
      <c r="C146" s="26">
        <v>115.86392692279661</v>
      </c>
      <c r="D146" s="26">
        <v>87.863608362197823</v>
      </c>
      <c r="E146" s="26">
        <v>141.06775232321525</v>
      </c>
      <c r="F146" s="26">
        <v>576.24456527877805</v>
      </c>
      <c r="G146" s="26">
        <v>601.25123183839207</v>
      </c>
      <c r="H146" s="26">
        <v>478.06836425294341</v>
      </c>
      <c r="I146" s="26">
        <v>243.40421013952502</v>
      </c>
      <c r="J146" s="26">
        <v>409.77288364537981</v>
      </c>
      <c r="K146" s="26">
        <v>409.77288364537981</v>
      </c>
      <c r="L146" s="26">
        <v>345.66949469708561</v>
      </c>
      <c r="M146" s="26">
        <v>237.029531255493</v>
      </c>
      <c r="N146" s="26">
        <v>124.28461838493868</v>
      </c>
      <c r="O146" s="26">
        <v>146.0382701619796</v>
      </c>
      <c r="P146" s="26">
        <v>146.0382701619796</v>
      </c>
      <c r="Q146" s="26">
        <v>124.28461838493868</v>
      </c>
      <c r="R146" s="26">
        <v>146.0382701619796</v>
      </c>
      <c r="S146" s="26">
        <v>124.28461838493868</v>
      </c>
      <c r="T146" s="26">
        <v>125.969252365605</v>
      </c>
      <c r="U146" s="26">
        <v>125.969252365605</v>
      </c>
      <c r="V146" s="26">
        <v>125.969252365605</v>
      </c>
      <c r="W146" s="26">
        <v>134.87099546957126</v>
      </c>
      <c r="X146" s="26">
        <v>134.87099546957126</v>
      </c>
      <c r="Y146" s="26">
        <v>134.87099546957126</v>
      </c>
      <c r="Z146" s="26">
        <v>134.87099546957126</v>
      </c>
      <c r="AA146" s="26">
        <v>134.87099546957126</v>
      </c>
      <c r="AB146" s="26">
        <v>134.87099546957126</v>
      </c>
      <c r="AC146" s="26">
        <v>134.87099546957126</v>
      </c>
      <c r="AD146" s="26">
        <v>168.536116214483</v>
      </c>
      <c r="AE146" s="26">
        <v>168.536116214483</v>
      </c>
      <c r="AF146" s="26">
        <v>168.536116214483</v>
      </c>
      <c r="AG146" s="26">
        <v>168.536116214483</v>
      </c>
      <c r="AH146" s="26">
        <v>168.536116214483</v>
      </c>
    </row>
    <row r="147" spans="1:34" x14ac:dyDescent="0.2">
      <c r="A147" s="2">
        <f t="shared" si="34"/>
        <v>44044</v>
      </c>
      <c r="B147" s="4" t="e">
        <f>'Data(LÄGG IN NY DATA)'!C146</f>
        <v>#N/A</v>
      </c>
      <c r="C147" s="26">
        <v>116.20316649622032</v>
      </c>
      <c r="D147" s="26">
        <v>88.118164817555908</v>
      </c>
      <c r="E147" s="26">
        <v>141.39739971899931</v>
      </c>
      <c r="F147" s="26">
        <v>577.26737302433389</v>
      </c>
      <c r="G147" s="26">
        <v>601.70122584701369</v>
      </c>
      <c r="H147" s="26">
        <v>478.44832665462621</v>
      </c>
      <c r="I147" s="26">
        <v>243.68058870507832</v>
      </c>
      <c r="J147" s="26">
        <v>410.09856570396505</v>
      </c>
      <c r="K147" s="26">
        <v>410.09856570396505</v>
      </c>
      <c r="L147" s="26">
        <v>345.95687402539357</v>
      </c>
      <c r="M147" s="26">
        <v>237.27711503402057</v>
      </c>
      <c r="N147" s="26">
        <v>124.42847010611247</v>
      </c>
      <c r="O147" s="26">
        <v>146.17586324786859</v>
      </c>
      <c r="P147" s="26">
        <v>146.17586324786859</v>
      </c>
      <c r="Q147" s="26">
        <v>124.42847010611247</v>
      </c>
      <c r="R147" s="26">
        <v>146.17586324786859</v>
      </c>
      <c r="S147" s="26">
        <v>124.42847010611247</v>
      </c>
      <c r="T147" s="26">
        <v>126.12069053442465</v>
      </c>
      <c r="U147" s="26">
        <v>126.12069053442465</v>
      </c>
      <c r="V147" s="26">
        <v>126.12069053442465</v>
      </c>
      <c r="W147" s="26">
        <v>135.06463328065431</v>
      </c>
      <c r="X147" s="26">
        <v>135.06463328065431</v>
      </c>
      <c r="Y147" s="26">
        <v>135.06463328065431</v>
      </c>
      <c r="Z147" s="26">
        <v>135.06463328065431</v>
      </c>
      <c r="AA147" s="26">
        <v>135.06463328065431</v>
      </c>
      <c r="AB147" s="26">
        <v>135.06463328065431</v>
      </c>
      <c r="AC147" s="26">
        <v>135.06463328065431</v>
      </c>
      <c r="AD147" s="26">
        <v>168.6589123848654</v>
      </c>
      <c r="AE147" s="26">
        <v>168.6589123848654</v>
      </c>
      <c r="AF147" s="26">
        <v>168.6589123848654</v>
      </c>
      <c r="AG147" s="26">
        <v>168.6589123848654</v>
      </c>
      <c r="AH147" s="26">
        <v>168.6589123848654</v>
      </c>
    </row>
    <row r="148" spans="1:34" x14ac:dyDescent="0.2">
      <c r="A148" s="2">
        <f t="shared" si="34"/>
        <v>44045</v>
      </c>
      <c r="B148" s="4" t="e">
        <f>'Data(LÄGG IN NY DATA)'!C147</f>
        <v>#N/A</v>
      </c>
      <c r="C148" s="26">
        <v>116.54056557855027</v>
      </c>
      <c r="D148" s="26">
        <v>88.371398701295078</v>
      </c>
      <c r="E148" s="26">
        <v>141.72522923375078</v>
      </c>
      <c r="F148" s="26">
        <v>578.26316048775402</v>
      </c>
      <c r="G148" s="26">
        <v>602.14234316604313</v>
      </c>
      <c r="H148" s="26">
        <v>478.82350374196608</v>
      </c>
      <c r="I148" s="26">
        <v>243.95567223326907</v>
      </c>
      <c r="J148" s="26">
        <v>410.42014606454205</v>
      </c>
      <c r="K148" s="26">
        <v>410.42014606454205</v>
      </c>
      <c r="L148" s="26">
        <v>346.24136233342182</v>
      </c>
      <c r="M148" s="26">
        <v>237.523291865359</v>
      </c>
      <c r="N148" s="26">
        <v>124.57184388707675</v>
      </c>
      <c r="O148" s="26">
        <v>146.31303705219855</v>
      </c>
      <c r="P148" s="26">
        <v>146.31303705219855</v>
      </c>
      <c r="Q148" s="26">
        <v>124.57184388707675</v>
      </c>
      <c r="R148" s="26">
        <v>146.31303705219855</v>
      </c>
      <c r="S148" s="26">
        <v>124.57184388707675</v>
      </c>
      <c r="T148" s="26">
        <v>126.27161568623713</v>
      </c>
      <c r="U148" s="26">
        <v>126.27161568623713</v>
      </c>
      <c r="V148" s="26">
        <v>126.27161568623713</v>
      </c>
      <c r="W148" s="26">
        <v>135.25747211328897</v>
      </c>
      <c r="X148" s="26">
        <v>135.25747211328897</v>
      </c>
      <c r="Y148" s="26">
        <v>135.25747211328897</v>
      </c>
      <c r="Z148" s="26">
        <v>135.25747211328897</v>
      </c>
      <c r="AA148" s="26">
        <v>135.25747211328897</v>
      </c>
      <c r="AB148" s="26">
        <v>135.25747211328897</v>
      </c>
      <c r="AC148" s="26">
        <v>135.25747211328897</v>
      </c>
      <c r="AD148" s="26">
        <v>168.78086422168738</v>
      </c>
      <c r="AE148" s="26">
        <v>168.78086422168738</v>
      </c>
      <c r="AF148" s="26">
        <v>168.78086422168738</v>
      </c>
      <c r="AG148" s="26">
        <v>168.78086422168738</v>
      </c>
      <c r="AH148" s="26">
        <v>168.78086422168738</v>
      </c>
    </row>
    <row r="149" spans="1:34" x14ac:dyDescent="0.2">
      <c r="A149" s="2">
        <f t="shared" si="34"/>
        <v>44046</v>
      </c>
      <c r="B149" s="4" t="e">
        <f>'Data(LÄGG IN NY DATA)'!C148</f>
        <v>#N/A</v>
      </c>
      <c r="C149" s="26">
        <v>116.87615839776629</v>
      </c>
      <c r="D149" s="26">
        <v>88.623329531742243</v>
      </c>
      <c r="E149" s="26">
        <v>142.05128232550561</v>
      </c>
      <c r="F149" s="26">
        <v>579.2333764717639</v>
      </c>
      <c r="G149" s="26">
        <v>602.57521899023959</v>
      </c>
      <c r="H149" s="26">
        <v>479.19422676842203</v>
      </c>
      <c r="I149" s="26">
        <v>244.22951084868689</v>
      </c>
      <c r="J149" s="26">
        <v>410.73790865864714</v>
      </c>
      <c r="K149" s="26">
        <v>410.73790865864714</v>
      </c>
      <c r="L149" s="26">
        <v>346.52315137557719</v>
      </c>
      <c r="M149" s="26">
        <v>237.76813252517985</v>
      </c>
      <c r="N149" s="26">
        <v>124.71474668584868</v>
      </c>
      <c r="O149" s="26">
        <v>146.44979665185042</v>
      </c>
      <c r="P149" s="26">
        <v>146.44979665185042</v>
      </c>
      <c r="Q149" s="26">
        <v>124.71474668584868</v>
      </c>
      <c r="R149" s="26">
        <v>146.44979665185042</v>
      </c>
      <c r="S149" s="26">
        <v>124.71474668584868</v>
      </c>
      <c r="T149" s="26">
        <v>126.42203442826255</v>
      </c>
      <c r="U149" s="26">
        <v>126.42203442826255</v>
      </c>
      <c r="V149" s="26">
        <v>126.42203442826255</v>
      </c>
      <c r="W149" s="26">
        <v>135.44952316714742</v>
      </c>
      <c r="X149" s="26">
        <v>135.44952316714742</v>
      </c>
      <c r="Y149" s="26">
        <v>135.44952316714742</v>
      </c>
      <c r="Z149" s="26">
        <v>135.44952316714742</v>
      </c>
      <c r="AA149" s="26">
        <v>135.44952316714742</v>
      </c>
      <c r="AB149" s="26">
        <v>135.44952316714742</v>
      </c>
      <c r="AC149" s="26">
        <v>135.44952316714742</v>
      </c>
      <c r="AD149" s="26">
        <v>168.90202309616575</v>
      </c>
      <c r="AE149" s="26">
        <v>168.90202309616575</v>
      </c>
      <c r="AF149" s="26">
        <v>168.90202309616575</v>
      </c>
      <c r="AG149" s="26">
        <v>168.90202309616575</v>
      </c>
      <c r="AH149" s="26">
        <v>168.90202309616575</v>
      </c>
    </row>
    <row r="150" spans="1:34" x14ac:dyDescent="0.2">
      <c r="A150" s="2">
        <f t="shared" si="34"/>
        <v>44047</v>
      </c>
      <c r="B150" s="4" t="e">
        <f>'Data(LÄGG IN NY DATA)'!C149</f>
        <v>#N/A</v>
      </c>
      <c r="C150" s="26">
        <v>117.20997772008143</v>
      </c>
      <c r="D150" s="26">
        <v>88.873976211915675</v>
      </c>
      <c r="E150" s="26">
        <v>142.37559818179906</v>
      </c>
      <c r="F150" s="26">
        <v>580.17939515086857</v>
      </c>
      <c r="G150" s="26">
        <v>603.00044130532626</v>
      </c>
      <c r="H150" s="26">
        <v>479.56080128534472</v>
      </c>
      <c r="I150" s="26">
        <v>244.50215061967043</v>
      </c>
      <c r="J150" s="26">
        <v>411.05211538743799</v>
      </c>
      <c r="K150" s="26">
        <v>411.05211538743799</v>
      </c>
      <c r="L150" s="26">
        <v>346.80241771879105</v>
      </c>
      <c r="M150" s="26">
        <v>238.01170203823153</v>
      </c>
      <c r="N150" s="26">
        <v>124.85718502508453</v>
      </c>
      <c r="O150" s="26">
        <v>146.58614681449387</v>
      </c>
      <c r="P150" s="26">
        <v>146.58614681449387</v>
      </c>
      <c r="Q150" s="26">
        <v>124.85718502508453</v>
      </c>
      <c r="R150" s="26">
        <v>146.58614681449387</v>
      </c>
      <c r="S150" s="26">
        <v>124.85718502508453</v>
      </c>
      <c r="T150" s="26">
        <v>126.57195300629736</v>
      </c>
      <c r="U150" s="26">
        <v>126.57195300629736</v>
      </c>
      <c r="V150" s="26">
        <v>126.57195300629736</v>
      </c>
      <c r="W150" s="26">
        <v>135.64079708551074</v>
      </c>
      <c r="X150" s="26">
        <v>135.64079708551074</v>
      </c>
      <c r="Y150" s="26">
        <v>135.64079708551074</v>
      </c>
      <c r="Z150" s="26">
        <v>135.64079708551074</v>
      </c>
      <c r="AA150" s="26">
        <v>135.64079708551074</v>
      </c>
      <c r="AB150" s="26">
        <v>135.64079708551074</v>
      </c>
      <c r="AC150" s="26">
        <v>135.64079708551074</v>
      </c>
      <c r="AD150" s="26">
        <v>169.02243643785019</v>
      </c>
      <c r="AE150" s="26">
        <v>169.02243643785019</v>
      </c>
      <c r="AF150" s="26">
        <v>169.02243643785019</v>
      </c>
      <c r="AG150" s="26">
        <v>169.02243643785019</v>
      </c>
      <c r="AH150" s="26">
        <v>169.02243643785019</v>
      </c>
    </row>
    <row r="151" spans="1:34" x14ac:dyDescent="0.2">
      <c r="A151" s="2">
        <f t="shared" si="34"/>
        <v>44048</v>
      </c>
      <c r="B151" s="4" t="e">
        <f>'Data(LÄGG IN NY DATA)'!C150</f>
        <v>#N/A</v>
      </c>
      <c r="C151" s="26">
        <v>117.54205494320563</v>
      </c>
      <c r="D151" s="26">
        <v>89.123357063864887</v>
      </c>
      <c r="E151" s="26">
        <v>142.69821388360302</v>
      </c>
      <c r="F151" s="26">
        <v>581.10251927668037</v>
      </c>
      <c r="G151" s="26">
        <v>603.41855428955455</v>
      </c>
      <c r="H151" s="26">
        <v>479.9235090943497</v>
      </c>
      <c r="I151" s="26">
        <v>244.77363391004226</v>
      </c>
      <c r="J151" s="26">
        <v>411.36300779515653</v>
      </c>
      <c r="K151" s="26">
        <v>411.36300779515653</v>
      </c>
      <c r="L151" s="26">
        <v>347.07932392767424</v>
      </c>
      <c r="M151" s="26">
        <v>238.25406015555131</v>
      </c>
      <c r="N151" s="26">
        <v>124.999165035251</v>
      </c>
      <c r="O151" s="26">
        <v>146.72209203110526</v>
      </c>
      <c r="P151" s="26">
        <v>146.72209203110526</v>
      </c>
      <c r="Q151" s="26">
        <v>124.999165035251</v>
      </c>
      <c r="R151" s="26">
        <v>146.72209203110526</v>
      </c>
      <c r="S151" s="26">
        <v>124.999165035251</v>
      </c>
      <c r="T151" s="26">
        <v>126.72137734007971</v>
      </c>
      <c r="U151" s="26">
        <v>126.72137734007971</v>
      </c>
      <c r="V151" s="26">
        <v>126.72137734007971</v>
      </c>
      <c r="W151" s="26">
        <v>135.83130400533707</v>
      </c>
      <c r="X151" s="26">
        <v>135.83130400533707</v>
      </c>
      <c r="Y151" s="26">
        <v>135.83130400533707</v>
      </c>
      <c r="Z151" s="26">
        <v>135.83130400533707</v>
      </c>
      <c r="AA151" s="26">
        <v>135.83130400533707</v>
      </c>
      <c r="AB151" s="26">
        <v>135.83130400533707</v>
      </c>
      <c r="AC151" s="26">
        <v>135.83130400533707</v>
      </c>
      <c r="AD151" s="26">
        <v>169.14214803484711</v>
      </c>
      <c r="AE151" s="26">
        <v>169.14214803484711</v>
      </c>
      <c r="AF151" s="26">
        <v>169.14214803484711</v>
      </c>
      <c r="AG151" s="26">
        <v>169.14214803484711</v>
      </c>
      <c r="AH151" s="26">
        <v>169.14214803484711</v>
      </c>
    </row>
    <row r="152" spans="1:34" x14ac:dyDescent="0.2">
      <c r="A152" s="2">
        <f t="shared" si="34"/>
        <v>44049</v>
      </c>
      <c r="B152" s="4" t="e">
        <f>'Data(LÄGG IN NY DATA)'!C151</f>
        <v>#N/A</v>
      </c>
      <c r="C152" s="26">
        <v>117.87242018299681</v>
      </c>
      <c r="D152" s="26">
        <v>89.371489860417498</v>
      </c>
      <c r="E152" s="26">
        <v>143.01916455712652</v>
      </c>
      <c r="F152" s="26">
        <v>582.00398331386873</v>
      </c>
      <c r="G152" s="26">
        <v>603.83006148333322</v>
      </c>
      <c r="H152" s="26">
        <v>480.28261005742286</v>
      </c>
      <c r="I152" s="26">
        <v>245.04399970096418</v>
      </c>
      <c r="J152" s="26">
        <v>411.67080862064785</v>
      </c>
      <c r="K152" s="26">
        <v>411.67080862064785</v>
      </c>
      <c r="L152" s="26">
        <v>347.35401966056548</v>
      </c>
      <c r="M152" s="26">
        <v>238.49526179320713</v>
      </c>
      <c r="N152" s="26">
        <v>125.14069249329074</v>
      </c>
      <c r="O152" s="26">
        <v>146.85763654486041</v>
      </c>
      <c r="P152" s="26">
        <v>146.85763654486041</v>
      </c>
      <c r="Q152" s="26">
        <v>125.14069249329074</v>
      </c>
      <c r="R152" s="26">
        <v>146.85763654486041</v>
      </c>
      <c r="S152" s="26">
        <v>125.14069249329074</v>
      </c>
      <c r="T152" s="26">
        <v>126.8703130548944</v>
      </c>
      <c r="U152" s="26">
        <v>126.8703130548944</v>
      </c>
      <c r="V152" s="26">
        <v>126.8703130548944</v>
      </c>
      <c r="W152" s="26">
        <v>136.02105360228697</v>
      </c>
      <c r="X152" s="26">
        <v>136.02105360228697</v>
      </c>
      <c r="Y152" s="26">
        <v>136.02105360228697</v>
      </c>
      <c r="Z152" s="26">
        <v>136.02105360228697</v>
      </c>
      <c r="AA152" s="26">
        <v>136.02105360228697</v>
      </c>
      <c r="AB152" s="26">
        <v>136.02105360228697</v>
      </c>
      <c r="AC152" s="26">
        <v>136.02105360228697</v>
      </c>
      <c r="AD152" s="26">
        <v>169.26119831180546</v>
      </c>
      <c r="AE152" s="26">
        <v>169.26119831180546</v>
      </c>
      <c r="AF152" s="26">
        <v>169.26119831180546</v>
      </c>
      <c r="AG152" s="26">
        <v>169.26119831180546</v>
      </c>
      <c r="AH152" s="26">
        <v>169.26119831180546</v>
      </c>
    </row>
    <row r="153" spans="1:34" x14ac:dyDescent="0.2">
      <c r="A153" s="2">
        <f t="shared" si="34"/>
        <v>44050</v>
      </c>
      <c r="B153" s="4" t="e">
        <f>'Data(LÄGG IN NY DATA)'!C152</f>
        <v>#N/A</v>
      </c>
      <c r="C153" s="26">
        <v>118.20110235395089</v>
      </c>
      <c r="D153" s="26">
        <v>89.618391854548619</v>
      </c>
      <c r="E153" s="26">
        <v>143.33848351431911</v>
      </c>
      <c r="F153" s="26">
        <v>582.88495649970594</v>
      </c>
      <c r="G153" s="26">
        <v>604.23542874110558</v>
      </c>
      <c r="H153" s="26">
        <v>480.63834377442112</v>
      </c>
      <c r="I153" s="26">
        <v>245.31328388535243</v>
      </c>
      <c r="J153" s="26">
        <v>411.9757232352178</v>
      </c>
      <c r="K153" s="26">
        <v>411.9757232352178</v>
      </c>
      <c r="L153" s="26">
        <v>347.62664268278695</v>
      </c>
      <c r="M153" s="26">
        <v>238.73535743553242</v>
      </c>
      <c r="N153" s="26">
        <v>125.28177285724597</v>
      </c>
      <c r="O153" s="26">
        <v>146.99278437680226</v>
      </c>
      <c r="P153" s="26">
        <v>146.99278437680226</v>
      </c>
      <c r="Q153" s="26">
        <v>125.28177285724597</v>
      </c>
      <c r="R153" s="26">
        <v>146.99278437680226</v>
      </c>
      <c r="S153" s="26">
        <v>125.28177285724597</v>
      </c>
      <c r="T153" s="26">
        <v>127.01876550981386</v>
      </c>
      <c r="U153" s="26">
        <v>127.01876550981386</v>
      </c>
      <c r="V153" s="26">
        <v>127.01876550981386</v>
      </c>
      <c r="W153" s="26">
        <v>136.21005513121167</v>
      </c>
      <c r="X153" s="26">
        <v>136.21005513121167</v>
      </c>
      <c r="Y153" s="26">
        <v>136.21005513121167</v>
      </c>
      <c r="Z153" s="26">
        <v>136.21005513121167</v>
      </c>
      <c r="AA153" s="26">
        <v>136.21005513121167</v>
      </c>
      <c r="AB153" s="26">
        <v>136.21005513121167</v>
      </c>
      <c r="AC153" s="26">
        <v>136.21005513121167</v>
      </c>
      <c r="AD153" s="26">
        <v>169.37962458724513</v>
      </c>
      <c r="AE153" s="26">
        <v>169.37962458724513</v>
      </c>
      <c r="AF153" s="26">
        <v>169.37962458724513</v>
      </c>
      <c r="AG153" s="26">
        <v>169.37962458724513</v>
      </c>
      <c r="AH153" s="26">
        <v>169.37962458724513</v>
      </c>
    </row>
    <row r="154" spans="1:34" x14ac:dyDescent="0.2">
      <c r="A154" s="2">
        <f t="shared" si="34"/>
        <v>44051</v>
      </c>
      <c r="B154" s="4" t="e">
        <f>'Data(LÄGG IN NY DATA)'!C153</f>
        <v>#N/A</v>
      </c>
      <c r="C154" s="26">
        <v>118.52812924395599</v>
      </c>
      <c r="D154" s="26">
        <v>89.864079806570345</v>
      </c>
      <c r="E154" s="26">
        <v>143.65620238286641</v>
      </c>
      <c r="F154" s="26">
        <v>583.74654582155472</v>
      </c>
      <c r="G154" s="26">
        <v>604.63508697901375</v>
      </c>
      <c r="H154" s="26">
        <v>480.99093113706488</v>
      </c>
      <c r="I154" s="26">
        <v>245.58151953710427</v>
      </c>
      <c r="J154" s="26">
        <v>412.27794097462669</v>
      </c>
      <c r="K154" s="26">
        <v>412.27794097462669</v>
      </c>
      <c r="L154" s="26">
        <v>347.89731980302139</v>
      </c>
      <c r="M154" s="26">
        <v>238.97439350560501</v>
      </c>
      <c r="N154" s="26">
        <v>125.42241129725691</v>
      </c>
      <c r="O154" s="26">
        <v>147.12753934864008</v>
      </c>
      <c r="P154" s="26">
        <v>147.12753934864008</v>
      </c>
      <c r="Q154" s="26">
        <v>125.42241129725691</v>
      </c>
      <c r="R154" s="26">
        <v>147.12753934864008</v>
      </c>
      <c r="S154" s="26">
        <v>125.42241129725691</v>
      </c>
      <c r="T154" s="26">
        <v>127.16673982293095</v>
      </c>
      <c r="U154" s="26">
        <v>127.16673982293095</v>
      </c>
      <c r="V154" s="26">
        <v>127.16673982293095</v>
      </c>
      <c r="W154" s="26">
        <v>136.39831746256039</v>
      </c>
      <c r="X154" s="26">
        <v>136.39831746256039</v>
      </c>
      <c r="Y154" s="26">
        <v>136.39831746256039</v>
      </c>
      <c r="Z154" s="26">
        <v>136.39831746256039</v>
      </c>
      <c r="AA154" s="26">
        <v>136.39831746256039</v>
      </c>
      <c r="AB154" s="26">
        <v>136.39831746256039</v>
      </c>
      <c r="AC154" s="26">
        <v>136.39831746256039</v>
      </c>
      <c r="AD154" s="26">
        <v>169.49746131170403</v>
      </c>
      <c r="AE154" s="26">
        <v>169.49746131170403</v>
      </c>
      <c r="AF154" s="26">
        <v>169.49746131170403</v>
      </c>
      <c r="AG154" s="26">
        <v>169.49746131170403</v>
      </c>
      <c r="AH154" s="26">
        <v>169.49746131170403</v>
      </c>
    </row>
    <row r="155" spans="1:34" x14ac:dyDescent="0.2">
      <c r="A155" s="2">
        <f t="shared" si="34"/>
        <v>44052</v>
      </c>
      <c r="B155" s="4" t="e">
        <f>'Data(LÄGG IN NY DATA)'!C154</f>
        <v>#N/A</v>
      </c>
      <c r="C155" s="26">
        <v>118.8535275837102</v>
      </c>
      <c r="D155" s="26">
        <v>90.108570009322904</v>
      </c>
      <c r="E155" s="26">
        <v>143.97235122642005</v>
      </c>
      <c r="F155" s="26">
        <v>584.58979890786566</v>
      </c>
      <c r="G155" s="26">
        <v>605.02943473123923</v>
      </c>
      <c r="H155" s="26">
        <v>481.34057576797306</v>
      </c>
      <c r="I155" s="26">
        <v>245.8487371572121</v>
      </c>
      <c r="J155" s="26">
        <v>412.577636372548</v>
      </c>
      <c r="K155" s="26">
        <v>412.577636372548</v>
      </c>
      <c r="L155" s="26">
        <v>348.16616773834278</v>
      </c>
      <c r="M155" s="26">
        <v>239.21241270552113</v>
      </c>
      <c r="N155" s="26">
        <v>125.56261272331066</v>
      </c>
      <c r="O155" s="26">
        <v>147.26190510299864</v>
      </c>
      <c r="P155" s="26">
        <v>147.26190510299864</v>
      </c>
      <c r="Q155" s="26">
        <v>125.56261272331066</v>
      </c>
      <c r="R155" s="26">
        <v>147.26190510299864</v>
      </c>
      <c r="S155" s="26">
        <v>125.56261272331066</v>
      </c>
      <c r="T155" s="26">
        <v>127.31424089390246</v>
      </c>
      <c r="U155" s="26">
        <v>127.31424089390246</v>
      </c>
      <c r="V155" s="26">
        <v>127.31424089390246</v>
      </c>
      <c r="W155" s="26">
        <v>136.58584911511895</v>
      </c>
      <c r="X155" s="26">
        <v>136.58584911511895</v>
      </c>
      <c r="Y155" s="26">
        <v>136.58584911511895</v>
      </c>
      <c r="Z155" s="26">
        <v>136.58584911511895</v>
      </c>
      <c r="AA155" s="26">
        <v>136.58584911511895</v>
      </c>
      <c r="AB155" s="26">
        <v>136.58584911511895</v>
      </c>
      <c r="AC155" s="26">
        <v>136.58584911511895</v>
      </c>
      <c r="AD155" s="26">
        <v>169.6147402880805</v>
      </c>
      <c r="AE155" s="26">
        <v>169.6147402880805</v>
      </c>
      <c r="AF155" s="26">
        <v>169.6147402880805</v>
      </c>
      <c r="AG155" s="26">
        <v>169.6147402880805</v>
      </c>
      <c r="AH155" s="26">
        <v>169.6147402880805</v>
      </c>
    </row>
    <row r="156" spans="1:34" x14ac:dyDescent="0.2">
      <c r="A156" s="2">
        <f t="shared" si="34"/>
        <v>44053</v>
      </c>
      <c r="B156" s="4" t="e">
        <f>'Data(LÄGG IN NY DATA)'!C155</f>
        <v>#N/A</v>
      </c>
      <c r="C156" s="26">
        <v>119.17732311117817</v>
      </c>
      <c r="D156" s="26">
        <v>90.351878311533866</v>
      </c>
      <c r="E156" s="26">
        <v>144.28695865575779</v>
      </c>
      <c r="F156" s="26">
        <v>585.41570682932741</v>
      </c>
      <c r="G156" s="26">
        <v>605.41884052726209</v>
      </c>
      <c r="H156" s="26">
        <v>481.68746535276716</v>
      </c>
      <c r="I156" s="26">
        <v>246.11496489867949</v>
      </c>
      <c r="J156" s="26">
        <v>412.87497030237148</v>
      </c>
      <c r="K156" s="26">
        <v>412.87497030237148</v>
      </c>
      <c r="L156" s="26">
        <v>348.43329391307191</v>
      </c>
      <c r="M156" s="26">
        <v>239.44945432882892</v>
      </c>
      <c r="N156" s="26">
        <v>125.70238181007753</v>
      </c>
      <c r="O156" s="26">
        <v>147.39588512140088</v>
      </c>
      <c r="P156" s="26">
        <v>147.39588512140088</v>
      </c>
      <c r="Q156" s="26">
        <v>125.70238181007753</v>
      </c>
      <c r="R156" s="26">
        <v>147.39588512140088</v>
      </c>
      <c r="S156" s="26">
        <v>125.70238181007753</v>
      </c>
      <c r="T156" s="26">
        <v>127.46127342408964</v>
      </c>
      <c r="U156" s="26">
        <v>127.46127342408964</v>
      </c>
      <c r="V156" s="26">
        <v>127.46127342408964</v>
      </c>
      <c r="W156" s="26">
        <v>136.77265828545117</v>
      </c>
      <c r="X156" s="26">
        <v>136.77265828545117</v>
      </c>
      <c r="Y156" s="26">
        <v>136.77265828545117</v>
      </c>
      <c r="Z156" s="26">
        <v>136.77265828545117</v>
      </c>
      <c r="AA156" s="26">
        <v>136.77265828545117</v>
      </c>
      <c r="AB156" s="26">
        <v>136.77265828545117</v>
      </c>
      <c r="AC156" s="26">
        <v>136.77265828545117</v>
      </c>
      <c r="AD156" s="26">
        <v>169.73149087545505</v>
      </c>
      <c r="AE156" s="26">
        <v>169.73149087545505</v>
      </c>
      <c r="AF156" s="26">
        <v>169.73149087545505</v>
      </c>
      <c r="AG156" s="26">
        <v>169.73149087545505</v>
      </c>
      <c r="AH156" s="26">
        <v>169.73149087545505</v>
      </c>
    </row>
    <row r="157" spans="1:34" x14ac:dyDescent="0.2">
      <c r="A157" s="2">
        <f t="shared" si="34"/>
        <v>44054</v>
      </c>
      <c r="B157" s="4" t="e">
        <f>'Data(LÄGG IN NY DATA)'!C156</f>
        <v>#N/A</v>
      </c>
      <c r="C157" s="26">
        <v>119.49954063143802</v>
      </c>
      <c r="D157" s="26">
        <v>90.594020139497999</v>
      </c>
      <c r="E157" s="26">
        <v>144.60005193152628</v>
      </c>
      <c r="F157" s="26">
        <v>586.22520680776768</v>
      </c>
      <c r="G157" s="26">
        <v>605.80364510163929</v>
      </c>
      <c r="H157" s="26">
        <v>482.03177287276782</v>
      </c>
      <c r="I157" s="26">
        <v>246.38022877200211</v>
      </c>
      <c r="J157" s="26">
        <v>413.17009103380059</v>
      </c>
      <c r="K157" s="26">
        <v>413.17009103380059</v>
      </c>
      <c r="L157" s="26">
        <v>348.69879719628341</v>
      </c>
      <c r="M157" s="26">
        <v>239.68555454731191</v>
      </c>
      <c r="N157" s="26">
        <v>125.84172301913851</v>
      </c>
      <c r="O157" s="26">
        <v>147.52948274023669</v>
      </c>
      <c r="P157" s="26">
        <v>147.52948274023669</v>
      </c>
      <c r="Q157" s="26">
        <v>125.84172301913851</v>
      </c>
      <c r="R157" s="26">
        <v>147.52948274023669</v>
      </c>
      <c r="S157" s="26">
        <v>125.84172301913851</v>
      </c>
      <c r="T157" s="26">
        <v>127.60784193455186</v>
      </c>
      <c r="U157" s="26">
        <v>127.60784193455186</v>
      </c>
      <c r="V157" s="26">
        <v>127.60784193455186</v>
      </c>
      <c r="W157" s="26">
        <v>136.95875287437832</v>
      </c>
      <c r="X157" s="26">
        <v>136.95875287437832</v>
      </c>
      <c r="Y157" s="26">
        <v>136.95875287437832</v>
      </c>
      <c r="Z157" s="26">
        <v>136.95875287437832</v>
      </c>
      <c r="AA157" s="26">
        <v>136.95875287437832</v>
      </c>
      <c r="AB157" s="26">
        <v>136.95875287437832</v>
      </c>
      <c r="AC157" s="26">
        <v>136.95875287437832</v>
      </c>
      <c r="AD157" s="26">
        <v>169.84774017758767</v>
      </c>
      <c r="AE157" s="26">
        <v>169.84774017758767</v>
      </c>
      <c r="AF157" s="26">
        <v>169.84774017758767</v>
      </c>
      <c r="AG157" s="26">
        <v>169.84774017758767</v>
      </c>
      <c r="AH157" s="26">
        <v>169.84774017758767</v>
      </c>
    </row>
    <row r="158" spans="1:34" x14ac:dyDescent="0.2">
      <c r="A158" s="2">
        <f t="shared" si="34"/>
        <v>44055</v>
      </c>
      <c r="B158" s="4" t="e">
        <f>'Data(LÄGG IN NY DATA)'!C157</f>
        <v>#N/A</v>
      </c>
      <c r="C158" s="26">
        <v>119.82020407224807</v>
      </c>
      <c r="D158" s="26">
        <v>90.835010517217412</v>
      </c>
      <c r="E158" s="26">
        <v>144.91165705917689</v>
      </c>
      <c r="F158" s="26">
        <v>587.01918483123291</v>
      </c>
      <c r="G158" s="26">
        <v>606.18416344727598</v>
      </c>
      <c r="H158" s="26">
        <v>482.373657745331</v>
      </c>
      <c r="I158" s="26">
        <v>246.6445528328376</v>
      </c>
      <c r="J158" s="26">
        <v>413.46313521028333</v>
      </c>
      <c r="K158" s="26">
        <v>413.46313521028333</v>
      </c>
      <c r="L158" s="26">
        <v>348.96276858246659</v>
      </c>
      <c r="M158" s="26">
        <v>239.9207466741496</v>
      </c>
      <c r="N158" s="26">
        <v>125.98064061887612</v>
      </c>
      <c r="O158" s="26">
        <v>147.66270116494283</v>
      </c>
      <c r="P158" s="26">
        <v>147.66270116494283</v>
      </c>
      <c r="Q158" s="26">
        <v>125.98064061887612</v>
      </c>
      <c r="R158" s="26">
        <v>147.66270116494283</v>
      </c>
      <c r="S158" s="26">
        <v>125.98064061887612</v>
      </c>
      <c r="T158" s="26">
        <v>127.75395078212325</v>
      </c>
      <c r="U158" s="26">
        <v>127.75395078212325</v>
      </c>
      <c r="V158" s="26">
        <v>127.75395078212325</v>
      </c>
      <c r="W158" s="26">
        <v>137.14414051079862</v>
      </c>
      <c r="X158" s="26">
        <v>137.14414051079862</v>
      </c>
      <c r="Y158" s="26">
        <v>137.14414051079862</v>
      </c>
      <c r="Z158" s="26">
        <v>137.14414051079862</v>
      </c>
      <c r="AA158" s="26">
        <v>137.14414051079862</v>
      </c>
      <c r="AB158" s="26">
        <v>137.14414051079862</v>
      </c>
      <c r="AC158" s="26">
        <v>137.14414051079862</v>
      </c>
      <c r="AD158" s="26">
        <v>169.96351321720485</v>
      </c>
      <c r="AE158" s="26">
        <v>169.96351321720485</v>
      </c>
      <c r="AF158" s="26">
        <v>169.96351321720485</v>
      </c>
      <c r="AG158" s="26">
        <v>169.96351321720485</v>
      </c>
      <c r="AH158" s="26">
        <v>169.96351321720485</v>
      </c>
    </row>
    <row r="159" spans="1:34" x14ac:dyDescent="0.2">
      <c r="A159" s="2">
        <f t="shared" si="34"/>
        <v>44056</v>
      </c>
      <c r="B159" s="4" t="e">
        <f>'Data(LÄGG IN NY DATA)'!C158</f>
        <v>#N/A</v>
      </c>
      <c r="C159" s="26">
        <v>120.13933653564126</v>
      </c>
      <c r="D159" s="26">
        <v>91.07486408512996</v>
      </c>
      <c r="E159" s="26">
        <v>145.22179887666559</v>
      </c>
      <c r="F159" s="26">
        <v>587.79847817440509</v>
      </c>
      <c r="G159" s="26">
        <v>606.56068672255003</v>
      </c>
      <c r="H159" s="26">
        <v>482.71326687841446</v>
      </c>
      <c r="I159" s="26">
        <v>246.90795935335814</v>
      </c>
      <c r="J159" s="26">
        <v>413.75422875292628</v>
      </c>
      <c r="K159" s="26">
        <v>413.75422875292628</v>
      </c>
      <c r="L159" s="26">
        <v>349.22529181953638</v>
      </c>
      <c r="M159" s="26">
        <v>240.15506140533103</v>
      </c>
      <c r="N159" s="26">
        <v>126.11913870227337</v>
      </c>
      <c r="O159" s="26">
        <v>147.79554348259441</v>
      </c>
      <c r="P159" s="26">
        <v>147.79554348259441</v>
      </c>
      <c r="Q159" s="26">
        <v>126.11913870227337</v>
      </c>
      <c r="R159" s="26">
        <v>147.79554348259441</v>
      </c>
      <c r="S159" s="26">
        <v>126.11913870227337</v>
      </c>
      <c r="T159" s="26">
        <v>127.89960417377793</v>
      </c>
      <c r="U159" s="26">
        <v>127.89960417377793</v>
      </c>
      <c r="V159" s="26">
        <v>127.89960417377793</v>
      </c>
      <c r="W159" s="26">
        <v>137.32882857311864</v>
      </c>
      <c r="X159" s="26">
        <v>137.32882857311864</v>
      </c>
      <c r="Y159" s="26">
        <v>137.32882857311864</v>
      </c>
      <c r="Z159" s="26">
        <v>137.32882857311864</v>
      </c>
      <c r="AA159" s="26">
        <v>137.32882857311864</v>
      </c>
      <c r="AB159" s="26">
        <v>137.32882857311864</v>
      </c>
      <c r="AC159" s="26">
        <v>137.32882857311864</v>
      </c>
      <c r="AD159" s="26">
        <v>170.07883309711366</v>
      </c>
      <c r="AE159" s="26">
        <v>170.07883309711366</v>
      </c>
      <c r="AF159" s="26">
        <v>170.07883309711366</v>
      </c>
      <c r="AG159" s="26">
        <v>170.07883309711366</v>
      </c>
      <c r="AH159" s="26">
        <v>170.07883309711366</v>
      </c>
    </row>
    <row r="160" spans="1:34" x14ac:dyDescent="0.2">
      <c r="A160" s="2">
        <f t="shared" si="34"/>
        <v>44057</v>
      </c>
      <c r="B160" s="4" t="e">
        <f>'Data(LÄGG IN NY DATA)'!C159</f>
        <v>#N/A</v>
      </c>
      <c r="C160" s="26">
        <v>120.45696034583514</v>
      </c>
      <c r="D160" s="26">
        <v>91.313595117542832</v>
      </c>
      <c r="E160" s="26">
        <v>145.53050113545046</v>
      </c>
      <c r="F160" s="26">
        <v>588.56387782414447</v>
      </c>
      <c r="G160" s="26">
        <v>606.93348402205845</v>
      </c>
      <c r="H160" s="26">
        <v>483.05073564553362</v>
      </c>
      <c r="I160" s="26">
        <v>247.17046897866055</v>
      </c>
      <c r="J160" s="26">
        <v>414.04348769617127</v>
      </c>
      <c r="K160" s="26">
        <v>414.04348769617127</v>
      </c>
      <c r="L160" s="26">
        <v>349.48644398810137</v>
      </c>
      <c r="M160" s="26">
        <v>240.38852704105514</v>
      </c>
      <c r="N160" s="26">
        <v>126.25722120284071</v>
      </c>
      <c r="O160" s="26">
        <v>147.92801267308627</v>
      </c>
      <c r="P160" s="26">
        <v>147.92801267308627</v>
      </c>
      <c r="Q160" s="26">
        <v>126.25722120284071</v>
      </c>
      <c r="R160" s="26">
        <v>147.92801267308627</v>
      </c>
      <c r="S160" s="26">
        <v>126.25722120284071</v>
      </c>
      <c r="T160" s="26">
        <v>128.04480617946768</v>
      </c>
      <c r="U160" s="26">
        <v>128.04480617946768</v>
      </c>
      <c r="V160" s="26">
        <v>128.04480617946768</v>
      </c>
      <c r="W160" s="26">
        <v>137.51282420854182</v>
      </c>
      <c r="X160" s="26">
        <v>137.51282420854182</v>
      </c>
      <c r="Y160" s="26">
        <v>137.51282420854182</v>
      </c>
      <c r="Z160" s="26">
        <v>137.51282420854182</v>
      </c>
      <c r="AA160" s="26">
        <v>137.51282420854182</v>
      </c>
      <c r="AB160" s="26">
        <v>137.51282420854182</v>
      </c>
      <c r="AC160" s="26">
        <v>137.51282420854182</v>
      </c>
      <c r="AD160" s="26">
        <v>170.19372114910766</v>
      </c>
      <c r="AE160" s="26">
        <v>170.19372114910766</v>
      </c>
      <c r="AF160" s="26">
        <v>170.19372114910766</v>
      </c>
      <c r="AG160" s="26">
        <v>170.19372114910766</v>
      </c>
      <c r="AH160" s="26">
        <v>170.19372114910766</v>
      </c>
    </row>
    <row r="161" spans="1:34" x14ac:dyDescent="0.2">
      <c r="A161" s="2">
        <f t="shared" si="34"/>
        <v>44058</v>
      </c>
      <c r="B161" s="4" t="e">
        <f>'Data(LÄGG IN NY DATA)'!C160</f>
        <v>#N/A</v>
      </c>
      <c r="C161" s="26">
        <v>120.77309709372612</v>
      </c>
      <c r="D161" s="26">
        <v>91.551217538878447</v>
      </c>
      <c r="E161" s="26">
        <v>145.8377865752843</v>
      </c>
      <c r="F161" s="26">
        <v>589.31613081049193</v>
      </c>
      <c r="G161" s="26">
        <v>607.302804020179</v>
      </c>
      <c r="H161" s="26">
        <v>483.38618878685901</v>
      </c>
      <c r="I161" s="26">
        <v>247.43210086949745</v>
      </c>
      <c r="J161" s="26">
        <v>414.33101896016444</v>
      </c>
      <c r="K161" s="26">
        <v>414.33101896016444</v>
      </c>
      <c r="L161" s="26">
        <v>349.74629603562511</v>
      </c>
      <c r="M161" s="26">
        <v>240.62116968872107</v>
      </c>
      <c r="N161" s="26">
        <v>126.39489190886786</v>
      </c>
      <c r="O161" s="26">
        <v>148.06011161906272</v>
      </c>
      <c r="P161" s="26">
        <v>148.06011161906272</v>
      </c>
      <c r="Q161" s="26">
        <v>126.39489190886786</v>
      </c>
      <c r="R161" s="26">
        <v>148.06011161906272</v>
      </c>
      <c r="S161" s="26">
        <v>126.39489190886786</v>
      </c>
      <c r="T161" s="26">
        <v>128.18956074359693</v>
      </c>
      <c r="U161" s="26">
        <v>128.18956074359693</v>
      </c>
      <c r="V161" s="26">
        <v>128.18956074359693</v>
      </c>
      <c r="W161" s="26">
        <v>137.69613435043414</v>
      </c>
      <c r="X161" s="26">
        <v>137.69613435043414</v>
      </c>
      <c r="Y161" s="26">
        <v>137.69613435043414</v>
      </c>
      <c r="Z161" s="26">
        <v>137.69613435043414</v>
      </c>
      <c r="AA161" s="26">
        <v>137.69613435043414</v>
      </c>
      <c r="AB161" s="26">
        <v>137.69613435043414</v>
      </c>
      <c r="AC161" s="26">
        <v>137.69613435043414</v>
      </c>
      <c r="AD161" s="26">
        <v>170.30819707156229</v>
      </c>
      <c r="AE161" s="26">
        <v>170.30819707156229</v>
      </c>
      <c r="AF161" s="26">
        <v>170.30819707156229</v>
      </c>
      <c r="AG161" s="26">
        <v>170.30819707156229</v>
      </c>
      <c r="AH161" s="26">
        <v>170.30819707156229</v>
      </c>
    </row>
    <row r="162" spans="1:34" x14ac:dyDescent="0.2">
      <c r="A162" s="2">
        <f t="shared" si="34"/>
        <v>44059</v>
      </c>
      <c r="B162" s="4" t="e">
        <f>'Data(LÄGG IN NY DATA)'!C161</f>
        <v>#N/A</v>
      </c>
      <c r="C162" s="26">
        <v>121.08776767821837</v>
      </c>
      <c r="D162" s="26">
        <v>91.7877449388304</v>
      </c>
      <c r="E162" s="26">
        <v>146.1436769932665</v>
      </c>
      <c r="F162" s="26">
        <v>590.05594244393228</v>
      </c>
      <c r="G162" s="26">
        <v>607.66887649609293</v>
      </c>
      <c r="H162" s="26">
        <v>483.7197412418198</v>
      </c>
      <c r="I162" s="26">
        <v>247.69287283249074</v>
      </c>
      <c r="J162" s="26">
        <v>414.61692106441654</v>
      </c>
      <c r="K162" s="26">
        <v>414.61692106441654</v>
      </c>
      <c r="L162" s="26">
        <v>350.00491326886151</v>
      </c>
      <c r="M162" s="26">
        <v>240.85301344898835</v>
      </c>
      <c r="N162" s="26">
        <v>126.53215447617757</v>
      </c>
      <c r="O162" s="26">
        <v>148.19184311473711</v>
      </c>
      <c r="P162" s="26">
        <v>148.19184311473711</v>
      </c>
      <c r="Q162" s="26">
        <v>126.53215447617757</v>
      </c>
      <c r="R162" s="26">
        <v>148.19184311473711</v>
      </c>
      <c r="S162" s="26">
        <v>126.53215447617757</v>
      </c>
      <c r="T162" s="26">
        <v>128.33387169528223</v>
      </c>
      <c r="U162" s="26">
        <v>128.33387169528223</v>
      </c>
      <c r="V162" s="26">
        <v>128.33387169528223</v>
      </c>
      <c r="W162" s="26">
        <v>137.87876573396534</v>
      </c>
      <c r="X162" s="26">
        <v>137.87876573396534</v>
      </c>
      <c r="Y162" s="26">
        <v>137.87876573396534</v>
      </c>
      <c r="Z162" s="26">
        <v>137.87876573396534</v>
      </c>
      <c r="AA162" s="26">
        <v>137.87876573396534</v>
      </c>
      <c r="AB162" s="26">
        <v>137.87876573396534</v>
      </c>
      <c r="AC162" s="26">
        <v>137.87876573396534</v>
      </c>
      <c r="AD162" s="26">
        <v>170.42227905655386</v>
      </c>
      <c r="AE162" s="26">
        <v>170.42227905655386</v>
      </c>
      <c r="AF162" s="26">
        <v>170.42227905655386</v>
      </c>
      <c r="AG162" s="26">
        <v>170.42227905655386</v>
      </c>
      <c r="AH162" s="26">
        <v>170.42227905655386</v>
      </c>
    </row>
    <row r="163" spans="1:34" x14ac:dyDescent="0.2">
      <c r="A163" s="2">
        <f t="shared" si="34"/>
        <v>44060</v>
      </c>
      <c r="B163" s="4" t="e">
        <f>'Data(LÄGG IN NY DATA)'!C162</f>
        <v>#N/A</v>
      </c>
      <c r="C163" s="26">
        <v>121.40099234462095</v>
      </c>
      <c r="D163" s="26">
        <v>92.023190586518851</v>
      </c>
      <c r="E163" s="26">
        <v>146.44819330758662</v>
      </c>
      <c r="F163" s="26">
        <v>590.78397846011683</v>
      </c>
      <c r="G163" s="26">
        <v>608.03191374838514</v>
      </c>
      <c r="H163" s="26">
        <v>484.05149891821594</v>
      </c>
      <c r="I163" s="26">
        <v>247.95280143889414</v>
      </c>
      <c r="J163" s="26">
        <v>414.90128478704179</v>
      </c>
      <c r="K163" s="26">
        <v>414.90128478704179</v>
      </c>
      <c r="L163" s="26">
        <v>350.26235580770606</v>
      </c>
      <c r="M163" s="26">
        <v>241.08408058627381</v>
      </c>
      <c r="N163" s="26">
        <v>126.66901243953976</v>
      </c>
      <c r="O163" s="26">
        <v>148.3232098737262</v>
      </c>
      <c r="P163" s="26">
        <v>148.3232098737262</v>
      </c>
      <c r="Q163" s="26">
        <v>126.66901243953976</v>
      </c>
      <c r="R163" s="26">
        <v>148.3232098737262</v>
      </c>
      <c r="S163" s="26">
        <v>126.66901243953976</v>
      </c>
      <c r="T163" s="26">
        <v>128.47774275752778</v>
      </c>
      <c r="U163" s="26">
        <v>128.47774275752778</v>
      </c>
      <c r="V163" s="26">
        <v>128.47774275752778</v>
      </c>
      <c r="W163" s="26">
        <v>138.06072491020365</v>
      </c>
      <c r="X163" s="26">
        <v>138.06072491020365</v>
      </c>
      <c r="Y163" s="26">
        <v>138.06072491020365</v>
      </c>
      <c r="Z163" s="26">
        <v>138.06072491020365</v>
      </c>
      <c r="AA163" s="26">
        <v>138.06072491020365</v>
      </c>
      <c r="AB163" s="26">
        <v>138.06072491020365</v>
      </c>
      <c r="AC163" s="26">
        <v>138.06072491020365</v>
      </c>
      <c r="AD163" s="26">
        <v>170.5359839072776</v>
      </c>
      <c r="AE163" s="26">
        <v>170.5359839072776</v>
      </c>
      <c r="AF163" s="26">
        <v>170.5359839072776</v>
      </c>
      <c r="AG163" s="26">
        <v>170.5359839072776</v>
      </c>
      <c r="AH163" s="26">
        <v>170.5359839072776</v>
      </c>
    </row>
    <row r="164" spans="1:34" x14ac:dyDescent="0.2">
      <c r="A164" s="2">
        <f t="shared" si="34"/>
        <v>44061</v>
      </c>
      <c r="B164" s="4" t="e">
        <f>'Data(LÄGG IN NY DATA)'!C163</f>
        <v>#N/A</v>
      </c>
      <c r="C164" s="26">
        <v>121.7127907203301</v>
      </c>
      <c r="D164" s="26">
        <v>92.257567443727041</v>
      </c>
      <c r="E164" s="26">
        <v>146.75135561636168</v>
      </c>
      <c r="F164" s="26">
        <v>591.50086707357843</v>
      </c>
      <c r="G164" s="26">
        <v>608.39211190683636</v>
      </c>
      <c r="H164" s="26">
        <v>484.38155940249771</v>
      </c>
      <c r="I164" s="26">
        <v>248.21190213288415</v>
      </c>
      <c r="J164" s="26">
        <v>415.18419377356901</v>
      </c>
      <c r="K164" s="26">
        <v>415.18419377356901</v>
      </c>
      <c r="L164" s="26">
        <v>350.51867900338129</v>
      </c>
      <c r="M164" s="26">
        <v>241.31439168494629</v>
      </c>
      <c r="N164" s="26">
        <v>126.80546922288818</v>
      </c>
      <c r="O164" s="26">
        <v>148.45421453601128</v>
      </c>
      <c r="P164" s="26">
        <v>148.45421453601128</v>
      </c>
      <c r="Q164" s="26">
        <v>126.80546922288818</v>
      </c>
      <c r="R164" s="26">
        <v>148.45421453601128</v>
      </c>
      <c r="S164" s="26">
        <v>126.80546922288818</v>
      </c>
      <c r="T164" s="26">
        <v>128.62117755543474</v>
      </c>
      <c r="U164" s="26">
        <v>128.62117755543474</v>
      </c>
      <c r="V164" s="26">
        <v>128.62117755543474</v>
      </c>
      <c r="W164" s="26">
        <v>138.2420182588244</v>
      </c>
      <c r="X164" s="26">
        <v>138.2420182588244</v>
      </c>
      <c r="Y164" s="26">
        <v>138.2420182588244</v>
      </c>
      <c r="Z164" s="26">
        <v>138.2420182588244</v>
      </c>
      <c r="AA164" s="26">
        <v>138.2420182588244</v>
      </c>
      <c r="AB164" s="26">
        <v>138.2420182588244</v>
      </c>
      <c r="AC164" s="26">
        <v>138.2420182588244</v>
      </c>
      <c r="AD164" s="26">
        <v>170.64932714648452</v>
      </c>
      <c r="AE164" s="26">
        <v>170.64932714648452</v>
      </c>
      <c r="AF164" s="26">
        <v>170.64932714648452</v>
      </c>
      <c r="AG164" s="26">
        <v>170.64932714648452</v>
      </c>
      <c r="AH164" s="26">
        <v>170.64932714648452</v>
      </c>
    </row>
    <row r="165" spans="1:34" x14ac:dyDescent="0.2">
      <c r="A165" s="2">
        <f t="shared" si="34"/>
        <v>44062</v>
      </c>
      <c r="B165" s="4" t="e">
        <f>'Data(LÄGG IN NY DATA)'!C164</f>
        <v>#N/A</v>
      </c>
      <c r="C165" s="26">
        <v>122.02318184799906</v>
      </c>
      <c r="D165" s="26">
        <v>92.490888177293499</v>
      </c>
      <c r="E165" s="26">
        <v>147.05318325194156</v>
      </c>
      <c r="F165" s="26">
        <v>592.2072009422501</v>
      </c>
      <c r="G165" s="26">
        <v>608.74965214854217</v>
      </c>
      <c r="H165" s="26">
        <v>484.71001261555091</v>
      </c>
      <c r="I165" s="26">
        <v>248.47018933027834</v>
      </c>
      <c r="J165" s="26">
        <v>415.4657250990432</v>
      </c>
      <c r="K165" s="26">
        <v>415.4657250990432</v>
      </c>
      <c r="L165" s="26">
        <v>350.77393382366512</v>
      </c>
      <c r="M165" s="26">
        <v>241.54396579238252</v>
      </c>
      <c r="N165" s="26">
        <v>126.94152814846701</v>
      </c>
      <c r="O165" s="26">
        <v>148.58485967412486</v>
      </c>
      <c r="P165" s="26">
        <v>148.58485967412486</v>
      </c>
      <c r="Q165" s="26">
        <v>126.94152814846701</v>
      </c>
      <c r="R165" s="26">
        <v>148.58485967412486</v>
      </c>
      <c r="S165" s="26">
        <v>126.94152814846701</v>
      </c>
      <c r="T165" s="26">
        <v>128.76417962354927</v>
      </c>
      <c r="U165" s="26">
        <v>128.76417962354927</v>
      </c>
      <c r="V165" s="26">
        <v>128.76417962354927</v>
      </c>
      <c r="W165" s="26">
        <v>138.42265199957598</v>
      </c>
      <c r="X165" s="26">
        <v>138.42265199957598</v>
      </c>
      <c r="Y165" s="26">
        <v>138.42265199957598</v>
      </c>
      <c r="Z165" s="26">
        <v>138.42265199957598</v>
      </c>
      <c r="AA165" s="26">
        <v>138.42265199957598</v>
      </c>
      <c r="AB165" s="26">
        <v>138.42265199957598</v>
      </c>
      <c r="AC165" s="26">
        <v>138.42265199957598</v>
      </c>
      <c r="AD165" s="26">
        <v>170.76232311660618</v>
      </c>
      <c r="AE165" s="26">
        <v>170.76232311660618</v>
      </c>
      <c r="AF165" s="26">
        <v>170.76232311660618</v>
      </c>
      <c r="AG165" s="26">
        <v>170.76232311660618</v>
      </c>
      <c r="AH165" s="26">
        <v>170.76232311660618</v>
      </c>
    </row>
    <row r="166" spans="1:34" x14ac:dyDescent="0.2">
      <c r="A166" s="2">
        <f t="shared" si="34"/>
        <v>44063</v>
      </c>
      <c r="B166" s="4" t="e">
        <f>'Data(LÄGG IN NY DATA)'!C165</f>
        <v>#N/A</v>
      </c>
      <c r="C166" s="26">
        <v>122.33218421638266</v>
      </c>
      <c r="D166" s="26">
        <v>92.723165170727981</v>
      </c>
      <c r="E166" s="26">
        <v>147.35369483102988</v>
      </c>
      <c r="F166" s="26">
        <v>592.90353904482959</v>
      </c>
      <c r="G166" s="26">
        <v>609.10470182503843</v>
      </c>
      <c r="H166" s="26">
        <v>485.03694141802288</v>
      </c>
      <c r="I166" s="26">
        <v>248.72767650850548</v>
      </c>
      <c r="J166" s="26">
        <v>415.74594978687628</v>
      </c>
      <c r="K166" s="26">
        <v>415.74594978687628</v>
      </c>
      <c r="L166" s="26">
        <v>351.02816720767447</v>
      </c>
      <c r="M166" s="26">
        <v>241.77282054995666</v>
      </c>
      <c r="N166" s="26">
        <v>127.07719244502135</v>
      </c>
      <c r="O166" s="26">
        <v>148.71514779865092</v>
      </c>
      <c r="P166" s="26">
        <v>148.71514779865092</v>
      </c>
      <c r="Q166" s="26">
        <v>127.07719244502135</v>
      </c>
      <c r="R166" s="26">
        <v>148.71514779865092</v>
      </c>
      <c r="S166" s="26">
        <v>127.07719244502135</v>
      </c>
      <c r="T166" s="26">
        <v>128.90675241244324</v>
      </c>
      <c r="U166" s="26">
        <v>128.90675241244324</v>
      </c>
      <c r="V166" s="26">
        <v>128.90675241244324</v>
      </c>
      <c r="W166" s="26">
        <v>138.60263220263226</v>
      </c>
      <c r="X166" s="26">
        <v>138.60263220263226</v>
      </c>
      <c r="Y166" s="26">
        <v>138.60263220263226</v>
      </c>
      <c r="Z166" s="26">
        <v>138.60263220263226</v>
      </c>
      <c r="AA166" s="26">
        <v>138.60263220263226</v>
      </c>
      <c r="AB166" s="26">
        <v>138.60263220263226</v>
      </c>
      <c r="AC166" s="26">
        <v>138.60263220263226</v>
      </c>
      <c r="AD166" s="26">
        <v>170.87498507218768</v>
      </c>
      <c r="AE166" s="26">
        <v>170.87498507218768</v>
      </c>
      <c r="AF166" s="26">
        <v>170.87498507218768</v>
      </c>
      <c r="AG166" s="26">
        <v>170.87498507218768</v>
      </c>
      <c r="AH166" s="26">
        <v>170.87498507218768</v>
      </c>
    </row>
    <row r="167" spans="1:34" x14ac:dyDescent="0.2">
      <c r="A167" s="2">
        <f t="shared" si="34"/>
        <v>44064</v>
      </c>
      <c r="B167" s="4" t="e">
        <f>'Data(LÄGG IN NY DATA)'!C166</f>
        <v>#N/A</v>
      </c>
      <c r="C167" s="26">
        <v>122.63981578903152</v>
      </c>
      <c r="D167" s="26">
        <v>92.954410535113382</v>
      </c>
      <c r="E167" s="26">
        <v>147.65290830094318</v>
      </c>
      <c r="F167" s="26">
        <v>593.59040847321648</v>
      </c>
      <c r="G167" s="26">
        <v>609.45741550668117</v>
      </c>
      <c r="H167" s="26">
        <v>485.36242216894203</v>
      </c>
      <c r="I167" s="26">
        <v>248.98437628858375</v>
      </c>
      <c r="J167" s="26">
        <v>416.02493328766411</v>
      </c>
      <c r="K167" s="26">
        <v>416.02493328766411</v>
      </c>
      <c r="L167" s="26">
        <v>351.28142239253515</v>
      </c>
      <c r="M167" s="26">
        <v>242.0009723129518</v>
      </c>
      <c r="N167" s="26">
        <v>127.21246525513369</v>
      </c>
      <c r="O167" s="26">
        <v>148.84508136311695</v>
      </c>
      <c r="P167" s="26">
        <v>148.84508136311695</v>
      </c>
      <c r="Q167" s="26">
        <v>127.21246525513369</v>
      </c>
      <c r="R167" s="26">
        <v>148.84508136311695</v>
      </c>
      <c r="S167" s="26">
        <v>127.21246525513369</v>
      </c>
      <c r="T167" s="26">
        <v>129.04889929461118</v>
      </c>
      <c r="U167" s="26">
        <v>129.04889929461118</v>
      </c>
      <c r="V167" s="26">
        <v>129.04889929461118</v>
      </c>
      <c r="W167" s="26">
        <v>138.78196479794764</v>
      </c>
      <c r="X167" s="26">
        <v>138.78196479794764</v>
      </c>
      <c r="Y167" s="26">
        <v>138.78196479794764</v>
      </c>
      <c r="Z167" s="26">
        <v>138.78196479794764</v>
      </c>
      <c r="AA167" s="26">
        <v>138.78196479794764</v>
      </c>
      <c r="AB167" s="26">
        <v>138.78196479794764</v>
      </c>
      <c r="AC167" s="26">
        <v>138.78196479794764</v>
      </c>
      <c r="AD167" s="26">
        <v>170.98732526520493</v>
      </c>
      <c r="AE167" s="26">
        <v>170.98732526520493</v>
      </c>
      <c r="AF167" s="26">
        <v>170.98732526520493</v>
      </c>
      <c r="AG167" s="26">
        <v>170.98732526520493</v>
      </c>
      <c r="AH167" s="26">
        <v>170.98732526520493</v>
      </c>
    </row>
    <row r="168" spans="1:34" x14ac:dyDescent="0.2">
      <c r="A168" s="2">
        <f t="shared" si="34"/>
        <v>44065</v>
      </c>
      <c r="B168" s="4" t="e">
        <f>'Data(LÄGG IN NY DATA)'!C167</f>
        <v>#N/A</v>
      </c>
      <c r="C168" s="26">
        <v>122.94609403099703</v>
      </c>
      <c r="D168" s="26">
        <v>93.18463611935023</v>
      </c>
      <c r="E168" s="26">
        <v>147.95084098230785</v>
      </c>
      <c r="F168" s="26">
        <v>594.26830614239452</v>
      </c>
      <c r="G168" s="26">
        <v>609.80793595012165</v>
      </c>
      <c r="H168" s="26">
        <v>485.68652524111837</v>
      </c>
      <c r="I168" s="26">
        <v>249.24030050980022</v>
      </c>
      <c r="J168" s="26">
        <v>416.30273592095807</v>
      </c>
      <c r="K168" s="26">
        <v>416.30273592095807</v>
      </c>
      <c r="L168" s="26">
        <v>351.53373921409695</v>
      </c>
      <c r="M168" s="26">
        <v>242.22843626030436</v>
      </c>
      <c r="N168" s="26">
        <v>127.34734964179795</v>
      </c>
      <c r="O168" s="26">
        <v>148.97466276834703</v>
      </c>
      <c r="P168" s="26">
        <v>148.97466276834703</v>
      </c>
      <c r="Q168" s="26">
        <v>127.34734964179795</v>
      </c>
      <c r="R168" s="26">
        <v>148.97466276834703</v>
      </c>
      <c r="S168" s="26">
        <v>127.34734964179795</v>
      </c>
      <c r="T168" s="26">
        <v>129.19062356975829</v>
      </c>
      <c r="U168" s="26">
        <v>129.19062356975829</v>
      </c>
      <c r="V168" s="26">
        <v>129.19062356975829</v>
      </c>
      <c r="W168" s="26">
        <v>138.96065558371797</v>
      </c>
      <c r="X168" s="26">
        <v>138.96065558371797</v>
      </c>
      <c r="Y168" s="26">
        <v>138.96065558371797</v>
      </c>
      <c r="Z168" s="26">
        <v>138.96065558371797</v>
      </c>
      <c r="AA168" s="26">
        <v>138.96065558371797</v>
      </c>
      <c r="AB168" s="26">
        <v>138.96065558371797</v>
      </c>
      <c r="AC168" s="26">
        <v>138.96065558371797</v>
      </c>
      <c r="AD168" s="26">
        <v>171.09935502380037</v>
      </c>
      <c r="AE168" s="26">
        <v>171.09935502380037</v>
      </c>
      <c r="AF168" s="26">
        <v>171.09935502380037</v>
      </c>
      <c r="AG168" s="26">
        <v>171.09935502380037</v>
      </c>
      <c r="AH168" s="26">
        <v>171.09935502380037</v>
      </c>
    </row>
    <row r="169" spans="1:34" x14ac:dyDescent="0.2">
      <c r="A169" s="2">
        <f t="shared" si="34"/>
        <v>44066</v>
      </c>
      <c r="B169" s="4" t="e">
        <f>'Data(LÄGG IN NY DATA)'!C168</f>
        <v>#N/A</v>
      </c>
      <c r="C169" s="26">
        <v>123.25103593369744</v>
      </c>
      <c r="D169" s="26">
        <v>93.413853519795623</v>
      </c>
      <c r="E169" s="26">
        <v>148.24750960847211</v>
      </c>
      <c r="F169" s="26">
        <v>594.93770042024687</v>
      </c>
      <c r="G169" s="26">
        <v>610.15639499433087</v>
      </c>
      <c r="H169" s="26">
        <v>486.00931549656377</v>
      </c>
      <c r="I169" s="26">
        <v>249.49546029772659</v>
      </c>
      <c r="J169" s="26">
        <v>416.57941328276837</v>
      </c>
      <c r="K169" s="26">
        <v>416.57941328276837</v>
      </c>
      <c r="L169" s="26">
        <v>351.7851543836951</v>
      </c>
      <c r="M169" s="26">
        <v>242.45522649501959</v>
      </c>
      <c r="N169" s="26">
        <v>127.48184859431254</v>
      </c>
      <c r="O169" s="26">
        <v>149.10389436633761</v>
      </c>
      <c r="P169" s="26">
        <v>149.10389436633761</v>
      </c>
      <c r="Q169" s="26">
        <v>127.48184859431254</v>
      </c>
      <c r="R169" s="26">
        <v>149.10389436633761</v>
      </c>
      <c r="S169" s="26">
        <v>127.48184859431254</v>
      </c>
      <c r="T169" s="26">
        <v>129.33192846954614</v>
      </c>
      <c r="U169" s="26">
        <v>129.33192846954614</v>
      </c>
      <c r="V169" s="26">
        <v>129.33192846954614</v>
      </c>
      <c r="W169" s="26">
        <v>139.13871023404107</v>
      </c>
      <c r="X169" s="26">
        <v>139.13871023404107</v>
      </c>
      <c r="Y169" s="26">
        <v>139.13871023404107</v>
      </c>
      <c r="Z169" s="26">
        <v>139.13871023404107</v>
      </c>
      <c r="AA169" s="26">
        <v>139.13871023404107</v>
      </c>
      <c r="AB169" s="26">
        <v>139.13871023404107</v>
      </c>
      <c r="AC169" s="26">
        <v>139.13871023404107</v>
      </c>
      <c r="AD169" s="26">
        <v>171.21108482493278</v>
      </c>
      <c r="AE169" s="26">
        <v>171.21108482493278</v>
      </c>
      <c r="AF169" s="26">
        <v>171.21108482493278</v>
      </c>
      <c r="AG169" s="26">
        <v>171.21108482493278</v>
      </c>
      <c r="AH169" s="26">
        <v>171.21108482493278</v>
      </c>
    </row>
    <row r="170" spans="1:34" x14ac:dyDescent="0.2">
      <c r="A170" s="2">
        <f t="shared" si="34"/>
        <v>44067</v>
      </c>
      <c r="B170" s="4" t="e">
        <f>'Data(LÄGG IN NY DATA)'!C169</f>
        <v>#N/A</v>
      </c>
      <c r="C170" s="26">
        <v>123.55465803808369</v>
      </c>
      <c r="D170" s="26">
        <v>93.642074089343851</v>
      </c>
      <c r="E170" s="26">
        <v>148.54293036189043</v>
      </c>
      <c r="F170" s="26">
        <v>595.59903267987227</v>
      </c>
      <c r="G170" s="26">
        <v>610.50291439026489</v>
      </c>
      <c r="H170" s="26">
        <v>486.33085272493992</v>
      </c>
      <c r="I170" s="26">
        <v>249.74986612615299</v>
      </c>
      <c r="J170" s="26">
        <v>416.85501662137654</v>
      </c>
      <c r="K170" s="26">
        <v>416.85501662137654</v>
      </c>
      <c r="L170" s="26">
        <v>352.03570174281123</v>
      </c>
      <c r="M170" s="26">
        <v>242.68135613603036</v>
      </c>
      <c r="N170" s="26">
        <v>127.61596503356584</v>
      </c>
      <c r="O170" s="26">
        <v>149.23277846371036</v>
      </c>
      <c r="P170" s="26">
        <v>149.23277846371036</v>
      </c>
      <c r="Q170" s="26">
        <v>127.61596503356584</v>
      </c>
      <c r="R170" s="26">
        <v>149.23277846371036</v>
      </c>
      <c r="S170" s="26">
        <v>127.61596503356584</v>
      </c>
      <c r="T170" s="26">
        <v>129.47281716185532</v>
      </c>
      <c r="U170" s="26">
        <v>129.47281716185532</v>
      </c>
      <c r="V170" s="26">
        <v>129.47281716185532</v>
      </c>
      <c r="W170" s="26">
        <v>139.31613430585995</v>
      </c>
      <c r="X170" s="26">
        <v>139.31613430585995</v>
      </c>
      <c r="Y170" s="26">
        <v>139.31613430585995</v>
      </c>
      <c r="Z170" s="26">
        <v>139.31613430585995</v>
      </c>
      <c r="AA170" s="26">
        <v>139.31613430585995</v>
      </c>
      <c r="AB170" s="26">
        <v>139.31613430585995</v>
      </c>
      <c r="AC170" s="26">
        <v>139.31613430585995</v>
      </c>
      <c r="AD170" s="26">
        <v>171.32252436140016</v>
      </c>
      <c r="AE170" s="26">
        <v>171.32252436140016</v>
      </c>
      <c r="AF170" s="26">
        <v>171.32252436140016</v>
      </c>
      <c r="AG170" s="26">
        <v>171.32252436140016</v>
      </c>
      <c r="AH170" s="26">
        <v>171.32252436140016</v>
      </c>
    </row>
    <row r="171" spans="1:34" x14ac:dyDescent="0.2">
      <c r="A171" s="2">
        <f t="shared" si="34"/>
        <v>44068</v>
      </c>
      <c r="B171" s="4" t="e">
        <f>'Data(LÄGG IN NY DATA)'!C170</f>
        <v>#N/A</v>
      </c>
      <c r="C171" s="26">
        <v>123.85697645623371</v>
      </c>
      <c r="D171" s="26">
        <v>93.869308945991833</v>
      </c>
      <c r="E171" s="26">
        <v>148.83711890771806</v>
      </c>
      <c r="F171" s="26">
        <v>596.25271877702824</v>
      </c>
      <c r="G171" s="26">
        <v>610.84760656892024</v>
      </c>
      <c r="H171" s="26">
        <v>486.65119204782462</v>
      </c>
      <c r="I171" s="26">
        <v>250.00352787347256</v>
      </c>
      <c r="J171" s="26">
        <v>417.12959318384912</v>
      </c>
      <c r="K171" s="26">
        <v>417.12959318384912</v>
      </c>
      <c r="L171" s="26">
        <v>352.2854124973482</v>
      </c>
      <c r="M171" s="26">
        <v>242.90683740220945</v>
      </c>
      <c r="N171" s="26">
        <v>127.74970181677934</v>
      </c>
      <c r="O171" s="26">
        <v>149.36131732479075</v>
      </c>
      <c r="P171" s="26">
        <v>149.36131732479075</v>
      </c>
      <c r="Q171" s="26">
        <v>127.74970181677934</v>
      </c>
      <c r="R171" s="26">
        <v>149.36131732479075</v>
      </c>
      <c r="S171" s="26">
        <v>127.74970181677934</v>
      </c>
      <c r="T171" s="26">
        <v>129.61329275461824</v>
      </c>
      <c r="U171" s="26">
        <v>129.61329275461824</v>
      </c>
      <c r="V171" s="26">
        <v>129.61329275461824</v>
      </c>
      <c r="W171" s="26">
        <v>139.49293324526369</v>
      </c>
      <c r="X171" s="26">
        <v>139.49293324526369</v>
      </c>
      <c r="Y171" s="26">
        <v>139.49293324526369</v>
      </c>
      <c r="Z171" s="26">
        <v>139.49293324526369</v>
      </c>
      <c r="AA171" s="26">
        <v>139.49293324526369</v>
      </c>
      <c r="AB171" s="26">
        <v>139.49293324526369</v>
      </c>
      <c r="AC171" s="26">
        <v>139.49293324526369</v>
      </c>
      <c r="AD171" s="26">
        <v>171.43368260366159</v>
      </c>
      <c r="AE171" s="26">
        <v>171.43368260366159</v>
      </c>
      <c r="AF171" s="26">
        <v>171.43368260366159</v>
      </c>
      <c r="AG171" s="26">
        <v>171.43368260366159</v>
      </c>
      <c r="AH171" s="26">
        <v>171.43368260366159</v>
      </c>
    </row>
    <row r="172" spans="1:34" x14ac:dyDescent="0.2">
      <c r="A172" s="2">
        <f t="shared" si="34"/>
        <v>44069</v>
      </c>
      <c r="B172" s="4" t="e">
        <f>'Data(LÄGG IN NY DATA)'!C171</f>
        <v>#N/A</v>
      </c>
      <c r="C172" s="26">
        <v>124.15800689149424</v>
      </c>
      <c r="D172" s="26">
        <v>94.095568980928647</v>
      </c>
      <c r="E172" s="26">
        <v>149.13009042483628</v>
      </c>
      <c r="F172" s="26">
        <v>596.89915045536031</v>
      </c>
      <c r="G172" s="26">
        <v>611.19057535220691</v>
      </c>
      <c r="H172" s="26">
        <v>486.97038429138496</v>
      </c>
      <c r="I172" s="26">
        <v>250.25645487400422</v>
      </c>
      <c r="J172" s="26">
        <v>417.40318653547223</v>
      </c>
      <c r="K172" s="26">
        <v>417.40318653547223</v>
      </c>
      <c r="L172" s="26">
        <v>352.53431543310694</v>
      </c>
      <c r="M172" s="26">
        <v>243.13168168918884</v>
      </c>
      <c r="N172" s="26">
        <v>127.88306174176674</v>
      </c>
      <c r="O172" s="26">
        <v>149.48951317435498</v>
      </c>
      <c r="P172" s="26">
        <v>149.48951317435498</v>
      </c>
      <c r="Q172" s="26">
        <v>127.88306174176674</v>
      </c>
      <c r="R172" s="26">
        <v>149.48951317435498</v>
      </c>
      <c r="S172" s="26">
        <v>127.88306174176674</v>
      </c>
      <c r="T172" s="26">
        <v>129.75335829926891</v>
      </c>
      <c r="U172" s="26">
        <v>129.75335829926891</v>
      </c>
      <c r="V172" s="26">
        <v>129.75335829926891</v>
      </c>
      <c r="W172" s="26">
        <v>139.66911239321288</v>
      </c>
      <c r="X172" s="26">
        <v>139.66911239321288</v>
      </c>
      <c r="Y172" s="26">
        <v>139.66911239321288</v>
      </c>
      <c r="Z172" s="26">
        <v>139.66911239321288</v>
      </c>
      <c r="AA172" s="26">
        <v>139.66911239321288</v>
      </c>
      <c r="AB172" s="26">
        <v>139.66911239321288</v>
      </c>
      <c r="AC172" s="26">
        <v>139.66911239321288</v>
      </c>
      <c r="AD172" s="26">
        <v>171.54456785685252</v>
      </c>
      <c r="AE172" s="26">
        <v>171.54456785685252</v>
      </c>
      <c r="AF172" s="26">
        <v>171.54456785685252</v>
      </c>
      <c r="AG172" s="26">
        <v>171.54456785685252</v>
      </c>
      <c r="AH172" s="26">
        <v>171.54456785685252</v>
      </c>
    </row>
    <row r="173" spans="1:34" x14ac:dyDescent="0.2">
      <c r="A173" s="2">
        <f t="shared" si="34"/>
        <v>44070</v>
      </c>
      <c r="B173" s="4" t="e">
        <f>'Data(LÄGG IN NY DATA)'!C172</f>
        <v>#N/A</v>
      </c>
      <c r="C173" s="26">
        <v>124.45776465728011</v>
      </c>
      <c r="D173" s="26">
        <v>94.320864866185289</v>
      </c>
      <c r="E173" s="26">
        <v>149.42185963451141</v>
      </c>
      <c r="F173" s="26">
        <v>597.53869668209234</v>
      </c>
      <c r="G173" s="26">
        <v>611.5319166107638</v>
      </c>
      <c r="H173" s="26">
        <v>487.28847632985833</v>
      </c>
      <c r="I173" s="26">
        <v>250.50865596469976</v>
      </c>
      <c r="J173" s="26">
        <v>417.67583685416372</v>
      </c>
      <c r="K173" s="26">
        <v>417.67583685416372</v>
      </c>
      <c r="L173" s="26">
        <v>352.78243711393202</v>
      </c>
      <c r="M173" s="26">
        <v>243.3558996395868</v>
      </c>
      <c r="N173" s="26">
        <v>128.01604755076156</v>
      </c>
      <c r="O173" s="26">
        <v>149.6173682000836</v>
      </c>
      <c r="P173" s="26">
        <v>149.6173682000836</v>
      </c>
      <c r="Q173" s="26">
        <v>128.01604755076156</v>
      </c>
      <c r="R173" s="26">
        <v>149.6173682000836</v>
      </c>
      <c r="S173" s="26">
        <v>128.01604755076156</v>
      </c>
      <c r="T173" s="26">
        <v>129.89301679385207</v>
      </c>
      <c r="U173" s="26">
        <v>129.89301679385207</v>
      </c>
      <c r="V173" s="26">
        <v>129.89301679385207</v>
      </c>
      <c r="W173" s="26">
        <v>139.84467699074958</v>
      </c>
      <c r="X173" s="26">
        <v>139.84467699074958</v>
      </c>
      <c r="Y173" s="26">
        <v>139.84467699074958</v>
      </c>
      <c r="Z173" s="26">
        <v>139.84467699074958</v>
      </c>
      <c r="AA173" s="26">
        <v>139.84467699074958</v>
      </c>
      <c r="AB173" s="26">
        <v>139.84467699074958</v>
      </c>
      <c r="AC173" s="26">
        <v>139.84467699074958</v>
      </c>
      <c r="AD173" s="26">
        <v>171.65518781335876</v>
      </c>
      <c r="AE173" s="26">
        <v>171.65518781335876</v>
      </c>
      <c r="AF173" s="26">
        <v>171.65518781335876</v>
      </c>
      <c r="AG173" s="26">
        <v>171.65518781335876</v>
      </c>
      <c r="AH173" s="26">
        <v>171.65518781335876</v>
      </c>
    </row>
    <row r="174" spans="1:34" x14ac:dyDescent="0.2">
      <c r="A174" s="2">
        <f t="shared" si="34"/>
        <v>44071</v>
      </c>
      <c r="B174" s="4" t="e">
        <f>'Data(LÄGG IN NY DATA)'!C173</f>
        <v>#N/A</v>
      </c>
      <c r="C174" s="26">
        <v>124.75626469463285</v>
      </c>
      <c r="D174" s="26">
        <v>94.545207061877264</v>
      </c>
      <c r="E174" s="26">
        <v>149.71244082687619</v>
      </c>
      <c r="F174" s="26">
        <v>598.17170491684749</v>
      </c>
      <c r="G174" s="26">
        <v>611.87171887255977</v>
      </c>
      <c r="H174" s="26">
        <v>487.60551140206627</v>
      </c>
      <c r="I174" s="26">
        <v>250.76013952764316</v>
      </c>
      <c r="J174" s="26">
        <v>417.9475812017705</v>
      </c>
      <c r="K174" s="26">
        <v>417.9475812017705</v>
      </c>
      <c r="L174" s="26">
        <v>353.02980206388457</v>
      </c>
      <c r="M174" s="26">
        <v>243.57950120719514</v>
      </c>
      <c r="N174" s="26">
        <v>128.14866193385947</v>
      </c>
      <c r="O174" s="26">
        <v>149.74488455475526</v>
      </c>
      <c r="P174" s="26">
        <v>149.74488455475526</v>
      </c>
      <c r="Q174" s="26">
        <v>128.14866193385947</v>
      </c>
      <c r="R174" s="26">
        <v>149.74488455475526</v>
      </c>
      <c r="S174" s="26">
        <v>128.14866193385947</v>
      </c>
      <c r="T174" s="26">
        <v>130.03227118582873</v>
      </c>
      <c r="U174" s="26">
        <v>130.03227118582873</v>
      </c>
      <c r="V174" s="26">
        <v>130.03227118582873</v>
      </c>
      <c r="W174" s="26">
        <v>140.01963218374533</v>
      </c>
      <c r="X174" s="26">
        <v>140.01963218374533</v>
      </c>
      <c r="Y174" s="26">
        <v>140.01963218374533</v>
      </c>
      <c r="Z174" s="26">
        <v>140.01963218374533</v>
      </c>
      <c r="AA174" s="26">
        <v>140.01963218374533</v>
      </c>
      <c r="AB174" s="26">
        <v>140.01963218374533</v>
      </c>
      <c r="AC174" s="26">
        <v>140.01963218374533</v>
      </c>
      <c r="AD174" s="26">
        <v>171.76554960128763</v>
      </c>
      <c r="AE174" s="26">
        <v>171.76554960128763</v>
      </c>
      <c r="AF174" s="26">
        <v>171.76554960128763</v>
      </c>
      <c r="AG174" s="26">
        <v>171.76554960128763</v>
      </c>
      <c r="AH174" s="26">
        <v>171.76554960128763</v>
      </c>
    </row>
    <row r="175" spans="1:34" x14ac:dyDescent="0.2">
      <c r="A175" s="2">
        <f t="shared" si="34"/>
        <v>44072</v>
      </c>
      <c r="B175" s="4" t="e">
        <f>'Data(LÄGG IN NY DATA)'!C174</f>
        <v>#N/A</v>
      </c>
      <c r="C175" s="26">
        <v>125.05352158863255</v>
      </c>
      <c r="D175" s="26">
        <v>94.76860582307016</v>
      </c>
      <c r="E175" s="26">
        <v>150.00184788540673</v>
      </c>
      <c r="F175" s="26">
        <v>598.79850231625551</v>
      </c>
      <c r="G175" s="26">
        <v>612.21006388585477</v>
      </c>
      <c r="H175" s="26">
        <v>487.92152940302202</v>
      </c>
      <c r="I175" s="26">
        <v>251.01091352871526</v>
      </c>
      <c r="J175" s="26">
        <v>418.21845377401831</v>
      </c>
      <c r="K175" s="26">
        <v>418.21845377401831</v>
      </c>
      <c r="L175" s="26">
        <v>353.27643293469623</v>
      </c>
      <c r="M175" s="26">
        <v>243.80249571563411</v>
      </c>
      <c r="N175" s="26">
        <v>128.28090753211723</v>
      </c>
      <c r="O175" s="26">
        <v>149.87206435821045</v>
      </c>
      <c r="P175" s="26">
        <v>149.87206435821045</v>
      </c>
      <c r="Q175" s="26">
        <v>128.28090753211723</v>
      </c>
      <c r="R175" s="26">
        <v>149.87206435821045</v>
      </c>
      <c r="S175" s="26">
        <v>128.28090753211723</v>
      </c>
      <c r="T175" s="26">
        <v>130.17112437461174</v>
      </c>
      <c r="U175" s="26">
        <v>130.17112437461174</v>
      </c>
      <c r="V175" s="26">
        <v>130.17112437461174</v>
      </c>
      <c r="W175" s="26">
        <v>140.1939830272355</v>
      </c>
      <c r="X175" s="26">
        <v>140.1939830272355</v>
      </c>
      <c r="Y175" s="26">
        <v>140.1939830272355</v>
      </c>
      <c r="Z175" s="26">
        <v>140.1939830272355</v>
      </c>
      <c r="AA175" s="26">
        <v>140.1939830272355</v>
      </c>
      <c r="AB175" s="26">
        <v>140.1939830272355</v>
      </c>
      <c r="AC175" s="26">
        <v>140.1939830272355</v>
      </c>
      <c r="AD175" s="26">
        <v>171.87565982914953</v>
      </c>
      <c r="AE175" s="26">
        <v>171.87565982914953</v>
      </c>
      <c r="AF175" s="26">
        <v>171.87565982914953</v>
      </c>
      <c r="AG175" s="26">
        <v>171.87565982914953</v>
      </c>
      <c r="AH175" s="26">
        <v>171.87565982914953</v>
      </c>
    </row>
    <row r="176" spans="1:34" x14ac:dyDescent="0.2">
      <c r="A176" s="2">
        <f t="shared" si="34"/>
        <v>44073</v>
      </c>
      <c r="B176" s="4" t="e">
        <f>'Data(LÄGG IN NY DATA)'!C175</f>
        <v>#N/A</v>
      </c>
      <c r="C176" s="26">
        <v>125.34954958374981</v>
      </c>
      <c r="D176" s="26">
        <v>94.991071206295445</v>
      </c>
      <c r="E176" s="26">
        <v>150.29009430955574</v>
      </c>
      <c r="F176" s="26">
        <v>599.4193968769705</v>
      </c>
      <c r="G176" s="26">
        <v>612.54702713984955</v>
      </c>
      <c r="H176" s="26">
        <v>488.23656715254225</v>
      </c>
      <c r="I176" s="26">
        <v>251.26098555276454</v>
      </c>
      <c r="J176" s="26">
        <v>418.48848613074995</v>
      </c>
      <c r="K176" s="26">
        <v>418.48848613074995</v>
      </c>
      <c r="L176" s="26">
        <v>353.52235065966437</v>
      </c>
      <c r="M176" s="26">
        <v>244.02489191194152</v>
      </c>
      <c r="N176" s="26">
        <v>128.4127869403452</v>
      </c>
      <c r="O176" s="26">
        <v>149.99890969911183</v>
      </c>
      <c r="P176" s="26">
        <v>149.99890969911183</v>
      </c>
      <c r="Q176" s="26">
        <v>128.4127869403452</v>
      </c>
      <c r="R176" s="26">
        <v>149.99890969911183</v>
      </c>
      <c r="S176" s="26">
        <v>128.4127869403452</v>
      </c>
      <c r="T176" s="26">
        <v>130.3095792138607</v>
      </c>
      <c r="U176" s="26">
        <v>130.3095792138607</v>
      </c>
      <c r="V176" s="26">
        <v>130.3095792138607</v>
      </c>
      <c r="W176" s="26">
        <v>140.3677344893826</v>
      </c>
      <c r="X176" s="26">
        <v>140.3677344893826</v>
      </c>
      <c r="Y176" s="26">
        <v>140.3677344893826</v>
      </c>
      <c r="Z176" s="26">
        <v>140.3677344893826</v>
      </c>
      <c r="AA176" s="26">
        <v>140.3677344893826</v>
      </c>
      <c r="AB176" s="26">
        <v>140.3677344893826</v>
      </c>
      <c r="AC176" s="26">
        <v>140.3677344893826</v>
      </c>
      <c r="AD176" s="26">
        <v>171.98552462704009</v>
      </c>
      <c r="AE176" s="26">
        <v>171.98552462704009</v>
      </c>
      <c r="AF176" s="26">
        <v>171.98552462704009</v>
      </c>
      <c r="AG176" s="26">
        <v>171.98552462704009</v>
      </c>
      <c r="AH176" s="26">
        <v>171.98552462704009</v>
      </c>
    </row>
    <row r="177" spans="1:34" x14ac:dyDescent="0.2">
      <c r="A177" s="2">
        <f t="shared" si="34"/>
        <v>44074</v>
      </c>
      <c r="B177" s="4" t="e">
        <f>'Data(LÄGG IN NY DATA)'!C176</f>
        <v>#N/A</v>
      </c>
      <c r="C177" s="26">
        <v>125.64436259821778</v>
      </c>
      <c r="D177" s="26">
        <v>95.212613075741672</v>
      </c>
      <c r="E177" s="26">
        <v>150.57719323568944</v>
      </c>
      <c r="F177" s="26">
        <v>600.03467851968435</v>
      </c>
      <c r="G177" s="26">
        <v>612.88267834611895</v>
      </c>
      <c r="H177" s="26">
        <v>488.5506586426302</v>
      </c>
      <c r="I177" s="26">
        <v>251.51036283559563</v>
      </c>
      <c r="J177" s="26">
        <v>418.75770740796816</v>
      </c>
      <c r="K177" s="26">
        <v>418.75770740796816</v>
      </c>
      <c r="L177" s="26">
        <v>353.76757459505876</v>
      </c>
      <c r="M177" s="26">
        <v>244.24669801552375</v>
      </c>
      <c r="N177" s="26">
        <v>128.54430270962686</v>
      </c>
      <c r="O177" s="26">
        <v>150.12542263652435</v>
      </c>
      <c r="P177" s="26">
        <v>150.12542263652435</v>
      </c>
      <c r="Q177" s="26">
        <v>128.54430270962686</v>
      </c>
      <c r="R177" s="26">
        <v>150.12542263652435</v>
      </c>
      <c r="S177" s="26">
        <v>128.54430270962686</v>
      </c>
      <c r="T177" s="26">
        <v>130.44763851356285</v>
      </c>
      <c r="U177" s="26">
        <v>130.44763851356285</v>
      </c>
      <c r="V177" s="26">
        <v>130.44763851356285</v>
      </c>
      <c r="W177" s="26">
        <v>140.54089145510716</v>
      </c>
      <c r="X177" s="26">
        <v>140.54089145510716</v>
      </c>
      <c r="Y177" s="26">
        <v>140.54089145510716</v>
      </c>
      <c r="Z177" s="26">
        <v>140.54089145510716</v>
      </c>
      <c r="AA177" s="26">
        <v>140.54089145510716</v>
      </c>
      <c r="AB177" s="26">
        <v>140.54089145510716</v>
      </c>
      <c r="AC177" s="26">
        <v>140.54089145510716</v>
      </c>
      <c r="AD177" s="26">
        <v>172.09514968459118</v>
      </c>
      <c r="AE177" s="26">
        <v>172.09514968459118</v>
      </c>
      <c r="AF177" s="26">
        <v>172.09514968459118</v>
      </c>
      <c r="AG177" s="26">
        <v>172.09514968459118</v>
      </c>
      <c r="AH177" s="26">
        <v>172.09514968459118</v>
      </c>
    </row>
    <row r="178" spans="1:34" x14ac:dyDescent="0.2">
      <c r="A178" s="2">
        <f t="shared" si="34"/>
        <v>44075</v>
      </c>
      <c r="B178" s="4" t="e">
        <f>'Data(LÄGG IN NY DATA)'!C177</f>
        <v>#N/A</v>
      </c>
      <c r="C178" s="26">
        <v>125.93797423749845</v>
      </c>
      <c r="D178" s="26">
        <v>95.433241109143893</v>
      </c>
      <c r="E178" s="26">
        <v>150.86315745646476</v>
      </c>
      <c r="F178" s="26">
        <v>600.64462011667297</v>
      </c>
      <c r="G178" s="26">
        <v>613.21708188370417</v>
      </c>
      <c r="H178" s="26">
        <v>488.86383526526703</v>
      </c>
      <c r="I178" s="26">
        <v>251.75905229306008</v>
      </c>
      <c r="J178" s="26">
        <v>419.0261445130854</v>
      </c>
      <c r="K178" s="26">
        <v>419.0261445130854</v>
      </c>
      <c r="L178" s="26">
        <v>354.0121226500296</v>
      </c>
      <c r="M178" s="26">
        <v>244.46792176286232</v>
      </c>
      <c r="N178" s="26">
        <v>128.67545734959447</v>
      </c>
      <c r="O178" s="26">
        <v>150.25160520133593</v>
      </c>
      <c r="P178" s="26">
        <v>150.25160520133593</v>
      </c>
      <c r="Q178" s="26">
        <v>128.67545734959447</v>
      </c>
      <c r="R178" s="26">
        <v>150.25160520133593</v>
      </c>
      <c r="S178" s="26">
        <v>128.67545734959447</v>
      </c>
      <c r="T178" s="26">
        <v>130.58530504192314</v>
      </c>
      <c r="U178" s="26">
        <v>130.58530504192314</v>
      </c>
      <c r="V178" s="26">
        <v>130.58530504192314</v>
      </c>
      <c r="W178" s="26">
        <v>140.71345872942018</v>
      </c>
      <c r="X178" s="26">
        <v>140.71345872942018</v>
      </c>
      <c r="Y178" s="26">
        <v>140.71345872942018</v>
      </c>
      <c r="Z178" s="26">
        <v>140.71345872942018</v>
      </c>
      <c r="AA178" s="26">
        <v>140.71345872942018</v>
      </c>
      <c r="AB178" s="26">
        <v>140.71345872942018</v>
      </c>
      <c r="AC178" s="26">
        <v>140.71345872942018</v>
      </c>
      <c r="AD178" s="26">
        <v>172.20454028593903</v>
      </c>
      <c r="AE178" s="26">
        <v>172.20454028593903</v>
      </c>
      <c r="AF178" s="26">
        <v>172.20454028593903</v>
      </c>
      <c r="AG178" s="26">
        <v>172.20454028593903</v>
      </c>
      <c r="AH178" s="26">
        <v>172.20454028593903</v>
      </c>
    </row>
    <row r="179" spans="1:34" x14ac:dyDescent="0.2">
      <c r="A179" s="2">
        <f t="shared" si="34"/>
        <v>44076</v>
      </c>
      <c r="B179" s="4" t="e">
        <f>'Data(LÄGG IN NY DATA)'!C178</f>
        <v>#N/A</v>
      </c>
      <c r="C179" s="26">
        <v>126.23039780691107</v>
      </c>
      <c r="D179" s="26">
        <v>95.652964803392194</v>
      </c>
      <c r="E179" s="26">
        <v>151.14799943877242</v>
      </c>
      <c r="F179" s="26">
        <v>601.24947846535679</v>
      </c>
      <c r="G179" s="26">
        <v>613.55029721053995</v>
      </c>
      <c r="H179" s="26">
        <v>489.17612602212597</v>
      </c>
      <c r="I179" s="26">
        <v>252.00706054750918</v>
      </c>
      <c r="J179" s="26">
        <v>419.29382230467877</v>
      </c>
      <c r="K179" s="26">
        <v>419.29382230467877</v>
      </c>
      <c r="L179" s="26">
        <v>354.25601140592926</v>
      </c>
      <c r="M179" s="26">
        <v>244.68857044833643</v>
      </c>
      <c r="N179" s="26">
        <v>128.80625333048761</v>
      </c>
      <c r="O179" s="26">
        <v>150.37745939753702</v>
      </c>
      <c r="P179" s="26">
        <v>150.37745939753702</v>
      </c>
      <c r="Q179" s="26">
        <v>128.80625333048761</v>
      </c>
      <c r="R179" s="26">
        <v>150.37745939753702</v>
      </c>
      <c r="S179" s="26">
        <v>128.80625333048761</v>
      </c>
      <c r="T179" s="26">
        <v>130.72258152708449</v>
      </c>
      <c r="U179" s="26">
        <v>130.72258152708449</v>
      </c>
      <c r="V179" s="26">
        <v>130.72258152708449</v>
      </c>
      <c r="W179" s="26">
        <v>140.8854410404883</v>
      </c>
      <c r="X179" s="26">
        <v>140.8854410404883</v>
      </c>
      <c r="Y179" s="26">
        <v>140.8854410404883</v>
      </c>
      <c r="Z179" s="26">
        <v>140.8854410404883</v>
      </c>
      <c r="AA179" s="26">
        <v>140.8854410404883</v>
      </c>
      <c r="AB179" s="26">
        <v>140.8854410404883</v>
      </c>
      <c r="AC179" s="26">
        <v>140.8854410404883</v>
      </c>
      <c r="AD179" s="26">
        <v>172.31370134193963</v>
      </c>
      <c r="AE179" s="26">
        <v>172.31370134193963</v>
      </c>
      <c r="AF179" s="26">
        <v>172.31370134193963</v>
      </c>
      <c r="AG179" s="26">
        <v>172.31370134193963</v>
      </c>
      <c r="AH179" s="26">
        <v>172.31370134193963</v>
      </c>
    </row>
    <row r="180" spans="1:34" x14ac:dyDescent="0.2">
      <c r="A180" s="2">
        <f t="shared" si="34"/>
        <v>44077</v>
      </c>
      <c r="B180" s="4" t="e">
        <f>'Data(LÄGG IN NY DATA)'!C179</f>
        <v>#N/A</v>
      </c>
      <c r="C180" s="26">
        <v>126.52164632348578</v>
      </c>
      <c r="D180" s="26">
        <v>95.871793479878647</v>
      </c>
      <c r="E180" s="26">
        <v>151.43173134036107</v>
      </c>
      <c r="F180" s="26">
        <v>601.84949521029637</v>
      </c>
      <c r="G180" s="26">
        <v>613.88237924369878</v>
      </c>
      <c r="H180" s="26">
        <v>489.48755771761</v>
      </c>
      <c r="I180" s="26">
        <v>252.25439395184583</v>
      </c>
      <c r="J180" s="26">
        <v>419.56076375795078</v>
      </c>
      <c r="K180" s="26">
        <v>419.56076375795078</v>
      </c>
      <c r="L180" s="26">
        <v>354.49925622589103</v>
      </c>
      <c r="M180" s="26">
        <v>244.90865096149275</v>
      </c>
      <c r="N180" s="26">
        <v>128.93669308501791</v>
      </c>
      <c r="O180" s="26">
        <v>150.50298720337517</v>
      </c>
      <c r="P180" s="26">
        <v>150.50298720337517</v>
      </c>
      <c r="Q180" s="26">
        <v>128.93669308501791</v>
      </c>
      <c r="R180" s="26">
        <v>150.50298720337517</v>
      </c>
      <c r="S180" s="26">
        <v>128.93669308501791</v>
      </c>
      <c r="T180" s="26">
        <v>130.85947065869661</v>
      </c>
      <c r="U180" s="26">
        <v>130.85947065869661</v>
      </c>
      <c r="V180" s="26">
        <v>130.85947065869661</v>
      </c>
      <c r="W180" s="26">
        <v>141.0568430424585</v>
      </c>
      <c r="X180" s="26">
        <v>141.0568430424585</v>
      </c>
      <c r="Y180" s="26">
        <v>141.0568430424585</v>
      </c>
      <c r="Z180" s="26">
        <v>141.0568430424585</v>
      </c>
      <c r="AA180" s="26">
        <v>141.0568430424585</v>
      </c>
      <c r="AB180" s="26">
        <v>141.0568430424585</v>
      </c>
      <c r="AC180" s="26">
        <v>141.0568430424585</v>
      </c>
      <c r="AD180" s="26">
        <v>172.42263741984323</v>
      </c>
      <c r="AE180" s="26">
        <v>172.42263741984323</v>
      </c>
      <c r="AF180" s="26">
        <v>172.42263741984323</v>
      </c>
      <c r="AG180" s="26">
        <v>172.42263741984323</v>
      </c>
      <c r="AH180" s="26">
        <v>172.42263741984323</v>
      </c>
    </row>
    <row r="181" spans="1:34" x14ac:dyDescent="0.2">
      <c r="A181" s="2">
        <f t="shared" si="34"/>
        <v>44078</v>
      </c>
      <c r="B181" s="4" t="e">
        <f>'Data(LÄGG IN NY DATA)'!C180</f>
        <v>#N/A</v>
      </c>
      <c r="C181" s="26">
        <v>126.81173252710029</v>
      </c>
      <c r="D181" s="26">
        <v>96.089736289600111</v>
      </c>
      <c r="E181" s="26">
        <v>151.71436502524949</v>
      </c>
      <c r="F181" s="26">
        <v>602.44489771597716</v>
      </c>
      <c r="G181" s="26">
        <v>614.21337871076025</v>
      </c>
      <c r="H181" s="26">
        <v>489.7981551365084</v>
      </c>
      <c r="I181" s="26">
        <v>252.50105861139195</v>
      </c>
      <c r="J181" s="26">
        <v>419.82699011700657</v>
      </c>
      <c r="K181" s="26">
        <v>419.82699011700657</v>
      </c>
      <c r="L181" s="26">
        <v>354.74187135544219</v>
      </c>
      <c r="M181" s="26">
        <v>245.1281698210658</v>
      </c>
      <c r="N181" s="26">
        <v>129.06677901006094</v>
      </c>
      <c r="O181" s="26">
        <v>150.62819057239903</v>
      </c>
      <c r="P181" s="26">
        <v>150.62819057239903</v>
      </c>
      <c r="Q181" s="26">
        <v>129.06677901006094</v>
      </c>
      <c r="R181" s="26">
        <v>150.62819057239903</v>
      </c>
      <c r="S181" s="26">
        <v>129.06677901006094</v>
      </c>
      <c r="T181" s="26">
        <v>130.99597508935</v>
      </c>
      <c r="U181" s="26">
        <v>130.99597508935</v>
      </c>
      <c r="V181" s="26">
        <v>130.99597508935</v>
      </c>
      <c r="W181" s="26">
        <v>141.2276693180672</v>
      </c>
      <c r="X181" s="26">
        <v>141.2276693180672</v>
      </c>
      <c r="Y181" s="26">
        <v>141.2276693180672</v>
      </c>
      <c r="Z181" s="26">
        <v>141.2276693180672</v>
      </c>
      <c r="AA181" s="26">
        <v>141.2276693180672</v>
      </c>
      <c r="AB181" s="26">
        <v>141.2276693180672</v>
      </c>
      <c r="AC181" s="26">
        <v>141.2276693180672</v>
      </c>
      <c r="AD181" s="26">
        <v>172.53135277062506</v>
      </c>
      <c r="AE181" s="26">
        <v>172.53135277062506</v>
      </c>
      <c r="AF181" s="26">
        <v>172.53135277062506</v>
      </c>
      <c r="AG181" s="26">
        <v>172.53135277062506</v>
      </c>
      <c r="AH181" s="26">
        <v>172.53135277062506</v>
      </c>
    </row>
    <row r="182" spans="1:34" x14ac:dyDescent="0.2">
      <c r="A182" s="2">
        <f t="shared" si="34"/>
        <v>44079</v>
      </c>
      <c r="B182" s="4" t="e">
        <f>'Data(LÄGG IN NY DATA)'!C181</f>
        <v>#N/A</v>
      </c>
      <c r="C182" s="26">
        <v>127.10066889095297</v>
      </c>
      <c r="D182" s="26">
        <v>96.306802218033098</v>
      </c>
      <c r="E182" s="26">
        <v>151.99591207802442</v>
      </c>
      <c r="F182" s="26">
        <v>603.03589989267027</v>
      </c>
      <c r="G182" s="26">
        <v>614.54334247444683</v>
      </c>
      <c r="H182" s="26">
        <v>490.10794120747079</v>
      </c>
      <c r="I182" s="26">
        <v>252.74706040376893</v>
      </c>
      <c r="J182" s="26">
        <v>420.09252103497431</v>
      </c>
      <c r="K182" s="26">
        <v>420.09252103497431</v>
      </c>
      <c r="L182" s="26">
        <v>354.98387001486884</v>
      </c>
      <c r="M182" s="26">
        <v>245.34713320602768</v>
      </c>
      <c r="N182" s="26">
        <v>129.19651346819404</v>
      </c>
      <c r="O182" s="26">
        <v>150.75307143440435</v>
      </c>
      <c r="P182" s="26">
        <v>150.75307143440435</v>
      </c>
      <c r="Q182" s="26">
        <v>129.19651346819404</v>
      </c>
      <c r="R182" s="26">
        <v>150.75307143440435</v>
      </c>
      <c r="S182" s="26">
        <v>129.19651346819404</v>
      </c>
      <c r="T182" s="26">
        <v>131.13209743588951</v>
      </c>
      <c r="U182" s="26">
        <v>131.13209743588951</v>
      </c>
      <c r="V182" s="26">
        <v>131.13209743588951</v>
      </c>
      <c r="W182" s="26">
        <v>141.39792438105556</v>
      </c>
      <c r="X182" s="26">
        <v>141.39792438105556</v>
      </c>
      <c r="Y182" s="26">
        <v>141.39792438105556</v>
      </c>
      <c r="Z182" s="26">
        <v>141.39792438105556</v>
      </c>
      <c r="AA182" s="26">
        <v>141.39792438105556</v>
      </c>
      <c r="AB182" s="26">
        <v>141.39792438105556</v>
      </c>
      <c r="AC182" s="26">
        <v>141.39792438105556</v>
      </c>
      <c r="AD182" s="26">
        <v>172.63985135415348</v>
      </c>
      <c r="AE182" s="26">
        <v>172.63985135415348</v>
      </c>
      <c r="AF182" s="26">
        <v>172.63985135415348</v>
      </c>
      <c r="AG182" s="26">
        <v>172.63985135415348</v>
      </c>
      <c r="AH182" s="26">
        <v>172.63985135415348</v>
      </c>
    </row>
    <row r="183" spans="1:34" x14ac:dyDescent="0.2">
      <c r="A183" s="2">
        <f t="shared" si="34"/>
        <v>44080</v>
      </c>
      <c r="B183" s="4" t="e">
        <f>'Data(LÄGG IN NY DATA)'!C182</f>
        <v>#N/A</v>
      </c>
      <c r="C183" s="26">
        <v>127.38846763142166</v>
      </c>
      <c r="D183" s="26">
        <v>96.523000089795346</v>
      </c>
      <c r="E183" s="26">
        <v>152.27638381711421</v>
      </c>
      <c r="F183" s="26">
        <v>603.62270297758198</v>
      </c>
      <c r="G183" s="26">
        <v>614.87231383251367</v>
      </c>
      <c r="H183" s="26">
        <v>490.41693715340483</v>
      </c>
      <c r="I183" s="26">
        <v>252.99240499697078</v>
      </c>
      <c r="J183" s="26">
        <v>420.35737470291781</v>
      </c>
      <c r="K183" s="26">
        <v>420.35737470291781</v>
      </c>
      <c r="L183" s="26">
        <v>355.22526448399407</v>
      </c>
      <c r="M183" s="26">
        <v>245.56554698392213</v>
      </c>
      <c r="N183" s="26">
        <v>129.32589878909647</v>
      </c>
      <c r="O183" s="26">
        <v>150.87763169629321</v>
      </c>
      <c r="P183" s="26">
        <v>150.87763169629321</v>
      </c>
      <c r="Q183" s="26">
        <v>129.32589878909647</v>
      </c>
      <c r="R183" s="26">
        <v>150.87763169629321</v>
      </c>
      <c r="S183" s="26">
        <v>129.32589878909647</v>
      </c>
      <c r="T183" s="26">
        <v>131.26784028062073</v>
      </c>
      <c r="U183" s="26">
        <v>131.26784028062073</v>
      </c>
      <c r="V183" s="26">
        <v>131.26784028062073</v>
      </c>
      <c r="W183" s="26">
        <v>141.56761267841023</v>
      </c>
      <c r="X183" s="26">
        <v>141.56761267841023</v>
      </c>
      <c r="Y183" s="26">
        <v>141.56761267841023</v>
      </c>
      <c r="Z183" s="26">
        <v>141.56761267841023</v>
      </c>
      <c r="AA183" s="26">
        <v>141.56761267841023</v>
      </c>
      <c r="AB183" s="26">
        <v>141.56761267841023</v>
      </c>
      <c r="AC183" s="26">
        <v>141.56761267841023</v>
      </c>
      <c r="AD183" s="26">
        <v>172.74813686236359</v>
      </c>
      <c r="AE183" s="26">
        <v>172.74813686236359</v>
      </c>
      <c r="AF183" s="26">
        <v>172.74813686236359</v>
      </c>
      <c r="AG183" s="26">
        <v>172.74813686236359</v>
      </c>
      <c r="AH183" s="26">
        <v>172.74813686236359</v>
      </c>
    </row>
    <row r="184" spans="1:34" x14ac:dyDescent="0.2">
      <c r="A184" s="2">
        <f t="shared" si="34"/>
        <v>44081</v>
      </c>
      <c r="B184" s="4" t="e">
        <f>'Data(LÄGG IN NY DATA)'!C183</f>
        <v>#N/A</v>
      </c>
      <c r="C184" s="26">
        <v>127.67514071735323</v>
      </c>
      <c r="D184" s="26">
        <v>96.738338573107811</v>
      </c>
      <c r="E184" s="26">
        <v>152.5557913071211</v>
      </c>
      <c r="F184" s="26">
        <v>604.20549627343235</v>
      </c>
      <c r="G184" s="26">
        <v>615.20033279473762</v>
      </c>
      <c r="H184" s="26">
        <v>490.72516262982191</v>
      </c>
      <c r="I184" s="26">
        <v>253.23709786579448</v>
      </c>
      <c r="J184" s="26">
        <v>420.62156796841816</v>
      </c>
      <c r="K184" s="26">
        <v>420.62156796841816</v>
      </c>
      <c r="L184" s="26">
        <v>355.46606617997924</v>
      </c>
      <c r="M184" s="26">
        <v>245.78341673671684</v>
      </c>
      <c r="N184" s="26">
        <v>129.45493727082692</v>
      </c>
      <c r="O184" s="26">
        <v>151.00187324285631</v>
      </c>
      <c r="P184" s="26">
        <v>151.00187324285631</v>
      </c>
      <c r="Q184" s="26">
        <v>129.45493727082692</v>
      </c>
      <c r="R184" s="26">
        <v>151.00187324285631</v>
      </c>
      <c r="S184" s="26">
        <v>129.45493727082692</v>
      </c>
      <c r="T184" s="26">
        <v>131.40320617242057</v>
      </c>
      <c r="U184" s="26">
        <v>131.40320617242057</v>
      </c>
      <c r="V184" s="26">
        <v>131.40320617242057</v>
      </c>
      <c r="W184" s="26">
        <v>141.73673859244732</v>
      </c>
      <c r="X184" s="26">
        <v>141.73673859244732</v>
      </c>
      <c r="Y184" s="26">
        <v>141.73673859244732</v>
      </c>
      <c r="Z184" s="26">
        <v>141.73673859244732</v>
      </c>
      <c r="AA184" s="26">
        <v>141.73673859244732</v>
      </c>
      <c r="AB184" s="26">
        <v>141.73673859244732</v>
      </c>
      <c r="AC184" s="26">
        <v>141.73673859244732</v>
      </c>
      <c r="AD184" s="26">
        <v>172.85621274059162</v>
      </c>
      <c r="AE184" s="26">
        <v>172.85621274059162</v>
      </c>
      <c r="AF184" s="26">
        <v>172.85621274059162</v>
      </c>
      <c r="AG184" s="26">
        <v>172.85621274059162</v>
      </c>
      <c r="AH184" s="26">
        <v>172.85621274059162</v>
      </c>
    </row>
    <row r="185" spans="1:34" x14ac:dyDescent="0.2">
      <c r="A185" s="2">
        <f t="shared" si="34"/>
        <v>44082</v>
      </c>
      <c r="B185" s="4" t="e">
        <f>'Data(LÄGG IN NY DATA)'!C184</f>
        <v>#N/A</v>
      </c>
      <c r="C185" s="26">
        <v>127.96069987882596</v>
      </c>
      <c r="D185" s="26">
        <v>96.952826184069366</v>
      </c>
      <c r="E185" s="26">
        <v>152.83414537028798</v>
      </c>
      <c r="F185" s="26">
        <v>604.78445784652945</v>
      </c>
      <c r="G185" s="26">
        <v>615.52743633871569</v>
      </c>
      <c r="H185" s="26">
        <v>491.03263585207497</v>
      </c>
      <c r="I185" s="26">
        <v>253.48114430677674</v>
      </c>
      <c r="J185" s="26">
        <v>420.88511644463512</v>
      </c>
      <c r="K185" s="26">
        <v>420.88511644463512</v>
      </c>
      <c r="L185" s="26">
        <v>355.70628572871061</v>
      </c>
      <c r="M185" s="26">
        <v>246.00074778438847</v>
      </c>
      <c r="N185" s="26">
        <v>129.58363118099138</v>
      </c>
      <c r="O185" s="26">
        <v>151.12579793748725</v>
      </c>
      <c r="P185" s="26">
        <v>151.12579793748725</v>
      </c>
      <c r="Q185" s="26">
        <v>129.58363118099138</v>
      </c>
      <c r="R185" s="26">
        <v>151.12579793748725</v>
      </c>
      <c r="S185" s="26">
        <v>129.58363118099138</v>
      </c>
      <c r="T185" s="26">
        <v>131.53819762776223</v>
      </c>
      <c r="U185" s="26">
        <v>131.53819762776223</v>
      </c>
      <c r="V185" s="26">
        <v>131.53819762776223</v>
      </c>
      <c r="W185" s="26">
        <v>141.90530644275492</v>
      </c>
      <c r="X185" s="26">
        <v>141.90530644275492</v>
      </c>
      <c r="Y185" s="26">
        <v>141.90530644275492</v>
      </c>
      <c r="Z185" s="26">
        <v>141.90530644275492</v>
      </c>
      <c r="AA185" s="26">
        <v>141.90530644275492</v>
      </c>
      <c r="AB185" s="26">
        <v>141.90530644275492</v>
      </c>
      <c r="AC185" s="26">
        <v>141.90530644275492</v>
      </c>
      <c r="AD185" s="26">
        <v>172.96408220721307</v>
      </c>
      <c r="AE185" s="26">
        <v>172.96408220721307</v>
      </c>
      <c r="AF185" s="26">
        <v>172.96408220721307</v>
      </c>
      <c r="AG185" s="26">
        <v>172.96408220721307</v>
      </c>
      <c r="AH185" s="26">
        <v>172.96408220721307</v>
      </c>
    </row>
    <row r="186" spans="1:34" x14ac:dyDescent="0.2">
      <c r="A186" s="2">
        <f t="shared" si="34"/>
        <v>44083</v>
      </c>
      <c r="B186" s="4" t="e">
        <f>'Data(LÄGG IN NY DATA)'!C185</f>
        <v>#N/A</v>
      </c>
      <c r="C186" s="26">
        <v>128.24515661542281</v>
      </c>
      <c r="D186" s="26">
        <v>97.166471290755794</v>
      </c>
      <c r="E186" s="26">
        <v>153.11145659716985</v>
      </c>
      <c r="F186" s="26">
        <v>605.35975518632756</v>
      </c>
      <c r="G186" s="26">
        <v>615.85365864606024</v>
      </c>
      <c r="H186" s="26">
        <v>491.33937371236277</v>
      </c>
      <c r="I186" s="26">
        <v>253.72454945177361</v>
      </c>
      <c r="J186" s="26">
        <v>421.14803461059608</v>
      </c>
      <c r="K186" s="26">
        <v>421.14803461059608</v>
      </c>
      <c r="L186" s="26">
        <v>355.94593303028944</v>
      </c>
      <c r="M186" s="26">
        <v>246.21754520643634</v>
      </c>
      <c r="N186" s="26">
        <v>129.71198275781327</v>
      </c>
      <c r="O186" s="26">
        <v>151.24940762283623</v>
      </c>
      <c r="P186" s="26">
        <v>151.24940762283623</v>
      </c>
      <c r="Q186" s="26">
        <v>129.71198275781327</v>
      </c>
      <c r="R186" s="26">
        <v>151.24940762283623</v>
      </c>
      <c r="S186" s="26">
        <v>129.71198275781327</v>
      </c>
      <c r="T186" s="26">
        <v>131.67281713166383</v>
      </c>
      <c r="U186" s="26">
        <v>131.67281713166383</v>
      </c>
      <c r="V186" s="26">
        <v>131.67281713166383</v>
      </c>
      <c r="W186" s="26">
        <v>142.07332048800799</v>
      </c>
      <c r="X186" s="26">
        <v>142.07332048800799</v>
      </c>
      <c r="Y186" s="26">
        <v>142.07332048800799</v>
      </c>
      <c r="Z186" s="26">
        <v>142.07332048800799</v>
      </c>
      <c r="AA186" s="26">
        <v>142.07332048800799</v>
      </c>
      <c r="AB186" s="26">
        <v>142.07332048800799</v>
      </c>
      <c r="AC186" s="26">
        <v>142.07332048800799</v>
      </c>
      <c r="AD186" s="26">
        <v>173.07174827171752</v>
      </c>
      <c r="AE186" s="26">
        <v>173.07174827171752</v>
      </c>
      <c r="AF186" s="26">
        <v>173.07174827171752</v>
      </c>
      <c r="AG186" s="26">
        <v>173.07174827171752</v>
      </c>
      <c r="AH186" s="26">
        <v>173.07174827171752</v>
      </c>
    </row>
    <row r="187" spans="1:34" x14ac:dyDescent="0.2">
      <c r="A187" s="2">
        <f t="shared" si="34"/>
        <v>44084</v>
      </c>
      <c r="B187" s="4" t="e">
        <f>'Data(LÄGG IN NY DATA)'!C186</f>
        <v>#N/A</v>
      </c>
      <c r="C187" s="26">
        <v>128.52852220405114</v>
      </c>
      <c r="D187" s="26">
        <v>97.379282117153565</v>
      </c>
      <c r="E187" s="26">
        <v>153.38773535657384</v>
      </c>
      <c r="F187" s="26">
        <v>605.93154582838474</v>
      </c>
      <c r="G187" s="26">
        <v>616.17903132046172</v>
      </c>
      <c r="H187" s="26">
        <v>491.64539188730555</v>
      </c>
      <c r="I187" s="26">
        <v>253.96731828030696</v>
      </c>
      <c r="J187" s="26">
        <v>421.41033590340413</v>
      </c>
      <c r="K187" s="26">
        <v>421.41033590340413</v>
      </c>
      <c r="L187" s="26">
        <v>356.18501731910294</v>
      </c>
      <c r="M187" s="26">
        <v>246.43381386150494</v>
      </c>
      <c r="N187" s="26">
        <v>129.83999421111614</v>
      </c>
      <c r="O187" s="26">
        <v>151.37270412141012</v>
      </c>
      <c r="P187" s="26">
        <v>151.37270412141012</v>
      </c>
      <c r="Q187" s="26">
        <v>129.83999421111614</v>
      </c>
      <c r="R187" s="26">
        <v>151.37270412141012</v>
      </c>
      <c r="S187" s="26">
        <v>129.83999421111614</v>
      </c>
      <c r="T187" s="26">
        <v>131.80706713856856</v>
      </c>
      <c r="U187" s="26">
        <v>131.80706713856856</v>
      </c>
      <c r="V187" s="26">
        <v>131.80706713856856</v>
      </c>
      <c r="W187" s="26">
        <v>142.24078492766833</v>
      </c>
      <c r="X187" s="26">
        <v>142.24078492766833</v>
      </c>
      <c r="Y187" s="26">
        <v>142.24078492766833</v>
      </c>
      <c r="Z187" s="26">
        <v>142.24078492766833</v>
      </c>
      <c r="AA187" s="26">
        <v>142.24078492766833</v>
      </c>
      <c r="AB187" s="26">
        <v>142.24078492766833</v>
      </c>
      <c r="AC187" s="26">
        <v>142.24078492766833</v>
      </c>
      <c r="AD187" s="26">
        <v>173.17921375134199</v>
      </c>
      <c r="AE187" s="26">
        <v>173.17921375134199</v>
      </c>
      <c r="AF187" s="26">
        <v>173.17921375134199</v>
      </c>
      <c r="AG187" s="26">
        <v>173.17921375134199</v>
      </c>
      <c r="AH187" s="26">
        <v>173.17921375134199</v>
      </c>
    </row>
    <row r="188" spans="1:34" x14ac:dyDescent="0.2">
      <c r="A188" s="2">
        <f t="shared" si="34"/>
        <v>44085</v>
      </c>
      <c r="B188" s="4" t="e">
        <f>'Data(LÄGG IN NY DATA)'!C187</f>
        <v>#N/A</v>
      </c>
      <c r="C188" s="26">
        <v>128.81080770634142</v>
      </c>
      <c r="D188" s="26">
        <v>97.591266746938118</v>
      </c>
      <c r="E188" s="26">
        <v>153.66299180482687</v>
      </c>
      <c r="F188" s="26">
        <v>606.49997794255967</v>
      </c>
      <c r="G188" s="26">
        <v>616.50358358898325</v>
      </c>
      <c r="H188" s="26">
        <v>491.9507049368375</v>
      </c>
      <c r="I188" s="26">
        <v>254.20945563079084</v>
      </c>
      <c r="J188" s="26">
        <v>421.67203280300293</v>
      </c>
      <c r="K188" s="26">
        <v>421.67203280300293</v>
      </c>
      <c r="L188" s="26">
        <v>356.42354721891547</v>
      </c>
      <c r="M188" s="26">
        <v>246.64955840527927</v>
      </c>
      <c r="N188" s="26">
        <v>129.96766772322823</v>
      </c>
      <c r="O188" s="26">
        <v>151.495689236125</v>
      </c>
      <c r="P188" s="26">
        <v>151.495689236125</v>
      </c>
      <c r="Q188" s="26">
        <v>129.96766772322823</v>
      </c>
      <c r="R188" s="26">
        <v>151.495689236125</v>
      </c>
      <c r="S188" s="26">
        <v>129.96766772322823</v>
      </c>
      <c r="T188" s="26">
        <v>131.94095007316358</v>
      </c>
      <c r="U188" s="26">
        <v>131.94095007316358</v>
      </c>
      <c r="V188" s="26">
        <v>131.94095007316358</v>
      </c>
      <c r="W188" s="26">
        <v>142.40770390358037</v>
      </c>
      <c r="X188" s="26">
        <v>142.40770390358037</v>
      </c>
      <c r="Y188" s="26">
        <v>142.40770390358037</v>
      </c>
      <c r="Z188" s="26">
        <v>142.40770390358037</v>
      </c>
      <c r="AA188" s="26">
        <v>142.40770390358037</v>
      </c>
      <c r="AB188" s="26">
        <v>142.40770390358037</v>
      </c>
      <c r="AC188" s="26">
        <v>142.40770390358037</v>
      </c>
      <c r="AD188" s="26">
        <v>173.28648128637604</v>
      </c>
      <c r="AE188" s="26">
        <v>173.28648128637604</v>
      </c>
      <c r="AF188" s="26">
        <v>173.28648128637604</v>
      </c>
      <c r="AG188" s="26">
        <v>173.28648128637604</v>
      </c>
      <c r="AH188" s="26">
        <v>173.28648128637604</v>
      </c>
    </row>
    <row r="189" spans="1:34" x14ac:dyDescent="0.2">
      <c r="A189" s="2">
        <f t="shared" si="34"/>
        <v>44086</v>
      </c>
      <c r="B189" s="4" t="e">
        <f>'Data(LÄGG IN NY DATA)'!C188</f>
        <v>#N/A</v>
      </c>
      <c r="C189" s="26">
        <v>129.09202397565477</v>
      </c>
      <c r="D189" s="26">
        <v>97.802433127105601</v>
      </c>
      <c r="E189" s="26">
        <v>153.93723589442484</v>
      </c>
      <c r="F189" s="26">
        <v>607.06519088821153</v>
      </c>
      <c r="G189" s="26">
        <v>616.82734248784971</v>
      </c>
      <c r="H189" s="26">
        <v>492.2553263951026</v>
      </c>
      <c r="I189" s="26">
        <v>254.45096621074069</v>
      </c>
      <c r="J189" s="26">
        <v>421.93313691008728</v>
      </c>
      <c r="K189" s="26">
        <v>421.93313691008728</v>
      </c>
      <c r="L189" s="26">
        <v>356.66153079338517</v>
      </c>
      <c r="M189" s="26">
        <v>246.86478330680399</v>
      </c>
      <c r="N189" s="26">
        <v>130.09500544981722</v>
      </c>
      <c r="O189" s="26">
        <v>151.6183647508164</v>
      </c>
      <c r="P189" s="26">
        <v>151.6183647508164</v>
      </c>
      <c r="Q189" s="26">
        <v>130.09500544981722</v>
      </c>
      <c r="R189" s="26">
        <v>151.6183647508164</v>
      </c>
      <c r="S189" s="26">
        <v>130.09500544981722</v>
      </c>
      <c r="T189" s="26">
        <v>132.07446833114426</v>
      </c>
      <c r="U189" s="26">
        <v>132.07446833114426</v>
      </c>
      <c r="V189" s="26">
        <v>132.07446833114426</v>
      </c>
      <c r="W189" s="26">
        <v>142.57408150147279</v>
      </c>
      <c r="X189" s="26">
        <v>142.57408150147279</v>
      </c>
      <c r="Y189" s="26">
        <v>142.57408150147279</v>
      </c>
      <c r="Z189" s="26">
        <v>142.57408150147279</v>
      </c>
      <c r="AA189" s="26">
        <v>142.57408150147279</v>
      </c>
      <c r="AB189" s="26">
        <v>142.57408150147279</v>
      </c>
      <c r="AC189" s="26">
        <v>142.57408150147279</v>
      </c>
      <c r="AD189" s="26">
        <v>173.39355335424301</v>
      </c>
      <c r="AE189" s="26">
        <v>173.39355335424301</v>
      </c>
      <c r="AF189" s="26">
        <v>173.39355335424301</v>
      </c>
      <c r="AG189" s="26">
        <v>173.39355335424301</v>
      </c>
      <c r="AH189" s="26">
        <v>173.39355335424301</v>
      </c>
    </row>
    <row r="190" spans="1:34" x14ac:dyDescent="0.2">
      <c r="A190" s="2">
        <f t="shared" si="34"/>
        <v>44087</v>
      </c>
      <c r="B190" s="4" t="e">
        <f>'Data(LÄGG IN NY DATA)'!C189</f>
        <v>#N/A</v>
      </c>
      <c r="C190" s="26">
        <v>129.37218166372702</v>
      </c>
      <c r="D190" s="26">
        <v>98.012789071466429</v>
      </c>
      <c r="E190" s="26">
        <v>154.210477382113</v>
      </c>
      <c r="F190" s="26">
        <v>607.62731573809629</v>
      </c>
      <c r="G190" s="26">
        <v>617.15033303390305</v>
      </c>
      <c r="H190" s="26">
        <v>492.55926885398782</v>
      </c>
      <c r="I190" s="26">
        <v>254.69185460605863</v>
      </c>
      <c r="J190" s="26">
        <v>422.19365901770317</v>
      </c>
      <c r="K190" s="26">
        <v>422.19365901770317</v>
      </c>
      <c r="L190" s="26">
        <v>356.89897559237858</v>
      </c>
      <c r="M190" s="26">
        <v>247.07949286336395</v>
      </c>
      <c r="N190" s="26">
        <v>130.22200952066251</v>
      </c>
      <c r="O190" s="26">
        <v>151.74073243071186</v>
      </c>
      <c r="P190" s="26">
        <v>151.74073243071186</v>
      </c>
      <c r="Q190" s="26">
        <v>130.22200952066251</v>
      </c>
      <c r="R190" s="26">
        <v>151.74073243071186</v>
      </c>
      <c r="S190" s="26">
        <v>130.22200952066251</v>
      </c>
      <c r="T190" s="26">
        <v>132.20762427992892</v>
      </c>
      <c r="U190" s="26">
        <v>132.20762427992892</v>
      </c>
      <c r="V190" s="26">
        <v>132.20762427992892</v>
      </c>
      <c r="W190" s="26">
        <v>142.73992175237476</v>
      </c>
      <c r="X190" s="26">
        <v>142.73992175237476</v>
      </c>
      <c r="Y190" s="26">
        <v>142.73992175237476</v>
      </c>
      <c r="Z190" s="26">
        <v>142.73992175237476</v>
      </c>
      <c r="AA190" s="26">
        <v>142.73992175237476</v>
      </c>
      <c r="AB190" s="26">
        <v>142.73992175237476</v>
      </c>
      <c r="AC190" s="26">
        <v>142.73992175237476</v>
      </c>
      <c r="AD190" s="26">
        <v>173.50043228245329</v>
      </c>
      <c r="AE190" s="26">
        <v>173.50043228245329</v>
      </c>
      <c r="AF190" s="26">
        <v>173.50043228245329</v>
      </c>
      <c r="AG190" s="26">
        <v>173.50043228245329</v>
      </c>
      <c r="AH190" s="26">
        <v>173.50043228245329</v>
      </c>
    </row>
    <row r="191" spans="1:34" x14ac:dyDescent="0.2">
      <c r="A191" s="2">
        <f t="shared" si="34"/>
        <v>44088</v>
      </c>
      <c r="B191" s="4" t="e">
        <f>'Data(LÄGG IN NY DATA)'!C190</f>
        <v>#N/A</v>
      </c>
      <c r="C191" s="26">
        <v>129.65129122697473</v>
      </c>
      <c r="D191" s="26">
        <v>98.22234226400812</v>
      </c>
      <c r="E191" s="26">
        <v>154.482725836443</v>
      </c>
      <c r="F191" s="26">
        <v>608.18647577257798</v>
      </c>
      <c r="G191" s="26">
        <v>617.47257838280848</v>
      </c>
      <c r="H191" s="26">
        <v>492.8625440398788</v>
      </c>
      <c r="I191" s="26">
        <v>254.93212528948058</v>
      </c>
      <c r="J191" s="26">
        <v>422.45360917703829</v>
      </c>
      <c r="K191" s="26">
        <v>422.45360917703829</v>
      </c>
      <c r="L191" s="26">
        <v>357.13588869442646</v>
      </c>
      <c r="M191" s="26">
        <v>247.29369121405216</v>
      </c>
      <c r="N191" s="26">
        <v>130.3486820403715</v>
      </c>
      <c r="O191" s="26">
        <v>151.86279402287008</v>
      </c>
      <c r="P191" s="26">
        <v>151.86279402287008</v>
      </c>
      <c r="Q191" s="26">
        <v>130.3486820403715</v>
      </c>
      <c r="R191" s="26">
        <v>151.86279402287008</v>
      </c>
      <c r="S191" s="26">
        <v>130.3486820403715</v>
      </c>
      <c r="T191" s="26">
        <v>132.34042025932953</v>
      </c>
      <c r="U191" s="26">
        <v>132.34042025932953</v>
      </c>
      <c r="V191" s="26">
        <v>132.34042025932953</v>
      </c>
      <c r="W191" s="26">
        <v>142.90522863395478</v>
      </c>
      <c r="X191" s="26">
        <v>142.90522863395478</v>
      </c>
      <c r="Y191" s="26">
        <v>142.90522863395478</v>
      </c>
      <c r="Z191" s="26">
        <v>142.90522863395478</v>
      </c>
      <c r="AA191" s="26">
        <v>142.90522863395478</v>
      </c>
      <c r="AB191" s="26">
        <v>142.90522863395478</v>
      </c>
      <c r="AC191" s="26">
        <v>142.90522863395478</v>
      </c>
      <c r="AD191" s="26">
        <v>173.607120260519</v>
      </c>
      <c r="AE191" s="26">
        <v>173.607120260519</v>
      </c>
      <c r="AF191" s="26">
        <v>173.607120260519</v>
      </c>
      <c r="AG191" s="26">
        <v>173.607120260519</v>
      </c>
      <c r="AH191" s="26">
        <v>173.607120260519</v>
      </c>
    </row>
    <row r="192" spans="1:34" x14ac:dyDescent="0.2">
      <c r="A192" s="2">
        <f t="shared" si="34"/>
        <v>44089</v>
      </c>
      <c r="B192" s="4" t="e">
        <f>'Data(LÄGG IN NY DATA)'!C191</f>
        <v>#N/A</v>
      </c>
      <c r="C192" s="26">
        <v>129.9293629324865</v>
      </c>
      <c r="D192" s="26">
        <v>98.431100262134734</v>
      </c>
      <c r="E192" s="26">
        <v>154.75399064484819</v>
      </c>
      <c r="F192" s="26">
        <v>608.74278694570535</v>
      </c>
      <c r="G192" s="26">
        <v>617.79409997501534</v>
      </c>
      <c r="H192" s="26">
        <v>493.16516288417751</v>
      </c>
      <c r="I192" s="26">
        <v>255.17178262826201</v>
      </c>
      <c r="J192" s="26">
        <v>422.71299675786577</v>
      </c>
      <c r="K192" s="26">
        <v>422.71299675786577</v>
      </c>
      <c r="L192" s="26">
        <v>357.37227674563661</v>
      </c>
      <c r="M192" s="26">
        <v>247.5073823521403</v>
      </c>
      <c r="N192" s="26">
        <v>130.47502508904574</v>
      </c>
      <c r="O192" s="26">
        <v>151.98455125659021</v>
      </c>
      <c r="P192" s="26">
        <v>151.98455125659021</v>
      </c>
      <c r="Q192" s="26">
        <v>130.47502508904574</v>
      </c>
      <c r="R192" s="26">
        <v>151.98455125659021</v>
      </c>
      <c r="S192" s="26">
        <v>130.47502508904574</v>
      </c>
      <c r="T192" s="26">
        <v>132.47285858218262</v>
      </c>
      <c r="U192" s="26">
        <v>132.47285858218262</v>
      </c>
      <c r="V192" s="26">
        <v>132.47285858218262</v>
      </c>
      <c r="W192" s="26">
        <v>143.07000607178901</v>
      </c>
      <c r="X192" s="26">
        <v>143.07000607178901</v>
      </c>
      <c r="Y192" s="26">
        <v>143.07000607178901</v>
      </c>
      <c r="Z192" s="26">
        <v>143.07000607178901</v>
      </c>
      <c r="AA192" s="26">
        <v>143.07000607178901</v>
      </c>
      <c r="AB192" s="26">
        <v>143.07000607178901</v>
      </c>
      <c r="AC192" s="26">
        <v>143.07000607178901</v>
      </c>
      <c r="AD192" s="26">
        <v>173.71361935091153</v>
      </c>
      <c r="AE192" s="26">
        <v>173.71361935091153</v>
      </c>
      <c r="AF192" s="26">
        <v>173.71361935091153</v>
      </c>
      <c r="AG192" s="26">
        <v>173.71361935091153</v>
      </c>
      <c r="AH192" s="26">
        <v>173.71361935091153</v>
      </c>
    </row>
    <row r="193" spans="1:34" x14ac:dyDescent="0.2">
      <c r="A193" s="2">
        <f t="shared" si="34"/>
        <v>44090</v>
      </c>
      <c r="B193" s="4" t="e">
        <f>'Data(LÄGG IN NY DATA)'!C192</f>
        <v>#N/A</v>
      </c>
      <c r="C193" s="26">
        <v>130.20640686372093</v>
      </c>
      <c r="D193" s="26">
        <v>98.639070499789312</v>
      </c>
      <c r="E193" s="26">
        <v>155.02428102027548</v>
      </c>
      <c r="F193" s="26">
        <v>609.29635832463305</v>
      </c>
      <c r="G193" s="26">
        <v>618.11491767040332</v>
      </c>
      <c r="H193" s="26">
        <v>493.46713558807932</v>
      </c>
      <c r="I193" s="26">
        <v>255.41083089117328</v>
      </c>
      <c r="J193" s="26">
        <v>422.97183050406733</v>
      </c>
      <c r="K193" s="26">
        <v>422.97183050406733</v>
      </c>
      <c r="L193" s="26">
        <v>357.60814599535411</v>
      </c>
      <c r="M193" s="26">
        <v>247.72057013635722</v>
      </c>
      <c r="N193" s="26">
        <v>130.60104072290213</v>
      </c>
      <c r="O193" s="26">
        <v>152.10600584379455</v>
      </c>
      <c r="P193" s="26">
        <v>152.10600584379455</v>
      </c>
      <c r="Q193" s="26">
        <v>130.60104072290213</v>
      </c>
      <c r="R193" s="26">
        <v>152.10600584379455</v>
      </c>
      <c r="S193" s="26">
        <v>130.60104072290213</v>
      </c>
      <c r="T193" s="26">
        <v>132.60494153494429</v>
      </c>
      <c r="U193" s="26">
        <v>132.60494153494429</v>
      </c>
      <c r="V193" s="26">
        <v>132.60494153494429</v>
      </c>
      <c r="W193" s="26">
        <v>143.23425794056544</v>
      </c>
      <c r="X193" s="26">
        <v>143.23425794056544</v>
      </c>
      <c r="Y193" s="26">
        <v>143.23425794056544</v>
      </c>
      <c r="Z193" s="26">
        <v>143.23425794056544</v>
      </c>
      <c r="AA193" s="26">
        <v>143.23425794056544</v>
      </c>
      <c r="AB193" s="26">
        <v>143.23425794056544</v>
      </c>
      <c r="AC193" s="26">
        <v>143.23425794056544</v>
      </c>
      <c r="AD193" s="26">
        <v>173.81993149913814</v>
      </c>
      <c r="AE193" s="26">
        <v>173.81993149913814</v>
      </c>
      <c r="AF193" s="26">
        <v>173.81993149913814</v>
      </c>
      <c r="AG193" s="26">
        <v>173.81993149913814</v>
      </c>
      <c r="AH193" s="26">
        <v>173.81993149913814</v>
      </c>
    </row>
    <row r="194" spans="1:34" x14ac:dyDescent="0.2">
      <c r="A194" s="2">
        <f t="shared" si="34"/>
        <v>44091</v>
      </c>
      <c r="B194" s="4" t="e">
        <f>'Data(LÄGG IN NY DATA)'!C193</f>
        <v>#N/A</v>
      </c>
      <c r="C194" s="26">
        <v>130.48243292593153</v>
      </c>
      <c r="D194" s="26">
        <v>98.846260290465452</v>
      </c>
      <c r="E194" s="26">
        <v>155.2936060074087</v>
      </c>
      <c r="F194" s="26">
        <v>609.84729250380224</v>
      </c>
      <c r="G194" s="26">
        <v>618.43504987247502</v>
      </c>
      <c r="H194" s="26">
        <v>493.76847168206888</v>
      </c>
      <c r="I194" s="26">
        <v>255.6492742548682</v>
      </c>
      <c r="J194" s="26">
        <v>423.23011858462979</v>
      </c>
      <c r="K194" s="26">
        <v>423.23011858462979</v>
      </c>
      <c r="L194" s="26">
        <v>357.84350232883622</v>
      </c>
      <c r="M194" s="26">
        <v>247.93325830117178</v>
      </c>
      <c r="N194" s="26">
        <v>130.72673097485364</v>
      </c>
      <c r="O194" s="26">
        <v>152.22715947938761</v>
      </c>
      <c r="P194" s="26">
        <v>152.22715947938761</v>
      </c>
      <c r="Q194" s="26">
        <v>130.72673097485364</v>
      </c>
      <c r="R194" s="26">
        <v>152.22715947938761</v>
      </c>
      <c r="S194" s="26">
        <v>130.72673097485364</v>
      </c>
      <c r="T194" s="26">
        <v>132.73667137825291</v>
      </c>
      <c r="U194" s="26">
        <v>132.73667137825291</v>
      </c>
      <c r="V194" s="26">
        <v>132.73667137825291</v>
      </c>
      <c r="W194" s="26">
        <v>143.39798806522955</v>
      </c>
      <c r="X194" s="26">
        <v>143.39798806522955</v>
      </c>
      <c r="Y194" s="26">
        <v>143.39798806522955</v>
      </c>
      <c r="Z194" s="26">
        <v>143.39798806522955</v>
      </c>
      <c r="AA194" s="26">
        <v>143.39798806522955</v>
      </c>
      <c r="AB194" s="26">
        <v>143.39798806522955</v>
      </c>
      <c r="AC194" s="26">
        <v>143.39798806522955</v>
      </c>
      <c r="AD194" s="26">
        <v>173.92605854300697</v>
      </c>
      <c r="AE194" s="26">
        <v>173.92605854300697</v>
      </c>
      <c r="AF194" s="26">
        <v>173.92605854300697</v>
      </c>
      <c r="AG194" s="26">
        <v>173.92605854300697</v>
      </c>
      <c r="AH194" s="26">
        <v>173.92605854300697</v>
      </c>
    </row>
    <row r="195" spans="1:34" x14ac:dyDescent="0.2">
      <c r="A195" s="2">
        <f t="shared" si="34"/>
        <v>44092</v>
      </c>
      <c r="B195" s="4" t="e">
        <f>'Data(LÄGG IN NY DATA)'!C194</f>
        <v>#N/A</v>
      </c>
      <c r="C195" s="26">
        <v>130.75745085133636</v>
      </c>
      <c r="D195" s="26">
        <v>99.052676830113668</v>
      </c>
      <c r="E195" s="26">
        <v>155.5619744885156</v>
      </c>
      <c r="F195" s="26">
        <v>610.39568599522829</v>
      </c>
      <c r="G195" s="26">
        <v>618.75451364289165</v>
      </c>
      <c r="H195" s="26">
        <v>494.06918008055698</v>
      </c>
      <c r="I195" s="26">
        <v>255.88711680968419</v>
      </c>
      <c r="J195" s="26">
        <v>423.48786864047673</v>
      </c>
      <c r="K195" s="26">
        <v>423.48786864047673</v>
      </c>
      <c r="L195" s="26">
        <v>358.07835129718808</v>
      </c>
      <c r="M195" s="26">
        <v>248.14545046616777</v>
      </c>
      <c r="N195" s="26">
        <v>130.85209785505396</v>
      </c>
      <c r="O195" s="26">
        <v>152.34801384159371</v>
      </c>
      <c r="P195" s="26">
        <v>152.34801384159371</v>
      </c>
      <c r="Q195" s="26">
        <v>130.85209785505396</v>
      </c>
      <c r="R195" s="26">
        <v>152.34801384159371</v>
      </c>
      <c r="S195" s="26">
        <v>130.85209785505396</v>
      </c>
      <c r="T195" s="26">
        <v>132.86805034746263</v>
      </c>
      <c r="U195" s="26">
        <v>132.86805034746263</v>
      </c>
      <c r="V195" s="26">
        <v>132.86805034746263</v>
      </c>
      <c r="W195" s="26">
        <v>143.56120022207639</v>
      </c>
      <c r="X195" s="26">
        <v>143.56120022207639</v>
      </c>
      <c r="Y195" s="26">
        <v>143.56120022207639</v>
      </c>
      <c r="Z195" s="26">
        <v>143.56120022207639</v>
      </c>
      <c r="AA195" s="26">
        <v>143.56120022207639</v>
      </c>
      <c r="AB195" s="26">
        <v>143.56120022207639</v>
      </c>
      <c r="AC195" s="26">
        <v>143.56120022207639</v>
      </c>
      <c r="AD195" s="26">
        <v>174.03200222114518</v>
      </c>
      <c r="AE195" s="26">
        <v>174.03200222114518</v>
      </c>
      <c r="AF195" s="26">
        <v>174.03200222114518</v>
      </c>
      <c r="AG195" s="26">
        <v>174.03200222114518</v>
      </c>
      <c r="AH195" s="26">
        <v>174.03200222114518</v>
      </c>
    </row>
    <row r="196" spans="1:34" x14ac:dyDescent="0.2">
      <c r="A196" s="2">
        <f t="shared" si="34"/>
        <v>44093</v>
      </c>
      <c r="B196" s="4" t="e">
        <f>'Data(LÄGG IN NY DATA)'!C195</f>
        <v>#N/A</v>
      </c>
      <c r="C196" s="26">
        <v>131.03147020404953</v>
      </c>
      <c r="D196" s="26">
        <v>99.258327199947843</v>
      </c>
      <c r="E196" s="26">
        <v>155.82939518894784</v>
      </c>
      <c r="F196" s="26">
        <v>610.9416295961812</v>
      </c>
      <c r="G196" s="26">
        <v>619.07332480708931</v>
      </c>
      <c r="H196" s="26">
        <v>494.36926913204906</v>
      </c>
      <c r="I196" s="26">
        <v>256.1243625649268</v>
      </c>
      <c r="J196" s="26">
        <v>423.74508782746994</v>
      </c>
      <c r="K196" s="26">
        <v>423.74508782746994</v>
      </c>
      <c r="L196" s="26">
        <v>358.3126981447848</v>
      </c>
      <c r="M196" s="26">
        <v>248.35715014459154</v>
      </c>
      <c r="N196" s="26">
        <v>130.97714335140918</v>
      </c>
      <c r="O196" s="26">
        <v>152.46857059227582</v>
      </c>
      <c r="P196" s="26">
        <v>152.46857059227582</v>
      </c>
      <c r="Q196" s="26">
        <v>130.97714335140918</v>
      </c>
      <c r="R196" s="26">
        <v>152.46857059227582</v>
      </c>
      <c r="S196" s="26">
        <v>130.97714335140918</v>
      </c>
      <c r="T196" s="26">
        <v>132.9990806531504</v>
      </c>
      <c r="U196" s="26">
        <v>132.9990806531504</v>
      </c>
      <c r="V196" s="26">
        <v>132.9990806531504</v>
      </c>
      <c r="W196" s="26">
        <v>143.72389813979373</v>
      </c>
      <c r="X196" s="26">
        <v>143.72389813979373</v>
      </c>
      <c r="Y196" s="26">
        <v>143.72389813979373</v>
      </c>
      <c r="Z196" s="26">
        <v>143.72389813979373</v>
      </c>
      <c r="AA196" s="26">
        <v>143.72389813979373</v>
      </c>
      <c r="AB196" s="26">
        <v>143.72389813979373</v>
      </c>
      <c r="AC196" s="26">
        <v>143.72389813979373</v>
      </c>
      <c r="AD196" s="26">
        <v>174.13776418082927</v>
      </c>
      <c r="AE196" s="26">
        <v>174.13776418082927</v>
      </c>
      <c r="AF196" s="26">
        <v>174.13776418082927</v>
      </c>
      <c r="AG196" s="26">
        <v>174.13776418082927</v>
      </c>
      <c r="AH196" s="26">
        <v>174.13776418082927</v>
      </c>
    </row>
    <row r="197" spans="1:34" x14ac:dyDescent="0.2">
      <c r="A197" s="2">
        <f t="shared" ref="A197:A260" si="35">A196+1</f>
        <v>44094</v>
      </c>
      <c r="B197" s="4" t="e">
        <f>'Data(LÄGG IN NY DATA)'!C196</f>
        <v>#N/A</v>
      </c>
      <c r="C197" s="26">
        <v>131.30450038479</v>
      </c>
      <c r="D197" s="26">
        <v>99.463218369156579</v>
      </c>
      <c r="E197" s="26">
        <v>156.09587668232095</v>
      </c>
      <c r="F197" s="26">
        <v>611.48520873548262</v>
      </c>
      <c r="G197" s="26">
        <v>619.39149805165857</v>
      </c>
      <c r="H197" s="26">
        <v>494.66874666520391</v>
      </c>
      <c r="I197" s="26">
        <v>256.36101545368655</v>
      </c>
      <c r="J197" s="26">
        <v>424.00178285588839</v>
      </c>
      <c r="K197" s="26">
        <v>424.00178285588839</v>
      </c>
      <c r="L197" s="26">
        <v>358.54654783438781</v>
      </c>
      <c r="M197" s="26">
        <v>248.56836075114541</v>
      </c>
      <c r="N197" s="26">
        <v>131.1018694300603</v>
      </c>
      <c r="O197" s="26">
        <v>152.58883137723711</v>
      </c>
      <c r="P197" s="26">
        <v>152.58883137723711</v>
      </c>
      <c r="Q197" s="26">
        <v>131.1018694300603</v>
      </c>
      <c r="R197" s="26">
        <v>152.58883137723711</v>
      </c>
      <c r="S197" s="26">
        <v>131.1018694300603</v>
      </c>
      <c r="T197" s="26">
        <v>133.12976448159901</v>
      </c>
      <c r="U197" s="26">
        <v>133.12976448159901</v>
      </c>
      <c r="V197" s="26">
        <v>133.12976448159901</v>
      </c>
      <c r="W197" s="26">
        <v>143.88608550046015</v>
      </c>
      <c r="X197" s="26">
        <v>143.88608550046015</v>
      </c>
      <c r="Y197" s="26">
        <v>143.88608550046015</v>
      </c>
      <c r="Z197" s="26">
        <v>143.88608550046015</v>
      </c>
      <c r="AA197" s="26">
        <v>143.88608550046015</v>
      </c>
      <c r="AB197" s="26">
        <v>143.88608550046015</v>
      </c>
      <c r="AC197" s="26">
        <v>143.88608550046015</v>
      </c>
      <c r="AD197" s="26">
        <v>174.24334598518274</v>
      </c>
      <c r="AE197" s="26">
        <v>174.24334598518274</v>
      </c>
      <c r="AF197" s="26">
        <v>174.24334598518274</v>
      </c>
      <c r="AG197" s="26">
        <v>174.24334598518274</v>
      </c>
      <c r="AH197" s="26">
        <v>174.24334598518274</v>
      </c>
    </row>
    <row r="198" spans="1:34" x14ac:dyDescent="0.2">
      <c r="A198" s="2">
        <f t="shared" si="35"/>
        <v>44095</v>
      </c>
      <c r="B198" s="4" t="e">
        <f>'Data(LÄGG IN NY DATA)'!C197</f>
        <v>#N/A</v>
      </c>
      <c r="C198" s="26">
        <v>131.57655063538201</v>
      </c>
      <c r="D198" s="26">
        <v>99.667357197524112</v>
      </c>
      <c r="E198" s="26">
        <v>156.36142739539883</v>
      </c>
      <c r="F198" s="26">
        <v>612.02650379958629</v>
      </c>
      <c r="G198" s="26">
        <v>619.7090470141186</v>
      </c>
      <c r="H198" s="26">
        <v>494.96762003111434</v>
      </c>
      <c r="I198" s="26">
        <v>256.59707933723183</v>
      </c>
      <c r="J198" s="26">
        <v>424.25796002666874</v>
      </c>
      <c r="K198" s="26">
        <v>424.25796002666874</v>
      </c>
      <c r="L198" s="26">
        <v>358.77990507014681</v>
      </c>
      <c r="M198" s="26">
        <v>248.77908560909421</v>
      </c>
      <c r="N198" s="26">
        <v>131.22627803583904</v>
      </c>
      <c r="O198" s="26">
        <v>152.70879782650735</v>
      </c>
      <c r="P198" s="26">
        <v>152.70879782650735</v>
      </c>
      <c r="Q198" s="26">
        <v>131.22627803583904</v>
      </c>
      <c r="R198" s="26">
        <v>152.70879782650735</v>
      </c>
      <c r="S198" s="26">
        <v>131.22627803583904</v>
      </c>
      <c r="T198" s="26">
        <v>133.26010399525819</v>
      </c>
      <c r="U198" s="26">
        <v>133.26010399525819</v>
      </c>
      <c r="V198" s="26">
        <v>133.26010399525819</v>
      </c>
      <c r="W198" s="26">
        <v>144.04776594050173</v>
      </c>
      <c r="X198" s="26">
        <v>144.04776594050173</v>
      </c>
      <c r="Y198" s="26">
        <v>144.04776594050173</v>
      </c>
      <c r="Z198" s="26">
        <v>144.04776594050173</v>
      </c>
      <c r="AA198" s="26">
        <v>144.04776594050173</v>
      </c>
      <c r="AB198" s="26">
        <v>144.04776594050173</v>
      </c>
      <c r="AC198" s="26">
        <v>144.04776594050173</v>
      </c>
      <c r="AD198" s="26">
        <v>174.34874911979114</v>
      </c>
      <c r="AE198" s="26">
        <v>174.34874911979114</v>
      </c>
      <c r="AF198" s="26">
        <v>174.34874911979114</v>
      </c>
      <c r="AG198" s="26">
        <v>174.34874911979114</v>
      </c>
      <c r="AH198" s="26">
        <v>174.34874911979114</v>
      </c>
    </row>
    <row r="199" spans="1:34" x14ac:dyDescent="0.2">
      <c r="A199" s="2">
        <f t="shared" si="35"/>
        <v>44096</v>
      </c>
      <c r="B199" s="4" t="e">
        <f>'Data(LÄGG IN NY DATA)'!C198</f>
        <v>#N/A</v>
      </c>
      <c r="C199" s="26">
        <v>131.84763004306032</v>
      </c>
      <c r="D199" s="26">
        <v>99.870750437965015</v>
      </c>
      <c r="E199" s="26">
        <v>156.62605561270564</v>
      </c>
      <c r="F199" s="26">
        <v>612.56559043954871</v>
      </c>
      <c r="G199" s="26">
        <v>620.02598436566939</v>
      </c>
      <c r="H199" s="26">
        <v>495.26589614211377</v>
      </c>
      <c r="I199" s="26">
        <v>256.83255800901719</v>
      </c>
      <c r="J199" s="26">
        <v>424.51362526466824</v>
      </c>
      <c r="K199" s="26">
        <v>424.51362526466824</v>
      </c>
      <c r="L199" s="26">
        <v>359.01277431866225</v>
      </c>
      <c r="M199" s="26">
        <v>248.98932795674605</v>
      </c>
      <c r="N199" s="26">
        <v>131.3503710926997</v>
      </c>
      <c r="O199" s="26">
        <v>152.82847155461531</v>
      </c>
      <c r="P199" s="26">
        <v>152.82847155461531</v>
      </c>
      <c r="Q199" s="26">
        <v>131.3503710926997</v>
      </c>
      <c r="R199" s="26">
        <v>152.82847155461531</v>
      </c>
      <c r="S199" s="26">
        <v>131.3503710926997</v>
      </c>
      <c r="T199" s="26">
        <v>133.39010133318598</v>
      </c>
      <c r="U199" s="26">
        <v>133.39010133318598</v>
      </c>
      <c r="V199" s="26">
        <v>133.39010133318598</v>
      </c>
      <c r="W199" s="26">
        <v>144.20894305161065</v>
      </c>
      <c r="X199" s="26">
        <v>144.20894305161065</v>
      </c>
      <c r="Y199" s="26">
        <v>144.20894305161065</v>
      </c>
      <c r="Z199" s="26">
        <v>144.20894305161065</v>
      </c>
      <c r="AA199" s="26">
        <v>144.20894305161065</v>
      </c>
      <c r="AB199" s="26">
        <v>144.20894305161065</v>
      </c>
      <c r="AC199" s="26">
        <v>144.20894305161065</v>
      </c>
      <c r="AD199" s="26">
        <v>174.45397499878123</v>
      </c>
      <c r="AE199" s="26">
        <v>174.45397499878123</v>
      </c>
      <c r="AF199" s="26">
        <v>174.45397499878123</v>
      </c>
      <c r="AG199" s="26">
        <v>174.45397499878123</v>
      </c>
      <c r="AH199" s="26">
        <v>174.45397499878123</v>
      </c>
    </row>
    <row r="200" spans="1:34" x14ac:dyDescent="0.2">
      <c r="A200" s="2">
        <f t="shared" si="35"/>
        <v>44097</v>
      </c>
      <c r="B200" s="4" t="e">
        <f>'Data(LÄGG IN NY DATA)'!C199</f>
        <v>#N/A</v>
      </c>
      <c r="C200" s="26">
        <v>132.11774754459248</v>
      </c>
      <c r="D200" s="26">
        <v>100.07340473897662</v>
      </c>
      <c r="E200" s="26">
        <v>156.88976948088538</v>
      </c>
      <c r="F200" s="26">
        <v>613.10253985994575</v>
      </c>
      <c r="G200" s="26">
        <v>620.34232188746273</v>
      </c>
      <c r="H200" s="26">
        <v>495.56358150739067</v>
      </c>
      <c r="I200" s="26">
        <v>257.06745519834328</v>
      </c>
      <c r="J200" s="26">
        <v>424.76878414919128</v>
      </c>
      <c r="K200" s="26">
        <v>424.76878414919128</v>
      </c>
      <c r="L200" s="26">
        <v>359.24515982827018</v>
      </c>
      <c r="M200" s="26">
        <v>249.1990909533628</v>
      </c>
      <c r="N200" s="26">
        <v>131.47415050412923</v>
      </c>
      <c r="O200" s="26">
        <v>152.94785416084886</v>
      </c>
      <c r="P200" s="26">
        <v>152.94785416084886</v>
      </c>
      <c r="Q200" s="26">
        <v>131.47415050412923</v>
      </c>
      <c r="R200" s="26">
        <v>152.94785416084886</v>
      </c>
      <c r="S200" s="26">
        <v>131.47415050412923</v>
      </c>
      <c r="T200" s="26">
        <v>133.51975861147181</v>
      </c>
      <c r="U200" s="26">
        <v>133.51975861147181</v>
      </c>
      <c r="V200" s="26">
        <v>133.51975861147181</v>
      </c>
      <c r="W200" s="26">
        <v>144.36962038162841</v>
      </c>
      <c r="X200" s="26">
        <v>144.36962038162841</v>
      </c>
      <c r="Y200" s="26">
        <v>144.36962038162841</v>
      </c>
      <c r="Z200" s="26">
        <v>144.36962038162841</v>
      </c>
      <c r="AA200" s="26">
        <v>144.36962038162841</v>
      </c>
      <c r="AB200" s="26">
        <v>144.36962038162841</v>
      </c>
      <c r="AC200" s="26">
        <v>144.36962038162841</v>
      </c>
      <c r="AD200" s="26">
        <v>174.55902497040722</v>
      </c>
      <c r="AE200" s="26">
        <v>174.55902497040722</v>
      </c>
      <c r="AF200" s="26">
        <v>174.55902497040722</v>
      </c>
      <c r="AG200" s="26">
        <v>174.55902497040722</v>
      </c>
      <c r="AH200" s="26">
        <v>174.55902497040722</v>
      </c>
    </row>
    <row r="201" spans="1:34" x14ac:dyDescent="0.2">
      <c r="A201" s="2">
        <f t="shared" si="35"/>
        <v>44098</v>
      </c>
      <c r="B201" s="4" t="e">
        <f>'Data(LÄGG IN NY DATA)'!C200</f>
        <v>#N/A</v>
      </c>
      <c r="C201" s="26">
        <v>132.38691193022936</v>
      </c>
      <c r="D201" s="26">
        <v>100.27532664701305</v>
      </c>
      <c r="E201" s="26">
        <v>157.15257701282843</v>
      </c>
      <c r="F201" s="26">
        <v>613.63741909073565</v>
      </c>
      <c r="G201" s="26">
        <v>620.65807054089009</v>
      </c>
      <c r="H201" s="26">
        <v>495.8606822656684</v>
      </c>
      <c r="I201" s="26">
        <v>257.30177457370036</v>
      </c>
      <c r="J201" s="26">
        <v>425.02344194200077</v>
      </c>
      <c r="K201" s="26">
        <v>425.02344194200077</v>
      </c>
      <c r="L201" s="26">
        <v>359.47706564669687</v>
      </c>
      <c r="M201" s="26">
        <v>249.40837768455177</v>
      </c>
      <c r="N201" s="26">
        <v>131.59761815353764</v>
      </c>
      <c r="O201" s="26">
        <v>153.06694722950377</v>
      </c>
      <c r="P201" s="26">
        <v>153.06694722950377</v>
      </c>
      <c r="Q201" s="26">
        <v>131.59761815353764</v>
      </c>
      <c r="R201" s="26">
        <v>153.06694722950377</v>
      </c>
      <c r="S201" s="26">
        <v>131.59761815353764</v>
      </c>
      <c r="T201" s="26">
        <v>133.64907792364301</v>
      </c>
      <c r="U201" s="26">
        <v>133.64907792364301</v>
      </c>
      <c r="V201" s="26">
        <v>133.64907792364301</v>
      </c>
      <c r="W201" s="26">
        <v>144.52980143539648</v>
      </c>
      <c r="X201" s="26">
        <v>144.52980143539648</v>
      </c>
      <c r="Y201" s="26">
        <v>144.52980143539648</v>
      </c>
      <c r="Z201" s="26">
        <v>144.52980143539648</v>
      </c>
      <c r="AA201" s="26">
        <v>144.52980143539648</v>
      </c>
      <c r="AB201" s="26">
        <v>144.52980143539648</v>
      </c>
      <c r="AC201" s="26">
        <v>144.52980143539648</v>
      </c>
      <c r="AD201" s="26">
        <v>174.66390032218339</v>
      </c>
      <c r="AE201" s="26">
        <v>174.66390032218339</v>
      </c>
      <c r="AF201" s="26">
        <v>174.66390032218339</v>
      </c>
      <c r="AG201" s="26">
        <v>174.66390032218339</v>
      </c>
      <c r="AH201" s="26">
        <v>174.66390032218339</v>
      </c>
    </row>
    <row r="202" spans="1:34" x14ac:dyDescent="0.2">
      <c r="A202" s="2">
        <f t="shared" si="35"/>
        <v>44099</v>
      </c>
      <c r="B202" s="4" t="e">
        <f>'Data(LÄGG IN NY DATA)'!C201</f>
        <v>#N/A</v>
      </c>
      <c r="C202" s="26">
        <v>132.65513184749437</v>
      </c>
      <c r="D202" s="26">
        <v>100.47652260878412</v>
      </c>
      <c r="E202" s="26">
        <v>157.4144860915824</v>
      </c>
      <c r="F202" s="26">
        <v>614.17029124302019</v>
      </c>
      <c r="G202" s="26">
        <v>620.97324053235059</v>
      </c>
      <c r="H202" s="26">
        <v>496.15720421518944</v>
      </c>
      <c r="I202" s="26">
        <v>257.53551974582587</v>
      </c>
      <c r="J202" s="26">
        <v>425.27760361301881</v>
      </c>
      <c r="K202" s="26">
        <v>425.27760361301881</v>
      </c>
      <c r="L202" s="26">
        <v>359.70849563722027</v>
      </c>
      <c r="M202" s="26">
        <v>249.61719116718456</v>
      </c>
      <c r="N202" s="26">
        <v>131.72077590463056</v>
      </c>
      <c r="O202" s="26">
        <v>153.18575233012214</v>
      </c>
      <c r="P202" s="26">
        <v>153.18575233012214</v>
      </c>
      <c r="Q202" s="26">
        <v>131.72077590463056</v>
      </c>
      <c r="R202" s="26">
        <v>153.18575233012214</v>
      </c>
      <c r="S202" s="26">
        <v>131.72077590463056</v>
      </c>
      <c r="T202" s="26">
        <v>133.77806134105595</v>
      </c>
      <c r="U202" s="26">
        <v>133.77806134105595</v>
      </c>
      <c r="V202" s="26">
        <v>133.77806134105595</v>
      </c>
      <c r="W202" s="26">
        <v>144.68948967557662</v>
      </c>
      <c r="X202" s="26">
        <v>144.68948967557662</v>
      </c>
      <c r="Y202" s="26">
        <v>144.68948967557662</v>
      </c>
      <c r="Z202" s="26">
        <v>144.68948967557662</v>
      </c>
      <c r="AA202" s="26">
        <v>144.68948967557662</v>
      </c>
      <c r="AB202" s="26">
        <v>144.68948967557662</v>
      </c>
      <c r="AC202" s="26">
        <v>144.68948967557662</v>
      </c>
      <c r="AD202" s="26">
        <v>174.76860228559963</v>
      </c>
      <c r="AE202" s="26">
        <v>174.76860228559963</v>
      </c>
      <c r="AF202" s="26">
        <v>174.76860228559963</v>
      </c>
      <c r="AG202" s="26">
        <v>174.76860228559963</v>
      </c>
      <c r="AH202" s="26">
        <v>174.76860228559963</v>
      </c>
    </row>
    <row r="203" spans="1:34" x14ac:dyDescent="0.2">
      <c r="A203" s="2">
        <f t="shared" si="35"/>
        <v>44100</v>
      </c>
      <c r="B203" s="4" t="e">
        <f>'Data(LÄGG IN NY DATA)'!C202</f>
        <v>#N/A</v>
      </c>
      <c r="C203" s="26">
        <v>132.92241580482096</v>
      </c>
      <c r="D203" s="26">
        <v>100.67699897348268</v>
      </c>
      <c r="E203" s="26">
        <v>157.67550447406293</v>
      </c>
      <c r="F203" s="26">
        <v>614.70121574960592</v>
      </c>
      <c r="G203" s="26">
        <v>621.28784137292439</v>
      </c>
      <c r="H203" s="26">
        <v>496.45315284122233</v>
      </c>
      <c r="I203" s="26">
        <v>257.76869427050201</v>
      </c>
      <c r="J203" s="26">
        <v>425.53127386390412</v>
      </c>
      <c r="K203" s="26">
        <v>425.53127386390412</v>
      </c>
      <c r="L203" s="26">
        <v>359.93945349346211</v>
      </c>
      <c r="M203" s="26">
        <v>249.82553435388581</v>
      </c>
      <c r="N203" s="26">
        <v>131.84362560176527</v>
      </c>
      <c r="O203" s="26">
        <v>153.30427101772173</v>
      </c>
      <c r="P203" s="26">
        <v>153.30427101772173</v>
      </c>
      <c r="Q203" s="26">
        <v>131.84362560176527</v>
      </c>
      <c r="R203" s="26">
        <v>153.30427101772173</v>
      </c>
      <c r="S203" s="26">
        <v>131.84362560176527</v>
      </c>
      <c r="T203" s="26">
        <v>133.90671091327329</v>
      </c>
      <c r="U203" s="26">
        <v>133.90671091327329</v>
      </c>
      <c r="V203" s="26">
        <v>133.90671091327329</v>
      </c>
      <c r="W203" s="26">
        <v>144.84868852344295</v>
      </c>
      <c r="X203" s="26">
        <v>144.84868852344295</v>
      </c>
      <c r="Y203" s="26">
        <v>144.84868852344295</v>
      </c>
      <c r="Z203" s="26">
        <v>144.84868852344295</v>
      </c>
      <c r="AA203" s="26">
        <v>144.84868852344295</v>
      </c>
      <c r="AB203" s="26">
        <v>144.84868852344295</v>
      </c>
      <c r="AC203" s="26">
        <v>144.84868852344295</v>
      </c>
      <c r="AD203" s="26">
        <v>174.87313204045333</v>
      </c>
      <c r="AE203" s="26">
        <v>174.87313204045333</v>
      </c>
      <c r="AF203" s="26">
        <v>174.87313204045333</v>
      </c>
      <c r="AG203" s="26">
        <v>174.87313204045333</v>
      </c>
      <c r="AH203" s="26">
        <v>174.87313204045333</v>
      </c>
    </row>
    <row r="204" spans="1:34" x14ac:dyDescent="0.2">
      <c r="A204" s="2">
        <f t="shared" si="35"/>
        <v>44101</v>
      </c>
      <c r="B204" s="4" t="e">
        <f>'Data(LÄGG IN NY DATA)'!C203</f>
        <v>#N/A</v>
      </c>
      <c r="C204" s="26">
        <v>133.18877217504723</v>
      </c>
      <c r="D204" s="26">
        <v>100.87676199494319</v>
      </c>
      <c r="E204" s="26">
        <v>157.93563979457937</v>
      </c>
      <c r="F204" s="26">
        <v>615.23024859122256</v>
      </c>
      <c r="G204" s="26">
        <v>621.60188193334602</v>
      </c>
      <c r="H204" s="26">
        <v>496.74853334129369</v>
      </c>
      <c r="I204" s="26">
        <v>258.00130165111807</v>
      </c>
      <c r="J204" s="26">
        <v>425.78445714967955</v>
      </c>
      <c r="K204" s="26">
        <v>425.78445714967955</v>
      </c>
      <c r="L204" s="26">
        <v>360.16994275292592</v>
      </c>
      <c r="M204" s="26">
        <v>250.03341013713029</v>
      </c>
      <c r="N204" s="26">
        <v>131.9661690702921</v>
      </c>
      <c r="O204" s="26">
        <v>153.42250483301669</v>
      </c>
      <c r="P204" s="26">
        <v>153.42250483301669</v>
      </c>
      <c r="Q204" s="26">
        <v>131.9661690702921</v>
      </c>
      <c r="R204" s="26">
        <v>153.42250483301669</v>
      </c>
      <c r="S204" s="26">
        <v>131.9661690702921</v>
      </c>
      <c r="T204" s="26">
        <v>134.03502866842805</v>
      </c>
      <c r="U204" s="26">
        <v>134.03502866842805</v>
      </c>
      <c r="V204" s="26">
        <v>134.03502866842805</v>
      </c>
      <c r="W204" s="26">
        <v>145.00740135964767</v>
      </c>
      <c r="X204" s="26">
        <v>145.00740135964767</v>
      </c>
      <c r="Y204" s="26">
        <v>145.00740135964767</v>
      </c>
      <c r="Z204" s="26">
        <v>145.00740135964767</v>
      </c>
      <c r="AA204" s="26">
        <v>145.00740135964767</v>
      </c>
      <c r="AB204" s="26">
        <v>145.00740135964767</v>
      </c>
      <c r="AC204" s="26">
        <v>145.00740135964767</v>
      </c>
      <c r="AD204" s="26">
        <v>174.9774907188287</v>
      </c>
      <c r="AE204" s="26">
        <v>174.9774907188287</v>
      </c>
      <c r="AF204" s="26">
        <v>174.9774907188287</v>
      </c>
      <c r="AG204" s="26">
        <v>174.9774907188287</v>
      </c>
      <c r="AH204" s="26">
        <v>174.9774907188287</v>
      </c>
    </row>
    <row r="205" spans="1:34" x14ac:dyDescent="0.2">
      <c r="A205" s="2">
        <f t="shared" si="35"/>
        <v>44102</v>
      </c>
      <c r="B205" s="4" t="e">
        <f>'Data(LÄGG IN NY DATA)'!C204</f>
        <v>#N/A</v>
      </c>
      <c r="C205" s="26">
        <v>133.45420919877608</v>
      </c>
      <c r="D205" s="26">
        <v>101.07581783373469</v>
      </c>
      <c r="E205" s="26">
        <v>158.19489956818848</v>
      </c>
      <c r="F205" s="26">
        <v>615.75744250921036</v>
      </c>
      <c r="G205" s="26">
        <v>621.91537049464284</v>
      </c>
      <c r="H205" s="26">
        <v>497.0433506483306</v>
      </c>
      <c r="I205" s="26">
        <v>258.2333453410194</v>
      </c>
      <c r="J205" s="26">
        <v>426.03715769856836</v>
      </c>
      <c r="K205" s="26">
        <v>426.03715769856836</v>
      </c>
      <c r="L205" s="26">
        <v>360.39996680938634</v>
      </c>
      <c r="M205" s="26">
        <v>250.24082135298352</v>
      </c>
      <c r="N205" s="26">
        <v>132.08840811688208</v>
      </c>
      <c r="O205" s="26">
        <v>153.54045530263059</v>
      </c>
      <c r="P205" s="26">
        <v>153.54045530263059</v>
      </c>
      <c r="Q205" s="26">
        <v>132.08840811688208</v>
      </c>
      <c r="R205" s="26">
        <v>153.54045530263059</v>
      </c>
      <c r="S205" s="26">
        <v>132.08840811688208</v>
      </c>
      <c r="T205" s="26">
        <v>134.16301661357591</v>
      </c>
      <c r="U205" s="26">
        <v>134.16301661357591</v>
      </c>
      <c r="V205" s="26">
        <v>134.16301661357591</v>
      </c>
      <c r="W205" s="26">
        <v>145.16563152496227</v>
      </c>
      <c r="X205" s="26">
        <v>145.16563152496227</v>
      </c>
      <c r="Y205" s="26">
        <v>145.16563152496227</v>
      </c>
      <c r="Z205" s="26">
        <v>145.16563152496227</v>
      </c>
      <c r="AA205" s="26">
        <v>145.16563152496227</v>
      </c>
      <c r="AB205" s="26">
        <v>145.16563152496227</v>
      </c>
      <c r="AC205" s="26">
        <v>145.16563152496227</v>
      </c>
      <c r="AD205" s="26">
        <v>175.08167940875174</v>
      </c>
      <c r="AE205" s="26">
        <v>175.08167940875174</v>
      </c>
      <c r="AF205" s="26">
        <v>175.08167940875174</v>
      </c>
      <c r="AG205" s="26">
        <v>175.08167940875174</v>
      </c>
      <c r="AH205" s="26">
        <v>175.08167940875174</v>
      </c>
    </row>
    <row r="206" spans="1:34" x14ac:dyDescent="0.2">
      <c r="A206" s="2">
        <f t="shared" si="35"/>
        <v>44103</v>
      </c>
      <c r="B206" s="4" t="e">
        <f>'Data(LÄGG IN NY DATA)'!C205</f>
        <v>#N/A</v>
      </c>
      <c r="C206" s="26">
        <v>133.71873498760817</v>
      </c>
      <c r="D206" s="26">
        <v>101.27417255919065</v>
      </c>
      <c r="E206" s="26">
        <v>158.45329119388836</v>
      </c>
      <c r="F206" s="26">
        <v>616.28284720544571</v>
      </c>
      <c r="G206" s="26">
        <v>622.22831479477429</v>
      </c>
      <c r="H206" s="26">
        <v>497.33760945188419</v>
      </c>
      <c r="I206" s="26">
        <v>258.46482874566323</v>
      </c>
      <c r="J206" s="26">
        <v>426.28937953018573</v>
      </c>
      <c r="K206" s="26">
        <v>426.28937953018573</v>
      </c>
      <c r="L206" s="26">
        <v>360.62952892422601</v>
      </c>
      <c r="M206" s="26">
        <v>250.44777078451821</v>
      </c>
      <c r="N206" s="26">
        <v>132.21034452984213</v>
      </c>
      <c r="O206" s="26">
        <v>153.65812393930238</v>
      </c>
      <c r="P206" s="26">
        <v>153.65812393930238</v>
      </c>
      <c r="Q206" s="26">
        <v>132.21034452984213</v>
      </c>
      <c r="R206" s="26">
        <v>153.65812393930238</v>
      </c>
      <c r="S206" s="26">
        <v>132.21034452984213</v>
      </c>
      <c r="T206" s="26">
        <v>134.29067673503613</v>
      </c>
      <c r="U206" s="26">
        <v>134.29067673503613</v>
      </c>
      <c r="V206" s="26">
        <v>134.29067673503613</v>
      </c>
      <c r="W206" s="26">
        <v>145.32338232099551</v>
      </c>
      <c r="X206" s="26">
        <v>145.32338232099551</v>
      </c>
      <c r="Y206" s="26">
        <v>145.32338232099551</v>
      </c>
      <c r="Z206" s="26">
        <v>145.32338232099551</v>
      </c>
      <c r="AA206" s="26">
        <v>145.32338232099551</v>
      </c>
      <c r="AB206" s="26">
        <v>145.32338232099551</v>
      </c>
      <c r="AC206" s="26">
        <v>145.32338232099551</v>
      </c>
      <c r="AD206" s="26">
        <v>175.18569915754711</v>
      </c>
      <c r="AE206" s="26">
        <v>175.18569915754711</v>
      </c>
      <c r="AF206" s="26">
        <v>175.18569915754711</v>
      </c>
      <c r="AG206" s="26">
        <v>175.18569915754711</v>
      </c>
      <c r="AH206" s="26">
        <v>175.18569915754711</v>
      </c>
    </row>
    <row r="207" spans="1:34" x14ac:dyDescent="0.2">
      <c r="A207" s="2">
        <f t="shared" si="35"/>
        <v>44104</v>
      </c>
      <c r="B207" s="4" t="e">
        <f>'Data(LÄGG IN NY DATA)'!C206</f>
        <v>#N/A</v>
      </c>
      <c r="C207" s="26">
        <v>133.98235752725512</v>
      </c>
      <c r="D207" s="26">
        <v>101.47183215137852</v>
      </c>
      <c r="E207" s="26">
        <v>158.71082195766402</v>
      </c>
      <c r="F207" s="26">
        <v>616.80650953023428</v>
      </c>
      <c r="G207" s="26">
        <v>622.54072207158379</v>
      </c>
      <c r="H207" s="26">
        <v>497.63131421759124</v>
      </c>
      <c r="I207" s="26">
        <v>258.69575522459883</v>
      </c>
      <c r="J207" s="26">
        <v>426.54112647222036</v>
      </c>
      <c r="K207" s="26">
        <v>426.54112647222036</v>
      </c>
      <c r="L207" s="26">
        <v>360.8586322368086</v>
      </c>
      <c r="M207" s="26">
        <v>250.6542611649356</v>
      </c>
      <c r="N207" s="26">
        <v>132.33198007941874</v>
      </c>
      <c r="O207" s="26">
        <v>153.7755122420858</v>
      </c>
      <c r="P207" s="26">
        <v>153.7755122420858</v>
      </c>
      <c r="Q207" s="26">
        <v>132.33198007941874</v>
      </c>
      <c r="R207" s="26">
        <v>153.7755122420858</v>
      </c>
      <c r="S207" s="26">
        <v>132.33198007941874</v>
      </c>
      <c r="T207" s="26">
        <v>134.41801099872234</v>
      </c>
      <c r="U207" s="26">
        <v>134.41801099872234</v>
      </c>
      <c r="V207" s="26">
        <v>134.41801099872234</v>
      </c>
      <c r="W207" s="26">
        <v>145.48065701088987</v>
      </c>
      <c r="X207" s="26">
        <v>145.48065701088987</v>
      </c>
      <c r="Y207" s="26">
        <v>145.48065701088987</v>
      </c>
      <c r="Z207" s="26">
        <v>145.48065701088987</v>
      </c>
      <c r="AA207" s="26">
        <v>145.48065701088987</v>
      </c>
      <c r="AB207" s="26">
        <v>145.48065701088987</v>
      </c>
      <c r="AC207" s="26">
        <v>145.48065701088987</v>
      </c>
      <c r="AD207" s="26">
        <v>175.2895509749211</v>
      </c>
      <c r="AE207" s="26">
        <v>175.2895509749211</v>
      </c>
      <c r="AF207" s="26">
        <v>175.2895509749211</v>
      </c>
      <c r="AG207" s="26">
        <v>175.2895509749211</v>
      </c>
      <c r="AH207" s="26">
        <v>175.2895509749211</v>
      </c>
    </row>
    <row r="208" spans="1:34" x14ac:dyDescent="0.2">
      <c r="A208" s="2">
        <f t="shared" si="35"/>
        <v>44105</v>
      </c>
      <c r="B208" s="4" t="e">
        <f>'Data(LÄGG IN NY DATA)'!C207</f>
        <v>#N/A</v>
      </c>
      <c r="C208" s="26">
        <v>134.24508468053929</v>
      </c>
      <c r="D208" s="26">
        <v>101.66880250301128</v>
      </c>
      <c r="E208" s="26">
        <v>158.96749903539472</v>
      </c>
      <c r="F208" s="26">
        <v>617.32847365886232</v>
      </c>
      <c r="G208" s="26">
        <v>622.85259910234925</v>
      </c>
      <c r="H208" s="26">
        <v>497.9244692050188</v>
      </c>
      <c r="I208" s="26">
        <v>258.92612809328921</v>
      </c>
      <c r="J208" s="26">
        <v>426.79240217572971</v>
      </c>
      <c r="K208" s="26">
        <v>426.79240217572971</v>
      </c>
      <c r="L208" s="26">
        <v>361.0872797739699</v>
      </c>
      <c r="M208" s="26">
        <v>250.86029518041832</v>
      </c>
      <c r="N208" s="26">
        <v>132.45331651809121</v>
      </c>
      <c r="O208" s="26">
        <v>153.8926216965427</v>
      </c>
      <c r="P208" s="26">
        <v>153.8926216965427</v>
      </c>
      <c r="Q208" s="26">
        <v>132.45331651809121</v>
      </c>
      <c r="R208" s="26">
        <v>153.8926216965427</v>
      </c>
      <c r="S208" s="26">
        <v>132.45331651809121</v>
      </c>
      <c r="T208" s="26">
        <v>134.54502135046351</v>
      </c>
      <c r="U208" s="26">
        <v>134.54502135046351</v>
      </c>
      <c r="V208" s="26">
        <v>134.54502135046351</v>
      </c>
      <c r="W208" s="26">
        <v>145.63745881999756</v>
      </c>
      <c r="X208" s="26">
        <v>145.63745881999756</v>
      </c>
      <c r="Y208" s="26">
        <v>145.63745881999756</v>
      </c>
      <c r="Z208" s="26">
        <v>145.63745881999756</v>
      </c>
      <c r="AA208" s="26">
        <v>145.63745881999756</v>
      </c>
      <c r="AB208" s="26">
        <v>145.63745881999756</v>
      </c>
      <c r="AC208" s="26">
        <v>145.63745881999756</v>
      </c>
      <c r="AD208" s="26">
        <v>175.39323583579286</v>
      </c>
      <c r="AE208" s="26">
        <v>175.39323583579286</v>
      </c>
      <c r="AF208" s="26">
        <v>175.39323583579286</v>
      </c>
      <c r="AG208" s="26">
        <v>175.39323583579286</v>
      </c>
      <c r="AH208" s="26">
        <v>175.39323583579286</v>
      </c>
    </row>
    <row r="209" spans="1:34" x14ac:dyDescent="0.2">
      <c r="A209" s="2">
        <f t="shared" si="35"/>
        <v>44106</v>
      </c>
      <c r="B209" s="4" t="e">
        <f>'Data(LÄGG IN NY DATA)'!C208</f>
        <v>#N/A</v>
      </c>
      <c r="C209" s="26">
        <v>134.50692419028624</v>
      </c>
      <c r="D209" s="26">
        <v>101.86508942130322</v>
      </c>
      <c r="E209" s="26">
        <v>159.22332949563253</v>
      </c>
      <c r="F209" s="26">
        <v>617.84878125746002</v>
      </c>
      <c r="G209" s="26">
        <v>623.16395224019914</v>
      </c>
      <c r="H209" s="26">
        <v>498.21707848402423</v>
      </c>
      <c r="I209" s="26">
        <v>259.15595062478837</v>
      </c>
      <c r="J209" s="26">
        <v>427.0432101291629</v>
      </c>
      <c r="K209" s="26">
        <v>427.0432101291629</v>
      </c>
      <c r="L209" s="26">
        <v>361.31547445870063</v>
      </c>
      <c r="M209" s="26">
        <v>251.06587547273909</v>
      </c>
      <c r="N209" s="26">
        <v>132.57435558085496</v>
      </c>
      <c r="O209" s="26">
        <v>154.00945377493093</v>
      </c>
      <c r="P209" s="26">
        <v>154.00945377493093</v>
      </c>
      <c r="Q209" s="26">
        <v>132.57435558085496</v>
      </c>
      <c r="R209" s="26">
        <v>154.00945377493093</v>
      </c>
      <c r="S209" s="26">
        <v>132.57435558085496</v>
      </c>
      <c r="T209" s="26">
        <v>134.671709716316</v>
      </c>
      <c r="U209" s="26">
        <v>134.671709716316</v>
      </c>
      <c r="V209" s="26">
        <v>134.671709716316</v>
      </c>
      <c r="W209" s="26">
        <v>145.79379093653725</v>
      </c>
      <c r="X209" s="26">
        <v>145.79379093653725</v>
      </c>
      <c r="Y209" s="26">
        <v>145.79379093653725</v>
      </c>
      <c r="Z209" s="26">
        <v>145.79379093653725</v>
      </c>
      <c r="AA209" s="26">
        <v>145.79379093653725</v>
      </c>
      <c r="AB209" s="26">
        <v>145.79379093653725</v>
      </c>
      <c r="AC209" s="26">
        <v>145.79379093653725</v>
      </c>
      <c r="AD209" s="26">
        <v>175.49675468289419</v>
      </c>
      <c r="AE209" s="26">
        <v>175.49675468289419</v>
      </c>
      <c r="AF209" s="26">
        <v>175.49675468289419</v>
      </c>
      <c r="AG209" s="26">
        <v>175.49675468289419</v>
      </c>
      <c r="AH209" s="26">
        <v>175.49675468289419</v>
      </c>
    </row>
    <row r="210" spans="1:34" x14ac:dyDescent="0.2">
      <c r="A210" s="2">
        <f t="shared" si="35"/>
        <v>44107</v>
      </c>
      <c r="B210" s="4" t="e">
        <f>'Data(LÄGG IN NY DATA)'!C209</f>
        <v>#N/A</v>
      </c>
      <c r="C210" s="26">
        <v>134.76788368211564</v>
      </c>
      <c r="D210" s="26">
        <v>102.06069862977232</v>
      </c>
      <c r="E210" s="26">
        <v>159.47832030226087</v>
      </c>
      <c r="F210" s="26">
        <v>618.3674716387942</v>
      </c>
      <c r="G210" s="26">
        <v>623.47478744763782</v>
      </c>
      <c r="H210" s="26">
        <v>498.50914594975274</v>
      </c>
      <c r="I210" s="26">
        <v>259.38522605128833</v>
      </c>
      <c r="J210" s="26">
        <v>427.29355367121588</v>
      </c>
      <c r="K210" s="26">
        <v>427.29355367121588</v>
      </c>
      <c r="L210" s="26">
        <v>361.54321911809018</v>
      </c>
      <c r="M210" s="26">
        <v>251.27100464164744</v>
      </c>
      <c r="N210" s="26">
        <v>132.69509898549589</v>
      </c>
      <c r="O210" s="26">
        <v>154.12600993638696</v>
      </c>
      <c r="P210" s="26">
        <v>154.12600993638696</v>
      </c>
      <c r="Q210" s="26">
        <v>132.69509898549589</v>
      </c>
      <c r="R210" s="26">
        <v>154.12600993638696</v>
      </c>
      <c r="S210" s="26">
        <v>132.69509898549589</v>
      </c>
      <c r="T210" s="26">
        <v>134.79807800286693</v>
      </c>
      <c r="U210" s="26">
        <v>134.79807800286693</v>
      </c>
      <c r="V210" s="26">
        <v>134.79807800286693</v>
      </c>
      <c r="W210" s="26">
        <v>145.94965651223251</v>
      </c>
      <c r="X210" s="26">
        <v>145.94965651223251</v>
      </c>
      <c r="Y210" s="26">
        <v>145.94965651223251</v>
      </c>
      <c r="Z210" s="26">
        <v>145.94965651223251</v>
      </c>
      <c r="AA210" s="26">
        <v>145.94965651223251</v>
      </c>
      <c r="AB210" s="26">
        <v>145.94965651223251</v>
      </c>
      <c r="AC210" s="26">
        <v>145.94965651223251</v>
      </c>
      <c r="AD210" s="26">
        <v>175.60010842915688</v>
      </c>
      <c r="AE210" s="26">
        <v>175.60010842915688</v>
      </c>
      <c r="AF210" s="26">
        <v>175.60010842915688</v>
      </c>
      <c r="AG210" s="26">
        <v>175.60010842915688</v>
      </c>
      <c r="AH210" s="26">
        <v>175.60010842915688</v>
      </c>
    </row>
    <row r="211" spans="1:34" x14ac:dyDescent="0.2">
      <c r="A211" s="2">
        <f t="shared" si="35"/>
        <v>44108</v>
      </c>
      <c r="B211" s="4" t="e">
        <f>'Data(LÄGG IN NY DATA)'!C210</f>
        <v>#N/A</v>
      </c>
      <c r="C211" s="26">
        <v>135.02797066713563</v>
      </c>
      <c r="D211" s="26">
        <v>102.25563576999107</v>
      </c>
      <c r="E211" s="26">
        <v>159.73247831704089</v>
      </c>
      <c r="F211" s="26">
        <v>618.88458190857682</v>
      </c>
      <c r="G211" s="26">
        <v>623.78511032740687</v>
      </c>
      <c r="H211" s="26">
        <v>498.80067533638515</v>
      </c>
      <c r="I211" s="26">
        <v>259.61395756554737</v>
      </c>
      <c r="J211" s="26">
        <v>427.54343600261507</v>
      </c>
      <c r="K211" s="26">
        <v>427.54343600261507</v>
      </c>
      <c r="L211" s="26">
        <v>361.77051649059365</v>
      </c>
      <c r="M211" s="26">
        <v>251.47568524705437</v>
      </c>
      <c r="N211" s="26">
        <v>132.81554843285639</v>
      </c>
      <c r="O211" s="26">
        <v>154.24229162710373</v>
      </c>
      <c r="P211" s="26">
        <v>154.24229162710373</v>
      </c>
      <c r="Q211" s="26">
        <v>132.81554843285639</v>
      </c>
      <c r="R211" s="26">
        <v>154.24229162710373</v>
      </c>
      <c r="S211" s="26">
        <v>132.81554843285639</v>
      </c>
      <c r="T211" s="26">
        <v>134.92412809752983</v>
      </c>
      <c r="U211" s="26">
        <v>134.92412809752983</v>
      </c>
      <c r="V211" s="26">
        <v>134.92412809752983</v>
      </c>
      <c r="W211" s="26">
        <v>146.10505866293317</v>
      </c>
      <c r="X211" s="26">
        <v>146.10505866293317</v>
      </c>
      <c r="Y211" s="26">
        <v>146.10505866293317</v>
      </c>
      <c r="Z211" s="26">
        <v>146.10505866293317</v>
      </c>
      <c r="AA211" s="26">
        <v>146.10505866293317</v>
      </c>
      <c r="AB211" s="26">
        <v>146.10505866293317</v>
      </c>
      <c r="AC211" s="26">
        <v>146.10505866293317</v>
      </c>
      <c r="AD211" s="26">
        <v>175.70329795990475</v>
      </c>
      <c r="AE211" s="26">
        <v>175.70329795990475</v>
      </c>
      <c r="AF211" s="26">
        <v>175.70329795990475</v>
      </c>
      <c r="AG211" s="26">
        <v>175.70329795990475</v>
      </c>
      <c r="AH211" s="26">
        <v>175.70329795990475</v>
      </c>
    </row>
    <row r="212" spans="1:34" x14ac:dyDescent="0.2">
      <c r="A212" s="2">
        <f t="shared" si="35"/>
        <v>44109</v>
      </c>
      <c r="B212" s="4" t="e">
        <f>'Data(LÄGG IN NY DATA)'!C211</f>
        <v>#N/A</v>
      </c>
      <c r="C212" s="26">
        <v>135.28719254454592</v>
      </c>
      <c r="D212" s="26">
        <v>102.44990640328795</v>
      </c>
      <c r="E212" s="26">
        <v>159.98581030205304</v>
      </c>
      <c r="F212" s="26">
        <v>619.40014710284129</v>
      </c>
      <c r="G212" s="26">
        <v>624.09492615089061</v>
      </c>
      <c r="H212" s="26">
        <v>499.09167022973867</v>
      </c>
      <c r="I212" s="26">
        <v>259.84214832221113</v>
      </c>
      <c r="J212" s="26">
        <v>427.79286019691807</v>
      </c>
      <c r="K212" s="26">
        <v>427.79286019691807</v>
      </c>
      <c r="L212" s="26">
        <v>361.99736923267955</v>
      </c>
      <c r="M212" s="26">
        <v>251.67991981103339</v>
      </c>
      <c r="N212" s="26">
        <v>132.93570560709344</v>
      </c>
      <c r="O212" s="26">
        <v>154.3583002805039</v>
      </c>
      <c r="P212" s="26">
        <v>154.3583002805039</v>
      </c>
      <c r="Q212" s="26">
        <v>132.93570560709344</v>
      </c>
      <c r="R212" s="26">
        <v>154.3583002805039</v>
      </c>
      <c r="S212" s="26">
        <v>132.93570560709344</v>
      </c>
      <c r="T212" s="26">
        <v>135.04986186883261</v>
      </c>
      <c r="U212" s="26">
        <v>135.04986186883261</v>
      </c>
      <c r="V212" s="26">
        <v>135.04986186883261</v>
      </c>
      <c r="W212" s="26">
        <v>146.26000046922019</v>
      </c>
      <c r="X212" s="26">
        <v>146.26000046922019</v>
      </c>
      <c r="Y212" s="26">
        <v>146.26000046922019</v>
      </c>
      <c r="Z212" s="26">
        <v>146.26000046922019</v>
      </c>
      <c r="AA212" s="26">
        <v>146.26000046922019</v>
      </c>
      <c r="AB212" s="26">
        <v>146.26000046922019</v>
      </c>
      <c r="AC212" s="26">
        <v>146.26000046922019</v>
      </c>
      <c r="AD212" s="26">
        <v>175.8063241348664</v>
      </c>
      <c r="AE212" s="26">
        <v>175.8063241348664</v>
      </c>
      <c r="AF212" s="26">
        <v>175.8063241348664</v>
      </c>
      <c r="AG212" s="26">
        <v>175.8063241348664</v>
      </c>
      <c r="AH212" s="26">
        <v>175.8063241348664</v>
      </c>
    </row>
    <row r="213" spans="1:34" x14ac:dyDescent="0.2">
      <c r="A213" s="2">
        <f t="shared" si="35"/>
        <v>44110</v>
      </c>
      <c r="B213" s="4" t="e">
        <f>'Data(LÄGG IN NY DATA)'!C212</f>
        <v>#N/A</v>
      </c>
      <c r="C213" s="26">
        <v>135.54555660415372</v>
      </c>
      <c r="D213" s="26">
        <v>102.64351601240112</v>
      </c>
      <c r="E213" s="26">
        <v>160.23832292204051</v>
      </c>
      <c r="F213" s="26">
        <v>619.91420031691052</v>
      </c>
      <c r="G213" s="26">
        <v>624.40423988425937</v>
      </c>
      <c r="H213" s="26">
        <v>499.38213407881557</v>
      </c>
      <c r="I213" s="26">
        <v>260.06980143903598</v>
      </c>
      <c r="J213" s="26">
        <v>428.04182921041257</v>
      </c>
      <c r="K213" s="26">
        <v>428.04182921041257</v>
      </c>
      <c r="L213" s="26">
        <v>362.22377992491101</v>
      </c>
      <c r="M213" s="26">
        <v>251.88371081965445</v>
      </c>
      <c r="N213" s="26">
        <v>133.05557217592946</v>
      </c>
      <c r="O213" s="26">
        <v>154.47403731740914</v>
      </c>
      <c r="P213" s="26">
        <v>154.47403731740914</v>
      </c>
      <c r="Q213" s="26">
        <v>133.05557217592946</v>
      </c>
      <c r="R213" s="26">
        <v>154.47403731740914</v>
      </c>
      <c r="S213" s="26">
        <v>133.05557217592946</v>
      </c>
      <c r="T213" s="26">
        <v>135.1752811666984</v>
      </c>
      <c r="U213" s="26">
        <v>135.1752811666984</v>
      </c>
      <c r="V213" s="26">
        <v>135.1752811666984</v>
      </c>
      <c r="W213" s="26">
        <v>146.41448497699483</v>
      </c>
      <c r="X213" s="26">
        <v>146.41448497699483</v>
      </c>
      <c r="Y213" s="26">
        <v>146.41448497699483</v>
      </c>
      <c r="Z213" s="26">
        <v>146.41448497699483</v>
      </c>
      <c r="AA213" s="26">
        <v>146.41448497699483</v>
      </c>
      <c r="AB213" s="26">
        <v>146.41448497699483</v>
      </c>
      <c r="AC213" s="26">
        <v>146.41448497699483</v>
      </c>
      <c r="AD213" s="26">
        <v>175.90918779002314</v>
      </c>
      <c r="AE213" s="26">
        <v>175.90918779002314</v>
      </c>
      <c r="AF213" s="26">
        <v>175.90918779002314</v>
      </c>
      <c r="AG213" s="26">
        <v>175.90918779002314</v>
      </c>
      <c r="AH213" s="26">
        <v>175.90918779002314</v>
      </c>
    </row>
    <row r="214" spans="1:34" x14ac:dyDescent="0.2">
      <c r="A214" s="2">
        <f t="shared" si="35"/>
        <v>44111</v>
      </c>
      <c r="B214" s="4" t="e">
        <f>'Data(LÄGG IN NY DATA)'!C213</f>
        <v>#N/A</v>
      </c>
      <c r="C214" s="26">
        <v>135.80307002880716</v>
      </c>
      <c r="D214" s="26">
        <v>102.83647000308629</v>
      </c>
      <c r="E214" s="26">
        <v>160.49002274666066</v>
      </c>
      <c r="F214" s="26">
        <v>620.42677282644979</v>
      </c>
      <c r="G214" s="26">
        <v>624.71305621252725</v>
      </c>
      <c r="H214" s="26">
        <v>499.67207020638693</v>
      </c>
      <c r="I214" s="26">
        <v>260.29691999802424</v>
      </c>
      <c r="J214" s="26">
        <v>428.29034589118805</v>
      </c>
      <c r="K214" s="26">
        <v>428.29034589118805</v>
      </c>
      <c r="L214" s="26">
        <v>362.44975107750901</v>
      </c>
      <c r="M214" s="26">
        <v>252.0870607246662</v>
      </c>
      <c r="N214" s="26">
        <v>133.17514979089623</v>
      </c>
      <c r="O214" s="26">
        <v>154.58950414620517</v>
      </c>
      <c r="P214" s="26">
        <v>154.58950414620517</v>
      </c>
      <c r="Q214" s="26">
        <v>133.17514979089623</v>
      </c>
      <c r="R214" s="26">
        <v>154.58950414620517</v>
      </c>
      <c r="S214" s="26">
        <v>133.17514979089623</v>
      </c>
      <c r="T214" s="26">
        <v>135.30038782271973</v>
      </c>
      <c r="U214" s="26">
        <v>135.30038782271973</v>
      </c>
      <c r="V214" s="26">
        <v>135.30038782271973</v>
      </c>
      <c r="W214" s="26">
        <v>146.56851519805315</v>
      </c>
      <c r="X214" s="26">
        <v>146.56851519805315</v>
      </c>
      <c r="Y214" s="26">
        <v>146.56851519805315</v>
      </c>
      <c r="Z214" s="26">
        <v>146.56851519805315</v>
      </c>
      <c r="AA214" s="26">
        <v>146.56851519805315</v>
      </c>
      <c r="AB214" s="26">
        <v>146.56851519805315</v>
      </c>
      <c r="AC214" s="26">
        <v>146.56851519805315</v>
      </c>
      <c r="AD214" s="26">
        <v>176.01188973930584</v>
      </c>
      <c r="AE214" s="26">
        <v>176.01188973930584</v>
      </c>
      <c r="AF214" s="26">
        <v>176.01188973930584</v>
      </c>
      <c r="AG214" s="26">
        <v>176.01188973930584</v>
      </c>
      <c r="AH214" s="26">
        <v>176.01188973930584</v>
      </c>
    </row>
    <row r="215" spans="1:34" x14ac:dyDescent="0.2">
      <c r="A215" s="2">
        <f t="shared" si="35"/>
        <v>44112</v>
      </c>
      <c r="B215" s="4" t="e">
        <f>'Data(LÄGG IN NY DATA)'!C214</f>
        <v>#N/A</v>
      </c>
      <c r="C215" s="26">
        <v>136.05973989674982</v>
      </c>
      <c r="D215" s="26">
        <v>103.02877370568039</v>
      </c>
      <c r="E215" s="26">
        <v>160.74091625265029</v>
      </c>
      <c r="F215" s="26">
        <v>620.93789420107157</v>
      </c>
      <c r="G215" s="26">
        <v>625.02137956168974</v>
      </c>
      <c r="H215" s="26">
        <v>499.96148181869171</v>
      </c>
      <c r="I215" s="26">
        <v>260.52350704647881</v>
      </c>
      <c r="J215" s="26">
        <v>428.53841298744925</v>
      </c>
      <c r="K215" s="26">
        <v>428.53841298744925</v>
      </c>
      <c r="L215" s="26">
        <v>362.67528513544119</v>
      </c>
      <c r="M215" s="26">
        <v>252.28997194503998</v>
      </c>
      <c r="N215" s="26">
        <v>133.29444008757261</v>
      </c>
      <c r="O215" s="26">
        <v>154.70470216300325</v>
      </c>
      <c r="P215" s="26">
        <v>154.70470216300325</v>
      </c>
      <c r="Q215" s="26">
        <v>133.29444008757261</v>
      </c>
      <c r="R215" s="26">
        <v>154.70470216300325</v>
      </c>
      <c r="S215" s="26">
        <v>133.29444008757261</v>
      </c>
      <c r="T215" s="26">
        <v>135.42518365042628</v>
      </c>
      <c r="U215" s="26">
        <v>135.42518365042628</v>
      </c>
      <c r="V215" s="26">
        <v>135.42518365042628</v>
      </c>
      <c r="W215" s="26">
        <v>146.72209411064617</v>
      </c>
      <c r="X215" s="26">
        <v>146.72209411064617</v>
      </c>
      <c r="Y215" s="26">
        <v>146.72209411064617</v>
      </c>
      <c r="Z215" s="26">
        <v>146.72209411064617</v>
      </c>
      <c r="AA215" s="26">
        <v>146.72209411064617</v>
      </c>
      <c r="AB215" s="26">
        <v>146.72209411064617</v>
      </c>
      <c r="AC215" s="26">
        <v>146.72209411064617</v>
      </c>
      <c r="AD215" s="26">
        <v>176.11443077615283</v>
      </c>
      <c r="AE215" s="26">
        <v>176.11443077615283</v>
      </c>
      <c r="AF215" s="26">
        <v>176.11443077615283</v>
      </c>
      <c r="AG215" s="26">
        <v>176.11443077615283</v>
      </c>
      <c r="AH215" s="26">
        <v>176.11443077615283</v>
      </c>
    </row>
    <row r="216" spans="1:34" x14ac:dyDescent="0.2">
      <c r="A216" s="2">
        <f t="shared" si="35"/>
        <v>44113</v>
      </c>
      <c r="B216" s="4" t="e">
        <f>'Data(LÄGG IN NY DATA)'!C215</f>
        <v>#N/A</v>
      </c>
      <c r="C216" s="26">
        <v>136.31557318390045</v>
      </c>
      <c r="D216" s="26">
        <v>103.22043237662263</v>
      </c>
      <c r="E216" s="26">
        <v>160.9910098259098</v>
      </c>
      <c r="F216" s="26">
        <v>621.44759241093379</v>
      </c>
      <c r="G216" s="26">
        <v>625.32921411909126</v>
      </c>
      <c r="H216" s="26">
        <v>500.250372014324</v>
      </c>
      <c r="I216" s="26">
        <v>260.74956559798517</v>
      </c>
      <c r="J216" s="26">
        <v>428.78603315513408</v>
      </c>
      <c r="K216" s="26">
        <v>428.78603315513408</v>
      </c>
      <c r="L216" s="26">
        <v>362.90038448307752</v>
      </c>
      <c r="M216" s="26">
        <v>252.4924468683883</v>
      </c>
      <c r="N216" s="26">
        <v>133.41344468581596</v>
      </c>
      <c r="O216" s="26">
        <v>154.81963275179808</v>
      </c>
      <c r="P216" s="26">
        <v>154.81963275179808</v>
      </c>
      <c r="Q216" s="26">
        <v>133.41344468581596</v>
      </c>
      <c r="R216" s="26">
        <v>154.81963275179808</v>
      </c>
      <c r="S216" s="26">
        <v>133.41344468581596</v>
      </c>
      <c r="T216" s="26">
        <v>135.54967044554647</v>
      </c>
      <c r="U216" s="26">
        <v>135.54967044554647</v>
      </c>
      <c r="V216" s="26">
        <v>135.54967044554647</v>
      </c>
      <c r="W216" s="26">
        <v>146.87522466002653</v>
      </c>
      <c r="X216" s="26">
        <v>146.87522466002653</v>
      </c>
      <c r="Y216" s="26">
        <v>146.87522466002653</v>
      </c>
      <c r="Z216" s="26">
        <v>146.87522466002653</v>
      </c>
      <c r="AA216" s="26">
        <v>146.87522466002653</v>
      </c>
      <c r="AB216" s="26">
        <v>146.87522466002653</v>
      </c>
      <c r="AC216" s="26">
        <v>146.87522466002653</v>
      </c>
      <c r="AD216" s="26">
        <v>176.2168116749402</v>
      </c>
      <c r="AE216" s="26">
        <v>176.2168116749402</v>
      </c>
      <c r="AF216" s="26">
        <v>176.2168116749402</v>
      </c>
      <c r="AG216" s="26">
        <v>176.2168116749402</v>
      </c>
      <c r="AH216" s="26">
        <v>176.2168116749402</v>
      </c>
    </row>
    <row r="217" spans="1:34" x14ac:dyDescent="0.2">
      <c r="A217" s="2">
        <f t="shared" si="35"/>
        <v>44114</v>
      </c>
      <c r="B217" s="4" t="e">
        <f>'Data(LÄGG IN NY DATA)'!C216</f>
        <v>#N/A</v>
      </c>
      <c r="C217" s="26">
        <v>136.57057676606098</v>
      </c>
      <c r="D217" s="26">
        <v>103.41145119993442</v>
      </c>
      <c r="E217" s="26">
        <v>161.24030976351105</v>
      </c>
      <c r="F217" s="26">
        <v>621.95589392674617</v>
      </c>
      <c r="G217" s="26">
        <v>625.63656385216325</v>
      </c>
      <c r="H217" s="26">
        <v>500.53874379237698</v>
      </c>
      <c r="I217" s="26">
        <v>260.97509863332681</v>
      </c>
      <c r="J217" s="26">
        <v>429.03320896489379</v>
      </c>
      <c r="K217" s="26">
        <v>429.03320896489379</v>
      </c>
      <c r="L217" s="26">
        <v>363.12505144844943</v>
      </c>
      <c r="M217" s="26">
        <v>252.69448785226925</v>
      </c>
      <c r="N217" s="26">
        <v>133.53216518998801</v>
      </c>
      <c r="O217" s="26">
        <v>154.9342972846224</v>
      </c>
      <c r="P217" s="26">
        <v>154.9342972846224</v>
      </c>
      <c r="Q217" s="26">
        <v>133.53216518998801</v>
      </c>
      <c r="R217" s="26">
        <v>154.9342972846224</v>
      </c>
      <c r="S217" s="26">
        <v>133.53216518998801</v>
      </c>
      <c r="T217" s="26">
        <v>135.67384998626338</v>
      </c>
      <c r="U217" s="26">
        <v>135.67384998626338</v>
      </c>
      <c r="V217" s="26">
        <v>135.67384998626338</v>
      </c>
      <c r="W217" s="26">
        <v>147.02790975898208</v>
      </c>
      <c r="X217" s="26">
        <v>147.02790975898208</v>
      </c>
      <c r="Y217" s="26">
        <v>147.02790975898208</v>
      </c>
      <c r="Z217" s="26">
        <v>147.02790975898208</v>
      </c>
      <c r="AA217" s="26">
        <v>147.02790975898208</v>
      </c>
      <c r="AB217" s="26">
        <v>147.02790975898208</v>
      </c>
      <c r="AC217" s="26">
        <v>147.02790975898208</v>
      </c>
      <c r="AD217" s="26">
        <v>176.31903319229528</v>
      </c>
      <c r="AE217" s="26">
        <v>176.31903319229528</v>
      </c>
      <c r="AF217" s="26">
        <v>176.31903319229528</v>
      </c>
      <c r="AG217" s="26">
        <v>176.31903319229528</v>
      </c>
      <c r="AH217" s="26">
        <v>176.31903319229528</v>
      </c>
    </row>
    <row r="218" spans="1:34" x14ac:dyDescent="0.2">
      <c r="A218" s="2">
        <f t="shared" si="35"/>
        <v>44115</v>
      </c>
      <c r="B218" s="4" t="e">
        <f>'Data(LÄGG IN NY DATA)'!C217</f>
        <v>#N/A</v>
      </c>
      <c r="C218" s="26">
        <v>136.82475742105623</v>
      </c>
      <c r="D218" s="26">
        <v>103.60183528865973</v>
      </c>
      <c r="E218" s="26">
        <v>161.48882227563354</v>
      </c>
      <c r="F218" s="26">
        <v>622.46282381357832</v>
      </c>
      <c r="G218" s="26">
        <v>625.94343252566136</v>
      </c>
      <c r="H218" s="26">
        <v>500.82660005990454</v>
      </c>
      <c r="I218" s="26">
        <v>261.20010910134096</v>
      </c>
      <c r="J218" s="26">
        <v>429.27994290848881</v>
      </c>
      <c r="K218" s="26">
        <v>429.27994290848881</v>
      </c>
      <c r="L218" s="26">
        <v>363.34928830714671</v>
      </c>
      <c r="M218" s="26">
        <v>252.896097225387</v>
      </c>
      <c r="N218" s="26">
        <v>133.65060318917537</v>
      </c>
      <c r="O218" s="26">
        <v>155.04869712169835</v>
      </c>
      <c r="P218" s="26">
        <v>155.04869712169835</v>
      </c>
      <c r="Q218" s="26">
        <v>133.65060318917537</v>
      </c>
      <c r="R218" s="26">
        <v>155.04869712169835</v>
      </c>
      <c r="S218" s="26">
        <v>133.65060318917537</v>
      </c>
      <c r="T218" s="26">
        <v>135.79772403346487</v>
      </c>
      <c r="U218" s="26">
        <v>135.79772403346487</v>
      </c>
      <c r="V218" s="26">
        <v>135.79772403346487</v>
      </c>
      <c r="W218" s="26">
        <v>147.18015228835699</v>
      </c>
      <c r="X218" s="26">
        <v>147.18015228835699</v>
      </c>
      <c r="Y218" s="26">
        <v>147.18015228835699</v>
      </c>
      <c r="Z218" s="26">
        <v>147.18015228835699</v>
      </c>
      <c r="AA218" s="26">
        <v>147.18015228835699</v>
      </c>
      <c r="AB218" s="26">
        <v>147.18015228835699</v>
      </c>
      <c r="AC218" s="26">
        <v>147.18015228835699</v>
      </c>
      <c r="AD218" s="26">
        <v>176.42109606830255</v>
      </c>
      <c r="AE218" s="26">
        <v>176.42109606830255</v>
      </c>
      <c r="AF218" s="26">
        <v>176.42109606830255</v>
      </c>
      <c r="AG218" s="26">
        <v>176.42109606830255</v>
      </c>
      <c r="AH218" s="26">
        <v>176.42109606830255</v>
      </c>
    </row>
    <row r="219" spans="1:34" x14ac:dyDescent="0.2">
      <c r="A219" s="2">
        <f t="shared" si="35"/>
        <v>44116</v>
      </c>
      <c r="B219" s="4" t="e">
        <f>'Data(LÄGG IN NY DATA)'!C218</f>
        <v>#N/A</v>
      </c>
      <c r="C219" s="26">
        <v>137.07812183080844</v>
      </c>
      <c r="D219" s="26">
        <v>103.79158968626705</v>
      </c>
      <c r="E219" s="26">
        <v>161.73655348743276</v>
      </c>
      <c r="F219" s="26">
        <v>622.96840581884021</v>
      </c>
      <c r="G219" s="26">
        <v>626.24982371752003</v>
      </c>
      <c r="H219" s="26">
        <v>501.11394363875797</v>
      </c>
      <c r="I219" s="26">
        <v>261.42459991971901</v>
      </c>
      <c r="J219" s="26">
        <v>429.5262374046489</v>
      </c>
      <c r="K219" s="26">
        <v>429.5262374046489</v>
      </c>
      <c r="L219" s="26">
        <v>363.57309728588308</v>
      </c>
      <c r="M219" s="26">
        <v>253.09727728869802</v>
      </c>
      <c r="N219" s="26">
        <v>133.76876025740486</v>
      </c>
      <c r="O219" s="26">
        <v>155.16283361158585</v>
      </c>
      <c r="P219" s="26">
        <v>155.16283361158585</v>
      </c>
      <c r="Q219" s="26">
        <v>133.76876025740486</v>
      </c>
      <c r="R219" s="26">
        <v>155.16283361158585</v>
      </c>
      <c r="S219" s="26">
        <v>133.76876025740486</v>
      </c>
      <c r="T219" s="26">
        <v>135.92129433098864</v>
      </c>
      <c r="U219" s="26">
        <v>135.92129433098864</v>
      </c>
      <c r="V219" s="26">
        <v>135.92129433098864</v>
      </c>
      <c r="W219" s="26">
        <v>147.33195509756089</v>
      </c>
      <c r="X219" s="26">
        <v>147.33195509756089</v>
      </c>
      <c r="Y219" s="26">
        <v>147.33195509756089</v>
      </c>
      <c r="Z219" s="26">
        <v>147.33195509756089</v>
      </c>
      <c r="AA219" s="26">
        <v>147.33195509756089</v>
      </c>
      <c r="AB219" s="26">
        <v>147.33195509756089</v>
      </c>
      <c r="AC219" s="26">
        <v>147.33195509756089</v>
      </c>
      <c r="AD219" s="26">
        <v>176.52300102761106</v>
      </c>
      <c r="AE219" s="26">
        <v>176.52300102761106</v>
      </c>
      <c r="AF219" s="26">
        <v>176.52300102761106</v>
      </c>
      <c r="AG219" s="26">
        <v>176.52300102761106</v>
      </c>
      <c r="AH219" s="26">
        <v>176.52300102761106</v>
      </c>
    </row>
    <row r="220" spans="1:34" x14ac:dyDescent="0.2">
      <c r="A220" s="2">
        <f t="shared" si="35"/>
        <v>44117</v>
      </c>
      <c r="B220" s="4" t="e">
        <f>'Data(LÄGG IN NY DATA)'!C219</f>
        <v>#N/A</v>
      </c>
      <c r="C220" s="26">
        <v>137.33067658334934</v>
      </c>
      <c r="D220" s="26">
        <v>103.9807193680145</v>
      </c>
      <c r="E220" s="26">
        <v>161.9835094408447</v>
      </c>
      <c r="F220" s="26">
        <v>623.47266245478374</v>
      </c>
      <c r="G220" s="26">
        <v>626.5557408334347</v>
      </c>
      <c r="H220" s="26">
        <v>501.40077727185019</v>
      </c>
      <c r="I220" s="26">
        <v>261.64857397575781</v>
      </c>
      <c r="J220" s="26">
        <v>429.77209480444219</v>
      </c>
      <c r="K220" s="26">
        <v>429.77209480444219</v>
      </c>
      <c r="L220" s="26">
        <v>363.79648056575883</v>
      </c>
      <c r="M220" s="26">
        <v>253.29803031643141</v>
      </c>
      <c r="N220" s="26">
        <v>133.88663795385392</v>
      </c>
      <c r="O220" s="26">
        <v>155.27670809132806</v>
      </c>
      <c r="P220" s="26">
        <v>155.27670809132806</v>
      </c>
      <c r="Q220" s="26">
        <v>133.88663795385392</v>
      </c>
      <c r="R220" s="26">
        <v>155.27670809132806</v>
      </c>
      <c r="S220" s="26">
        <v>133.88663795385392</v>
      </c>
      <c r="T220" s="26">
        <v>136.04456260586193</v>
      </c>
      <c r="U220" s="26">
        <v>136.04456260586193</v>
      </c>
      <c r="V220" s="26">
        <v>136.04456260586193</v>
      </c>
      <c r="W220" s="26">
        <v>147.48332100506647</v>
      </c>
      <c r="X220" s="26">
        <v>147.48332100506647</v>
      </c>
      <c r="Y220" s="26">
        <v>147.48332100506647</v>
      </c>
      <c r="Z220" s="26">
        <v>147.48332100506647</v>
      </c>
      <c r="AA220" s="26">
        <v>147.48332100506647</v>
      </c>
      <c r="AB220" s="26">
        <v>147.48332100506647</v>
      </c>
      <c r="AC220" s="26">
        <v>147.48332100506647</v>
      </c>
      <c r="AD220" s="26">
        <v>176.62474878045131</v>
      </c>
      <c r="AE220" s="26">
        <v>176.62474878045131</v>
      </c>
      <c r="AF220" s="26">
        <v>176.62474878045131</v>
      </c>
      <c r="AG220" s="26">
        <v>176.62474878045131</v>
      </c>
      <c r="AH220" s="26">
        <v>176.62474878045131</v>
      </c>
    </row>
    <row r="221" spans="1:34" x14ac:dyDescent="0.2">
      <c r="A221" s="2">
        <f t="shared" si="35"/>
        <v>44118</v>
      </c>
      <c r="B221" s="4" t="e">
        <f>'Data(LÄGG IN NY DATA)'!C220</f>
        <v>#N/A</v>
      </c>
      <c r="C221" s="26">
        <v>137.58242817477247</v>
      </c>
      <c r="D221" s="26">
        <v>104.16922924227927</v>
      </c>
      <c r="E221" s="26">
        <v>162.22969609632986</v>
      </c>
      <c r="F221" s="26">
        <v>623.97561507585613</v>
      </c>
      <c r="G221" s="26">
        <v>626.86118712027269</v>
      </c>
      <c r="H221" s="26">
        <v>501.68710362889487</v>
      </c>
      <c r="I221" s="26">
        <v>261.87203412706486</v>
      </c>
      <c r="J221" s="26">
        <v>430.01751739619476</v>
      </c>
      <c r="K221" s="26">
        <v>430.01751739619476</v>
      </c>
      <c r="L221" s="26">
        <v>364.01944028524707</v>
      </c>
      <c r="M221" s="26">
        <v>253.49835855703111</v>
      </c>
      <c r="N221" s="26">
        <v>134.00423782305649</v>
      </c>
      <c r="O221" s="26">
        <v>155.39032188659411</v>
      </c>
      <c r="P221" s="26">
        <v>155.39032188659411</v>
      </c>
      <c r="Q221" s="26">
        <v>134.00423782305649</v>
      </c>
      <c r="R221" s="26">
        <v>155.39032188659411</v>
      </c>
      <c r="S221" s="26">
        <v>134.00423782305649</v>
      </c>
      <c r="T221" s="26">
        <v>136.16753056853648</v>
      </c>
      <c r="U221" s="26">
        <v>136.16753056853648</v>
      </c>
      <c r="V221" s="26">
        <v>136.16753056853648</v>
      </c>
      <c r="W221" s="26">
        <v>147.63425279889591</v>
      </c>
      <c r="X221" s="26">
        <v>147.63425279889591</v>
      </c>
      <c r="Y221" s="26">
        <v>147.63425279889591</v>
      </c>
      <c r="Z221" s="26">
        <v>147.63425279889591</v>
      </c>
      <c r="AA221" s="26">
        <v>147.63425279889591</v>
      </c>
      <c r="AB221" s="26">
        <v>147.63425279889591</v>
      </c>
      <c r="AC221" s="26">
        <v>147.63425279889591</v>
      </c>
      <c r="AD221" s="26">
        <v>176.72634002356918</v>
      </c>
      <c r="AE221" s="26">
        <v>176.72634002356918</v>
      </c>
      <c r="AF221" s="26">
        <v>176.72634002356918</v>
      </c>
      <c r="AG221" s="26">
        <v>176.72634002356918</v>
      </c>
      <c r="AH221" s="26">
        <v>176.72634002356918</v>
      </c>
    </row>
    <row r="222" spans="1:34" x14ac:dyDescent="0.2">
      <c r="A222" s="2">
        <f t="shared" si="35"/>
        <v>44119</v>
      </c>
      <c r="B222" s="4" t="e">
        <f>'Data(LÄGG IN NY DATA)'!C221</f>
        <v>#N/A</v>
      </c>
      <c r="C222" s="26">
        <v>137.83338301112838</v>
      </c>
      <c r="D222" s="26">
        <v>104.3571241518524</v>
      </c>
      <c r="E222" s="26">
        <v>162.47511933456002</v>
      </c>
      <c r="F222" s="26">
        <v>624.47728395121408</v>
      </c>
      <c r="G222" s="26">
        <v>627.16616567840504</v>
      </c>
      <c r="H222" s="26">
        <v>501.97292531166494</v>
      </c>
      <c r="I222" s="26">
        <v>262.09498320222298</v>
      </c>
      <c r="J222" s="26">
        <v>430.26250740999768</v>
      </c>
      <c r="K222" s="26">
        <v>430.26250740999768</v>
      </c>
      <c r="L222" s="26">
        <v>364.24197854292692</v>
      </c>
      <c r="M222" s="26">
        <v>253.69826423402731</v>
      </c>
      <c r="N222" s="26">
        <v>134.12156139510452</v>
      </c>
      <c r="O222" s="26">
        <v>155.50367631181911</v>
      </c>
      <c r="P222" s="26">
        <v>155.50367631181911</v>
      </c>
      <c r="Q222" s="26">
        <v>134.12156139510452</v>
      </c>
      <c r="R222" s="26">
        <v>155.50367631181911</v>
      </c>
      <c r="S222" s="26">
        <v>134.12156139510452</v>
      </c>
      <c r="T222" s="26">
        <v>136.29019991311867</v>
      </c>
      <c r="U222" s="26">
        <v>136.29019991311867</v>
      </c>
      <c r="V222" s="26">
        <v>136.29019991311867</v>
      </c>
      <c r="W222" s="26">
        <v>147.78475323709665</v>
      </c>
      <c r="X222" s="26">
        <v>147.78475323709665</v>
      </c>
      <c r="Y222" s="26">
        <v>147.78475323709665</v>
      </c>
      <c r="Z222" s="26">
        <v>147.78475323709665</v>
      </c>
      <c r="AA222" s="26">
        <v>147.78475323709665</v>
      </c>
      <c r="AB222" s="26">
        <v>147.78475323709665</v>
      </c>
      <c r="AC222" s="26">
        <v>147.78475323709665</v>
      </c>
      <c r="AD222" s="26">
        <v>176.8277754410837</v>
      </c>
      <c r="AE222" s="26">
        <v>176.8277754410837</v>
      </c>
      <c r="AF222" s="26">
        <v>176.8277754410837</v>
      </c>
      <c r="AG222" s="26">
        <v>176.8277754410837</v>
      </c>
      <c r="AH222" s="26">
        <v>176.8277754410837</v>
      </c>
    </row>
    <row r="223" spans="1:34" x14ac:dyDescent="0.2">
      <c r="A223" s="2">
        <f t="shared" si="35"/>
        <v>44120</v>
      </c>
      <c r="B223" s="4" t="e">
        <f>'Data(LÄGG IN NY DATA)'!C222</f>
        <v>#N/A</v>
      </c>
      <c r="C223" s="26">
        <v>138.0835474102648</v>
      </c>
      <c r="D223" s="26">
        <v>104.54440887520042</v>
      </c>
      <c r="E223" s="26">
        <v>162.71978495805087</v>
      </c>
      <c r="F223" s="26">
        <v>624.97768833269356</v>
      </c>
      <c r="G223" s="26">
        <v>627.47067947304572</v>
      </c>
      <c r="H223" s="26">
        <v>502.25824485881043</v>
      </c>
      <c r="I223" s="26">
        <v>262.31742400141673</v>
      </c>
      <c r="J223" s="26">
        <v>430.50706702183669</v>
      </c>
      <c r="K223" s="26">
        <v>430.50706702183669</v>
      </c>
      <c r="L223" s="26">
        <v>364.46409739998569</v>
      </c>
      <c r="M223" s="26">
        <v>253.89774954684304</v>
      </c>
      <c r="N223" s="26">
        <v>134.23861018584512</v>
      </c>
      <c r="O223" s="26">
        <v>155.61677267034165</v>
      </c>
      <c r="P223" s="26">
        <v>155.61677267034165</v>
      </c>
      <c r="Q223" s="26">
        <v>134.23861018584512</v>
      </c>
      <c r="R223" s="26">
        <v>155.61677267034165</v>
      </c>
      <c r="S223" s="26">
        <v>134.23861018584512</v>
      </c>
      <c r="T223" s="26">
        <v>136.41257231759505</v>
      </c>
      <c r="U223" s="26">
        <v>136.41257231759505</v>
      </c>
      <c r="V223" s="26">
        <v>136.41257231759505</v>
      </c>
      <c r="W223" s="26">
        <v>147.93482504820676</v>
      </c>
      <c r="X223" s="26">
        <v>147.93482504820676</v>
      </c>
      <c r="Y223" s="26">
        <v>147.93482504820676</v>
      </c>
      <c r="Z223" s="26">
        <v>147.93482504820676</v>
      </c>
      <c r="AA223" s="26">
        <v>147.93482504820676</v>
      </c>
      <c r="AB223" s="26">
        <v>147.93482504820676</v>
      </c>
      <c r="AC223" s="26">
        <v>147.93482504820676</v>
      </c>
      <c r="AD223" s="26">
        <v>176.92905570527503</v>
      </c>
      <c r="AE223" s="26">
        <v>176.92905570527503</v>
      </c>
      <c r="AF223" s="26">
        <v>176.92905570527503</v>
      </c>
      <c r="AG223" s="26">
        <v>176.92905570527503</v>
      </c>
      <c r="AH223" s="26">
        <v>176.92905570527503</v>
      </c>
    </row>
    <row r="224" spans="1:34" x14ac:dyDescent="0.2">
      <c r="A224" s="2">
        <f t="shared" si="35"/>
        <v>44121</v>
      </c>
      <c r="B224" s="4" t="e">
        <f>'Data(LÄGG IN NY DATA)'!C223</f>
        <v>#N/A</v>
      </c>
      <c r="C224" s="26">
        <v>138.33292760361448</v>
      </c>
      <c r="D224" s="26">
        <v>104.73108812769459</v>
      </c>
      <c r="E224" s="26">
        <v>162.96369869274312</v>
      </c>
      <c r="F224" s="26">
        <v>625.47684651850977</v>
      </c>
      <c r="G224" s="26">
        <v>627.77473134467789</v>
      </c>
      <c r="H224" s="26">
        <v>502.54306475027323</v>
      </c>
      <c r="I224" s="26">
        <v>262.53935929702482</v>
      </c>
      <c r="J224" s="26">
        <v>430.75119835737627</v>
      </c>
      <c r="K224" s="26">
        <v>430.75119835737627</v>
      </c>
      <c r="L224" s="26">
        <v>364.68579888251014</v>
      </c>
      <c r="M224" s="26">
        <v>254.09681667154223</v>
      </c>
      <c r="N224" s="26">
        <v>134.35538569707367</v>
      </c>
      <c r="O224" s="26">
        <v>155.72961225453881</v>
      </c>
      <c r="P224" s="26">
        <v>155.72961225453881</v>
      </c>
      <c r="Q224" s="26">
        <v>134.35538569707367</v>
      </c>
      <c r="R224" s="26">
        <v>155.72961225453881</v>
      </c>
      <c r="S224" s="26">
        <v>134.35538569707367</v>
      </c>
      <c r="T224" s="26">
        <v>136.5346494440536</v>
      </c>
      <c r="U224" s="26">
        <v>136.5346494440536</v>
      </c>
      <c r="V224" s="26">
        <v>136.5346494440536</v>
      </c>
      <c r="W224" s="26">
        <v>148.08447093171031</v>
      </c>
      <c r="X224" s="26">
        <v>148.08447093171031</v>
      </c>
      <c r="Y224" s="26">
        <v>148.08447093171031</v>
      </c>
      <c r="Z224" s="26">
        <v>148.08447093171031</v>
      </c>
      <c r="AA224" s="26">
        <v>148.08447093171031</v>
      </c>
      <c r="AB224" s="26">
        <v>148.08447093171031</v>
      </c>
      <c r="AC224" s="26">
        <v>148.08447093171031</v>
      </c>
      <c r="AD224" s="26">
        <v>177.03018147730822</v>
      </c>
      <c r="AE224" s="26">
        <v>177.03018147730822</v>
      </c>
      <c r="AF224" s="26">
        <v>177.03018147730822</v>
      </c>
      <c r="AG224" s="26">
        <v>177.03018147730822</v>
      </c>
      <c r="AH224" s="26">
        <v>177.03018147730822</v>
      </c>
    </row>
    <row r="225" spans="1:34" x14ac:dyDescent="0.2">
      <c r="A225" s="2">
        <f t="shared" si="35"/>
        <v>44122</v>
      </c>
      <c r="B225" s="4" t="e">
        <f>'Data(LÄGG IN NY DATA)'!C224</f>
        <v>#N/A</v>
      </c>
      <c r="C225" s="26">
        <v>138.58152973793227</v>
      </c>
      <c r="D225" s="26">
        <v>104.91716656280907</v>
      </c>
      <c r="E225" s="26">
        <v>163.20686618953482</v>
      </c>
      <c r="F225" s="26">
        <v>625.97477591294773</v>
      </c>
      <c r="G225" s="26">
        <v>628.07832401863868</v>
      </c>
      <c r="H225" s="26">
        <v>502.82738741133198</v>
      </c>
      <c r="I225" s="26">
        <v>262.76079183418113</v>
      </c>
      <c r="J225" s="26">
        <v>430.99490349542663</v>
      </c>
      <c r="K225" s="26">
        <v>430.99490349542663</v>
      </c>
      <c r="L225" s="26">
        <v>364.90708498358481</v>
      </c>
      <c r="M225" s="26">
        <v>254.29546776152412</v>
      </c>
      <c r="N225" s="26">
        <v>134.47188941672317</v>
      </c>
      <c r="O225" s="26">
        <v>155.84219634595888</v>
      </c>
      <c r="P225" s="26">
        <v>155.84219634595888</v>
      </c>
      <c r="Q225" s="26">
        <v>134.47188941672317</v>
      </c>
      <c r="R225" s="26">
        <v>155.84219634595888</v>
      </c>
      <c r="S225" s="26">
        <v>134.47188941672317</v>
      </c>
      <c r="T225" s="26">
        <v>136.65643293890056</v>
      </c>
      <c r="U225" s="26">
        <v>136.65643293890056</v>
      </c>
      <c r="V225" s="26">
        <v>136.65643293890056</v>
      </c>
      <c r="W225" s="26">
        <v>148.23369355848308</v>
      </c>
      <c r="X225" s="26">
        <v>148.23369355848308</v>
      </c>
      <c r="Y225" s="26">
        <v>148.23369355848308</v>
      </c>
      <c r="Z225" s="26">
        <v>148.23369355848308</v>
      </c>
      <c r="AA225" s="26">
        <v>148.23369355848308</v>
      </c>
      <c r="AB225" s="26">
        <v>148.23369355848308</v>
      </c>
      <c r="AC225" s="26">
        <v>148.23369355848308</v>
      </c>
      <c r="AD225" s="26">
        <v>177.13115340789835</v>
      </c>
      <c r="AE225" s="26">
        <v>177.13115340789835</v>
      </c>
      <c r="AF225" s="26">
        <v>177.13115340789835</v>
      </c>
      <c r="AG225" s="26">
        <v>177.13115340789835</v>
      </c>
      <c r="AH225" s="26">
        <v>177.13115340789835</v>
      </c>
    </row>
    <row r="226" spans="1:34" x14ac:dyDescent="0.2">
      <c r="A226" s="2">
        <f t="shared" si="35"/>
        <v>44123</v>
      </c>
      <c r="B226" s="4" t="e">
        <f>'Data(LÄGG IN NY DATA)'!C225</f>
        <v>#N/A</v>
      </c>
      <c r="C226" s="26">
        <v>138.82935987698386</v>
      </c>
      <c r="D226" s="26">
        <v>105.10264877328888</v>
      </c>
      <c r="E226" s="26">
        <v>163.44929302576705</v>
      </c>
      <c r="F226" s="26">
        <v>626.47149308228813</v>
      </c>
      <c r="G226" s="26">
        <v>628.38146011393098</v>
      </c>
      <c r="H226" s="26">
        <v>503.11121521630889</v>
      </c>
      <c r="I226" s="26">
        <v>262.98172433130685</v>
      </c>
      <c r="J226" s="26">
        <v>431.23818447112114</v>
      </c>
      <c r="K226" s="26">
        <v>431.23818447112114</v>
      </c>
      <c r="L226" s="26">
        <v>365.12795766521441</v>
      </c>
      <c r="M226" s="26">
        <v>254.49370494816912</v>
      </c>
      <c r="N226" s="26">
        <v>134.58812281904974</v>
      </c>
      <c r="O226" s="26">
        <v>155.95452621545158</v>
      </c>
      <c r="P226" s="26">
        <v>155.95452621545158</v>
      </c>
      <c r="Q226" s="26">
        <v>134.58812281904974</v>
      </c>
      <c r="R226" s="26">
        <v>155.95452621545158</v>
      </c>
      <c r="S226" s="26">
        <v>134.58812281904974</v>
      </c>
      <c r="T226" s="26">
        <v>136.77792443307328</v>
      </c>
      <c r="U226" s="26">
        <v>136.77792443307328</v>
      </c>
      <c r="V226" s="26">
        <v>136.77792443307328</v>
      </c>
      <c r="W226" s="26">
        <v>148.38249557122884</v>
      </c>
      <c r="X226" s="26">
        <v>148.38249557122884</v>
      </c>
      <c r="Y226" s="26">
        <v>148.38249557122884</v>
      </c>
      <c r="Z226" s="26">
        <v>148.38249557122884</v>
      </c>
      <c r="AA226" s="26">
        <v>148.38249557122884</v>
      </c>
      <c r="AB226" s="26">
        <v>148.38249557122884</v>
      </c>
      <c r="AC226" s="26">
        <v>148.38249557122884</v>
      </c>
      <c r="AD226" s="26">
        <v>177.23197213792176</v>
      </c>
      <c r="AE226" s="26">
        <v>177.23197213792176</v>
      </c>
      <c r="AF226" s="26">
        <v>177.23197213792176</v>
      </c>
      <c r="AG226" s="26">
        <v>177.23197213792176</v>
      </c>
      <c r="AH226" s="26">
        <v>177.23197213792176</v>
      </c>
    </row>
    <row r="227" spans="1:34" x14ac:dyDescent="0.2">
      <c r="A227" s="2">
        <f t="shared" si="35"/>
        <v>44124</v>
      </c>
      <c r="B227" s="4" t="e">
        <f>'Data(LÄGG IN NY DATA)'!C226</f>
        <v>#N/A</v>
      </c>
      <c r="C227" s="26">
        <v>139.07642400318784</v>
      </c>
      <c r="D227" s="26">
        <v>105.28753929228856</v>
      </c>
      <c r="E227" s="26">
        <v>163.69098470666543</v>
      </c>
      <c r="F227" s="26">
        <v>626.96701380719901</v>
      </c>
      <c r="G227" s="26">
        <v>628.68414215132339</v>
      </c>
      <c r="H227" s="26">
        <v>503.3945504919667</v>
      </c>
      <c r="I227" s="26">
        <v>263.20215948061667</v>
      </c>
      <c r="J227" s="26">
        <v>431.48104327882783</v>
      </c>
      <c r="K227" s="26">
        <v>431.48104327882783</v>
      </c>
      <c r="L227" s="26">
        <v>365.34841886008536</v>
      </c>
      <c r="M227" s="26">
        <v>254.69153034144031</v>
      </c>
      <c r="N227" s="26">
        <v>134.70408736481448</v>
      </c>
      <c r="O227" s="26">
        <v>156.06660312329629</v>
      </c>
      <c r="P227" s="26">
        <v>156.06660312329629</v>
      </c>
      <c r="Q227" s="26">
        <v>134.70408736481448</v>
      </c>
      <c r="R227" s="26">
        <v>156.06660312329629</v>
      </c>
      <c r="S227" s="26">
        <v>134.70408736481448</v>
      </c>
      <c r="T227" s="26">
        <v>136.89912554224892</v>
      </c>
      <c r="U227" s="26">
        <v>136.89912554224892</v>
      </c>
      <c r="V227" s="26">
        <v>136.89912554224892</v>
      </c>
      <c r="W227" s="26">
        <v>148.53087958490664</v>
      </c>
      <c r="X227" s="26">
        <v>148.53087958490664</v>
      </c>
      <c r="Y227" s="26">
        <v>148.53087958490664</v>
      </c>
      <c r="Z227" s="26">
        <v>148.53087958490664</v>
      </c>
      <c r="AA227" s="26">
        <v>148.53087958490664</v>
      </c>
      <c r="AB227" s="26">
        <v>148.53087958490664</v>
      </c>
      <c r="AC227" s="26">
        <v>148.53087958490664</v>
      </c>
      <c r="AD227" s="26">
        <v>177.33263829897774</v>
      </c>
      <c r="AE227" s="26">
        <v>177.33263829897774</v>
      </c>
      <c r="AF227" s="26">
        <v>177.33263829897774</v>
      </c>
      <c r="AG227" s="26">
        <v>177.33263829897774</v>
      </c>
      <c r="AH227" s="26">
        <v>177.33263829897774</v>
      </c>
    </row>
    <row r="228" spans="1:34" x14ac:dyDescent="0.2">
      <c r="A228" s="2">
        <f t="shared" si="35"/>
        <v>44125</v>
      </c>
      <c r="B228" s="4" t="e">
        <f>'Data(LÄGG IN NY DATA)'!C227</f>
        <v>#N/A</v>
      </c>
      <c r="C228" s="26">
        <v>139.32272801921289</v>
      </c>
      <c r="D228" s="26">
        <v>105.47184259448272</v>
      </c>
      <c r="E228" s="26">
        <v>163.93194666673946</v>
      </c>
      <c r="F228" s="26">
        <v>627.46135313181094</v>
      </c>
      <c r="G228" s="26">
        <v>628.98637256079576</v>
      </c>
      <c r="H228" s="26">
        <v>503.67739552062199</v>
      </c>
      <c r="I228" s="26">
        <v>263.4220999486007</v>
      </c>
      <c r="J228" s="26">
        <v>431.72348187481805</v>
      </c>
      <c r="K228" s="26">
        <v>431.72348187481805</v>
      </c>
      <c r="L228" s="26">
        <v>365.56847047318035</v>
      </c>
      <c r="M228" s="26">
        <v>254.8889460304446</v>
      </c>
      <c r="N228" s="26">
        <v>134.81978450146195</v>
      </c>
      <c r="O228" s="26">
        <v>156.17842831932802</v>
      </c>
      <c r="P228" s="26">
        <v>156.17842831932802</v>
      </c>
      <c r="Q228" s="26">
        <v>134.81978450146195</v>
      </c>
      <c r="R228" s="26">
        <v>156.17842831932802</v>
      </c>
      <c r="S228" s="26">
        <v>134.81978450146195</v>
      </c>
      <c r="T228" s="26">
        <v>137.02003786704941</v>
      </c>
      <c r="U228" s="26">
        <v>137.02003786704941</v>
      </c>
      <c r="V228" s="26">
        <v>137.02003786704941</v>
      </c>
      <c r="W228" s="26">
        <v>148.67884818714921</v>
      </c>
      <c r="X228" s="26">
        <v>148.67884818714921</v>
      </c>
      <c r="Y228" s="26">
        <v>148.67884818714921</v>
      </c>
      <c r="Z228" s="26">
        <v>148.67884818714921</v>
      </c>
      <c r="AA228" s="26">
        <v>148.67884818714921</v>
      </c>
      <c r="AB228" s="26">
        <v>148.67884818714921</v>
      </c>
      <c r="AC228" s="26">
        <v>148.67884818714921</v>
      </c>
      <c r="AD228" s="26">
        <v>177.43315251390516</v>
      </c>
      <c r="AE228" s="26">
        <v>177.43315251390516</v>
      </c>
      <c r="AF228" s="26">
        <v>177.43315251390516</v>
      </c>
      <c r="AG228" s="26">
        <v>177.43315251390516</v>
      </c>
      <c r="AH228" s="26">
        <v>177.43315251390516</v>
      </c>
    </row>
    <row r="229" spans="1:34" x14ac:dyDescent="0.2">
      <c r="A229" s="2">
        <f t="shared" si="35"/>
        <v>44126</v>
      </c>
      <c r="B229" s="4" t="e">
        <f>'Data(LÄGG IN NY DATA)'!C228</f>
        <v>#N/A</v>
      </c>
      <c r="C229" s="26">
        <v>139.56827774953189</v>
      </c>
      <c r="D229" s="26">
        <v>105.6555630971491</v>
      </c>
      <c r="E229" s="26">
        <v>164.1721842711415</v>
      </c>
      <c r="F229" s="26">
        <v>627.95452540967813</v>
      </c>
      <c r="G229" s="26">
        <v>629.28815368838241</v>
      </c>
      <c r="H229" s="26">
        <v>503.95975254299901</v>
      </c>
      <c r="I229" s="26">
        <v>263.64154837648465</v>
      </c>
      <c r="J229" s="26">
        <v>431.96550217971264</v>
      </c>
      <c r="K229" s="26">
        <v>431.96550217971264</v>
      </c>
      <c r="L229" s="26">
        <v>365.78811438325903</v>
      </c>
      <c r="M229" s="26">
        <v>255.08595408395712</v>
      </c>
      <c r="N229" s="26">
        <v>134.93521566329531</v>
      </c>
      <c r="O229" s="26">
        <v>156.2900030430612</v>
      </c>
      <c r="P229" s="26">
        <v>156.2900030430612</v>
      </c>
      <c r="Q229" s="26">
        <v>134.93521566329531</v>
      </c>
      <c r="R229" s="26">
        <v>156.2900030430612</v>
      </c>
      <c r="S229" s="26">
        <v>134.93521566329531</v>
      </c>
      <c r="T229" s="26">
        <v>137.1406629932425</v>
      </c>
      <c r="U229" s="26">
        <v>137.1406629932425</v>
      </c>
      <c r="V229" s="26">
        <v>137.1406629932425</v>
      </c>
      <c r="W229" s="26">
        <v>148.82640393867283</v>
      </c>
      <c r="X229" s="26">
        <v>148.82640393867283</v>
      </c>
      <c r="Y229" s="26">
        <v>148.82640393867283</v>
      </c>
      <c r="Z229" s="26">
        <v>148.82640393867283</v>
      </c>
      <c r="AA229" s="26">
        <v>148.82640393867283</v>
      </c>
      <c r="AB229" s="26">
        <v>148.82640393867283</v>
      </c>
      <c r="AC229" s="26">
        <v>148.82640393867283</v>
      </c>
      <c r="AD229" s="26">
        <v>177.53351539725722</v>
      </c>
      <c r="AE229" s="26">
        <v>177.53351539725722</v>
      </c>
      <c r="AF229" s="26">
        <v>177.53351539725722</v>
      </c>
      <c r="AG229" s="26">
        <v>177.53351539725722</v>
      </c>
      <c r="AH229" s="26">
        <v>177.53351539725722</v>
      </c>
    </row>
    <row r="230" spans="1:34" x14ac:dyDescent="0.2">
      <c r="A230" s="2">
        <f t="shared" si="35"/>
        <v>44127</v>
      </c>
      <c r="B230" s="4" t="e">
        <f>'Data(LÄGG IN NY DATA)'!C229</f>
        <v>#N/A</v>
      </c>
      <c r="C230" s="26">
        <v>139.81307894193435</v>
      </c>
      <c r="D230" s="26">
        <v>105.83870516122506</v>
      </c>
      <c r="E230" s="26">
        <v>164.41170281698726</v>
      </c>
      <c r="F230" s="26">
        <v>628.44654434682002</v>
      </c>
      <c r="G230" s="26">
        <v>629.58948780246169</v>
      </c>
      <c r="H230" s="26">
        <v>504.24162376084593</v>
      </c>
      <c r="I230" s="26">
        <v>263.86050738066933</v>
      </c>
      <c r="J230" s="26">
        <v>432.20710608072426</v>
      </c>
      <c r="K230" s="26">
        <v>432.20710608072426</v>
      </c>
      <c r="L230" s="26">
        <v>366.00735244421611</v>
      </c>
      <c r="M230" s="26">
        <v>255.28255655091212</v>
      </c>
      <c r="N230" s="26">
        <v>135.050382271648</v>
      </c>
      <c r="O230" s="26">
        <v>156.40132852381166</v>
      </c>
      <c r="P230" s="26">
        <v>156.40132852381166</v>
      </c>
      <c r="Q230" s="26">
        <v>135.050382271648</v>
      </c>
      <c r="R230" s="26">
        <v>156.40132852381166</v>
      </c>
      <c r="S230" s="26">
        <v>135.050382271648</v>
      </c>
      <c r="T230" s="26">
        <v>137.26100249193934</v>
      </c>
      <c r="U230" s="26">
        <v>137.26100249193934</v>
      </c>
      <c r="V230" s="26">
        <v>137.26100249193934</v>
      </c>
      <c r="W230" s="26">
        <v>148.97354937367891</v>
      </c>
      <c r="X230" s="26">
        <v>148.97354937367891</v>
      </c>
      <c r="Y230" s="26">
        <v>148.97354937367891</v>
      </c>
      <c r="Z230" s="26">
        <v>148.97354937367891</v>
      </c>
      <c r="AA230" s="26">
        <v>148.97354937367891</v>
      </c>
      <c r="AB230" s="26">
        <v>148.97354937367891</v>
      </c>
      <c r="AC230" s="26">
        <v>148.97354937367891</v>
      </c>
      <c r="AD230" s="26">
        <v>177.63372755573849</v>
      </c>
      <c r="AE230" s="26">
        <v>177.63372755573849</v>
      </c>
      <c r="AF230" s="26">
        <v>177.63372755573849</v>
      </c>
      <c r="AG230" s="26">
        <v>177.63372755573849</v>
      </c>
      <c r="AH230" s="26">
        <v>177.63372755573849</v>
      </c>
    </row>
    <row r="231" spans="1:34" x14ac:dyDescent="0.2">
      <c r="A231" s="2">
        <f t="shared" si="35"/>
        <v>44128</v>
      </c>
      <c r="B231" s="4" t="e">
        <f>'Data(LÄGG IN NY DATA)'!C230</f>
        <v>#N/A</v>
      </c>
      <c r="C231" s="26">
        <v>140.0571372689989</v>
      </c>
      <c r="D231" s="26">
        <v>106.02127309233856</v>
      </c>
      <c r="E231" s="26">
        <v>164.65050753463964</v>
      </c>
      <c r="F231" s="26">
        <v>628.93742304202226</v>
      </c>
      <c r="G231" s="26">
        <v>629.89037709953675</v>
      </c>
      <c r="H231" s="26">
        <v>504.52301133933327</v>
      </c>
      <c r="I231" s="26">
        <v>264.07897955315212</v>
      </c>
      <c r="J231" s="26">
        <v>432.44829543371338</v>
      </c>
      <c r="K231" s="26">
        <v>432.44829543371338</v>
      </c>
      <c r="L231" s="26">
        <v>366.22618648632783</v>
      </c>
      <c r="M231" s="26">
        <v>255.47875546086334</v>
      </c>
      <c r="N231" s="26">
        <v>135.16528573505258</v>
      </c>
      <c r="O231" s="26">
        <v>156.51240598081634</v>
      </c>
      <c r="P231" s="26">
        <v>156.51240598081634</v>
      </c>
      <c r="Q231" s="26">
        <v>135.16528573505258</v>
      </c>
      <c r="R231" s="26">
        <v>156.51240598081634</v>
      </c>
      <c r="S231" s="26">
        <v>135.16528573505258</v>
      </c>
      <c r="T231" s="26">
        <v>137.38105791978822</v>
      </c>
      <c r="U231" s="26">
        <v>137.38105791978822</v>
      </c>
      <c r="V231" s="26">
        <v>137.38105791978822</v>
      </c>
      <c r="W231" s="26">
        <v>149.1202870002476</v>
      </c>
      <c r="X231" s="26">
        <v>149.1202870002476</v>
      </c>
      <c r="Y231" s="26">
        <v>149.1202870002476</v>
      </c>
      <c r="Z231" s="26">
        <v>149.1202870002476</v>
      </c>
      <c r="AA231" s="26">
        <v>149.1202870002476</v>
      </c>
      <c r="AB231" s="26">
        <v>149.1202870002476</v>
      </c>
      <c r="AC231" s="26">
        <v>149.1202870002476</v>
      </c>
      <c r="AD231" s="26">
        <v>177.73378958860675</v>
      </c>
      <c r="AE231" s="26">
        <v>177.73378958860675</v>
      </c>
      <c r="AF231" s="26">
        <v>177.73378958860675</v>
      </c>
      <c r="AG231" s="26">
        <v>177.73378958860675</v>
      </c>
      <c r="AH231" s="26">
        <v>177.73378958860675</v>
      </c>
    </row>
    <row r="232" spans="1:34" x14ac:dyDescent="0.2">
      <c r="A232" s="2">
        <f t="shared" si="35"/>
        <v>44129</v>
      </c>
      <c r="B232" s="4" t="e">
        <f>'Data(LÄGG IN NY DATA)'!C231</f>
        <v>#N/A</v>
      </c>
      <c r="C232" s="26">
        <v>140.30045832952712</v>
      </c>
      <c r="D232" s="26">
        <v>106.20327114181396</v>
      </c>
      <c r="E232" s="26">
        <v>164.88860358895715</v>
      </c>
      <c r="F232" s="26">
        <v>629.42717402456822</v>
      </c>
      <c r="G232" s="26">
        <v>630.1908237095472</v>
      </c>
      <c r="H232" s="26">
        <v>504.80391740925387</v>
      </c>
      <c r="I232" s="26">
        <v>264.29696746193076</v>
      </c>
      <c r="J232" s="26">
        <v>432.6890720650739</v>
      </c>
      <c r="K232" s="26">
        <v>432.6890720650739</v>
      </c>
      <c r="L232" s="26">
        <v>366.4446183173963</v>
      </c>
      <c r="M232" s="26">
        <v>255.67455282441645</v>
      </c>
      <c r="N232" s="26">
        <v>135.27992744940624</v>
      </c>
      <c r="O232" s="26">
        <v>156.6232366233514</v>
      </c>
      <c r="P232" s="26">
        <v>156.6232366233514</v>
      </c>
      <c r="Q232" s="26">
        <v>135.27992744940624</v>
      </c>
      <c r="R232" s="26">
        <v>156.6232366233514</v>
      </c>
      <c r="S232" s="26">
        <v>135.27992744940624</v>
      </c>
      <c r="T232" s="26">
        <v>137.50083081916512</v>
      </c>
      <c r="U232" s="26">
        <v>137.50083081916512</v>
      </c>
      <c r="V232" s="26">
        <v>137.50083081916512</v>
      </c>
      <c r="W232" s="26">
        <v>149.26661930072336</v>
      </c>
      <c r="X232" s="26">
        <v>149.26661930072336</v>
      </c>
      <c r="Y232" s="26">
        <v>149.26661930072336</v>
      </c>
      <c r="Z232" s="26">
        <v>149.26661930072336</v>
      </c>
      <c r="AA232" s="26">
        <v>149.26661930072336</v>
      </c>
      <c r="AB232" s="26">
        <v>149.26661930072336</v>
      </c>
      <c r="AC232" s="26">
        <v>149.26661930072336</v>
      </c>
      <c r="AD232" s="26">
        <v>177.83370208804303</v>
      </c>
      <c r="AE232" s="26">
        <v>177.83370208804303</v>
      </c>
      <c r="AF232" s="26">
        <v>177.83370208804303</v>
      </c>
      <c r="AG232" s="26">
        <v>177.83370208804303</v>
      </c>
      <c r="AH232" s="26">
        <v>177.83370208804303</v>
      </c>
    </row>
    <row r="233" spans="1:34" x14ac:dyDescent="0.2">
      <c r="A233" s="2">
        <f t="shared" si="35"/>
        <v>44130</v>
      </c>
      <c r="B233" s="4" t="e">
        <f>'Data(LÄGG IN NY DATA)'!C232</f>
        <v>#N/A</v>
      </c>
      <c r="C233" s="26">
        <v>140.54304764994012</v>
      </c>
      <c r="D233" s="26">
        <v>106.38470350765392</v>
      </c>
      <c r="E233" s="26">
        <v>165.12599608050868</v>
      </c>
      <c r="F233" s="26">
        <v>629.91580928956012</v>
      </c>
      <c r="G233" s="26">
        <v>630.49082970075119</v>
      </c>
      <c r="H233" s="26">
        <v>505.08434406904041</v>
      </c>
      <c r="I233" s="26">
        <v>264.51447365139182</v>
      </c>
      <c r="J233" s="26">
        <v>432.92943777346238</v>
      </c>
      <c r="K233" s="26">
        <v>432.92943777346238</v>
      </c>
      <c r="L233" s="26">
        <v>366.66264972380077</v>
      </c>
      <c r="M233" s="26">
        <v>255.86995063363611</v>
      </c>
      <c r="N233" s="26">
        <v>135.39430879813352</v>
      </c>
      <c r="O233" s="26">
        <v>156.7338216508482</v>
      </c>
      <c r="P233" s="26">
        <v>156.7338216508482</v>
      </c>
      <c r="Q233" s="26">
        <v>135.39430879813352</v>
      </c>
      <c r="R233" s="26">
        <v>156.7338216508482</v>
      </c>
      <c r="S233" s="26">
        <v>135.39430879813352</v>
      </c>
      <c r="T233" s="26">
        <v>137.62032271836074</v>
      </c>
      <c r="U233" s="26">
        <v>137.62032271836074</v>
      </c>
      <c r="V233" s="26">
        <v>137.62032271836074</v>
      </c>
      <c r="W233" s="26">
        <v>149.41254873209311</v>
      </c>
      <c r="X233" s="26">
        <v>149.41254873209311</v>
      </c>
      <c r="Y233" s="26">
        <v>149.41254873209311</v>
      </c>
      <c r="Z233" s="26">
        <v>149.41254873209311</v>
      </c>
      <c r="AA233" s="26">
        <v>149.41254873209311</v>
      </c>
      <c r="AB233" s="26">
        <v>149.41254873209311</v>
      </c>
      <c r="AC233" s="26">
        <v>149.41254873209311</v>
      </c>
      <c r="AD233" s="26">
        <v>177.93346563949211</v>
      </c>
      <c r="AE233" s="26">
        <v>177.93346563949211</v>
      </c>
      <c r="AF233" s="26">
        <v>177.93346563949211</v>
      </c>
      <c r="AG233" s="26">
        <v>177.93346563949211</v>
      </c>
      <c r="AH233" s="26">
        <v>177.93346563949211</v>
      </c>
    </row>
    <row r="234" spans="1:34" x14ac:dyDescent="0.2">
      <c r="A234" s="2">
        <f t="shared" si="35"/>
        <v>44131</v>
      </c>
      <c r="B234" s="4" t="e">
        <f>'Data(LÄGG IN NY DATA)'!C233</f>
        <v>#N/A</v>
      </c>
      <c r="C234" s="26">
        <v>140.78491068563923</v>
      </c>
      <c r="D234" s="26">
        <v>106.56557433549774</v>
      </c>
      <c r="E234" s="26">
        <v>165.36269004675589</v>
      </c>
      <c r="F234" s="26">
        <v>630.40334033098077</v>
      </c>
      <c r="G234" s="26">
        <v>630.79039708421146</v>
      </c>
      <c r="H234" s="26">
        <v>505.36429338661645</v>
      </c>
      <c r="I234" s="26">
        <v>264.73150064268413</v>
      </c>
      <c r="J234" s="26">
        <v>433.16939433138475</v>
      </c>
      <c r="K234" s="26">
        <v>433.16939433138475</v>
      </c>
      <c r="L234" s="26">
        <v>366.88028247146383</v>
      </c>
      <c r="M234" s="26">
        <v>256.06495086242973</v>
      </c>
      <c r="N234" s="26">
        <v>135.50843115234608</v>
      </c>
      <c r="O234" s="26">
        <v>156.84416225300751</v>
      </c>
      <c r="P234" s="26">
        <v>156.84416225300751</v>
      </c>
      <c r="Q234" s="26">
        <v>135.50843115234608</v>
      </c>
      <c r="R234" s="26">
        <v>156.84416225300751</v>
      </c>
      <c r="S234" s="26">
        <v>135.50843115234608</v>
      </c>
      <c r="T234" s="26">
        <v>137.73953513176423</v>
      </c>
      <c r="U234" s="26">
        <v>137.73953513176423</v>
      </c>
      <c r="V234" s="26">
        <v>137.73953513176423</v>
      </c>
      <c r="W234" s="26">
        <v>149.55807772635683</v>
      </c>
      <c r="X234" s="26">
        <v>149.55807772635683</v>
      </c>
      <c r="Y234" s="26">
        <v>149.55807772635683</v>
      </c>
      <c r="Z234" s="26">
        <v>149.55807772635683</v>
      </c>
      <c r="AA234" s="26">
        <v>149.55807772635683</v>
      </c>
      <c r="AB234" s="26">
        <v>149.55807772635683</v>
      </c>
      <c r="AC234" s="26">
        <v>149.55807772635683</v>
      </c>
      <c r="AD234" s="26">
        <v>178.03308082197648</v>
      </c>
      <c r="AE234" s="26">
        <v>178.03308082197648</v>
      </c>
      <c r="AF234" s="26">
        <v>178.03308082197648</v>
      </c>
      <c r="AG234" s="26">
        <v>178.03308082197648</v>
      </c>
      <c r="AH234" s="26">
        <v>178.03308082197648</v>
      </c>
    </row>
    <row r="235" spans="1:34" x14ac:dyDescent="0.2">
      <c r="A235" s="2">
        <f t="shared" si="35"/>
        <v>44132</v>
      </c>
      <c r="B235" s="4" t="e">
        <f>'Data(LÄGG IN NY DATA)'!C234</f>
        <v>#N/A</v>
      </c>
      <c r="C235" s="26">
        <v>141.02605282233196</v>
      </c>
      <c r="D235" s="26">
        <v>106.74588771955702</v>
      </c>
      <c r="E235" s="26">
        <v>165.59869046320446</v>
      </c>
      <c r="F235" s="26">
        <v>630.88977817263731</v>
      </c>
      <c r="G235" s="26">
        <v>631.08952781791777</v>
      </c>
      <c r="H235" s="26">
        <v>505.64376740109509</v>
      </c>
      <c r="I235" s="26">
        <v>264.94805093407922</v>
      </c>
      <c r="J235" s="26">
        <v>433.40894348665216</v>
      </c>
      <c r="K235" s="26">
        <v>433.40894348665216</v>
      </c>
      <c r="L235" s="26">
        <v>367.0975183067402</v>
      </c>
      <c r="M235" s="26">
        <v>256.25955546691017</v>
      </c>
      <c r="N235" s="26">
        <v>135.62229587099964</v>
      </c>
      <c r="O235" s="26">
        <v>156.95425960991201</v>
      </c>
      <c r="P235" s="26">
        <v>156.95425960991201</v>
      </c>
      <c r="Q235" s="26">
        <v>135.62229587099964</v>
      </c>
      <c r="R235" s="26">
        <v>156.95425960991201</v>
      </c>
      <c r="S235" s="26">
        <v>135.62229587099964</v>
      </c>
      <c r="T235" s="26">
        <v>137.85846956004374</v>
      </c>
      <c r="U235" s="26">
        <v>137.85846956004374</v>
      </c>
      <c r="V235" s="26">
        <v>137.85846956004374</v>
      </c>
      <c r="W235" s="26">
        <v>149.70320869089096</v>
      </c>
      <c r="X235" s="26">
        <v>149.70320869089096</v>
      </c>
      <c r="Y235" s="26">
        <v>149.70320869089096</v>
      </c>
      <c r="Z235" s="26">
        <v>149.70320869089096</v>
      </c>
      <c r="AA235" s="26">
        <v>149.70320869089096</v>
      </c>
      <c r="AB235" s="26">
        <v>149.70320869089096</v>
      </c>
      <c r="AC235" s="26">
        <v>149.70320869089096</v>
      </c>
      <c r="AD235" s="26">
        <v>178.13254820838532</v>
      </c>
      <c r="AE235" s="26">
        <v>178.13254820838532</v>
      </c>
      <c r="AF235" s="26">
        <v>178.13254820838532</v>
      </c>
      <c r="AG235" s="26">
        <v>178.13254820838532</v>
      </c>
      <c r="AH235" s="26">
        <v>178.13254820838532</v>
      </c>
    </row>
    <row r="236" spans="1:34" x14ac:dyDescent="0.2">
      <c r="A236" s="2">
        <f t="shared" si="35"/>
        <v>44133</v>
      </c>
      <c r="B236" s="4" t="e">
        <f>'Data(LÄGG IN NY DATA)'!C235</f>
        <v>#N/A</v>
      </c>
      <c r="C236" s="26">
        <v>141.26647937732443</v>
      </c>
      <c r="D236" s="26">
        <v>106.92564770352925</v>
      </c>
      <c r="E236" s="26">
        <v>165.83400224452558</v>
      </c>
      <c r="F236" s="26">
        <v>631.37513339711859</v>
      </c>
      <c r="G236" s="26">
        <v>631.38822381057457</v>
      </c>
      <c r="H236" s="26">
        <v>505.92276812433812</v>
      </c>
      <c r="I236" s="26">
        <v>265.16412700131883</v>
      </c>
      <c r="J236" s="26">
        <v>433.64808696371762</v>
      </c>
      <c r="K236" s="26">
        <v>433.64808696371762</v>
      </c>
      <c r="L236" s="26">
        <v>367.31435895723433</v>
      </c>
      <c r="M236" s="26">
        <v>256.45376638573885</v>
      </c>
      <c r="N236" s="26">
        <v>135.73590430104829</v>
      </c>
      <c r="O236" s="26">
        <v>157.06411489213701</v>
      </c>
      <c r="P236" s="26">
        <v>157.06411489213701</v>
      </c>
      <c r="Q236" s="26">
        <v>135.73590430104829</v>
      </c>
      <c r="R236" s="26">
        <v>157.06411489213701</v>
      </c>
      <c r="S236" s="26">
        <v>135.73590430104829</v>
      </c>
      <c r="T236" s="26">
        <v>137.97712749032388</v>
      </c>
      <c r="U236" s="26">
        <v>137.97712749032388</v>
      </c>
      <c r="V236" s="26">
        <v>137.97712749032388</v>
      </c>
      <c r="W236" s="26">
        <v>149.84794400880486</v>
      </c>
      <c r="X236" s="26">
        <v>149.84794400880486</v>
      </c>
      <c r="Y236" s="26">
        <v>149.84794400880486</v>
      </c>
      <c r="Z236" s="26">
        <v>149.84794400880486</v>
      </c>
      <c r="AA236" s="26">
        <v>149.84794400880486</v>
      </c>
      <c r="AB236" s="26">
        <v>149.84794400880486</v>
      </c>
      <c r="AC236" s="26">
        <v>149.84794400880486</v>
      </c>
      <c r="AD236" s="26">
        <v>178.23186836574109</v>
      </c>
      <c r="AE236" s="26">
        <v>178.23186836574109</v>
      </c>
      <c r="AF236" s="26">
        <v>178.23186836574109</v>
      </c>
      <c r="AG236" s="26">
        <v>178.23186836574109</v>
      </c>
      <c r="AH236" s="26">
        <v>178.23186836574109</v>
      </c>
    </row>
    <row r="237" spans="1:34" x14ac:dyDescent="0.2">
      <c r="A237" s="2">
        <f t="shared" si="35"/>
        <v>44134</v>
      </c>
      <c r="B237" s="4" t="e">
        <f>'Data(LÄGG IN NY DATA)'!C236</f>
        <v>#N/A</v>
      </c>
      <c r="C237" s="26">
        <v>141.50619560078147</v>
      </c>
      <c r="D237" s="26">
        <v>107.10485828149014</v>
      </c>
      <c r="E237" s="26">
        <v>166.06863024564856</v>
      </c>
      <c r="F237" s="26">
        <v>631.85941617289257</v>
      </c>
      <c r="G237" s="26">
        <v>631.68648692508225</v>
      </c>
      <c r="H237" s="26">
        <v>506.20129754238792</v>
      </c>
      <c r="I237" s="26">
        <v>265.37973129795108</v>
      </c>
      <c r="J237" s="26">
        <v>433.88682646490315</v>
      </c>
      <c r="K237" s="26">
        <v>433.88682646490315</v>
      </c>
      <c r="L237" s="26">
        <v>367.53080613255383</v>
      </c>
      <c r="M237" s="26">
        <v>256.64758554045119</v>
      </c>
      <c r="N237" s="26">
        <v>135.84925777759611</v>
      </c>
      <c r="O237" s="26">
        <v>157.1737292608594</v>
      </c>
      <c r="P237" s="26">
        <v>157.1737292608594</v>
      </c>
      <c r="Q237" s="26">
        <v>135.84925777759611</v>
      </c>
      <c r="R237" s="26">
        <v>157.1737292608594</v>
      </c>
      <c r="S237" s="26">
        <v>135.84925777759611</v>
      </c>
      <c r="T237" s="26">
        <v>138.09551039636008</v>
      </c>
      <c r="U237" s="26">
        <v>138.09551039636008</v>
      </c>
      <c r="V237" s="26">
        <v>138.09551039636008</v>
      </c>
      <c r="W237" s="26">
        <v>149.99228603929035</v>
      </c>
      <c r="X237" s="26">
        <v>149.99228603929035</v>
      </c>
      <c r="Y237" s="26">
        <v>149.99228603929035</v>
      </c>
      <c r="Z237" s="26">
        <v>149.99228603929035</v>
      </c>
      <c r="AA237" s="26">
        <v>149.99228603929035</v>
      </c>
      <c r="AB237" s="26">
        <v>149.99228603929035</v>
      </c>
      <c r="AC237" s="26">
        <v>149.99228603929035</v>
      </c>
      <c r="AD237" s="26">
        <v>178.33104185544542</v>
      </c>
      <c r="AE237" s="26">
        <v>178.33104185544542</v>
      </c>
      <c r="AF237" s="26">
        <v>178.33104185544542</v>
      </c>
      <c r="AG237" s="26">
        <v>178.33104185544542</v>
      </c>
      <c r="AH237" s="26">
        <v>178.33104185544542</v>
      </c>
    </row>
    <row r="238" spans="1:34" x14ac:dyDescent="0.2">
      <c r="A238" s="2">
        <f t="shared" si="35"/>
        <v>44135</v>
      </c>
      <c r="B238" s="4" t="e">
        <f>'Data(LÄGG IN NY DATA)'!C237</f>
        <v>#N/A</v>
      </c>
      <c r="C238" s="26">
        <v>141.74520667695535</v>
      </c>
      <c r="D238" s="26">
        <v>107.28352339876504</v>
      </c>
      <c r="E238" s="26">
        <v>166.30257926282601</v>
      </c>
      <c r="F238" s="26">
        <v>632.34263627965981</v>
      </c>
      <c r="G238" s="26">
        <v>631.98431898173556</v>
      </c>
      <c r="H238" s="26">
        <v>506.47935761678241</v>
      </c>
      <c r="I238" s="26">
        <v>265.5948662556558</v>
      </c>
      <c r="J238" s="26">
        <v>434.12516367152699</v>
      </c>
      <c r="K238" s="26">
        <v>434.12516367152699</v>
      </c>
      <c r="L238" s="26">
        <v>367.74686152500345</v>
      </c>
      <c r="M238" s="26">
        <v>256.84101483576563</v>
      </c>
      <c r="N238" s="26">
        <v>135.96235762404612</v>
      </c>
      <c r="O238" s="26">
        <v>157.283103867965</v>
      </c>
      <c r="P238" s="26">
        <v>157.283103867965</v>
      </c>
      <c r="Q238" s="26">
        <v>135.96235762404612</v>
      </c>
      <c r="R238" s="26">
        <v>157.283103867965</v>
      </c>
      <c r="S238" s="26">
        <v>135.96235762404612</v>
      </c>
      <c r="T238" s="26">
        <v>138.21361973870992</v>
      </c>
      <c r="U238" s="26">
        <v>138.21361973870992</v>
      </c>
      <c r="V238" s="26">
        <v>138.21361973870992</v>
      </c>
      <c r="W238" s="26">
        <v>150.13623711796455</v>
      </c>
      <c r="X238" s="26">
        <v>150.13623711796455</v>
      </c>
      <c r="Y238" s="26">
        <v>150.13623711796455</v>
      </c>
      <c r="Z238" s="26">
        <v>150.13623711796455</v>
      </c>
      <c r="AA238" s="26">
        <v>150.13623711796455</v>
      </c>
      <c r="AB238" s="26">
        <v>150.13623711796455</v>
      </c>
      <c r="AC238" s="26">
        <v>150.13623711796455</v>
      </c>
      <c r="AD238" s="26">
        <v>178.43006923350606</v>
      </c>
      <c r="AE238" s="26">
        <v>178.43006923350606</v>
      </c>
      <c r="AF238" s="26">
        <v>178.43006923350606</v>
      </c>
      <c r="AG238" s="26">
        <v>178.43006923350606</v>
      </c>
      <c r="AH238" s="26">
        <v>178.43006923350606</v>
      </c>
    </row>
    <row r="239" spans="1:34" x14ac:dyDescent="0.2">
      <c r="A239" s="2">
        <f t="shared" si="35"/>
        <v>44136</v>
      </c>
      <c r="B239" s="4" t="e">
        <f>'Data(LÄGG IN NY DATA)'!C238</f>
        <v>#N/A</v>
      </c>
      <c r="C239" s="26">
        <v>141.98351772538425</v>
      </c>
      <c r="D239" s="26">
        <v>107.46164695278034</v>
      </c>
      <c r="E239" s="26">
        <v>166.53585403467218</v>
      </c>
      <c r="F239" s="26">
        <v>632.8248031320735</v>
      </c>
      <c r="G239" s="26">
        <v>632.28172176116277</v>
      </c>
      <c r="H239" s="26">
        <v>506.75695028576365</v>
      </c>
      <c r="I239" s="26">
        <v>265.80953428455967</v>
      </c>
      <c r="J239" s="26">
        <v>434.36310024493946</v>
      </c>
      <c r="K239" s="26">
        <v>434.36310024493946</v>
      </c>
      <c r="L239" s="26">
        <v>367.96252681022571</v>
      </c>
      <c r="M239" s="26">
        <v>257.03405615987811</v>
      </c>
      <c r="N239" s="26">
        <v>136.07520515224684</v>
      </c>
      <c r="O239" s="26">
        <v>157.39223985615433</v>
      </c>
      <c r="P239" s="26">
        <v>157.39223985615433</v>
      </c>
      <c r="Q239" s="26">
        <v>136.07520515224684</v>
      </c>
      <c r="R239" s="26">
        <v>157.39223985615433</v>
      </c>
      <c r="S239" s="26">
        <v>136.07520515224684</v>
      </c>
      <c r="T239" s="26">
        <v>138.33145696490166</v>
      </c>
      <c r="U239" s="26">
        <v>138.33145696490166</v>
      </c>
      <c r="V239" s="26">
        <v>138.33145696490166</v>
      </c>
      <c r="W239" s="26">
        <v>150.2797995572063</v>
      </c>
      <c r="X239" s="26">
        <v>150.2797995572063</v>
      </c>
      <c r="Y239" s="26">
        <v>150.2797995572063</v>
      </c>
      <c r="Z239" s="26">
        <v>150.2797995572063</v>
      </c>
      <c r="AA239" s="26">
        <v>150.2797995572063</v>
      </c>
      <c r="AB239" s="26">
        <v>150.2797995572063</v>
      </c>
      <c r="AC239" s="26">
        <v>150.2797995572063</v>
      </c>
      <c r="AD239" s="26">
        <v>178.52895105074643</v>
      </c>
      <c r="AE239" s="26">
        <v>178.52895105074643</v>
      </c>
      <c r="AF239" s="26">
        <v>178.52895105074643</v>
      </c>
      <c r="AG239" s="26">
        <v>178.52895105074643</v>
      </c>
      <c r="AH239" s="26">
        <v>178.52895105074643</v>
      </c>
    </row>
    <row r="240" spans="1:34" x14ac:dyDescent="0.2">
      <c r="A240" s="2">
        <f t="shared" si="35"/>
        <v>44137</v>
      </c>
      <c r="B240" s="4" t="e">
        <f>'Data(LÄGG IN NY DATA)'!C239</f>
        <v>#N/A</v>
      </c>
      <c r="C240" s="26">
        <v>142.22113380206142</v>
      </c>
      <c r="D240" s="26">
        <v>107.63923279389523</v>
      </c>
      <c r="E240" s="26">
        <v>166.76845924317581</v>
      </c>
      <c r="F240" s="26">
        <v>633.30592580192945</v>
      </c>
      <c r="G240" s="26">
        <v>632.57869700702668</v>
      </c>
      <c r="H240" s="26">
        <v>507.03407746538869</v>
      </c>
      <c r="I240" s="26">
        <v>266.02373777354217</v>
      </c>
      <c r="J240" s="26">
        <v>434.60063782747523</v>
      </c>
      <c r="K240" s="26">
        <v>434.60063782747523</v>
      </c>
      <c r="L240" s="26">
        <v>368.17780364779185</v>
      </c>
      <c r="M240" s="26">
        <v>257.22671138474237</v>
      </c>
      <c r="N240" s="26">
        <v>136.1878016626363</v>
      </c>
      <c r="O240" s="26">
        <v>157.50113835904662</v>
      </c>
      <c r="P240" s="26">
        <v>157.50113835904662</v>
      </c>
      <c r="Q240" s="26">
        <v>136.1878016626363</v>
      </c>
      <c r="R240" s="26">
        <v>157.50113835904662</v>
      </c>
      <c r="S240" s="26">
        <v>136.1878016626363</v>
      </c>
      <c r="T240" s="26">
        <v>138.44902350959987</v>
      </c>
      <c r="U240" s="26">
        <v>138.44902350959987</v>
      </c>
      <c r="V240" s="26">
        <v>138.44902350959987</v>
      </c>
      <c r="W240" s="26">
        <v>150.42297564648607</v>
      </c>
      <c r="X240" s="26">
        <v>150.42297564648607</v>
      </c>
      <c r="Y240" s="26">
        <v>150.42297564648607</v>
      </c>
      <c r="Z240" s="26">
        <v>150.42297564648607</v>
      </c>
      <c r="AA240" s="26">
        <v>150.42297564648607</v>
      </c>
      <c r="AB240" s="26">
        <v>150.42297564648607</v>
      </c>
      <c r="AC240" s="26">
        <v>150.42297564648607</v>
      </c>
      <c r="AD240" s="26">
        <v>178.62768785299926</v>
      </c>
      <c r="AE240" s="26">
        <v>178.62768785299926</v>
      </c>
      <c r="AF240" s="26">
        <v>178.62768785299926</v>
      </c>
      <c r="AG240" s="26">
        <v>178.62768785299926</v>
      </c>
      <c r="AH240" s="26">
        <v>178.62768785299926</v>
      </c>
    </row>
    <row r="241" spans="1:34" x14ac:dyDescent="0.2">
      <c r="A241" s="2">
        <f t="shared" si="35"/>
        <v>44138</v>
      </c>
      <c r="B241" s="4" t="e">
        <f>'Data(LÄGG IN NY DATA)'!C240</f>
        <v>#N/A</v>
      </c>
      <c r="C241" s="26">
        <v>142.45805990057599</v>
      </c>
      <c r="D241" s="26">
        <v>107.81628472621452</v>
      </c>
      <c r="E241" s="26">
        <v>167.00039951468818</v>
      </c>
      <c r="F241" s="26">
        <v>633.78601303892299</v>
      </c>
      <c r="G241" s="26">
        <v>632.87524642850656</v>
      </c>
      <c r="H241" s="26">
        <v>507.31074105055137</v>
      </c>
      <c r="I241" s="26">
        <v>266.23747909053282</v>
      </c>
      <c r="J241" s="26">
        <v>434.83777804332897</v>
      </c>
      <c r="K241" s="26">
        <v>434.83777804332897</v>
      </c>
      <c r="L241" s="26">
        <v>368.39269368174848</v>
      </c>
      <c r="M241" s="26">
        <v>257.41898236633813</v>
      </c>
      <c r="N241" s="26">
        <v>136.30014844438364</v>
      </c>
      <c r="O241" s="26">
        <v>157.60980050128245</v>
      </c>
      <c r="P241" s="26">
        <v>157.60980050128245</v>
      </c>
      <c r="Q241" s="26">
        <v>136.30014844438364</v>
      </c>
      <c r="R241" s="26">
        <v>157.60980050128245</v>
      </c>
      <c r="S241" s="26">
        <v>136.30014844438364</v>
      </c>
      <c r="T241" s="26">
        <v>138.56632079476819</v>
      </c>
      <c r="U241" s="26">
        <v>138.56632079476819</v>
      </c>
      <c r="V241" s="26">
        <v>138.56632079476819</v>
      </c>
      <c r="W241" s="26">
        <v>150.56576765268989</v>
      </c>
      <c r="X241" s="26">
        <v>150.56576765268989</v>
      </c>
      <c r="Y241" s="26">
        <v>150.56576765268989</v>
      </c>
      <c r="Z241" s="26">
        <v>150.56576765268989</v>
      </c>
      <c r="AA241" s="26">
        <v>150.56576765268989</v>
      </c>
      <c r="AB241" s="26">
        <v>150.56576765268989</v>
      </c>
      <c r="AC241" s="26">
        <v>150.56576765268989</v>
      </c>
      <c r="AD241" s="26">
        <v>178.72628018128569</v>
      </c>
      <c r="AE241" s="26">
        <v>178.72628018128569</v>
      </c>
      <c r="AF241" s="26">
        <v>178.72628018128569</v>
      </c>
      <c r="AG241" s="26">
        <v>178.72628018128569</v>
      </c>
      <c r="AH241" s="26">
        <v>178.72628018128569</v>
      </c>
    </row>
    <row r="242" spans="1:34" x14ac:dyDescent="0.2">
      <c r="A242" s="2">
        <f t="shared" si="35"/>
        <v>44139</v>
      </c>
      <c r="B242" s="4" t="e">
        <f>'Data(LÄGG IN NY DATA)'!C241</f>
        <v>#N/A</v>
      </c>
      <c r="C242" s="26">
        <v>142.69430095322639</v>
      </c>
      <c r="D242" s="26">
        <v>107.99280650838294</v>
      </c>
      <c r="E242" s="26">
        <v>167.23167942088725</v>
      </c>
      <c r="F242" s="26">
        <v>634.26507329006392</v>
      </c>
      <c r="G242" s="26">
        <v>633.17137170257911</v>
      </c>
      <c r="H242" s="26">
        <v>507.58694291592252</v>
      </c>
      <c r="I242" s="26">
        <v>266.45076058279989</v>
      </c>
      <c r="J242" s="26">
        <v>435.07452249936136</v>
      </c>
      <c r="K242" s="26">
        <v>435.07452249936136</v>
      </c>
      <c r="L242" s="26">
        <v>368.60719854112284</v>
      </c>
      <c r="M242" s="26">
        <v>257.61087094492734</v>
      </c>
      <c r="N242" s="26">
        <v>136.4122467755285</v>
      </c>
      <c r="O242" s="26">
        <v>157.71822739862466</v>
      </c>
      <c r="P242" s="26">
        <v>157.71822739862466</v>
      </c>
      <c r="Q242" s="26">
        <v>136.4122467755285</v>
      </c>
      <c r="R242" s="26">
        <v>157.71822739862466</v>
      </c>
      <c r="S242" s="26">
        <v>136.4122467755285</v>
      </c>
      <c r="T242" s="26">
        <v>138.68335022982953</v>
      </c>
      <c r="U242" s="26">
        <v>138.68335022982953</v>
      </c>
      <c r="V242" s="26">
        <v>138.68335022982953</v>
      </c>
      <c r="W242" s="26">
        <v>150.70817782043716</v>
      </c>
      <c r="X242" s="26">
        <v>150.70817782043716</v>
      </c>
      <c r="Y242" s="26">
        <v>150.70817782043716</v>
      </c>
      <c r="Z242" s="26">
        <v>150.70817782043716</v>
      </c>
      <c r="AA242" s="26">
        <v>150.70817782043716</v>
      </c>
      <c r="AB242" s="26">
        <v>150.70817782043716</v>
      </c>
      <c r="AC242" s="26">
        <v>150.70817782043716</v>
      </c>
      <c r="AD242" s="26">
        <v>178.82472857198096</v>
      </c>
      <c r="AE242" s="26">
        <v>178.82472857198096</v>
      </c>
      <c r="AF242" s="26">
        <v>178.82472857198096</v>
      </c>
      <c r="AG242" s="26">
        <v>178.82472857198096</v>
      </c>
      <c r="AH242" s="26">
        <v>178.82472857198096</v>
      </c>
    </row>
    <row r="243" spans="1:34" x14ac:dyDescent="0.2">
      <c r="A243" s="2">
        <f t="shared" si="35"/>
        <v>44140</v>
      </c>
      <c r="B243" s="4" t="e">
        <f>'Data(LÄGG IN NY DATA)'!C242</f>
        <v>#N/A</v>
      </c>
      <c r="C243" s="26">
        <v>142.92986183210698</v>
      </c>
      <c r="D243" s="26">
        <v>108.16880185436163</v>
      </c>
      <c r="E243" s="26">
        <v>167.4623034797188</v>
      </c>
      <c r="F243" s="26">
        <v>634.74311471783517</v>
      </c>
      <c r="G243" s="26">
        <v>633.46707447611504</v>
      </c>
      <c r="H243" s="26">
        <v>507.86268491681562</v>
      </c>
      <c r="I243" s="26">
        <v>266.66358457723169</v>
      </c>
      <c r="J243" s="26">
        <v>435.31087278584118</v>
      </c>
      <c r="K243" s="26">
        <v>435.31087278584118</v>
      </c>
      <c r="L243" s="26">
        <v>368.82131984039097</v>
      </c>
      <c r="M243" s="26">
        <v>257.80237894530006</v>
      </c>
      <c r="N243" s="26">
        <v>136.52409792311792</v>
      </c>
      <c r="O243" s="26">
        <v>157.82642015805797</v>
      </c>
      <c r="P243" s="26">
        <v>157.82642015805797</v>
      </c>
      <c r="Q243" s="26">
        <v>136.52409792311792</v>
      </c>
      <c r="R243" s="26">
        <v>157.82642015805797</v>
      </c>
      <c r="S243" s="26">
        <v>136.52409792311792</v>
      </c>
      <c r="T243" s="26">
        <v>138.80011321182349</v>
      </c>
      <c r="U243" s="26">
        <v>138.80011321182349</v>
      </c>
      <c r="V243" s="26">
        <v>138.80011321182349</v>
      </c>
      <c r="W243" s="26">
        <v>150.85020837239247</v>
      </c>
      <c r="X243" s="26">
        <v>150.85020837239247</v>
      </c>
      <c r="Y243" s="26">
        <v>150.85020837239247</v>
      </c>
      <c r="Z243" s="26">
        <v>150.85020837239247</v>
      </c>
      <c r="AA243" s="26">
        <v>150.85020837239247</v>
      </c>
      <c r="AB243" s="26">
        <v>150.85020837239247</v>
      </c>
      <c r="AC243" s="26">
        <v>150.85020837239247</v>
      </c>
      <c r="AD243" s="26">
        <v>178.92303355696791</v>
      </c>
      <c r="AE243" s="26">
        <v>178.92303355696791</v>
      </c>
      <c r="AF243" s="26">
        <v>178.92303355696791</v>
      </c>
      <c r="AG243" s="26">
        <v>178.92303355696791</v>
      </c>
      <c r="AH243" s="26">
        <v>178.92303355696791</v>
      </c>
    </row>
    <row r="244" spans="1:34" x14ac:dyDescent="0.2">
      <c r="A244" s="2">
        <f t="shared" si="35"/>
        <v>44141</v>
      </c>
      <c r="B244" s="4" t="e">
        <f>'Data(LÄGG IN NY DATA)'!C243</f>
        <v>#N/A</v>
      </c>
      <c r="C244" s="26">
        <v>143.16474735016916</v>
      </c>
      <c r="D244" s="26">
        <v>108.34427443418707</v>
      </c>
      <c r="E244" s="26">
        <v>167.69227615631527</v>
      </c>
      <c r="F244" s="26">
        <v>635.22014521717495</v>
      </c>
      <c r="G244" s="26">
        <v>633.76235636780564</v>
      </c>
      <c r="H244" s="26">
        <v>508.13796888998434</v>
      </c>
      <c r="I244" s="26">
        <v>266.8759533806105</v>
      </c>
      <c r="J244" s="26">
        <v>435.54683047712865</v>
      </c>
      <c r="K244" s="26">
        <v>435.54683047712865</v>
      </c>
      <c r="L244" s="26">
        <v>369.03505917991157</v>
      </c>
      <c r="M244" s="26">
        <v>257.99350817701048</v>
      </c>
      <c r="N244" s="26">
        <v>136.63570314334115</v>
      </c>
      <c r="O244" s="26">
        <v>157.93437987788698</v>
      </c>
      <c r="P244" s="26">
        <v>157.93437987788698</v>
      </c>
      <c r="Q244" s="26">
        <v>136.63570314334115</v>
      </c>
      <c r="R244" s="26">
        <v>157.93437987788698</v>
      </c>
      <c r="S244" s="26">
        <v>136.63570314334115</v>
      </c>
      <c r="T244" s="26">
        <v>138.91661112556125</v>
      </c>
      <c r="U244" s="26">
        <v>138.91661112556125</v>
      </c>
      <c r="V244" s="26">
        <v>138.91661112556125</v>
      </c>
      <c r="W244" s="26">
        <v>150.99186150957181</v>
      </c>
      <c r="X244" s="26">
        <v>150.99186150957181</v>
      </c>
      <c r="Y244" s="26">
        <v>150.99186150957181</v>
      </c>
      <c r="Z244" s="26">
        <v>150.99186150957181</v>
      </c>
      <c r="AA244" s="26">
        <v>150.99186150957181</v>
      </c>
      <c r="AB244" s="26">
        <v>150.99186150957181</v>
      </c>
      <c r="AC244" s="26">
        <v>150.99186150957181</v>
      </c>
      <c r="AD244" s="26">
        <v>179.02119566377931</v>
      </c>
      <c r="AE244" s="26">
        <v>179.02119566377931</v>
      </c>
      <c r="AF244" s="26">
        <v>179.02119566377931</v>
      </c>
      <c r="AG244" s="26">
        <v>179.02119566377931</v>
      </c>
      <c r="AH244" s="26">
        <v>179.02119566377931</v>
      </c>
    </row>
    <row r="245" spans="1:34" x14ac:dyDescent="0.2">
      <c r="A245" s="2">
        <f t="shared" si="35"/>
        <v>44142</v>
      </c>
      <c r="B245" s="4" t="e">
        <f>'Data(LÄGG IN NY DATA)'!C244</f>
        <v>#N/A</v>
      </c>
      <c r="C245" s="26">
        <v>143.39896226225727</v>
      </c>
      <c r="D245" s="26">
        <v>108.51922787471318</v>
      </c>
      <c r="E245" s="26">
        <v>167.92160186389296</v>
      </c>
      <c r="F245" s="26">
        <v>635.69617243135826</v>
      </c>
      <c r="G245" s="26">
        <v>634.05721896993396</v>
      </c>
      <c r="H245" s="26">
        <v>508.41279665435763</v>
      </c>
      <c r="I245" s="26">
        <v>267.08786927987967</v>
      </c>
      <c r="J245" s="26">
        <v>435.78239713230579</v>
      </c>
      <c r="K245" s="26">
        <v>435.78239713230579</v>
      </c>
      <c r="L245" s="26">
        <v>369.24841814632902</v>
      </c>
      <c r="M245" s="26">
        <v>258.1842604346038</v>
      </c>
      <c r="N245" s="26">
        <v>136.74706368166221</v>
      </c>
      <c r="O245" s="26">
        <v>158.04210764783278</v>
      </c>
      <c r="P245" s="26">
        <v>158.04210764783278</v>
      </c>
      <c r="Q245" s="26">
        <v>136.74706368166221</v>
      </c>
      <c r="R245" s="26">
        <v>158.04210764783278</v>
      </c>
      <c r="S245" s="26">
        <v>136.74706368166221</v>
      </c>
      <c r="T245" s="26">
        <v>139.03284534377784</v>
      </c>
      <c r="U245" s="26">
        <v>139.03284534377784</v>
      </c>
      <c r="V245" s="26">
        <v>139.03284534377784</v>
      </c>
      <c r="W245" s="26">
        <v>151.13313941164301</v>
      </c>
      <c r="X245" s="26">
        <v>151.13313941164301</v>
      </c>
      <c r="Y245" s="26">
        <v>151.13313941164301</v>
      </c>
      <c r="Z245" s="26">
        <v>151.13313941164301</v>
      </c>
      <c r="AA245" s="26">
        <v>151.13313941164301</v>
      </c>
      <c r="AB245" s="26">
        <v>151.13313941164301</v>
      </c>
      <c r="AC245" s="26">
        <v>151.13313941164301</v>
      </c>
      <c r="AD245" s="26">
        <v>179.11921541572971</v>
      </c>
      <c r="AE245" s="26">
        <v>179.11921541572971</v>
      </c>
      <c r="AF245" s="26">
        <v>179.11921541572971</v>
      </c>
      <c r="AG245" s="26">
        <v>179.11921541572971</v>
      </c>
      <c r="AH245" s="26">
        <v>179.11921541572971</v>
      </c>
    </row>
    <row r="246" spans="1:34" x14ac:dyDescent="0.2">
      <c r="A246" s="2">
        <f t="shared" si="35"/>
        <v>44143</v>
      </c>
      <c r="B246" s="4" t="e">
        <f>'Data(LÄGG IN NY DATA)'!C245</f>
        <v>#N/A</v>
      </c>
      <c r="C246" s="26">
        <v>143.63251126612045</v>
      </c>
      <c r="D246" s="26">
        <v>108.69366576033691</v>
      </c>
      <c r="E246" s="26">
        <v>168.1502849646285</v>
      </c>
      <c r="F246" s="26">
        <v>636.17120376684784</v>
      </c>
      <c r="G246" s="26">
        <v>634.35166385000286</v>
      </c>
      <c r="H246" s="26">
        <v>508.68717001171808</v>
      </c>
      <c r="I246" s="26">
        <v>267.29933454240432</v>
      </c>
      <c r="J246" s="26">
        <v>436.01757429575758</v>
      </c>
      <c r="K246" s="26">
        <v>436.01757429575758</v>
      </c>
      <c r="L246" s="26">
        <v>369.46139831294755</v>
      </c>
      <c r="M246" s="26">
        <v>258.37463749783473</v>
      </c>
      <c r="N246" s="26">
        <v>136.85818077295033</v>
      </c>
      <c r="O246" s="26">
        <v>158.14960454912813</v>
      </c>
      <c r="P246" s="26">
        <v>158.14960454912813</v>
      </c>
      <c r="Q246" s="26">
        <v>136.85818077295033</v>
      </c>
      <c r="R246" s="26">
        <v>158.14960454912813</v>
      </c>
      <c r="S246" s="26">
        <v>136.85818077295033</v>
      </c>
      <c r="T246" s="26">
        <v>139.14881722728194</v>
      </c>
      <c r="U246" s="26">
        <v>139.14881722728194</v>
      </c>
      <c r="V246" s="26">
        <v>139.14881722728194</v>
      </c>
      <c r="W246" s="26">
        <v>151.27404423722098</v>
      </c>
      <c r="X246" s="26">
        <v>151.27404423722098</v>
      </c>
      <c r="Y246" s="26">
        <v>151.27404423722098</v>
      </c>
      <c r="Z246" s="26">
        <v>151.27404423722098</v>
      </c>
      <c r="AA246" s="26">
        <v>151.27404423722098</v>
      </c>
      <c r="AB246" s="26">
        <v>151.27404423722098</v>
      </c>
      <c r="AC246" s="26">
        <v>151.27404423722098</v>
      </c>
      <c r="AD246" s="26">
        <v>179.21709333203816</v>
      </c>
      <c r="AE246" s="26">
        <v>179.21709333203816</v>
      </c>
      <c r="AF246" s="26">
        <v>179.21709333203816</v>
      </c>
      <c r="AG246" s="26">
        <v>179.21709333203816</v>
      </c>
      <c r="AH246" s="26">
        <v>179.21709333203816</v>
      </c>
    </row>
    <row r="247" spans="1:34" x14ac:dyDescent="0.2">
      <c r="A247" s="2">
        <f t="shared" si="35"/>
        <v>44144</v>
      </c>
      <c r="B247" s="4" t="e">
        <f>'Data(LÄGG IN NY DATA)'!C246</f>
        <v>#N/A</v>
      </c>
      <c r="C247" s="26">
        <v>143.86539900340091</v>
      </c>
      <c r="D247" s="26">
        <v>108.86759163370789</v>
      </c>
      <c r="E247" s="26">
        <v>168.37832977051514</v>
      </c>
      <c r="F247" s="26">
        <v>636.64524640718082</v>
      </c>
      <c r="G247" s="26">
        <v>634.64569255223194</v>
      </c>
      <c r="H247" s="26">
        <v>508.96109074732777</v>
      </c>
      <c r="I247" s="26">
        <v>267.51035141622583</v>
      </c>
      <c r="J247" s="26">
        <v>436.25236349770876</v>
      </c>
      <c r="K247" s="26">
        <v>436.25236349770876</v>
      </c>
      <c r="L247" s="26">
        <v>369.6740012400798</v>
      </c>
      <c r="M247" s="26">
        <v>258.56464113187832</v>
      </c>
      <c r="N247" s="26">
        <v>136.96905564160829</v>
      </c>
      <c r="O247" s="26">
        <v>158.2568716546113</v>
      </c>
      <c r="P247" s="26">
        <v>158.2568716546113</v>
      </c>
      <c r="Q247" s="26">
        <v>136.96905564160829</v>
      </c>
      <c r="R247" s="26">
        <v>158.2568716546113</v>
      </c>
      <c r="S247" s="26">
        <v>136.96905564160829</v>
      </c>
      <c r="T247" s="26">
        <v>139.26452812510334</v>
      </c>
      <c r="U247" s="26">
        <v>139.26452812510334</v>
      </c>
      <c r="V247" s="26">
        <v>139.26452812510334</v>
      </c>
      <c r="W247" s="26">
        <v>151.41457812415715</v>
      </c>
      <c r="X247" s="26">
        <v>151.41457812415715</v>
      </c>
      <c r="Y247" s="26">
        <v>151.41457812415715</v>
      </c>
      <c r="Z247" s="26">
        <v>151.41457812415715</v>
      </c>
      <c r="AA247" s="26">
        <v>151.41457812415715</v>
      </c>
      <c r="AB247" s="26">
        <v>151.41457812415715</v>
      </c>
      <c r="AC247" s="26">
        <v>151.41457812415715</v>
      </c>
      <c r="AD247" s="26">
        <v>179.31482992794204</v>
      </c>
      <c r="AE247" s="26">
        <v>179.31482992794204</v>
      </c>
      <c r="AF247" s="26">
        <v>179.31482992794204</v>
      </c>
      <c r="AG247" s="26">
        <v>179.31482992794204</v>
      </c>
      <c r="AH247" s="26">
        <v>179.31482992794204</v>
      </c>
    </row>
    <row r="248" spans="1:34" x14ac:dyDescent="0.2">
      <c r="A248" s="2">
        <f t="shared" si="35"/>
        <v>44145</v>
      </c>
      <c r="B248" s="4" t="e">
        <f>'Data(LÄGG IN NY DATA)'!C247</f>
        <v>#N/A</v>
      </c>
      <c r="C248" s="26">
        <v>144.09763006059953</v>
      </c>
      <c r="D248" s="26">
        <v>109.04100899642239</v>
      </c>
      <c r="E248" s="26">
        <v>168.60574054419945</v>
      </c>
      <c r="F248" s="26">
        <v>637.11830732595377</v>
      </c>
      <c r="G248" s="26">
        <v>634.93930659893374</v>
      </c>
      <c r="H248" s="26">
        <v>509.23456063050696</v>
      </c>
      <c r="I248" s="26">
        <v>267.72092213031056</v>
      </c>
      <c r="J248" s="26">
        <v>436.4867662547195</v>
      </c>
      <c r="K248" s="26">
        <v>436.4867662547195</v>
      </c>
      <c r="L248" s="26">
        <v>369.88622847537152</v>
      </c>
      <c r="M248" s="26">
        <v>258.75427308753382</v>
      </c>
      <c r="N248" s="26">
        <v>137.07968950169868</v>
      </c>
      <c r="O248" s="26">
        <v>158.36391002881851</v>
      </c>
      <c r="P248" s="26">
        <v>158.36391002881851</v>
      </c>
      <c r="Q248" s="26">
        <v>137.07968950169868</v>
      </c>
      <c r="R248" s="26">
        <v>158.36391002881851</v>
      </c>
      <c r="S248" s="26">
        <v>137.07968950169868</v>
      </c>
      <c r="T248" s="26">
        <v>139.37997937463786</v>
      </c>
      <c r="U248" s="26">
        <v>139.37997937463786</v>
      </c>
      <c r="V248" s="26">
        <v>139.37997937463786</v>
      </c>
      <c r="W248" s="26">
        <v>151.55474318982414</v>
      </c>
      <c r="X248" s="26">
        <v>151.55474318982414</v>
      </c>
      <c r="Y248" s="26">
        <v>151.55474318982414</v>
      </c>
      <c r="Z248" s="26">
        <v>151.55474318982414</v>
      </c>
      <c r="AA248" s="26">
        <v>151.55474318982414</v>
      </c>
      <c r="AB248" s="26">
        <v>151.55474318982414</v>
      </c>
      <c r="AC248" s="26">
        <v>151.55474318982414</v>
      </c>
      <c r="AD248" s="26">
        <v>179.41242571480325</v>
      </c>
      <c r="AE248" s="26">
        <v>179.41242571480325</v>
      </c>
      <c r="AF248" s="26">
        <v>179.41242571480325</v>
      </c>
      <c r="AG248" s="26">
        <v>179.41242571480325</v>
      </c>
      <c r="AH248" s="26">
        <v>179.41242571480325</v>
      </c>
    </row>
    <row r="249" spans="1:34" x14ac:dyDescent="0.2">
      <c r="A249" s="2">
        <f t="shared" si="35"/>
        <v>44146</v>
      </c>
      <c r="B249" s="4" t="e">
        <f>'Data(LÄGG IN NY DATA)'!C248</f>
        <v>#N/A</v>
      </c>
      <c r="C249" s="26">
        <v>144.32920897001921</v>
      </c>
      <c r="D249" s="26">
        <v>109.21392130970234</v>
      </c>
      <c r="E249" s="26">
        <v>168.83252149979907</v>
      </c>
      <c r="F249" s="26">
        <v>637.59039329896348</v>
      </c>
      <c r="G249" s="26">
        <v>635.23250749177964</v>
      </c>
      <c r="H249" s="26">
        <v>509.507581415169</v>
      </c>
      <c r="I249" s="26">
        <v>267.93104889479326</v>
      </c>
      <c r="J249" s="26">
        <v>436.72078407014408</v>
      </c>
      <c r="K249" s="26">
        <v>436.72078407014408</v>
      </c>
      <c r="L249" s="26">
        <v>370.09808155410451</v>
      </c>
      <c r="M249" s="26">
        <v>258.94353510142133</v>
      </c>
      <c r="N249" s="26">
        <v>137.19008355706816</v>
      </c>
      <c r="O249" s="26">
        <v>158.47072072807507</v>
      </c>
      <c r="P249" s="26">
        <v>158.47072072807507</v>
      </c>
      <c r="Q249" s="26">
        <v>137.19008355706816</v>
      </c>
      <c r="R249" s="26">
        <v>158.47072072807507</v>
      </c>
      <c r="S249" s="26">
        <v>137.19008355706816</v>
      </c>
      <c r="T249" s="26">
        <v>139.49517230178995</v>
      </c>
      <c r="U249" s="26">
        <v>139.49517230178995</v>
      </c>
      <c r="V249" s="26">
        <v>139.49517230178995</v>
      </c>
      <c r="W249" s="26">
        <v>151.69454153139495</v>
      </c>
      <c r="X249" s="26">
        <v>151.69454153139495</v>
      </c>
      <c r="Y249" s="26">
        <v>151.69454153139495</v>
      </c>
      <c r="Z249" s="26">
        <v>151.69454153139495</v>
      </c>
      <c r="AA249" s="26">
        <v>151.69454153139495</v>
      </c>
      <c r="AB249" s="26">
        <v>151.69454153139495</v>
      </c>
      <c r="AC249" s="26">
        <v>151.69454153139495</v>
      </c>
      <c r="AD249" s="26">
        <v>179.50988120020685</v>
      </c>
      <c r="AE249" s="26">
        <v>179.50988120020685</v>
      </c>
      <c r="AF249" s="26">
        <v>179.50988120020685</v>
      </c>
      <c r="AG249" s="26">
        <v>179.50988120020685</v>
      </c>
      <c r="AH249" s="26">
        <v>179.50988120020685</v>
      </c>
    </row>
    <row r="250" spans="1:34" x14ac:dyDescent="0.2">
      <c r="A250" s="2">
        <f t="shared" si="35"/>
        <v>44147</v>
      </c>
      <c r="B250" s="4" t="e">
        <f>'Data(LÄGG IN NY DATA)'!C249</f>
        <v>#N/A</v>
      </c>
      <c r="C250" s="26">
        <v>144.56014021068682</v>
      </c>
      <c r="D250" s="26">
        <v>109.38633199505946</v>
      </c>
      <c r="E250" s="26">
        <v>169.05867680370221</v>
      </c>
      <c r="F250" s="26">
        <v>638.06151091555842</v>
      </c>
      <c r="G250" s="26">
        <v>635.52529671296406</v>
      </c>
      <c r="H250" s="26">
        <v>509.78015484031539</v>
      </c>
      <c r="I250" s="26">
        <v>268.1407339012149</v>
      </c>
      <c r="J250" s="26">
        <v>436.95441843455529</v>
      </c>
      <c r="K250" s="26">
        <v>436.95441843455529</v>
      </c>
      <c r="L250" s="26">
        <v>370.30956199947997</v>
      </c>
      <c r="M250" s="26">
        <v>259.13242889617288</v>
      </c>
      <c r="N250" s="26">
        <v>137.30023900146986</v>
      </c>
      <c r="O250" s="26">
        <v>158.5773048005851</v>
      </c>
      <c r="P250" s="26">
        <v>158.5773048005851</v>
      </c>
      <c r="Q250" s="26">
        <v>137.30023900146986</v>
      </c>
      <c r="R250" s="26">
        <v>158.5773048005851</v>
      </c>
      <c r="S250" s="26">
        <v>137.30023900146986</v>
      </c>
      <c r="T250" s="26">
        <v>139.61010822111319</v>
      </c>
      <c r="U250" s="26">
        <v>139.61010822111319</v>
      </c>
      <c r="V250" s="26">
        <v>139.61010822111319</v>
      </c>
      <c r="W250" s="26">
        <v>151.83397522611739</v>
      </c>
      <c r="X250" s="26">
        <v>151.83397522611739</v>
      </c>
      <c r="Y250" s="26">
        <v>151.83397522611739</v>
      </c>
      <c r="Z250" s="26">
        <v>151.83397522611739</v>
      </c>
      <c r="AA250" s="26">
        <v>151.83397522611739</v>
      </c>
      <c r="AB250" s="26">
        <v>151.83397522611739</v>
      </c>
      <c r="AC250" s="26">
        <v>151.83397522611739</v>
      </c>
      <c r="AD250" s="26">
        <v>179.60719688805329</v>
      </c>
      <c r="AE250" s="26">
        <v>179.60719688805329</v>
      </c>
      <c r="AF250" s="26">
        <v>179.60719688805329</v>
      </c>
      <c r="AG250" s="26">
        <v>179.60719688805329</v>
      </c>
      <c r="AH250" s="26">
        <v>179.60719688805329</v>
      </c>
    </row>
    <row r="251" spans="1:34" x14ac:dyDescent="0.2">
      <c r="A251" s="2">
        <f t="shared" si="35"/>
        <v>44148</v>
      </c>
      <c r="B251" s="4" t="e">
        <f>'Data(LÄGG IN NY DATA)'!C250</f>
        <v>#N/A</v>
      </c>
      <c r="C251" s="26">
        <v>144.79042820925446</v>
      </c>
      <c r="D251" s="26">
        <v>109.55824443494514</v>
      </c>
      <c r="E251" s="26">
        <v>169.28421057534931</v>
      </c>
      <c r="F251" s="26">
        <v>638.53166658925238</v>
      </c>
      <c r="G251" s="26">
        <v>635.81767572627552</v>
      </c>
      <c r="H251" s="26">
        <v>510.05228263049463</v>
      </c>
      <c r="I251" s="26">
        <v>268.34997932275581</v>
      </c>
      <c r="J251" s="26">
        <v>437.18767082613749</v>
      </c>
      <c r="K251" s="26">
        <v>437.18767082613749</v>
      </c>
      <c r="L251" s="26">
        <v>370.52067132288346</v>
      </c>
      <c r="M251" s="26">
        <v>259.32095618061737</v>
      </c>
      <c r="N251" s="26">
        <v>137.41015701868363</v>
      </c>
      <c r="O251" s="26">
        <v>158.68366328652016</v>
      </c>
      <c r="P251" s="26">
        <v>158.68366328652016</v>
      </c>
      <c r="Q251" s="26">
        <v>137.41015701868363</v>
      </c>
      <c r="R251" s="26">
        <v>158.68366328652016</v>
      </c>
      <c r="S251" s="26">
        <v>137.41015701868363</v>
      </c>
      <c r="T251" s="26">
        <v>139.72478843594826</v>
      </c>
      <c r="U251" s="26">
        <v>139.72478843594826</v>
      </c>
      <c r="V251" s="26">
        <v>139.72478843594826</v>
      </c>
      <c r="W251" s="26">
        <v>151.97304633158356</v>
      </c>
      <c r="X251" s="26">
        <v>151.97304633158356</v>
      </c>
      <c r="Y251" s="26">
        <v>151.97304633158356</v>
      </c>
      <c r="Z251" s="26">
        <v>151.97304633158356</v>
      </c>
      <c r="AA251" s="26">
        <v>151.97304633158356</v>
      </c>
      <c r="AB251" s="26">
        <v>151.97304633158356</v>
      </c>
      <c r="AC251" s="26">
        <v>151.97304633158356</v>
      </c>
      <c r="AD251" s="26">
        <v>179.70437327864445</v>
      </c>
      <c r="AE251" s="26">
        <v>179.70437327864445</v>
      </c>
      <c r="AF251" s="26">
        <v>179.70437327864445</v>
      </c>
      <c r="AG251" s="26">
        <v>179.70437327864445</v>
      </c>
      <c r="AH251" s="26">
        <v>179.70437327864445</v>
      </c>
    </row>
    <row r="252" spans="1:34" x14ac:dyDescent="0.2">
      <c r="A252" s="2">
        <f t="shared" si="35"/>
        <v>44149</v>
      </c>
      <c r="B252" s="4" t="e">
        <f>'Data(LÄGG IN NY DATA)'!C251</f>
        <v>#N/A</v>
      </c>
      <c r="C252" s="26">
        <v>145.02007734088019</v>
      </c>
      <c r="D252" s="26">
        <v>109.72966197338634</v>
      </c>
      <c r="E252" s="26">
        <v>169.50912688799735</v>
      </c>
      <c r="F252" s="26">
        <v>639.00086656764722</v>
      </c>
      <c r="G252" s="26">
        <v>636.10964597808231</v>
      </c>
      <c r="H252" s="26">
        <v>510.32396649622763</v>
      </c>
      <c r="I252" s="26">
        <v>268.55878731446393</v>
      </c>
      <c r="J252" s="26">
        <v>437.42054271105144</v>
      </c>
      <c r="K252" s="26">
        <v>437.42054271105144</v>
      </c>
      <c r="L252" s="26">
        <v>370.73141102413376</v>
      </c>
      <c r="M252" s="26">
        <v>259.50911864996016</v>
      </c>
      <c r="N252" s="26">
        <v>137.51983878263465</v>
      </c>
      <c r="O252" s="26">
        <v>158.78979721810646</v>
      </c>
      <c r="P252" s="26">
        <v>158.78979721810646</v>
      </c>
      <c r="Q252" s="26">
        <v>137.51983878263465</v>
      </c>
      <c r="R252" s="26">
        <v>158.78979721810646</v>
      </c>
      <c r="S252" s="26">
        <v>137.51983878263465</v>
      </c>
      <c r="T252" s="26">
        <v>139.83921423855892</v>
      </c>
      <c r="U252" s="26">
        <v>139.83921423855892</v>
      </c>
      <c r="V252" s="26">
        <v>139.83921423855892</v>
      </c>
      <c r="W252" s="26">
        <v>152.11175688599442</v>
      </c>
      <c r="X252" s="26">
        <v>152.11175688599442</v>
      </c>
      <c r="Y252" s="26">
        <v>152.11175688599442</v>
      </c>
      <c r="Z252" s="26">
        <v>152.11175688599442</v>
      </c>
      <c r="AA252" s="26">
        <v>152.11175688599442</v>
      </c>
      <c r="AB252" s="26">
        <v>152.11175688599442</v>
      </c>
      <c r="AC252" s="26">
        <v>152.11175688599442</v>
      </c>
      <c r="AD252" s="26">
        <v>179.80141086876412</v>
      </c>
      <c r="AE252" s="26">
        <v>179.80141086876412</v>
      </c>
      <c r="AF252" s="26">
        <v>179.80141086876412</v>
      </c>
      <c r="AG252" s="26">
        <v>179.80141086876412</v>
      </c>
      <c r="AH252" s="26">
        <v>179.80141086876412</v>
      </c>
    </row>
    <row r="253" spans="1:34" x14ac:dyDescent="0.2">
      <c r="A253" s="2">
        <f t="shared" si="35"/>
        <v>44150</v>
      </c>
      <c r="B253" s="4" t="e">
        <f>'Data(LÄGG IN NY DATA)'!C252</f>
        <v>#N/A</v>
      </c>
      <c r="C253" s="26">
        <v>145.24909193008946</v>
      </c>
      <c r="D253" s="26">
        <v>109.90058791660803</v>
      </c>
      <c r="E253" s="26">
        <v>169.73342976946762</v>
      </c>
      <c r="F253" s="26">
        <v>639.46911694171081</v>
      </c>
      <c r="G253" s="26">
        <v>636.40120889823925</v>
      </c>
      <c r="H253" s="26">
        <v>510.59520813440258</v>
      </c>
      <c r="I253" s="26">
        <v>268.76716001347853</v>
      </c>
      <c r="J253" s="26">
        <v>437.65303554377283</v>
      </c>
      <c r="K253" s="26">
        <v>437.65303554377283</v>
      </c>
      <c r="L253" s="26">
        <v>370.94178259171605</v>
      </c>
      <c r="M253" s="26">
        <v>259.69691798595778</v>
      </c>
      <c r="N253" s="26">
        <v>137.62928545751001</v>
      </c>
      <c r="O253" s="26">
        <v>158.89570761971086</v>
      </c>
      <c r="P253" s="26">
        <v>158.89570761971086</v>
      </c>
      <c r="Q253" s="26">
        <v>137.62928545751001</v>
      </c>
      <c r="R253" s="26">
        <v>158.89570761971086</v>
      </c>
      <c r="S253" s="26">
        <v>137.62928545751001</v>
      </c>
      <c r="T253" s="26">
        <v>139.95338691026578</v>
      </c>
      <c r="U253" s="26">
        <v>139.95338691026578</v>
      </c>
      <c r="V253" s="26">
        <v>139.95338691026578</v>
      </c>
      <c r="W253" s="26">
        <v>152.25010890841995</v>
      </c>
      <c r="X253" s="26">
        <v>152.25010890841995</v>
      </c>
      <c r="Y253" s="26">
        <v>152.25010890841995</v>
      </c>
      <c r="Z253" s="26">
        <v>152.25010890841995</v>
      </c>
      <c r="AA253" s="26">
        <v>152.25010890841995</v>
      </c>
      <c r="AB253" s="26">
        <v>152.25010890841995</v>
      </c>
      <c r="AC253" s="26">
        <v>152.25010890841995</v>
      </c>
      <c r="AD253" s="26">
        <v>179.89831015175335</v>
      </c>
      <c r="AE253" s="26">
        <v>179.89831015175335</v>
      </c>
      <c r="AF253" s="26">
        <v>179.89831015175335</v>
      </c>
      <c r="AG253" s="26">
        <v>179.89831015175335</v>
      </c>
      <c r="AH253" s="26">
        <v>179.89831015175335</v>
      </c>
    </row>
    <row r="254" spans="1:34" x14ac:dyDescent="0.2">
      <c r="A254" s="2">
        <f t="shared" si="35"/>
        <v>44151</v>
      </c>
      <c r="B254" s="4" t="e">
        <f>'Data(LÄGG IN NY DATA)'!C253</f>
        <v>#N/A</v>
      </c>
      <c r="C254" s="26">
        <v>145.47747625161719</v>
      </c>
      <c r="D254" s="26">
        <v>110.07102553364227</v>
      </c>
      <c r="E254" s="26">
        <v>169.957123202877</v>
      </c>
      <c r="F254" s="26">
        <v>639.93642365445123</v>
      </c>
      <c r="G254" s="26">
        <v>636.69236590092305</v>
      </c>
      <c r="H254" s="26">
        <v>510.8660092286425</v>
      </c>
      <c r="I254" s="26">
        <v>268.97509953924958</v>
      </c>
      <c r="J254" s="26">
        <v>437.88515076740703</v>
      </c>
      <c r="K254" s="26">
        <v>437.88515076740703</v>
      </c>
      <c r="L254" s="26">
        <v>371.1517875030018</v>
      </c>
      <c r="M254" s="26">
        <v>259.88435585708777</v>
      </c>
      <c r="N254" s="26">
        <v>137.73849819787361</v>
      </c>
      <c r="O254" s="26">
        <v>159.00139550792574</v>
      </c>
      <c r="P254" s="26">
        <v>159.00139550792574</v>
      </c>
      <c r="Q254" s="26">
        <v>137.73849819787361</v>
      </c>
      <c r="R254" s="26">
        <v>159.00139550792574</v>
      </c>
      <c r="S254" s="26">
        <v>137.73849819787361</v>
      </c>
      <c r="T254" s="26">
        <v>140.06730772157786</v>
      </c>
      <c r="U254" s="26">
        <v>140.06730772157786</v>
      </c>
      <c r="V254" s="26">
        <v>140.06730772157786</v>
      </c>
      <c r="W254" s="26">
        <v>152.3881043990545</v>
      </c>
      <c r="X254" s="26">
        <v>152.3881043990545</v>
      </c>
      <c r="Y254" s="26">
        <v>152.3881043990545</v>
      </c>
      <c r="Z254" s="26">
        <v>152.3881043990545</v>
      </c>
      <c r="AA254" s="26">
        <v>152.3881043990545</v>
      </c>
      <c r="AB254" s="26">
        <v>152.3881043990545</v>
      </c>
      <c r="AC254" s="26">
        <v>152.3881043990545</v>
      </c>
      <c r="AD254" s="26">
        <v>179.99507161758109</v>
      </c>
      <c r="AE254" s="26">
        <v>179.99507161758109</v>
      </c>
      <c r="AF254" s="26">
        <v>179.99507161758109</v>
      </c>
      <c r="AG254" s="26">
        <v>179.99507161758109</v>
      </c>
      <c r="AH254" s="26">
        <v>179.99507161758109</v>
      </c>
    </row>
    <row r="255" spans="1:34" x14ac:dyDescent="0.2">
      <c r="A255" s="2">
        <f t="shared" si="35"/>
        <v>44152</v>
      </c>
      <c r="B255" s="4" t="e">
        <f>'Data(LÄGG IN NY DATA)'!C254</f>
        <v>#N/A</v>
      </c>
      <c r="C255" s="26">
        <v>145.70523453123138</v>
      </c>
      <c r="D255" s="26">
        <v>110.24097805692458</v>
      </c>
      <c r="E255" s="26">
        <v>170.18021112735366</v>
      </c>
      <c r="F255" s="26">
        <v>640.40279250902711</v>
      </c>
      <c r="G255" s="26">
        <v>636.98311838540144</v>
      </c>
      <c r="H255" s="26">
        <v>511.13637144964667</v>
      </c>
      <c r="I255" s="26">
        <v>269.18260799375287</v>
      </c>
      <c r="J255" s="26">
        <v>438.11688981398203</v>
      </c>
      <c r="K255" s="26">
        <v>438.11688981398203</v>
      </c>
      <c r="L255" s="26">
        <v>371.36142722445544</v>
      </c>
      <c r="M255" s="26">
        <v>260.07143391871421</v>
      </c>
      <c r="N255" s="26">
        <v>137.8474781487792</v>
      </c>
      <c r="O255" s="26">
        <v>159.10686189165256</v>
      </c>
      <c r="P255" s="26">
        <v>159.10686189165256</v>
      </c>
      <c r="Q255" s="26">
        <v>137.8474781487792</v>
      </c>
      <c r="R255" s="26">
        <v>159.10686189165256</v>
      </c>
      <c r="S255" s="26">
        <v>137.8474781487792</v>
      </c>
      <c r="T255" s="26">
        <v>140.18097793232229</v>
      </c>
      <c r="U255" s="26">
        <v>140.18097793232229</v>
      </c>
      <c r="V255" s="26">
        <v>140.18097793232229</v>
      </c>
      <c r="W255" s="26">
        <v>152.52574533946782</v>
      </c>
      <c r="X255" s="26">
        <v>152.52574533946782</v>
      </c>
      <c r="Y255" s="26">
        <v>152.52574533946782</v>
      </c>
      <c r="Z255" s="26">
        <v>152.52574533946782</v>
      </c>
      <c r="AA255" s="26">
        <v>152.52574533946782</v>
      </c>
      <c r="AB255" s="26">
        <v>152.52574533946782</v>
      </c>
      <c r="AC255" s="26">
        <v>152.52574533946782</v>
      </c>
      <c r="AD255" s="26">
        <v>180.09169575291054</v>
      </c>
      <c r="AE255" s="26">
        <v>180.09169575291054</v>
      </c>
      <c r="AF255" s="26">
        <v>180.09169575291054</v>
      </c>
      <c r="AG255" s="26">
        <v>180.09169575291054</v>
      </c>
      <c r="AH255" s="26">
        <v>180.09169575291054</v>
      </c>
    </row>
    <row r="256" spans="1:34" x14ac:dyDescent="0.2">
      <c r="A256" s="2">
        <f t="shared" si="35"/>
        <v>44153</v>
      </c>
      <c r="B256" s="4" t="e">
        <f>'Data(LÄGG IN NY DATA)'!C255</f>
        <v>#N/A</v>
      </c>
      <c r="C256" s="26">
        <v>145.93237094653875</v>
      </c>
      <c r="D256" s="26">
        <v>110.41044868287769</v>
      </c>
      <c r="E256" s="26">
        <v>170.40269743873725</v>
      </c>
      <c r="F256" s="26">
        <v>640.86822917633071</v>
      </c>
      <c r="G256" s="26">
        <v>637.27346773674128</v>
      </c>
      <c r="H256" s="26">
        <v>511.40629645550916</v>
      </c>
      <c r="I256" s="26">
        <v>269.3896874617011</v>
      </c>
      <c r="J256" s="26">
        <v>438.34825410472132</v>
      </c>
      <c r="K256" s="26">
        <v>438.34825410472132</v>
      </c>
      <c r="L256" s="26">
        <v>371.57070321183005</v>
      </c>
      <c r="M256" s="26">
        <v>260.25815381324912</v>
      </c>
      <c r="N256" s="26">
        <v>137.95622644588167</v>
      </c>
      <c r="O256" s="26">
        <v>159.21210777218431</v>
      </c>
      <c r="P256" s="26">
        <v>159.21210777218431</v>
      </c>
      <c r="Q256" s="26">
        <v>137.95622644588167</v>
      </c>
      <c r="R256" s="26">
        <v>159.21210777218431</v>
      </c>
      <c r="S256" s="26">
        <v>137.95622644588167</v>
      </c>
      <c r="T256" s="26">
        <v>140.29439879177173</v>
      </c>
      <c r="U256" s="26">
        <v>140.29439879177173</v>
      </c>
      <c r="V256" s="26">
        <v>140.29439879177173</v>
      </c>
      <c r="W256" s="26">
        <v>152.66303369285168</v>
      </c>
      <c r="X256" s="26">
        <v>152.66303369285168</v>
      </c>
      <c r="Y256" s="26">
        <v>152.66303369285168</v>
      </c>
      <c r="Z256" s="26">
        <v>152.66303369285168</v>
      </c>
      <c r="AA256" s="26">
        <v>152.66303369285168</v>
      </c>
      <c r="AB256" s="26">
        <v>152.66303369285168</v>
      </c>
      <c r="AC256" s="26">
        <v>152.66303369285168</v>
      </c>
      <c r="AD256" s="26">
        <v>180.18818304116152</v>
      </c>
      <c r="AE256" s="26">
        <v>180.18818304116152</v>
      </c>
      <c r="AF256" s="26">
        <v>180.18818304116152</v>
      </c>
      <c r="AG256" s="26">
        <v>180.18818304116152</v>
      </c>
      <c r="AH256" s="26">
        <v>180.18818304116152</v>
      </c>
    </row>
    <row r="257" spans="1:34" x14ac:dyDescent="0.2">
      <c r="A257" s="2">
        <f t="shared" si="35"/>
        <v>44154</v>
      </c>
      <c r="B257" s="4" t="e">
        <f>'Data(LÄGG IN NY DATA)'!C256</f>
        <v>#N/A</v>
      </c>
      <c r="C257" s="26">
        <v>146.15888962777279</v>
      </c>
      <c r="D257" s="26">
        <v>110.57944057248314</v>
      </c>
      <c r="E257" s="26">
        <v>170.62458599026428</v>
      </c>
      <c r="F257" s="26">
        <v>641.33273920207864</v>
      </c>
      <c r="G257" s="26">
        <v>637.56341532646172</v>
      </c>
      <c r="H257" s="26">
        <v>511.67578589201617</v>
      </c>
      <c r="I257" s="26">
        <v>269.59634001075108</v>
      </c>
      <c r="J257" s="26">
        <v>438.57924505029871</v>
      </c>
      <c r="K257" s="26">
        <v>438.57924505029871</v>
      </c>
      <c r="L257" s="26">
        <v>371.77961691035182</v>
      </c>
      <c r="M257" s="26">
        <v>260.44451717030984</v>
      </c>
      <c r="N257" s="26">
        <v>138.06474421554671</v>
      </c>
      <c r="O257" s="26">
        <v>159.31713414328684</v>
      </c>
      <c r="P257" s="26">
        <v>159.31713414328684</v>
      </c>
      <c r="Q257" s="26">
        <v>138.06474421554671</v>
      </c>
      <c r="R257" s="26">
        <v>159.31713414328684</v>
      </c>
      <c r="S257" s="26">
        <v>138.06474421554671</v>
      </c>
      <c r="T257" s="26">
        <v>140.40757153877004</v>
      </c>
      <c r="U257" s="26">
        <v>140.40757153877004</v>
      </c>
      <c r="V257" s="26">
        <v>140.40757153877004</v>
      </c>
      <c r="W257" s="26">
        <v>152.79997140426221</v>
      </c>
      <c r="X257" s="26">
        <v>152.79997140426221</v>
      </c>
      <c r="Y257" s="26">
        <v>152.79997140426221</v>
      </c>
      <c r="Z257" s="26">
        <v>152.79997140426221</v>
      </c>
      <c r="AA257" s="26">
        <v>152.79997140426221</v>
      </c>
      <c r="AB257" s="26">
        <v>152.79997140426221</v>
      </c>
      <c r="AC257" s="26">
        <v>152.79997140426221</v>
      </c>
      <c r="AD257" s="26">
        <v>180.2845339625693</v>
      </c>
      <c r="AE257" s="26">
        <v>180.2845339625693</v>
      </c>
      <c r="AF257" s="26">
        <v>180.2845339625693</v>
      </c>
      <c r="AG257" s="26">
        <v>180.2845339625693</v>
      </c>
      <c r="AH257" s="26">
        <v>180.2845339625693</v>
      </c>
    </row>
    <row r="258" spans="1:34" x14ac:dyDescent="0.2">
      <c r="A258" s="2">
        <f t="shared" si="35"/>
        <v>44155</v>
      </c>
      <c r="B258" s="4" t="e">
        <f>'Data(LÄGG IN NY DATA)'!C257</f>
        <v>#N/A</v>
      </c>
      <c r="C258" s="26">
        <v>146.38479465856469</v>
      </c>
      <c r="D258" s="26">
        <v>110.74795685184104</v>
      </c>
      <c r="E258" s="26">
        <v>170.845880593239</v>
      </c>
      <c r="F258" s="26">
        <v>641.79632801344178</v>
      </c>
      <c r="G258" s="26">
        <v>637.85296251313582</v>
      </c>
      <c r="H258" s="26">
        <v>511.94484139292331</v>
      </c>
      <c r="I258" s="26">
        <v>269.80256769170745</v>
      </c>
      <c r="J258" s="26">
        <v>438.80986405107626</v>
      </c>
      <c r="K258" s="26">
        <v>438.80986405107626</v>
      </c>
      <c r="L258" s="26">
        <v>371.98816975489518</v>
      </c>
      <c r="M258" s="26">
        <v>260.63052560687282</v>
      </c>
      <c r="N258" s="26">
        <v>138.17303257495877</v>
      </c>
      <c r="O258" s="26">
        <v>159.42194199127897</v>
      </c>
      <c r="P258" s="26">
        <v>159.42194199127897</v>
      </c>
      <c r="Q258" s="26">
        <v>138.17303257495877</v>
      </c>
      <c r="R258" s="26">
        <v>159.42194199127897</v>
      </c>
      <c r="S258" s="26">
        <v>138.17303257495877</v>
      </c>
      <c r="T258" s="26">
        <v>140.52049740185581</v>
      </c>
      <c r="U258" s="26">
        <v>140.52049740185581</v>
      </c>
      <c r="V258" s="26">
        <v>140.52049740185581</v>
      </c>
      <c r="W258" s="26">
        <v>152.9365604008581</v>
      </c>
      <c r="X258" s="26">
        <v>152.9365604008581</v>
      </c>
      <c r="Y258" s="26">
        <v>152.9365604008581</v>
      </c>
      <c r="Z258" s="26">
        <v>152.9365604008581</v>
      </c>
      <c r="AA258" s="26">
        <v>152.9365604008581</v>
      </c>
      <c r="AB258" s="26">
        <v>152.9365604008581</v>
      </c>
      <c r="AC258" s="26">
        <v>152.9365604008581</v>
      </c>
      <c r="AD258" s="26">
        <v>180.38074899423992</v>
      </c>
      <c r="AE258" s="26">
        <v>180.38074899423992</v>
      </c>
      <c r="AF258" s="26">
        <v>180.38074899423992</v>
      </c>
      <c r="AG258" s="26">
        <v>180.38074899423992</v>
      </c>
      <c r="AH258" s="26">
        <v>180.38074899423992</v>
      </c>
    </row>
    <row r="259" spans="1:34" x14ac:dyDescent="0.2">
      <c r="A259" s="2">
        <f t="shared" si="35"/>
        <v>44156</v>
      </c>
      <c r="B259" s="4" t="e">
        <f>'Data(LÄGG IN NY DATA)'!C258</f>
        <v>#N/A</v>
      </c>
      <c r="C259" s="26">
        <v>146.6100900766979</v>
      </c>
      <c r="D259" s="26">
        <v>110.91600061271821</v>
      </c>
      <c r="E259" s="26">
        <v>171.06658501769013</v>
      </c>
      <c r="F259" s="26">
        <v>642.25900092524569</v>
      </c>
      <c r="G259" s="26">
        <v>638.14211064294568</v>
      </c>
      <c r="H259" s="26">
        <v>512.21346458021583</v>
      </c>
      <c r="I259" s="26">
        <v>270.00837253872226</v>
      </c>
      <c r="J259" s="26">
        <v>439.04011249732702</v>
      </c>
      <c r="K259" s="26">
        <v>439.04011249732702</v>
      </c>
      <c r="L259" s="26">
        <v>372.1963631701488</v>
      </c>
      <c r="M259" s="26">
        <v>260.81618072742384</v>
      </c>
      <c r="N259" s="26">
        <v>138.28109263222728</v>
      </c>
      <c r="O259" s="26">
        <v>159.52653229511151</v>
      </c>
      <c r="P259" s="26">
        <v>159.52653229511151</v>
      </c>
      <c r="Q259" s="26">
        <v>138.28109263222728</v>
      </c>
      <c r="R259" s="26">
        <v>159.52653229511151</v>
      </c>
      <c r="S259" s="26">
        <v>138.28109263222728</v>
      </c>
      <c r="T259" s="26">
        <v>140.63317759938406</v>
      </c>
      <c r="U259" s="26">
        <v>140.63317759938406</v>
      </c>
      <c r="V259" s="26">
        <v>140.63317759938406</v>
      </c>
      <c r="W259" s="26">
        <v>153.07280259213465</v>
      </c>
      <c r="X259" s="26">
        <v>153.07280259213465</v>
      </c>
      <c r="Y259" s="26">
        <v>153.07280259213465</v>
      </c>
      <c r="Z259" s="26">
        <v>153.07280259213465</v>
      </c>
      <c r="AA259" s="26">
        <v>153.07280259213465</v>
      </c>
      <c r="AB259" s="26">
        <v>153.07280259213465</v>
      </c>
      <c r="AC259" s="26">
        <v>153.07280259213465</v>
      </c>
      <c r="AD259" s="26">
        <v>180.47682861020266</v>
      </c>
      <c r="AE259" s="26">
        <v>180.47682861020266</v>
      </c>
      <c r="AF259" s="26">
        <v>180.47682861020266</v>
      </c>
      <c r="AG259" s="26">
        <v>180.47682861020266</v>
      </c>
      <c r="AH259" s="26">
        <v>180.47682861020266</v>
      </c>
    </row>
    <row r="260" spans="1:34" x14ac:dyDescent="0.2">
      <c r="A260" s="2">
        <f t="shared" si="35"/>
        <v>44157</v>
      </c>
      <c r="B260" s="4" t="e">
        <f>'Data(LÄGG IN NY DATA)'!C259</f>
        <v>#N/A</v>
      </c>
      <c r="C260" s="26">
        <v>146.83477987484633</v>
      </c>
      <c r="D260" s="26">
        <v>111.08357491308506</v>
      </c>
      <c r="E260" s="26">
        <v>171.28670299301396</v>
      </c>
      <c r="F260" s="26">
        <v>642.72076314576907</v>
      </c>
      <c r="G260" s="26">
        <v>638.43086105019449</v>
      </c>
      <c r="H260" s="26">
        <v>512.48165706435202</v>
      </c>
      <c r="I260" s="26">
        <v>270.21375656949164</v>
      </c>
      <c r="J260" s="26">
        <v>439.26999176944372</v>
      </c>
      <c r="K260" s="26">
        <v>439.26999176944372</v>
      </c>
      <c r="L260" s="26">
        <v>372.40419857077359</v>
      </c>
      <c r="M260" s="26">
        <v>261.00148412410505</v>
      </c>
      <c r="N260" s="26">
        <v>138.38892548649147</v>
      </c>
      <c r="O260" s="26">
        <v>159.63090602644527</v>
      </c>
      <c r="P260" s="26">
        <v>159.63090602644527</v>
      </c>
      <c r="Q260" s="26">
        <v>138.38892548649147</v>
      </c>
      <c r="R260" s="26">
        <v>159.63090602644527</v>
      </c>
      <c r="S260" s="26">
        <v>138.38892548649147</v>
      </c>
      <c r="T260" s="26">
        <v>140.74561333964607</v>
      </c>
      <c r="U260" s="26">
        <v>140.74561333964607</v>
      </c>
      <c r="V260" s="26">
        <v>140.74561333964607</v>
      </c>
      <c r="W260" s="26">
        <v>153.20869987015388</v>
      </c>
      <c r="X260" s="26">
        <v>153.20869987015388</v>
      </c>
      <c r="Y260" s="26">
        <v>153.20869987015388</v>
      </c>
      <c r="Z260" s="26">
        <v>153.20869987015388</v>
      </c>
      <c r="AA260" s="26">
        <v>153.20869987015388</v>
      </c>
      <c r="AB260" s="26">
        <v>153.20869987015388</v>
      </c>
      <c r="AC260" s="26">
        <v>153.20869987015388</v>
      </c>
      <c r="AD260" s="26">
        <v>180.57277328145946</v>
      </c>
      <c r="AE260" s="26">
        <v>180.57277328145946</v>
      </c>
      <c r="AF260" s="26">
        <v>180.57277328145946</v>
      </c>
      <c r="AG260" s="26">
        <v>180.57277328145946</v>
      </c>
      <c r="AH260" s="26">
        <v>180.57277328145946</v>
      </c>
    </row>
    <row r="261" spans="1:34" x14ac:dyDescent="0.2">
      <c r="A261" s="2">
        <f t="shared" ref="A261:A324" si="36">A260+1</f>
        <v>44158</v>
      </c>
      <c r="B261" s="4" t="e">
        <f>'Data(LÄGG IN NY DATA)'!C260</f>
        <v>#N/A</v>
      </c>
      <c r="C261" s="26">
        <v>147.05886800129701</v>
      </c>
      <c r="D261" s="26">
        <v>111.25068277764152</v>
      </c>
      <c r="E261" s="26">
        <v>171.50623820860412</v>
      </c>
      <c r="F261" s="26">
        <v>643.18161978216654</v>
      </c>
      <c r="G261" s="26">
        <v>638.71921505777948</v>
      </c>
      <c r="H261" s="26">
        <v>512.74942044449142</v>
      </c>
      <c r="I261" s="26">
        <v>270.41872178544861</v>
      </c>
      <c r="J261" s="26">
        <v>439.49950323813459</v>
      </c>
      <c r="K261" s="26">
        <v>439.49950323813459</v>
      </c>
      <c r="L261" s="26">
        <v>372.61167736155295</v>
      </c>
      <c r="M261" s="26">
        <v>261.18643737685869</v>
      </c>
      <c r="N261" s="26">
        <v>138.4965322280234</v>
      </c>
      <c r="O261" s="26">
        <v>159.73506414972795</v>
      </c>
      <c r="P261" s="26">
        <v>159.73506414972795</v>
      </c>
      <c r="Q261" s="26">
        <v>138.4965322280234</v>
      </c>
      <c r="R261" s="26">
        <v>159.73506414972795</v>
      </c>
      <c r="S261" s="26">
        <v>138.4965322280234</v>
      </c>
      <c r="T261" s="26">
        <v>140.85780582098741</v>
      </c>
      <c r="U261" s="26">
        <v>140.85780582098741</v>
      </c>
      <c r="V261" s="26">
        <v>140.85780582098741</v>
      </c>
      <c r="W261" s="26">
        <v>153.34425410977065</v>
      </c>
      <c r="X261" s="26">
        <v>153.34425410977065</v>
      </c>
      <c r="Y261" s="26">
        <v>153.34425410977065</v>
      </c>
      <c r="Z261" s="26">
        <v>153.34425410977065</v>
      </c>
      <c r="AA261" s="26">
        <v>153.34425410977065</v>
      </c>
      <c r="AB261" s="26">
        <v>153.34425410977065</v>
      </c>
      <c r="AC261" s="26">
        <v>153.34425410977065</v>
      </c>
      <c r="AD261" s="26">
        <v>180.66858347603198</v>
      </c>
      <c r="AE261" s="26">
        <v>180.66858347603198</v>
      </c>
      <c r="AF261" s="26">
        <v>180.66858347603198</v>
      </c>
      <c r="AG261" s="26">
        <v>180.66858347603198</v>
      </c>
      <c r="AH261" s="26">
        <v>180.66858347603198</v>
      </c>
    </row>
    <row r="262" spans="1:34" x14ac:dyDescent="0.2">
      <c r="A262" s="2">
        <f t="shared" si="36"/>
        <v>44159</v>
      </c>
      <c r="B262" s="4" t="e">
        <f>'Data(LÄGG IN NY DATA)'!C261</f>
        <v>#N/A</v>
      </c>
      <c r="C262" s="26">
        <v>147.28235836065741</v>
      </c>
      <c r="D262" s="26">
        <v>111.41732719833225</v>
      </c>
      <c r="E262" s="26">
        <v>171.72519431446824</v>
      </c>
      <c r="F262" s="26">
        <v>643.64157584554141</v>
      </c>
      <c r="G262" s="26">
        <v>639.0071739776281</v>
      </c>
      <c r="H262" s="26">
        <v>513.01675630871</v>
      </c>
      <c r="I262" s="26">
        <v>270.62327017195304</v>
      </c>
      <c r="J262" s="26">
        <v>439.72864826460767</v>
      </c>
      <c r="K262" s="26">
        <v>439.72864826460767</v>
      </c>
      <c r="L262" s="26">
        <v>372.81880093753631</v>
      </c>
      <c r="M262" s="26">
        <v>261.3710420535682</v>
      </c>
      <c r="N262" s="26">
        <v>138.60391393832955</v>
      </c>
      <c r="O262" s="26">
        <v>159.83900762226986</v>
      </c>
      <c r="P262" s="26">
        <v>159.83900762226986</v>
      </c>
      <c r="Q262" s="26">
        <v>138.60391393832955</v>
      </c>
      <c r="R262" s="26">
        <v>159.83900762226986</v>
      </c>
      <c r="S262" s="26">
        <v>138.60391393832955</v>
      </c>
      <c r="T262" s="26">
        <v>140.96975623192404</v>
      </c>
      <c r="U262" s="26">
        <v>140.96975623192404</v>
      </c>
      <c r="V262" s="26">
        <v>140.96975623192404</v>
      </c>
      <c r="W262" s="26">
        <v>153.47946716885502</v>
      </c>
      <c r="X262" s="26">
        <v>153.47946716885502</v>
      </c>
      <c r="Y262" s="26">
        <v>153.47946716885502</v>
      </c>
      <c r="Z262" s="26">
        <v>153.47946716885502</v>
      </c>
      <c r="AA262" s="26">
        <v>153.47946716885502</v>
      </c>
      <c r="AB262" s="26">
        <v>153.47946716885502</v>
      </c>
      <c r="AC262" s="26">
        <v>153.47946716885502</v>
      </c>
      <c r="AD262" s="26">
        <v>180.76425965900617</v>
      </c>
      <c r="AE262" s="26">
        <v>180.76425965900617</v>
      </c>
      <c r="AF262" s="26">
        <v>180.76425965900617</v>
      </c>
      <c r="AG262" s="26">
        <v>180.76425965900617</v>
      </c>
      <c r="AH262" s="26">
        <v>180.76425965900617</v>
      </c>
    </row>
    <row r="263" spans="1:34" x14ac:dyDescent="0.2">
      <c r="A263" s="2">
        <f t="shared" si="36"/>
        <v>44160</v>
      </c>
      <c r="B263" s="4" t="e">
        <f>'Data(LÄGG IN NY DATA)'!C262</f>
        <v>#N/A</v>
      </c>
      <c r="C263" s="26">
        <v>147.50525481454792</v>
      </c>
      <c r="D263" s="26">
        <v>111.58351113485143</v>
      </c>
      <c r="E263" s="26">
        <v>171.94357492183218</v>
      </c>
      <c r="F263" s="26">
        <v>644.10063625569092</v>
      </c>
      <c r="G263" s="26">
        <v>639.29473911110222</v>
      </c>
      <c r="H263" s="26">
        <v>513.28366623420243</v>
      </c>
      <c r="I263" s="26">
        <v>270.82740369847801</v>
      </c>
      <c r="J263" s="26">
        <v>439.95742820074406</v>
      </c>
      <c r="K263" s="26">
        <v>439.95742820074406</v>
      </c>
      <c r="L263" s="26">
        <v>373.0255706841761</v>
      </c>
      <c r="M263" s="26">
        <v>261.55529971019604</v>
      </c>
      <c r="N263" s="26">
        <v>138.71107169025092</v>
      </c>
      <c r="O263" s="26">
        <v>159.94273739431878</v>
      </c>
      <c r="P263" s="26">
        <v>159.94273739431878</v>
      </c>
      <c r="Q263" s="26">
        <v>138.71107169025092</v>
      </c>
      <c r="R263" s="26">
        <v>159.94273739431878</v>
      </c>
      <c r="S263" s="26">
        <v>138.71107169025092</v>
      </c>
      <c r="T263" s="26">
        <v>141.08146575125676</v>
      </c>
      <c r="U263" s="26">
        <v>141.08146575125676</v>
      </c>
      <c r="V263" s="26">
        <v>141.08146575125676</v>
      </c>
      <c r="W263" s="26">
        <v>153.6143408885109</v>
      </c>
      <c r="X263" s="26">
        <v>153.6143408885109</v>
      </c>
      <c r="Y263" s="26">
        <v>153.6143408885109</v>
      </c>
      <c r="Z263" s="26">
        <v>153.6143408885109</v>
      </c>
      <c r="AA263" s="26">
        <v>153.6143408885109</v>
      </c>
      <c r="AB263" s="26">
        <v>153.6143408885109</v>
      </c>
      <c r="AC263" s="26">
        <v>153.6143408885109</v>
      </c>
      <c r="AD263" s="26">
        <v>180.85980229257467</v>
      </c>
      <c r="AE263" s="26">
        <v>180.85980229257467</v>
      </c>
      <c r="AF263" s="26">
        <v>180.85980229257467</v>
      </c>
      <c r="AG263" s="26">
        <v>180.85980229257467</v>
      </c>
      <c r="AH263" s="26">
        <v>180.85980229257467</v>
      </c>
    </row>
    <row r="264" spans="1:34" x14ac:dyDescent="0.2">
      <c r="A264" s="2">
        <f t="shared" si="36"/>
        <v>44161</v>
      </c>
      <c r="B264" s="4" t="e">
        <f>'Data(LÄGG IN NY DATA)'!C263</f>
        <v>#N/A</v>
      </c>
      <c r="C264" s="26">
        <v>147.72756118227986</v>
      </c>
      <c r="D264" s="26">
        <v>111.74923751513737</v>
      </c>
      <c r="E264" s="26">
        <v>172.16138360373182</v>
      </c>
      <c r="F264" s="26">
        <v>644.55880584554541</v>
      </c>
      <c r="G264" s="26">
        <v>639.58191174937076</v>
      </c>
      <c r="H264" s="26">
        <v>513.55015178747283</v>
      </c>
      <c r="I264" s="26">
        <v>271.0311243187935</v>
      </c>
      <c r="J264" s="26">
        <v>440.18584438926155</v>
      </c>
      <c r="K264" s="26">
        <v>440.18584438926155</v>
      </c>
      <c r="L264" s="26">
        <v>373.23198797745908</v>
      </c>
      <c r="M264" s="26">
        <v>261.73921189091914</v>
      </c>
      <c r="N264" s="26">
        <v>138.81800654806148</v>
      </c>
      <c r="O264" s="26">
        <v>160.04625440913372</v>
      </c>
      <c r="P264" s="26">
        <v>160.04625440913372</v>
      </c>
      <c r="Q264" s="26">
        <v>138.81800654806148</v>
      </c>
      <c r="R264" s="26">
        <v>160.04625440913372</v>
      </c>
      <c r="S264" s="26">
        <v>138.81800654806148</v>
      </c>
      <c r="T264" s="26">
        <v>141.19293554818387</v>
      </c>
      <c r="U264" s="26">
        <v>141.19293554818387</v>
      </c>
      <c r="V264" s="26">
        <v>141.19293554818387</v>
      </c>
      <c r="W264" s="26">
        <v>153.74887709329082</v>
      </c>
      <c r="X264" s="26">
        <v>153.74887709329082</v>
      </c>
      <c r="Y264" s="26">
        <v>153.74887709329082</v>
      </c>
      <c r="Z264" s="26">
        <v>153.74887709329082</v>
      </c>
      <c r="AA264" s="26">
        <v>153.74887709329082</v>
      </c>
      <c r="AB264" s="26">
        <v>153.74887709329082</v>
      </c>
      <c r="AC264" s="26">
        <v>153.74887709329082</v>
      </c>
      <c r="AD264" s="26">
        <v>180.95521183607713</v>
      </c>
      <c r="AE264" s="26">
        <v>180.95521183607713</v>
      </c>
      <c r="AF264" s="26">
        <v>180.95521183607713</v>
      </c>
      <c r="AG264" s="26">
        <v>180.95521183607713</v>
      </c>
      <c r="AH264" s="26">
        <v>180.95521183607713</v>
      </c>
    </row>
    <row r="265" spans="1:34" x14ac:dyDescent="0.2">
      <c r="A265" s="2">
        <f t="shared" si="36"/>
        <v>44162</v>
      </c>
      <c r="B265" s="4" t="e">
        <f>'Data(LÄGG IN NY DATA)'!C264</f>
        <v>#N/A</v>
      </c>
      <c r="C265" s="26">
        <v>147.94928124151937</v>
      </c>
      <c r="D265" s="26">
        <v>111.91450923585718</v>
      </c>
      <c r="E265" s="26">
        <v>172.37862389559294</v>
      </c>
      <c r="F265" s="26">
        <v>645.01608936532284</v>
      </c>
      <c r="G265" s="26">
        <v>639.86869317375522</v>
      </c>
      <c r="H265" s="26">
        <v>513.81621452451486</v>
      </c>
      <c r="I265" s="26">
        <v>271.2344339711467</v>
      </c>
      <c r="J265" s="26">
        <v>440.41389816386902</v>
      </c>
      <c r="K265" s="26">
        <v>440.41389816386902</v>
      </c>
      <c r="L265" s="26">
        <v>373.43805418403224</v>
      </c>
      <c r="M265" s="26">
        <v>261.92278012826154</v>
      </c>
      <c r="N265" s="26">
        <v>138.92471956756535</v>
      </c>
      <c r="O265" s="26">
        <v>160.14955960305767</v>
      </c>
      <c r="P265" s="26">
        <v>160.14955960305767</v>
      </c>
      <c r="Q265" s="26">
        <v>138.92471956756535</v>
      </c>
      <c r="R265" s="26">
        <v>160.14955960305767</v>
      </c>
      <c r="S265" s="26">
        <v>138.92471956756535</v>
      </c>
      <c r="T265" s="26">
        <v>141.3041667824121</v>
      </c>
      <c r="U265" s="26">
        <v>141.3041667824121</v>
      </c>
      <c r="V265" s="26">
        <v>141.3041667824121</v>
      </c>
      <c r="W265" s="26">
        <v>153.88307759140736</v>
      </c>
      <c r="X265" s="26">
        <v>153.88307759140736</v>
      </c>
      <c r="Y265" s="26">
        <v>153.88307759140736</v>
      </c>
      <c r="Z265" s="26">
        <v>153.88307759140736</v>
      </c>
      <c r="AA265" s="26">
        <v>153.88307759140736</v>
      </c>
      <c r="AB265" s="26">
        <v>153.88307759140736</v>
      </c>
      <c r="AC265" s="26">
        <v>153.88307759140736</v>
      </c>
      <c r="AD265" s="26">
        <v>181.05048874603884</v>
      </c>
      <c r="AE265" s="26">
        <v>181.05048874603884</v>
      </c>
      <c r="AF265" s="26">
        <v>181.05048874603884</v>
      </c>
      <c r="AG265" s="26">
        <v>181.05048874603884</v>
      </c>
      <c r="AH265" s="26">
        <v>181.05048874603884</v>
      </c>
    </row>
    <row r="266" spans="1:34" x14ac:dyDescent="0.2">
      <c r="A266" s="2">
        <f t="shared" si="36"/>
        <v>44163</v>
      </c>
      <c r="B266" s="4" t="e">
        <f>'Data(LÄGG IN NY DATA)'!C265</f>
        <v>#N/A</v>
      </c>
      <c r="C266" s="26">
        <v>148.17041872893765</v>
      </c>
      <c r="D266" s="26">
        <v>112.07932916288186</v>
      </c>
      <c r="E266" s="26">
        <v>172.59529929579938</v>
      </c>
      <c r="F266" s="26">
        <v>645.47249148641595</v>
      </c>
      <c r="G266" s="26">
        <v>640.15508465604944</v>
      </c>
      <c r="H266" s="26">
        <v>514.0818559909826</v>
      </c>
      <c r="I266" s="26">
        <v>271.43733457843979</v>
      </c>
      <c r="J266" s="26">
        <v>440.64159084941275</v>
      </c>
      <c r="K266" s="26">
        <v>440.64159084941275</v>
      </c>
      <c r="L266" s="26">
        <v>373.64377066132357</v>
      </c>
      <c r="M266" s="26">
        <v>262.10600594322489</v>
      </c>
      <c r="N266" s="26">
        <v>139.03121179619248</v>
      </c>
      <c r="O266" s="26">
        <v>160.25265390558937</v>
      </c>
      <c r="P266" s="26">
        <v>160.25265390558937</v>
      </c>
      <c r="Q266" s="26">
        <v>139.03121179619248</v>
      </c>
      <c r="R266" s="26">
        <v>160.25265390558937</v>
      </c>
      <c r="S266" s="26">
        <v>139.03121179619248</v>
      </c>
      <c r="T266" s="26">
        <v>141.41516060426596</v>
      </c>
      <c r="U266" s="26">
        <v>141.41516060426596</v>
      </c>
      <c r="V266" s="26">
        <v>141.41516060426596</v>
      </c>
      <c r="W266" s="26">
        <v>154.01694417494087</v>
      </c>
      <c r="X266" s="26">
        <v>154.01694417494087</v>
      </c>
      <c r="Y266" s="26">
        <v>154.01694417494087</v>
      </c>
      <c r="Z266" s="26">
        <v>154.01694417494087</v>
      </c>
      <c r="AA266" s="26">
        <v>154.01694417494087</v>
      </c>
      <c r="AB266" s="26">
        <v>154.01694417494087</v>
      </c>
      <c r="AC266" s="26">
        <v>154.01694417494087</v>
      </c>
      <c r="AD266" s="26">
        <v>181.14563347620748</v>
      </c>
      <c r="AE266" s="26">
        <v>181.14563347620748</v>
      </c>
      <c r="AF266" s="26">
        <v>181.14563347620748</v>
      </c>
      <c r="AG266" s="26">
        <v>181.14563347620748</v>
      </c>
      <c r="AH266" s="26">
        <v>181.14563347620748</v>
      </c>
    </row>
    <row r="267" spans="1:34" x14ac:dyDescent="0.2">
      <c r="A267" s="2">
        <f t="shared" si="36"/>
        <v>44164</v>
      </c>
      <c r="B267" s="4" t="e">
        <f>'Data(LÄGG IN NY DATA)'!C266</f>
        <v>#N/A</v>
      </c>
      <c r="C267" s="26">
        <v>148.39097734084771</v>
      </c>
      <c r="D267" s="26">
        <v>112.24370013175188</v>
      </c>
      <c r="E267" s="26">
        <v>172.81141326624987</v>
      </c>
      <c r="F267" s="26">
        <v>645.92801680503135</v>
      </c>
      <c r="G267" s="26">
        <v>640.44108745881567</v>
      </c>
      <c r="H267" s="26">
        <v>514.34707772235197</v>
      </c>
      <c r="I267" s="26">
        <v>271.63982804840452</v>
      </c>
      <c r="J267" s="26">
        <v>440.86892376201502</v>
      </c>
      <c r="K267" s="26">
        <v>440.86892376201502</v>
      </c>
      <c r="L267" s="26">
        <v>373.84913875765858</v>
      </c>
      <c r="M267" s="26">
        <v>262.28889084541623</v>
      </c>
      <c r="N267" s="26">
        <v>139.13748427309287</v>
      </c>
      <c r="O267" s="26">
        <v>160.35553823945409</v>
      </c>
      <c r="P267" s="26">
        <v>160.35553823945409</v>
      </c>
      <c r="Q267" s="26">
        <v>139.13748427309287</v>
      </c>
      <c r="R267" s="26">
        <v>160.35553823945409</v>
      </c>
      <c r="S267" s="26">
        <v>139.13748427309287</v>
      </c>
      <c r="T267" s="26">
        <v>141.52591815479539</v>
      </c>
      <c r="U267" s="26">
        <v>141.52591815479539</v>
      </c>
      <c r="V267" s="26">
        <v>141.52591815479539</v>
      </c>
      <c r="W267" s="26">
        <v>154.15047862004386</v>
      </c>
      <c r="X267" s="26">
        <v>154.15047862004386</v>
      </c>
      <c r="Y267" s="26">
        <v>154.15047862004386</v>
      </c>
      <c r="Z267" s="26">
        <v>154.15047862004386</v>
      </c>
      <c r="AA267" s="26">
        <v>154.15047862004386</v>
      </c>
      <c r="AB267" s="26">
        <v>154.15047862004386</v>
      </c>
      <c r="AC267" s="26">
        <v>154.15047862004386</v>
      </c>
      <c r="AD267" s="26">
        <v>181.24064647758837</v>
      </c>
      <c r="AE267" s="26">
        <v>181.24064647758837</v>
      </c>
      <c r="AF267" s="26">
        <v>181.24064647758837</v>
      </c>
      <c r="AG267" s="26">
        <v>181.24064647758837</v>
      </c>
      <c r="AH267" s="26">
        <v>181.24064647758837</v>
      </c>
    </row>
    <row r="268" spans="1:34" x14ac:dyDescent="0.2">
      <c r="A268" s="2">
        <f t="shared" si="36"/>
        <v>44165</v>
      </c>
      <c r="B268" s="4" t="e">
        <f>'Data(LÄGG IN NY DATA)'!C267</f>
        <v>#N/A</v>
      </c>
      <c r="C268" s="26">
        <v>148.61096073382828</v>
      </c>
      <c r="D268" s="26">
        <v>112.4076249481336</v>
      </c>
      <c r="E268" s="26">
        <v>173.02696923290387</v>
      </c>
      <c r="F268" s="26">
        <v>646.38266984559584</v>
      </c>
      <c r="G268" s="26">
        <v>640.72670283565992</v>
      </c>
      <c r="H268" s="26">
        <v>514.61188124407443</v>
      </c>
      <c r="I268" s="26">
        <v>271.84191627377436</v>
      </c>
      <c r="J268" s="26">
        <v>441.0958982092057</v>
      </c>
      <c r="K268" s="26">
        <v>441.0958982092057</v>
      </c>
      <c r="L268" s="26">
        <v>374.05415981237206</v>
      </c>
      <c r="M268" s="26">
        <v>262.47143633317364</v>
      </c>
      <c r="N268" s="26">
        <v>139.2435380292294</v>
      </c>
      <c r="O268" s="26">
        <v>160.45821352067355</v>
      </c>
      <c r="P268" s="26">
        <v>160.45821352067355</v>
      </c>
      <c r="Q268" s="26">
        <v>139.2435380292294</v>
      </c>
      <c r="R268" s="26">
        <v>160.45821352067355</v>
      </c>
      <c r="S268" s="26">
        <v>139.2435380292294</v>
      </c>
      <c r="T268" s="26">
        <v>141.63644056588174</v>
      </c>
      <c r="U268" s="26">
        <v>141.63644056588174</v>
      </c>
      <c r="V268" s="26">
        <v>141.63644056588174</v>
      </c>
      <c r="W268" s="26">
        <v>154.28368268714192</v>
      </c>
      <c r="X268" s="26">
        <v>154.28368268714192</v>
      </c>
      <c r="Y268" s="26">
        <v>154.28368268714192</v>
      </c>
      <c r="Z268" s="26">
        <v>154.28368268714192</v>
      </c>
      <c r="AA268" s="26">
        <v>154.28368268714192</v>
      </c>
      <c r="AB268" s="26">
        <v>154.28368268714192</v>
      </c>
      <c r="AC268" s="26">
        <v>154.28368268714192</v>
      </c>
      <c r="AD268" s="26">
        <v>181.3355281984783</v>
      </c>
      <c r="AE268" s="26">
        <v>181.3355281984783</v>
      </c>
      <c r="AF268" s="26">
        <v>181.3355281984783</v>
      </c>
      <c r="AG268" s="26">
        <v>181.3355281984783</v>
      </c>
      <c r="AH268" s="26">
        <v>181.3355281984783</v>
      </c>
    </row>
    <row r="269" spans="1:34" x14ac:dyDescent="0.2">
      <c r="A269" s="2">
        <f t="shared" si="36"/>
        <v>44166</v>
      </c>
      <c r="B269" s="4" t="e">
        <f>'Data(LÄGG IN NY DATA)'!C268</f>
        <v>#N/A</v>
      </c>
      <c r="C269" s="26">
        <v>148.83037252533481</v>
      </c>
      <c r="D269" s="26">
        <v>112.57110638826671</v>
      </c>
      <c r="E269" s="26">
        <v>173.24197058631637</v>
      </c>
      <c r="F269" s="26">
        <v>646.83645506394612</v>
      </c>
      <c r="G269" s="26">
        <v>641.01193203148648</v>
      </c>
      <c r="H269" s="26">
        <v>514.87626807172308</v>
      </c>
      <c r="I269" s="26">
        <v>272.04360113245377</v>
      </c>
      <c r="J269" s="26">
        <v>441.32251549004741</v>
      </c>
      <c r="K269" s="26">
        <v>441.32251549004741</v>
      </c>
      <c r="L269" s="26">
        <v>374.25883515591664</v>
      </c>
      <c r="M269" s="26">
        <v>262.65364389368972</v>
      </c>
      <c r="N269" s="26">
        <v>139.34937408746939</v>
      </c>
      <c r="O269" s="26">
        <v>160.56068065863477</v>
      </c>
      <c r="P269" s="26">
        <v>160.56068065863477</v>
      </c>
      <c r="Q269" s="26">
        <v>139.34937408746939</v>
      </c>
      <c r="R269" s="26">
        <v>160.56068065863477</v>
      </c>
      <c r="S269" s="26">
        <v>139.34937408746939</v>
      </c>
      <c r="T269" s="26">
        <v>141.74672896034232</v>
      </c>
      <c r="U269" s="26">
        <v>141.74672896034232</v>
      </c>
      <c r="V269" s="26">
        <v>141.74672896034232</v>
      </c>
      <c r="W269" s="26">
        <v>154.41655812113143</v>
      </c>
      <c r="X269" s="26">
        <v>154.41655812113143</v>
      </c>
      <c r="Y269" s="26">
        <v>154.41655812113143</v>
      </c>
      <c r="Z269" s="26">
        <v>154.41655812113143</v>
      </c>
      <c r="AA269" s="26">
        <v>154.41655812113143</v>
      </c>
      <c r="AB269" s="26">
        <v>154.41655812113143</v>
      </c>
      <c r="AC269" s="26">
        <v>154.41655812113143</v>
      </c>
      <c r="AD269" s="26">
        <v>181.43027908449793</v>
      </c>
      <c r="AE269" s="26">
        <v>181.43027908449793</v>
      </c>
      <c r="AF269" s="26">
        <v>181.43027908449793</v>
      </c>
      <c r="AG269" s="26">
        <v>181.43027908449793</v>
      </c>
      <c r="AH269" s="26">
        <v>181.43027908449793</v>
      </c>
    </row>
    <row r="270" spans="1:34" x14ac:dyDescent="0.2">
      <c r="A270" s="2">
        <f t="shared" si="36"/>
        <v>44167</v>
      </c>
      <c r="B270" s="4" t="e">
        <f>'Data(LÄGG IN NY DATA)'!C269</f>
        <v>#N/A</v>
      </c>
      <c r="C270" s="26">
        <v>149.04921629429836</v>
      </c>
      <c r="D270" s="26">
        <v>112.73414719940294</v>
      </c>
      <c r="E270" s="26">
        <v>173.45642068216247</v>
      </c>
      <c r="F270" s="26">
        <v>647.28937685031656</v>
      </c>
      <c r="G270" s="26">
        <v>641.29677628273532</v>
      </c>
      <c r="H270" s="26">
        <v>515.14023971113181</v>
      </c>
      <c r="I270" s="26">
        <v>272.24488448768477</v>
      </c>
      <c r="J270" s="26">
        <v>441.54877689525489</v>
      </c>
      <c r="K270" s="26">
        <v>441.54877689525489</v>
      </c>
      <c r="L270" s="26">
        <v>374.46316610996695</v>
      </c>
      <c r="M270" s="26">
        <v>262.83551500313308</v>
      </c>
      <c r="N270" s="26">
        <v>139.45499346267476</v>
      </c>
      <c r="O270" s="26">
        <v>160.66294055615808</v>
      </c>
      <c r="P270" s="26">
        <v>160.66294055615808</v>
      </c>
      <c r="Q270" s="26">
        <v>139.45499346267476</v>
      </c>
      <c r="R270" s="26">
        <v>160.66294055615808</v>
      </c>
      <c r="S270" s="26">
        <v>139.45499346267476</v>
      </c>
      <c r="T270" s="26">
        <v>141.85678445203325</v>
      </c>
      <c r="U270" s="26">
        <v>141.85678445203325</v>
      </c>
      <c r="V270" s="26">
        <v>141.85678445203325</v>
      </c>
      <c r="W270" s="26">
        <v>154.54910665157394</v>
      </c>
      <c r="X270" s="26">
        <v>154.54910665157394</v>
      </c>
      <c r="Y270" s="26">
        <v>154.54910665157394</v>
      </c>
      <c r="Z270" s="26">
        <v>154.54910665157394</v>
      </c>
      <c r="AA270" s="26">
        <v>154.54910665157394</v>
      </c>
      <c r="AB270" s="26">
        <v>154.54910665157394</v>
      </c>
      <c r="AC270" s="26">
        <v>154.54910665157394</v>
      </c>
      <c r="AD270" s="26">
        <v>181.52489957862304</v>
      </c>
      <c r="AE270" s="26">
        <v>181.52489957862304</v>
      </c>
      <c r="AF270" s="26">
        <v>181.52489957862304</v>
      </c>
      <c r="AG270" s="26">
        <v>181.52489957862304</v>
      </c>
      <c r="AH270" s="26">
        <v>181.52489957862304</v>
      </c>
    </row>
    <row r="271" spans="1:34" x14ac:dyDescent="0.2">
      <c r="A271" s="2">
        <f t="shared" si="36"/>
        <v>44168</v>
      </c>
      <c r="B271" s="4" t="e">
        <f>'Data(LÄGG IN NY DATA)'!C270</f>
        <v>#N/A</v>
      </c>
      <c r="C271" s="26">
        <v>149.26749558171221</v>
      </c>
      <c r="D271" s="26">
        <v>112.8967501002362</v>
      </c>
      <c r="E271" s="26">
        <v>173.67032284175156</v>
      </c>
      <c r="F271" s="26">
        <v>647.74143953213729</v>
      </c>
      <c r="G271" s="26">
        <v>641.58123681760253</v>
      </c>
      <c r="H271" s="26">
        <v>515.40379765852811</v>
      </c>
      <c r="I271" s="26">
        <v>272.44576818821122</v>
      </c>
      <c r="J271" s="26">
        <v>441.77468370730884</v>
      </c>
      <c r="K271" s="26">
        <v>441.77468370730884</v>
      </c>
      <c r="L271" s="26">
        <v>374.66715398752103</v>
      </c>
      <c r="M271" s="26">
        <v>263.01705112676751</v>
      </c>
      <c r="N271" s="26">
        <v>139.56039716179092</v>
      </c>
      <c r="O271" s="26">
        <v>160.76499410956427</v>
      </c>
      <c r="P271" s="26">
        <v>160.76499410956427</v>
      </c>
      <c r="Q271" s="26">
        <v>139.56039716179092</v>
      </c>
      <c r="R271" s="26">
        <v>160.76499410956427</v>
      </c>
      <c r="S271" s="26">
        <v>139.56039716179092</v>
      </c>
      <c r="T271" s="26">
        <v>141.96660814595091</v>
      </c>
      <c r="U271" s="26">
        <v>141.96660814595091</v>
      </c>
      <c r="V271" s="26">
        <v>141.96660814595091</v>
      </c>
      <c r="W271" s="26">
        <v>154.68132999288741</v>
      </c>
      <c r="X271" s="26">
        <v>154.68132999288741</v>
      </c>
      <c r="Y271" s="26">
        <v>154.68132999288741</v>
      </c>
      <c r="Z271" s="26">
        <v>154.68132999288741</v>
      </c>
      <c r="AA271" s="26">
        <v>154.68132999288741</v>
      </c>
      <c r="AB271" s="26">
        <v>154.68132999288741</v>
      </c>
      <c r="AC271" s="26">
        <v>154.68132999288741</v>
      </c>
      <c r="AD271" s="26">
        <v>181.61939012121451</v>
      </c>
      <c r="AE271" s="26">
        <v>181.61939012121451</v>
      </c>
      <c r="AF271" s="26">
        <v>181.61939012121451</v>
      </c>
      <c r="AG271" s="26">
        <v>181.61939012121451</v>
      </c>
      <c r="AH271" s="26">
        <v>181.61939012121451</v>
      </c>
    </row>
    <row r="272" spans="1:34" x14ac:dyDescent="0.2">
      <c r="A272" s="2">
        <f t="shared" si="36"/>
        <v>44169</v>
      </c>
      <c r="B272" s="4" t="e">
        <f>'Data(LÄGG IN NY DATA)'!C271</f>
        <v>#N/A</v>
      </c>
      <c r="C272" s="26">
        <v>149.48521389120688</v>
      </c>
      <c r="D272" s="26">
        <v>113.05891778132445</v>
      </c>
      <c r="E272" s="26">
        <v>173.8836803525314</v>
      </c>
      <c r="F272" s="26">
        <v>648.19264737665708</v>
      </c>
      <c r="G272" s="26">
        <v>641.8653148562455</v>
      </c>
      <c r="H272" s="26">
        <v>515.6669434006601</v>
      </c>
      <c r="I272" s="26">
        <v>272.64625406844033</v>
      </c>
      <c r="J272" s="26">
        <v>442.00023720056487</v>
      </c>
      <c r="K272" s="26">
        <v>442.00023720056487</v>
      </c>
      <c r="L272" s="26">
        <v>374.87080009299831</v>
      </c>
      <c r="M272" s="26">
        <v>263.19825371906944</v>
      </c>
      <c r="N272" s="26">
        <v>139.66558618393432</v>
      </c>
      <c r="O272" s="26">
        <v>160.86684220874068</v>
      </c>
      <c r="P272" s="26">
        <v>160.86684220874068</v>
      </c>
      <c r="Q272" s="26">
        <v>139.66558618393432</v>
      </c>
      <c r="R272" s="26">
        <v>160.86684220874068</v>
      </c>
      <c r="S272" s="26">
        <v>139.66558618393432</v>
      </c>
      <c r="T272" s="26">
        <v>142.07620113833181</v>
      </c>
      <c r="U272" s="26">
        <v>142.07620113833181</v>
      </c>
      <c r="V272" s="26">
        <v>142.07620113833181</v>
      </c>
      <c r="W272" s="26">
        <v>154.81322984453439</v>
      </c>
      <c r="X272" s="26">
        <v>154.81322984453439</v>
      </c>
      <c r="Y272" s="26">
        <v>154.81322984453439</v>
      </c>
      <c r="Z272" s="26">
        <v>154.81322984453439</v>
      </c>
      <c r="AA272" s="26">
        <v>154.81322984453439</v>
      </c>
      <c r="AB272" s="26">
        <v>154.81322984453439</v>
      </c>
      <c r="AC272" s="26">
        <v>154.81322984453439</v>
      </c>
      <c r="AD272" s="26">
        <v>181.71375115004744</v>
      </c>
      <c r="AE272" s="26">
        <v>181.71375115004744</v>
      </c>
      <c r="AF272" s="26">
        <v>181.71375115004744</v>
      </c>
      <c r="AG272" s="26">
        <v>181.71375115004744</v>
      </c>
      <c r="AH272" s="26">
        <v>181.71375115004744</v>
      </c>
    </row>
    <row r="273" spans="1:34" x14ac:dyDescent="0.2">
      <c r="A273" s="2">
        <f t="shared" si="36"/>
        <v>44170</v>
      </c>
      <c r="B273" s="4" t="e">
        <f>'Data(LÄGG IN NY DATA)'!C272</f>
        <v>#N/A</v>
      </c>
      <c r="C273" s="26">
        <v>149.70237468961361</v>
      </c>
      <c r="D273" s="26">
        <v>113.22065290550333</v>
      </c>
      <c r="E273" s="26">
        <v>174.09649646858264</v>
      </c>
      <c r="F273" s="26">
        <v>648.64300459340097</v>
      </c>
      <c r="G273" s="26">
        <v>642.14901161097396</v>
      </c>
      <c r="H273" s="26">
        <v>515.9296784149185</v>
      </c>
      <c r="I273" s="26">
        <v>272.84634394860194</v>
      </c>
      <c r="J273" s="26">
        <v>442.22543864135775</v>
      </c>
      <c r="K273" s="26">
        <v>442.22543864135775</v>
      </c>
      <c r="L273" s="26">
        <v>375.07410572233471</v>
      </c>
      <c r="M273" s="26">
        <v>263.37912422384335</v>
      </c>
      <c r="N273" s="26">
        <v>139.77056152047879</v>
      </c>
      <c r="O273" s="26">
        <v>160.96848573720661</v>
      </c>
      <c r="P273" s="26">
        <v>160.96848573720661</v>
      </c>
      <c r="Q273" s="26">
        <v>139.77056152047879</v>
      </c>
      <c r="R273" s="26">
        <v>160.96848573720661</v>
      </c>
      <c r="S273" s="26">
        <v>139.77056152047879</v>
      </c>
      <c r="T273" s="26">
        <v>142.18556451675099</v>
      </c>
      <c r="U273" s="26">
        <v>142.18556451675099</v>
      </c>
      <c r="V273" s="26">
        <v>142.18556451675099</v>
      </c>
      <c r="W273" s="26">
        <v>154.94480789120701</v>
      </c>
      <c r="X273" s="26">
        <v>154.94480789120701</v>
      </c>
      <c r="Y273" s="26">
        <v>154.94480789120701</v>
      </c>
      <c r="Z273" s="26">
        <v>154.94480789120701</v>
      </c>
      <c r="AA273" s="26">
        <v>154.94480789120701</v>
      </c>
      <c r="AB273" s="26">
        <v>154.94480789120701</v>
      </c>
      <c r="AC273" s="26">
        <v>154.94480789120701</v>
      </c>
      <c r="AD273" s="26">
        <v>181.80798310033904</v>
      </c>
      <c r="AE273" s="26">
        <v>181.80798310033904</v>
      </c>
      <c r="AF273" s="26">
        <v>181.80798310033904</v>
      </c>
      <c r="AG273" s="26">
        <v>181.80798310033904</v>
      </c>
      <c r="AH273" s="26">
        <v>181.80798310033904</v>
      </c>
    </row>
    <row r="274" spans="1:34" x14ac:dyDescent="0.2">
      <c r="A274" s="2">
        <f t="shared" si="36"/>
        <v>44171</v>
      </c>
      <c r="B274" s="4" t="e">
        <f>'Data(LÄGG IN NY DATA)'!C273</f>
        <v>#N/A</v>
      </c>
      <c r="C274" s="26">
        <v>149.91898140751675</v>
      </c>
      <c r="D274" s="26">
        <v>113.38195810829198</v>
      </c>
      <c r="E274" s="26">
        <v>174.30877441110368</v>
      </c>
      <c r="F274" s="26">
        <v>649.09251533647478</v>
      </c>
      <c r="G274" s="26">
        <v>642.43232828642886</v>
      </c>
      <c r="H274" s="26">
        <v>516.19200416945284</v>
      </c>
      <c r="I274" s="26">
        <v>273.04603963490513</v>
      </c>
      <c r="J274" s="26">
        <v>442.45028928810143</v>
      </c>
      <c r="K274" s="26">
        <v>442.45028928810143</v>
      </c>
      <c r="L274" s="26">
        <v>375.27707216307516</v>
      </c>
      <c r="M274" s="26">
        <v>263.5596640743355</v>
      </c>
      <c r="N274" s="26">
        <v>139.87532415514059</v>
      </c>
      <c r="O274" s="26">
        <v>161.06992557217774</v>
      </c>
      <c r="P274" s="26">
        <v>161.06992557217774</v>
      </c>
      <c r="Q274" s="26">
        <v>139.87532415514059</v>
      </c>
      <c r="R274" s="26">
        <v>161.06992557217774</v>
      </c>
      <c r="S274" s="26">
        <v>139.87532415514059</v>
      </c>
      <c r="T274" s="26">
        <v>142.29469936021906</v>
      </c>
      <c r="U274" s="26">
        <v>142.29469936021906</v>
      </c>
      <c r="V274" s="26">
        <v>142.29469936021906</v>
      </c>
      <c r="W274" s="26">
        <v>155.07606580300919</v>
      </c>
      <c r="X274" s="26">
        <v>155.07606580300919</v>
      </c>
      <c r="Y274" s="26">
        <v>155.07606580300919</v>
      </c>
      <c r="Z274" s="26">
        <v>155.07606580300919</v>
      </c>
      <c r="AA274" s="26">
        <v>155.07606580300919</v>
      </c>
      <c r="AB274" s="26">
        <v>155.07606580300919</v>
      </c>
      <c r="AC274" s="26">
        <v>155.07606580300919</v>
      </c>
      <c r="AD274" s="26">
        <v>181.90208640477579</v>
      </c>
      <c r="AE274" s="26">
        <v>181.90208640477579</v>
      </c>
      <c r="AF274" s="26">
        <v>181.90208640477579</v>
      </c>
      <c r="AG274" s="26">
        <v>181.90208640477579</v>
      </c>
      <c r="AH274" s="26">
        <v>181.90208640477579</v>
      </c>
    </row>
    <row r="275" spans="1:34" x14ac:dyDescent="0.2">
      <c r="A275" s="2">
        <f t="shared" si="36"/>
        <v>44172</v>
      </c>
      <c r="B275" s="4" t="e">
        <f>'Data(LÄGG IN NY DATA)'!C274</f>
        <v>#N/A</v>
      </c>
      <c r="C275" s="26">
        <v>150.13503743979524</v>
      </c>
      <c r="D275" s="26">
        <v>113.54283599829103</v>
      </c>
      <c r="E275" s="26">
        <v>174.52051736888629</v>
      </c>
      <c r="F275" s="26">
        <v>649.54118370672666</v>
      </c>
      <c r="G275" s="26">
        <v>642.71526607974886</v>
      </c>
      <c r="H275" s="26">
        <v>516.45392212328397</v>
      </c>
      <c r="I275" s="26">
        <v>273.24534291969286</v>
      </c>
      <c r="J275" s="26">
        <v>442.67479039138527</v>
      </c>
      <c r="K275" s="26">
        <v>442.67479039138527</v>
      </c>
      <c r="L275" s="26">
        <v>375.47970069446353</v>
      </c>
      <c r="M275" s="26">
        <v>263.73987469334577</v>
      </c>
      <c r="N275" s="26">
        <v>139.9798750640623</v>
      </c>
      <c r="O275" s="26">
        <v>161.17116258462977</v>
      </c>
      <c r="P275" s="26">
        <v>161.17116258462977</v>
      </c>
      <c r="Q275" s="26">
        <v>139.9798750640623</v>
      </c>
      <c r="R275" s="26">
        <v>161.17116258462977</v>
      </c>
      <c r="S275" s="26">
        <v>139.9798750640623</v>
      </c>
      <c r="T275" s="26">
        <v>142.40360673927776</v>
      </c>
      <c r="U275" s="26">
        <v>142.40360673927776</v>
      </c>
      <c r="V275" s="26">
        <v>142.40360673927776</v>
      </c>
      <c r="W275" s="26">
        <v>155.20700523563573</v>
      </c>
      <c r="X275" s="26">
        <v>155.20700523563573</v>
      </c>
      <c r="Y275" s="26">
        <v>155.20700523563573</v>
      </c>
      <c r="Z275" s="26">
        <v>155.20700523563573</v>
      </c>
      <c r="AA275" s="26">
        <v>155.20700523563573</v>
      </c>
      <c r="AB275" s="26">
        <v>155.20700523563573</v>
      </c>
      <c r="AC275" s="26">
        <v>155.20700523563573</v>
      </c>
      <c r="AD275" s="26">
        <v>181.99606149353966</v>
      </c>
      <c r="AE275" s="26">
        <v>181.99606149353966</v>
      </c>
      <c r="AF275" s="26">
        <v>181.99606149353966</v>
      </c>
      <c r="AG275" s="26">
        <v>181.99606149353966</v>
      </c>
      <c r="AH275" s="26">
        <v>181.99606149353966</v>
      </c>
    </row>
    <row r="276" spans="1:34" x14ac:dyDescent="0.2">
      <c r="A276" s="2">
        <f t="shared" si="36"/>
        <v>44173</v>
      </c>
      <c r="B276" s="4" t="e">
        <f>'Data(LÄGG IN NY DATA)'!C275</f>
        <v>#N/A</v>
      </c>
      <c r="C276" s="26">
        <v>150.35054614615339</v>
      </c>
      <c r="D276" s="26">
        <v>113.70328915757304</v>
      </c>
      <c r="E276" s="26">
        <v>174.73172849878213</v>
      </c>
      <c r="F276" s="26">
        <v>649.98901375377477</v>
      </c>
      <c r="G276" s="26">
        <v>642.99782618072641</v>
      </c>
      <c r="H276" s="26">
        <v>516.71543372641202</v>
      </c>
      <c r="I276" s="26">
        <v>273.44425558159395</v>
      </c>
      <c r="J276" s="26">
        <v>442.89894319406648</v>
      </c>
      <c r="K276" s="26">
        <v>442.89894319406648</v>
      </c>
      <c r="L276" s="26">
        <v>375.6819925875302</v>
      </c>
      <c r="M276" s="26">
        <v>263.91975749333773</v>
      </c>
      <c r="N276" s="26">
        <v>140.08421521589548</v>
      </c>
      <c r="O276" s="26">
        <v>161.27219763936111</v>
      </c>
      <c r="P276" s="26">
        <v>161.27219763936111</v>
      </c>
      <c r="Q276" s="26">
        <v>140.08421521589548</v>
      </c>
      <c r="R276" s="26">
        <v>161.27219763936111</v>
      </c>
      <c r="S276" s="26">
        <v>140.08421521589548</v>
      </c>
      <c r="T276" s="26">
        <v>142.51228771609416</v>
      </c>
      <c r="U276" s="26">
        <v>142.51228771609416</v>
      </c>
      <c r="V276" s="26">
        <v>142.51228771609416</v>
      </c>
      <c r="W276" s="26">
        <v>155.33762783054868</v>
      </c>
      <c r="X276" s="26">
        <v>155.33762783054868</v>
      </c>
      <c r="Y276" s="26">
        <v>155.33762783054868</v>
      </c>
      <c r="Z276" s="26">
        <v>155.33762783054868</v>
      </c>
      <c r="AA276" s="26">
        <v>155.33762783054868</v>
      </c>
      <c r="AB276" s="26">
        <v>155.33762783054868</v>
      </c>
      <c r="AC276" s="26">
        <v>155.33762783054868</v>
      </c>
      <c r="AD276" s="26">
        <v>182.08990879433358</v>
      </c>
      <c r="AE276" s="26">
        <v>182.08990879433358</v>
      </c>
      <c r="AF276" s="26">
        <v>182.08990879433358</v>
      </c>
      <c r="AG276" s="26">
        <v>182.08990879433358</v>
      </c>
      <c r="AH276" s="26">
        <v>182.08990879433358</v>
      </c>
    </row>
    <row r="277" spans="1:34" x14ac:dyDescent="0.2">
      <c r="A277" s="2">
        <f t="shared" si="36"/>
        <v>44174</v>
      </c>
      <c r="B277" s="4" t="e">
        <f>'Data(LÄGG IN NY DATA)'!C276</f>
        <v>#N/A</v>
      </c>
      <c r="C277" s="26">
        <v>150.56551085164142</v>
      </c>
      <c r="D277" s="26">
        <v>113.86332014206558</v>
      </c>
      <c r="E277" s="26">
        <v>174.94241092616053</v>
      </c>
      <c r="F277" s="26">
        <v>650.43600947791015</v>
      </c>
      <c r="G277" s="26">
        <v>643.28000977195347</v>
      </c>
      <c r="H277" s="26">
        <v>516.97654041992041</v>
      </c>
      <c r="I277" s="26">
        <v>273.64277938567324</v>
      </c>
      <c r="J277" s="26">
        <v>443.12274893135935</v>
      </c>
      <c r="K277" s="26">
        <v>443.12274893135935</v>
      </c>
      <c r="L277" s="26">
        <v>375.88394910517729</v>
      </c>
      <c r="M277" s="26">
        <v>264.09931387654723</v>
      </c>
      <c r="N277" s="26">
        <v>140.18834557188219</v>
      </c>
      <c r="O277" s="26">
        <v>161.37303159505498</v>
      </c>
      <c r="P277" s="26">
        <v>161.37303159505498</v>
      </c>
      <c r="Q277" s="26">
        <v>140.18834557188219</v>
      </c>
      <c r="R277" s="26">
        <v>161.37303159505498</v>
      </c>
      <c r="S277" s="26">
        <v>140.18834557188219</v>
      </c>
      <c r="T277" s="26">
        <v>142.62074334455352</v>
      </c>
      <c r="U277" s="26">
        <v>142.62074334455352</v>
      </c>
      <c r="V277" s="26">
        <v>142.62074334455352</v>
      </c>
      <c r="W277" s="26">
        <v>155.46793521515076</v>
      </c>
      <c r="X277" s="26">
        <v>155.46793521515076</v>
      </c>
      <c r="Y277" s="26">
        <v>155.46793521515076</v>
      </c>
      <c r="Z277" s="26">
        <v>155.46793521515076</v>
      </c>
      <c r="AA277" s="26">
        <v>155.46793521515076</v>
      </c>
      <c r="AB277" s="26">
        <v>155.46793521515076</v>
      </c>
      <c r="AC277" s="26">
        <v>155.46793521515076</v>
      </c>
      <c r="AD277" s="26">
        <v>182.18362873240619</v>
      </c>
      <c r="AE277" s="26">
        <v>182.18362873240619</v>
      </c>
      <c r="AF277" s="26">
        <v>182.18362873240619</v>
      </c>
      <c r="AG277" s="26">
        <v>182.18362873240619</v>
      </c>
      <c r="AH277" s="26">
        <v>182.18362873240619</v>
      </c>
    </row>
    <row r="278" spans="1:34" x14ac:dyDescent="0.2">
      <c r="A278" s="2">
        <f t="shared" si="36"/>
        <v>44175</v>
      </c>
      <c r="B278" s="4" t="e">
        <f>'Data(LÄGG IN NY DATA)'!C277</f>
        <v>#N/A</v>
      </c>
      <c r="C278" s="26">
        <v>150.77993484716586</v>
      </c>
      <c r="D278" s="26">
        <v>114.02293148192705</v>
      </c>
      <c r="E278" s="26">
        <v>175.15256774535754</v>
      </c>
      <c r="F278" s="26">
        <v>650.88217483188384</v>
      </c>
      <c r="G278" s="26">
        <v>643.5618180289589</v>
      </c>
      <c r="H278" s="26">
        <v>517.23724363607619</v>
      </c>
      <c r="I278" s="26">
        <v>273.84091608357909</v>
      </c>
      <c r="J278" s="26">
        <v>443.3462088309214</v>
      </c>
      <c r="K278" s="26">
        <v>443.3462088309214</v>
      </c>
      <c r="L278" s="26">
        <v>376.08557150226221</v>
      </c>
      <c r="M278" s="26">
        <v>264.27854523508915</v>
      </c>
      <c r="N278" s="26">
        <v>140.29226708593526</v>
      </c>
      <c r="O278" s="26">
        <v>161.47366530434041</v>
      </c>
      <c r="P278" s="26">
        <v>161.47366530434041</v>
      </c>
      <c r="Q278" s="26">
        <v>140.29226708593526</v>
      </c>
      <c r="R278" s="26">
        <v>161.47366530434041</v>
      </c>
      <c r="S278" s="26">
        <v>140.29226708593526</v>
      </c>
      <c r="T278" s="26">
        <v>142.72897467035065</v>
      </c>
      <c r="U278" s="26">
        <v>142.72897467035065</v>
      </c>
      <c r="V278" s="26">
        <v>142.72897467035065</v>
      </c>
      <c r="W278" s="26">
        <v>155.59792900295616</v>
      </c>
      <c r="X278" s="26">
        <v>155.59792900295616</v>
      </c>
      <c r="Y278" s="26">
        <v>155.59792900295616</v>
      </c>
      <c r="Z278" s="26">
        <v>155.59792900295616</v>
      </c>
      <c r="AA278" s="26">
        <v>155.59792900295616</v>
      </c>
      <c r="AB278" s="26">
        <v>155.59792900295616</v>
      </c>
      <c r="AC278" s="26">
        <v>155.59792900295616</v>
      </c>
      <c r="AD278" s="26">
        <v>182.27722173057583</v>
      </c>
      <c r="AE278" s="26">
        <v>182.27722173057583</v>
      </c>
      <c r="AF278" s="26">
        <v>182.27722173057583</v>
      </c>
      <c r="AG278" s="26">
        <v>182.27722173057583</v>
      </c>
      <c r="AH278" s="26">
        <v>182.27722173057583</v>
      </c>
    </row>
    <row r="279" spans="1:34" x14ac:dyDescent="0.2">
      <c r="A279" s="2">
        <f t="shared" si="36"/>
        <v>44176</v>
      </c>
      <c r="B279" s="4" t="e">
        <f>'Data(LÄGG IN NY DATA)'!C278</f>
        <v>#N/A</v>
      </c>
      <c r="C279" s="26">
        <v>150.99382138998999</v>
      </c>
      <c r="D279" s="26">
        <v>114.18212568191552</v>
      </c>
      <c r="E279" s="26">
        <v>175.36220202011657</v>
      </c>
      <c r="F279" s="26">
        <v>651.32751372258519</v>
      </c>
      <c r="G279" s="26">
        <v>643.84325212033673</v>
      </c>
      <c r="H279" s="26">
        <v>517.49754479842727</v>
      </c>
      <c r="I279" s="26">
        <v>274.03866741368904</v>
      </c>
      <c r="J279" s="26">
        <v>443.56932411293656</v>
      </c>
      <c r="K279" s="26">
        <v>443.56932411293656</v>
      </c>
      <c r="L279" s="26">
        <v>376.28686102567883</v>
      </c>
      <c r="M279" s="26">
        <v>264.45745295106263</v>
      </c>
      <c r="N279" s="26">
        <v>140.39598070471757</v>
      </c>
      <c r="O279" s="26">
        <v>161.57409961385272</v>
      </c>
      <c r="P279" s="26">
        <v>161.57409961385272</v>
      </c>
      <c r="Q279" s="26">
        <v>140.39598070471757</v>
      </c>
      <c r="R279" s="26">
        <v>161.57409961385272</v>
      </c>
      <c r="S279" s="26">
        <v>140.39598070471757</v>
      </c>
      <c r="T279" s="26">
        <v>142.83698273108024</v>
      </c>
      <c r="U279" s="26">
        <v>142.83698273108024</v>
      </c>
      <c r="V279" s="26">
        <v>142.83698273108024</v>
      </c>
      <c r="W279" s="26">
        <v>155.72761079375857</v>
      </c>
      <c r="X279" s="26">
        <v>155.72761079375857</v>
      </c>
      <c r="Y279" s="26">
        <v>155.72761079375857</v>
      </c>
      <c r="Z279" s="26">
        <v>155.72761079375857</v>
      </c>
      <c r="AA279" s="26">
        <v>155.72761079375857</v>
      </c>
      <c r="AB279" s="26">
        <v>155.72761079375857</v>
      </c>
      <c r="AC279" s="26">
        <v>155.72761079375857</v>
      </c>
      <c r="AD279" s="26">
        <v>182.37068820925396</v>
      </c>
      <c r="AE279" s="26">
        <v>182.37068820925396</v>
      </c>
      <c r="AF279" s="26">
        <v>182.37068820925396</v>
      </c>
      <c r="AG279" s="26">
        <v>182.37068820925396</v>
      </c>
      <c r="AH279" s="26">
        <v>182.37068820925396</v>
      </c>
    </row>
    <row r="280" spans="1:34" x14ac:dyDescent="0.2">
      <c r="A280" s="2">
        <f t="shared" si="36"/>
        <v>44177</v>
      </c>
      <c r="B280" s="4" t="e">
        <f>'Data(LÄGG IN NY DATA)'!C279</f>
        <v>#N/A</v>
      </c>
      <c r="C280" s="26">
        <v>151.20717370422486</v>
      </c>
      <c r="D280" s="26">
        <v>114.34090522175067</v>
      </c>
      <c r="E280" s="26">
        <v>175.57131678402081</v>
      </c>
      <c r="F280" s="26">
        <v>651.77203001261898</v>
      </c>
      <c r="G280" s="26">
        <v>644.12431320786743</v>
      </c>
      <c r="H280" s="26">
        <v>517.7574453218964</v>
      </c>
      <c r="I280" s="26">
        <v>274.23603510125338</v>
      </c>
      <c r="J280" s="26">
        <v>443.79209599019578</v>
      </c>
      <c r="K280" s="26">
        <v>443.79209599019578</v>
      </c>
      <c r="L280" s="26">
        <v>376.48781891443713</v>
      </c>
      <c r="M280" s="26">
        <v>264.63603839665484</v>
      </c>
      <c r="N280" s="26">
        <v>140.49948736772006</v>
      </c>
      <c r="O280" s="26">
        <v>161.674335364293</v>
      </c>
      <c r="P280" s="26">
        <v>161.674335364293</v>
      </c>
      <c r="Q280" s="26">
        <v>140.49948736772006</v>
      </c>
      <c r="R280" s="26">
        <v>161.674335364293</v>
      </c>
      <c r="S280" s="26">
        <v>140.49948736772006</v>
      </c>
      <c r="T280" s="26">
        <v>142.94476855632564</v>
      </c>
      <c r="U280" s="26">
        <v>142.94476855632564</v>
      </c>
      <c r="V280" s="26">
        <v>142.94476855632564</v>
      </c>
      <c r="W280" s="26">
        <v>155.85698217379652</v>
      </c>
      <c r="X280" s="26">
        <v>155.85698217379652</v>
      </c>
      <c r="Y280" s="26">
        <v>155.85698217379652</v>
      </c>
      <c r="Z280" s="26">
        <v>155.85698217379652</v>
      </c>
      <c r="AA280" s="26">
        <v>155.85698217379652</v>
      </c>
      <c r="AB280" s="26">
        <v>155.85698217379652</v>
      </c>
      <c r="AC280" s="26">
        <v>155.85698217379652</v>
      </c>
      <c r="AD280" s="26">
        <v>182.46402858646795</v>
      </c>
      <c r="AE280" s="26">
        <v>182.46402858646795</v>
      </c>
      <c r="AF280" s="26">
        <v>182.46402858646795</v>
      </c>
      <c r="AG280" s="26">
        <v>182.46402858646795</v>
      </c>
      <c r="AH280" s="26">
        <v>182.46402858646795</v>
      </c>
    </row>
    <row r="281" spans="1:34" x14ac:dyDescent="0.2">
      <c r="A281" s="2">
        <f t="shared" si="36"/>
        <v>44178</v>
      </c>
      <c r="B281" s="4" t="e">
        <f>'Data(LÄGG IN NY DATA)'!C280</f>
        <v>#N/A</v>
      </c>
      <c r="C281" s="26">
        <v>151.41999498131068</v>
      </c>
      <c r="D281" s="26">
        <v>114.49927255646891</v>
      </c>
      <c r="E281" s="26">
        <v>175.77991504091761</v>
      </c>
      <c r="F281" s="26">
        <v>652.21572752178815</v>
      </c>
      <c r="G281" s="26">
        <v>644.40500244663156</v>
      </c>
      <c r="H281" s="26">
        <v>518.0169466128724</v>
      </c>
      <c r="I281" s="26">
        <v>274.43302085853645</v>
      </c>
      <c r="J281" s="26">
        <v>444.01452566817517</v>
      </c>
      <c r="K281" s="26">
        <v>444.01452566817517</v>
      </c>
      <c r="L281" s="26">
        <v>376.688446399741</v>
      </c>
      <c r="M281" s="26">
        <v>264.81430293424307</v>
      </c>
      <c r="N281" s="26">
        <v>140.60278800733877</v>
      </c>
      <c r="O281" s="26">
        <v>161.77437339048694</v>
      </c>
      <c r="P281" s="26">
        <v>161.77437339048694</v>
      </c>
      <c r="Q281" s="26">
        <v>140.60278800733877</v>
      </c>
      <c r="R281" s="26">
        <v>161.77437339048694</v>
      </c>
      <c r="S281" s="26">
        <v>140.60278800733877</v>
      </c>
      <c r="T281" s="26">
        <v>143.05233316774653</v>
      </c>
      <c r="U281" s="26">
        <v>143.05233316774653</v>
      </c>
      <c r="V281" s="26">
        <v>143.05233316774653</v>
      </c>
      <c r="W281" s="26">
        <v>155.98604471591625</v>
      </c>
      <c r="X281" s="26">
        <v>155.98604471591625</v>
      </c>
      <c r="Y281" s="26">
        <v>155.98604471591625</v>
      </c>
      <c r="Z281" s="26">
        <v>155.98604471591625</v>
      </c>
      <c r="AA281" s="26">
        <v>155.98604471591625</v>
      </c>
      <c r="AB281" s="26">
        <v>155.98604471591625</v>
      </c>
      <c r="AC281" s="26">
        <v>155.98604471591625</v>
      </c>
      <c r="AD281" s="26">
        <v>182.55724327788337</v>
      </c>
      <c r="AE281" s="26">
        <v>182.55724327788337</v>
      </c>
      <c r="AF281" s="26">
        <v>182.55724327788337</v>
      </c>
      <c r="AG281" s="26">
        <v>182.55724327788337</v>
      </c>
      <c r="AH281" s="26">
        <v>182.55724327788337</v>
      </c>
    </row>
    <row r="282" spans="1:34" x14ac:dyDescent="0.2">
      <c r="A282" s="2">
        <f t="shared" si="36"/>
        <v>44179</v>
      </c>
      <c r="B282" s="4" t="e">
        <f>'Data(LÄGG IN NY DATA)'!C281</f>
        <v>#N/A</v>
      </c>
      <c r="C282" s="26">
        <v>151.63228838048923</v>
      </c>
      <c r="D282" s="26">
        <v>114.6572301167721</v>
      </c>
      <c r="E282" s="26">
        <v>175.98799976533508</v>
      </c>
      <c r="F282" s="26">
        <v>652.65861002848874</v>
      </c>
      <c r="G282" s="26">
        <v>644.6853209851173</v>
      </c>
      <c r="H282" s="26">
        <v>518.27605006929855</v>
      </c>
      <c r="I282" s="26">
        <v>274.62962638495611</v>
      </c>
      <c r="J282" s="26">
        <v>444.23661434511183</v>
      </c>
      <c r="K282" s="26">
        <v>444.23661434511183</v>
      </c>
      <c r="L282" s="26">
        <v>376.88874470506454</v>
      </c>
      <c r="M282" s="26">
        <v>264.99224791649567</v>
      </c>
      <c r="N282" s="26">
        <v>140.70588354895077</v>
      </c>
      <c r="O282" s="26">
        <v>161.87421452144292</v>
      </c>
      <c r="P282" s="26">
        <v>161.87421452144292</v>
      </c>
      <c r="Q282" s="26">
        <v>140.70588354895077</v>
      </c>
      <c r="R282" s="26">
        <v>161.87421452144292</v>
      </c>
      <c r="S282" s="26">
        <v>140.70588354895077</v>
      </c>
      <c r="T282" s="26">
        <v>143.15967757916522</v>
      </c>
      <c r="U282" s="26">
        <v>143.15967757916522</v>
      </c>
      <c r="V282" s="26">
        <v>143.15967757916522</v>
      </c>
      <c r="W282" s="26">
        <v>156.11479997973188</v>
      </c>
      <c r="X282" s="26">
        <v>156.11479997973188</v>
      </c>
      <c r="Y282" s="26">
        <v>156.11479997973188</v>
      </c>
      <c r="Z282" s="26">
        <v>156.11479997973188</v>
      </c>
      <c r="AA282" s="26">
        <v>156.11479997973188</v>
      </c>
      <c r="AB282" s="26">
        <v>156.11479997973188</v>
      </c>
      <c r="AC282" s="26">
        <v>156.11479997973188</v>
      </c>
      <c r="AD282" s="26">
        <v>182.65033269682573</v>
      </c>
      <c r="AE282" s="26">
        <v>182.65033269682573</v>
      </c>
      <c r="AF282" s="26">
        <v>182.65033269682573</v>
      </c>
      <c r="AG282" s="26">
        <v>182.65033269682573</v>
      </c>
      <c r="AH282" s="26">
        <v>182.65033269682573</v>
      </c>
    </row>
    <row r="283" spans="1:34" x14ac:dyDescent="0.2">
      <c r="A283" s="2">
        <f t="shared" si="36"/>
        <v>44180</v>
      </c>
      <c r="B283" s="4" t="e">
        <f>'Data(LÄGG IN NY DATA)'!C282</f>
        <v>#N/A</v>
      </c>
      <c r="C283" s="26">
        <v>151.84405702926725</v>
      </c>
      <c r="D283" s="26">
        <v>114.81478030936972</v>
      </c>
      <c r="E283" s="26">
        <v>176.19557390289083</v>
      </c>
      <c r="F283" s="26">
        <v>653.10068127102181</v>
      </c>
      <c r="G283" s="26">
        <v>644.96526996532202</v>
      </c>
      <c r="H283" s="26">
        <v>518.53475708075848</v>
      </c>
      <c r="I283" s="26">
        <v>274.82585336722104</v>
      </c>
      <c r="J283" s="26">
        <v>444.45836321207753</v>
      </c>
      <c r="K283" s="26">
        <v>444.45836321207753</v>
      </c>
      <c r="L283" s="26">
        <v>377.08871504622675</v>
      </c>
      <c r="M283" s="26">
        <v>265.16987468647108</v>
      </c>
      <c r="N283" s="26">
        <v>140.80877491098897</v>
      </c>
      <c r="O283" s="26">
        <v>161.97385958040925</v>
      </c>
      <c r="P283" s="26">
        <v>161.97385958040925</v>
      </c>
      <c r="Q283" s="26">
        <v>140.80877491098897</v>
      </c>
      <c r="R283" s="26">
        <v>161.97385958040925</v>
      </c>
      <c r="S283" s="26">
        <v>140.80877491098897</v>
      </c>
      <c r="T283" s="26">
        <v>143.26680279665189</v>
      </c>
      <c r="U283" s="26">
        <v>143.26680279665189</v>
      </c>
      <c r="V283" s="26">
        <v>143.26680279665189</v>
      </c>
      <c r="W283" s="26">
        <v>156.2432495117832</v>
      </c>
      <c r="X283" s="26">
        <v>156.2432495117832</v>
      </c>
      <c r="Y283" s="26">
        <v>156.2432495117832</v>
      </c>
      <c r="Z283" s="26">
        <v>156.2432495117832</v>
      </c>
      <c r="AA283" s="26">
        <v>156.2432495117832</v>
      </c>
      <c r="AB283" s="26">
        <v>156.2432495117832</v>
      </c>
      <c r="AC283" s="26">
        <v>156.2432495117832</v>
      </c>
      <c r="AD283" s="26">
        <v>182.74329725430158</v>
      </c>
      <c r="AE283" s="26">
        <v>182.74329725430158</v>
      </c>
      <c r="AF283" s="26">
        <v>182.74329725430158</v>
      </c>
      <c r="AG283" s="26">
        <v>182.74329725430158</v>
      </c>
      <c r="AH283" s="26">
        <v>182.74329725430158</v>
      </c>
    </row>
    <row r="284" spans="1:34" x14ac:dyDescent="0.2">
      <c r="A284" s="2">
        <f t="shared" si="36"/>
        <v>44181</v>
      </c>
      <c r="B284" s="4" t="e">
        <f>'Data(LÄGG IN NY DATA)'!C283</f>
        <v>#N/A</v>
      </c>
      <c r="C284" s="26">
        <v>152.05530402387103</v>
      </c>
      <c r="D284" s="26">
        <v>114.97192551731486</v>
      </c>
      <c r="E284" s="26">
        <v>176.40264037069346</v>
      </c>
      <c r="F284" s="26">
        <v>653.54194494882984</v>
      </c>
      <c r="G284" s="26">
        <v>645.24485052284842</v>
      </c>
      <c r="H284" s="26">
        <v>518.79306902856024</v>
      </c>
      <c r="I284" s="26">
        <v>275.02170347946634</v>
      </c>
      <c r="J284" s="26">
        <v>444.67977345305047</v>
      </c>
      <c r="K284" s="26">
        <v>444.67977345305047</v>
      </c>
      <c r="L284" s="26">
        <v>377.28835863146463</v>
      </c>
      <c r="M284" s="26">
        <v>265.34718457771589</v>
      </c>
      <c r="N284" s="26">
        <v>140.911463005016</v>
      </c>
      <c r="O284" s="26">
        <v>162.07330938493081</v>
      </c>
      <c r="P284" s="26">
        <v>162.07330938493081</v>
      </c>
      <c r="Q284" s="26">
        <v>140.911463005016</v>
      </c>
      <c r="R284" s="26">
        <v>162.07330938493081</v>
      </c>
      <c r="S284" s="26">
        <v>140.911463005016</v>
      </c>
      <c r="T284" s="26">
        <v>143.3737098186084</v>
      </c>
      <c r="U284" s="26">
        <v>143.3737098186084</v>
      </c>
      <c r="V284" s="26">
        <v>143.3737098186084</v>
      </c>
      <c r="W284" s="26">
        <v>156.37139484569099</v>
      </c>
      <c r="X284" s="26">
        <v>156.37139484569099</v>
      </c>
      <c r="Y284" s="26">
        <v>156.37139484569099</v>
      </c>
      <c r="Z284" s="26">
        <v>156.37139484569099</v>
      </c>
      <c r="AA284" s="26">
        <v>156.37139484569099</v>
      </c>
      <c r="AB284" s="26">
        <v>156.37139484569099</v>
      </c>
      <c r="AC284" s="26">
        <v>156.37139484569099</v>
      </c>
      <c r="AD284" s="26">
        <v>182.83613735901943</v>
      </c>
      <c r="AE284" s="26">
        <v>182.83613735901943</v>
      </c>
      <c r="AF284" s="26">
        <v>182.83613735901943</v>
      </c>
      <c r="AG284" s="26">
        <v>182.83613735901943</v>
      </c>
      <c r="AH284" s="26">
        <v>182.83613735901943</v>
      </c>
    </row>
    <row r="285" spans="1:34" x14ac:dyDescent="0.2">
      <c r="A285" s="2">
        <f t="shared" si="36"/>
        <v>44182</v>
      </c>
      <c r="B285" s="4" t="e">
        <f>'Data(LÄGG IN NY DATA)'!C284</f>
        <v>#N/A</v>
      </c>
      <c r="C285" s="26">
        <v>152.26603242969261</v>
      </c>
      <c r="D285" s="26">
        <v>115.12866810033398</v>
      </c>
      <c r="E285" s="26">
        <v>176.60920205773658</v>
      </c>
      <c r="F285" s="26">
        <v>653.98240472366047</v>
      </c>
      <c r="G285" s="26">
        <v>645.52406378699527</v>
      </c>
      <c r="H285" s="26">
        <v>519.05098728581731</v>
      </c>
      <c r="I285" s="26">
        <v>275.21717838338708</v>
      </c>
      <c r="J285" s="26">
        <v>444.90084624498513</v>
      </c>
      <c r="K285" s="26">
        <v>444.90084624498513</v>
      </c>
      <c r="L285" s="26">
        <v>377.48767666150519</v>
      </c>
      <c r="M285" s="26">
        <v>265.52417891436136</v>
      </c>
      <c r="N285" s="26">
        <v>141.01394873579696</v>
      </c>
      <c r="O285" s="26">
        <v>162.17256474690478</v>
      </c>
      <c r="P285" s="26">
        <v>162.17256474690478</v>
      </c>
      <c r="Q285" s="26">
        <v>141.01394873579696</v>
      </c>
      <c r="R285" s="26">
        <v>162.17256474690478</v>
      </c>
      <c r="S285" s="26">
        <v>141.01394873579696</v>
      </c>
      <c r="T285" s="26">
        <v>143.48039963585114</v>
      </c>
      <c r="U285" s="26">
        <v>143.48039963585114</v>
      </c>
      <c r="V285" s="26">
        <v>143.48039963585114</v>
      </c>
      <c r="W285" s="26">
        <v>156.49923750230985</v>
      </c>
      <c r="X285" s="26">
        <v>156.49923750230985</v>
      </c>
      <c r="Y285" s="26">
        <v>156.49923750230985</v>
      </c>
      <c r="Z285" s="26">
        <v>156.49923750230985</v>
      </c>
      <c r="AA285" s="26">
        <v>156.49923750230985</v>
      </c>
      <c r="AB285" s="26">
        <v>156.49923750230985</v>
      </c>
      <c r="AC285" s="26">
        <v>156.49923750230985</v>
      </c>
      <c r="AD285" s="26">
        <v>182.92885341741004</v>
      </c>
      <c r="AE285" s="26">
        <v>182.92885341741004</v>
      </c>
      <c r="AF285" s="26">
        <v>182.92885341741004</v>
      </c>
      <c r="AG285" s="26">
        <v>182.92885341741004</v>
      </c>
      <c r="AH285" s="26">
        <v>182.92885341741004</v>
      </c>
    </row>
    <row r="286" spans="1:34" x14ac:dyDescent="0.2">
      <c r="A286" s="2">
        <f t="shared" si="36"/>
        <v>44183</v>
      </c>
      <c r="B286" s="4" t="e">
        <f>'Data(LÄGG IN NY DATA)'!C285</f>
        <v>#N/A</v>
      </c>
      <c r="C286" s="26">
        <v>152.47624528172753</v>
      </c>
      <c r="D286" s="26">
        <v>115.28501039515081</v>
      </c>
      <c r="E286" s="26">
        <v>176.81526182528575</v>
      </c>
      <c r="F286" s="26">
        <v>654.42206422066465</v>
      </c>
      <c r="G286" s="26">
        <v>645.80291088084414</v>
      </c>
      <c r="H286" s="26">
        <v>519.30851321752846</v>
      </c>
      <c r="I286" s="26">
        <v>275.41227972836987</v>
      </c>
      <c r="J286" s="26">
        <v>445.12158275788039</v>
      </c>
      <c r="K286" s="26">
        <v>445.12158275788039</v>
      </c>
      <c r="L286" s="26">
        <v>377.686670329636</v>
      </c>
      <c r="M286" s="26">
        <v>265.70085901121848</v>
      </c>
      <c r="N286" s="26">
        <v>141.11623300137126</v>
      </c>
      <c r="O286" s="26">
        <v>162.27162647263592</v>
      </c>
      <c r="P286" s="26">
        <v>162.27162647263592</v>
      </c>
      <c r="Q286" s="26">
        <v>141.11623300137126</v>
      </c>
      <c r="R286" s="26">
        <v>162.27162647263592</v>
      </c>
      <c r="S286" s="26">
        <v>141.11623300137126</v>
      </c>
      <c r="T286" s="26">
        <v>143.58687323169264</v>
      </c>
      <c r="U286" s="26">
        <v>143.58687323169264</v>
      </c>
      <c r="V286" s="26">
        <v>143.58687323169264</v>
      </c>
      <c r="W286" s="26">
        <v>156.62677898987883</v>
      </c>
      <c r="X286" s="26">
        <v>156.62677898987883</v>
      </c>
      <c r="Y286" s="26">
        <v>156.62677898987883</v>
      </c>
      <c r="Z286" s="26">
        <v>156.62677898987883</v>
      </c>
      <c r="AA286" s="26">
        <v>156.62677898987883</v>
      </c>
      <c r="AB286" s="26">
        <v>156.62677898987883</v>
      </c>
      <c r="AC286" s="26">
        <v>156.62677898987883</v>
      </c>
      <c r="AD286" s="26">
        <v>183.02144583364628</v>
      </c>
      <c r="AE286" s="26">
        <v>183.02144583364628</v>
      </c>
      <c r="AF286" s="26">
        <v>183.02144583364628</v>
      </c>
      <c r="AG286" s="26">
        <v>183.02144583364628</v>
      </c>
      <c r="AH286" s="26">
        <v>183.02144583364628</v>
      </c>
    </row>
    <row r="287" spans="1:34" x14ac:dyDescent="0.2">
      <c r="A287" s="2">
        <f t="shared" si="36"/>
        <v>44184</v>
      </c>
      <c r="B287" s="4" t="e">
        <f>'Data(LÄGG IN NY DATA)'!C286</f>
        <v>#N/A</v>
      </c>
      <c r="C287" s="26">
        <v>152.68594558500445</v>
      </c>
      <c r="D287" s="26">
        <v>115.44095471580427</v>
      </c>
      <c r="E287" s="26">
        <v>177.02082250725837</v>
      </c>
      <c r="F287" s="26">
        <v>654.86092702943142</v>
      </c>
      <c r="G287" s="26">
        <v>646.08139292134149</v>
      </c>
      <c r="H287" s="26">
        <v>519.56564818065499</v>
      </c>
      <c r="I287" s="26">
        <v>275.60700915162278</v>
      </c>
      <c r="J287" s="26">
        <v>445.34198415484599</v>
      </c>
      <c r="K287" s="26">
        <v>445.34198415484599</v>
      </c>
      <c r="L287" s="26">
        <v>377.88534082177455</v>
      </c>
      <c r="M287" s="26">
        <v>265.87722617387203</v>
      </c>
      <c r="N287" s="26">
        <v>141.21831669312337</v>
      </c>
      <c r="O287" s="26">
        <v>162.37049536289086</v>
      </c>
      <c r="P287" s="26">
        <v>162.37049536289086</v>
      </c>
      <c r="Q287" s="26">
        <v>141.21831669312337</v>
      </c>
      <c r="R287" s="26">
        <v>162.37049536289086</v>
      </c>
      <c r="S287" s="26">
        <v>141.21831669312337</v>
      </c>
      <c r="T287" s="26">
        <v>143.69313158202192</v>
      </c>
      <c r="U287" s="26">
        <v>143.69313158202192</v>
      </c>
      <c r="V287" s="26">
        <v>143.69313158202192</v>
      </c>
      <c r="W287" s="26">
        <v>156.75402080416958</v>
      </c>
      <c r="X287" s="26">
        <v>156.75402080416958</v>
      </c>
      <c r="Y287" s="26">
        <v>156.75402080416958</v>
      </c>
      <c r="Z287" s="26">
        <v>156.75402080416958</v>
      </c>
      <c r="AA287" s="26">
        <v>156.75402080416958</v>
      </c>
      <c r="AB287" s="26">
        <v>156.75402080416958</v>
      </c>
      <c r="AC287" s="26">
        <v>156.75402080416958</v>
      </c>
      <c r="AD287" s="26">
        <v>183.11391500966278</v>
      </c>
      <c r="AE287" s="26">
        <v>183.11391500966278</v>
      </c>
      <c r="AF287" s="26">
        <v>183.11391500966278</v>
      </c>
      <c r="AG287" s="26">
        <v>183.11391500966278</v>
      </c>
      <c r="AH287" s="26">
        <v>183.11391500966278</v>
      </c>
    </row>
    <row r="288" spans="1:34" x14ac:dyDescent="0.2">
      <c r="A288" s="2">
        <f t="shared" si="36"/>
        <v>44185</v>
      </c>
      <c r="B288" s="4" t="e">
        <f>'Data(LÄGG IN NY DATA)'!C287</f>
        <v>#N/A</v>
      </c>
      <c r="C288" s="26">
        <v>152.89513631500688</v>
      </c>
      <c r="D288" s="26">
        <v>115.59650335396074</v>
      </c>
      <c r="E288" s="26">
        <v>177.22588691059678</v>
      </c>
      <c r="F288" s="26">
        <v>655.29899670496525</v>
      </c>
      <c r="G288" s="26">
        <v>646.35951101937678</v>
      </c>
      <c r="H288" s="26">
        <v>519.82239352419697</v>
      </c>
      <c r="I288" s="26">
        <v>275.80136827830347</v>
      </c>
      <c r="J288" s="26">
        <v>445.56205159216762</v>
      </c>
      <c r="K288" s="26">
        <v>445.56205159216762</v>
      </c>
      <c r="L288" s="26">
        <v>378.08368931653638</v>
      </c>
      <c r="M288" s="26">
        <v>266.05328169877305</v>
      </c>
      <c r="N288" s="26">
        <v>141.32020069585275</v>
      </c>
      <c r="O288" s="26">
        <v>162.46917221295203</v>
      </c>
      <c r="P288" s="26">
        <v>162.46917221295203</v>
      </c>
      <c r="Q288" s="26">
        <v>141.32020069585275</v>
      </c>
      <c r="R288" s="26">
        <v>162.46917221295203</v>
      </c>
      <c r="S288" s="26">
        <v>141.32020069585275</v>
      </c>
      <c r="T288" s="26">
        <v>143.79917565538392</v>
      </c>
      <c r="U288" s="26">
        <v>143.79917565538392</v>
      </c>
      <c r="V288" s="26">
        <v>143.79917565538392</v>
      </c>
      <c r="W288" s="26">
        <v>156.88096442863238</v>
      </c>
      <c r="X288" s="26">
        <v>156.88096442863238</v>
      </c>
      <c r="Y288" s="26">
        <v>156.88096442863238</v>
      </c>
      <c r="Z288" s="26">
        <v>156.88096442863238</v>
      </c>
      <c r="AA288" s="26">
        <v>156.88096442863238</v>
      </c>
      <c r="AB288" s="26">
        <v>156.88096442863238</v>
      </c>
      <c r="AC288" s="26">
        <v>156.88096442863238</v>
      </c>
      <c r="AD288" s="26">
        <v>183.20626134517502</v>
      </c>
      <c r="AE288" s="26">
        <v>183.20626134517502</v>
      </c>
      <c r="AF288" s="26">
        <v>183.20626134517502</v>
      </c>
      <c r="AG288" s="26">
        <v>183.20626134517502</v>
      </c>
      <c r="AH288" s="26">
        <v>183.20626134517502</v>
      </c>
    </row>
    <row r="289" spans="1:34" x14ac:dyDescent="0.2">
      <c r="A289" s="2">
        <f t="shared" si="36"/>
        <v>44186</v>
      </c>
      <c r="B289" s="4" t="e">
        <f>'Data(LÄGG IN NY DATA)'!C288</f>
        <v>#N/A</v>
      </c>
      <c r="C289" s="26">
        <v>153.10382041808711</v>
      </c>
      <c r="D289" s="26">
        <v>115.75165857922076</v>
      </c>
      <c r="E289" s="26">
        <v>177.43045781563472</v>
      </c>
      <c r="F289" s="26">
        <v>655.73627676860895</v>
      </c>
      <c r="G289" s="26">
        <v>646.63726627985727</v>
      </c>
      <c r="H289" s="26">
        <v>520.07875058926697</v>
      </c>
      <c r="I289" s="26">
        <v>275.99535872164529</v>
      </c>
      <c r="J289" s="26">
        <v>445.78178621937042</v>
      </c>
      <c r="K289" s="26">
        <v>445.78178621937042</v>
      </c>
      <c r="L289" s="26">
        <v>378.28171698530201</v>
      </c>
      <c r="M289" s="26">
        <v>266.22902687333016</v>
      </c>
      <c r="N289" s="26">
        <v>141.42188588784268</v>
      </c>
      <c r="O289" s="26">
        <v>162.56765781267055</v>
      </c>
      <c r="P289" s="26">
        <v>162.56765781267055</v>
      </c>
      <c r="Q289" s="26">
        <v>141.42188588784268</v>
      </c>
      <c r="R289" s="26">
        <v>162.56765781267055</v>
      </c>
      <c r="S289" s="26">
        <v>141.42188588784268</v>
      </c>
      <c r="T289" s="26">
        <v>143.90500641305772</v>
      </c>
      <c r="U289" s="26">
        <v>143.90500641305772</v>
      </c>
      <c r="V289" s="26">
        <v>143.90500641305772</v>
      </c>
      <c r="W289" s="26">
        <v>157.00761133453986</v>
      </c>
      <c r="X289" s="26">
        <v>157.00761133453986</v>
      </c>
      <c r="Y289" s="26">
        <v>157.00761133453986</v>
      </c>
      <c r="Z289" s="26">
        <v>157.00761133453986</v>
      </c>
      <c r="AA289" s="26">
        <v>157.00761133453986</v>
      </c>
      <c r="AB289" s="26">
        <v>157.00761133453986</v>
      </c>
      <c r="AC289" s="26">
        <v>157.00761133453986</v>
      </c>
      <c r="AD289" s="26">
        <v>183.2984852376982</v>
      </c>
      <c r="AE289" s="26">
        <v>183.2984852376982</v>
      </c>
      <c r="AF289" s="26">
        <v>183.2984852376982</v>
      </c>
      <c r="AG289" s="26">
        <v>183.2984852376982</v>
      </c>
      <c r="AH289" s="26">
        <v>183.2984852376982</v>
      </c>
    </row>
    <row r="290" spans="1:34" x14ac:dyDescent="0.2">
      <c r="A290" s="2">
        <f t="shared" si="36"/>
        <v>44187</v>
      </c>
      <c r="B290" s="4" t="e">
        <f>'Data(LÄGG IN NY DATA)'!C289</f>
        <v>#N/A</v>
      </c>
      <c r="C290" s="26">
        <v>153.31200081187251</v>
      </c>
      <c r="D290" s="26">
        <v>115.90642263942013</v>
      </c>
      <c r="E290" s="26">
        <v>177.63453797645715</v>
      </c>
      <c r="F290" s="26">
        <v>656.172770708916</v>
      </c>
      <c r="G290" s="26">
        <v>646.91465980177918</v>
      </c>
      <c r="H290" s="26">
        <v>520.33472070916287</v>
      </c>
      <c r="I290" s="26">
        <v>276.18898208308195</v>
      </c>
      <c r="J290" s="26">
        <v>446.0011891792812</v>
      </c>
      <c r="K290" s="26">
        <v>446.0011891792812</v>
      </c>
      <c r="L290" s="26">
        <v>378.47942499228304</v>
      </c>
      <c r="M290" s="26">
        <v>266.40446297599971</v>
      </c>
      <c r="N290" s="26">
        <v>141.52337314092821</v>
      </c>
      <c r="O290" s="26">
        <v>162.66595294651876</v>
      </c>
      <c r="P290" s="26">
        <v>162.66595294651876</v>
      </c>
      <c r="Q290" s="26">
        <v>141.52337314092821</v>
      </c>
      <c r="R290" s="26">
        <v>162.66595294651876</v>
      </c>
      <c r="S290" s="26">
        <v>141.52337314092821</v>
      </c>
      <c r="T290" s="26">
        <v>144.01062480913359</v>
      </c>
      <c r="U290" s="26">
        <v>144.01062480913359</v>
      </c>
      <c r="V290" s="26">
        <v>144.01062480913359</v>
      </c>
      <c r="W290" s="26">
        <v>157.13396298112852</v>
      </c>
      <c r="X290" s="26">
        <v>157.13396298112852</v>
      </c>
      <c r="Y290" s="26">
        <v>157.13396298112852</v>
      </c>
      <c r="Z290" s="26">
        <v>157.13396298112852</v>
      </c>
      <c r="AA290" s="26">
        <v>157.13396298112852</v>
      </c>
      <c r="AB290" s="26">
        <v>157.13396298112852</v>
      </c>
      <c r="AC290" s="26">
        <v>157.13396298112852</v>
      </c>
      <c r="AD290" s="26">
        <v>183.39058708256573</v>
      </c>
      <c r="AE290" s="26">
        <v>183.39058708256573</v>
      </c>
      <c r="AF290" s="26">
        <v>183.39058708256573</v>
      </c>
      <c r="AG290" s="26">
        <v>183.39058708256573</v>
      </c>
      <c r="AH290" s="26">
        <v>183.39058708256573</v>
      </c>
    </row>
    <row r="291" spans="1:34" x14ac:dyDescent="0.2">
      <c r="A291" s="2">
        <f t="shared" si="36"/>
        <v>44188</v>
      </c>
      <c r="B291" s="4" t="e">
        <f>'Data(LÄGG IN NY DATA)'!C290</f>
        <v>#N/A</v>
      </c>
      <c r="C291" s="26">
        <v>153.51968038566449</v>
      </c>
      <c r="D291" s="26">
        <v>116.06079776092579</v>
      </c>
      <c r="E291" s="26">
        <v>177.83813012125384</v>
      </c>
      <c r="F291" s="26">
        <v>656.60848198247561</v>
      </c>
      <c r="G291" s="26">
        <v>647.19169267829614</v>
      </c>
      <c r="H291" s="26">
        <v>520.59030520943895</v>
      </c>
      <c r="I291" s="26">
        <v>276.3822399523703</v>
      </c>
      <c r="J291" s="26">
        <v>446.22026160808923</v>
      </c>
      <c r="K291" s="26">
        <v>446.22026160808923</v>
      </c>
      <c r="L291" s="26">
        <v>378.67681449458689</v>
      </c>
      <c r="M291" s="26">
        <v>266.57959127637474</v>
      </c>
      <c r="N291" s="26">
        <v>141.6246633205632</v>
      </c>
      <c r="O291" s="26">
        <v>162.7640583936419</v>
      </c>
      <c r="P291" s="26">
        <v>162.7640583936419</v>
      </c>
      <c r="Q291" s="26">
        <v>141.6246633205632</v>
      </c>
      <c r="R291" s="26">
        <v>162.7640583936419</v>
      </c>
      <c r="S291" s="26">
        <v>141.6246633205632</v>
      </c>
      <c r="T291" s="26">
        <v>144.1160317905892</v>
      </c>
      <c r="U291" s="26">
        <v>144.1160317905892</v>
      </c>
      <c r="V291" s="26">
        <v>144.1160317905892</v>
      </c>
      <c r="W291" s="26">
        <v>157.26002081573822</v>
      </c>
      <c r="X291" s="26">
        <v>157.26002081573822</v>
      </c>
      <c r="Y291" s="26">
        <v>157.26002081573822</v>
      </c>
      <c r="Z291" s="26">
        <v>157.26002081573822</v>
      </c>
      <c r="AA291" s="26">
        <v>157.26002081573822</v>
      </c>
      <c r="AB291" s="26">
        <v>157.26002081573822</v>
      </c>
      <c r="AC291" s="26">
        <v>157.26002081573822</v>
      </c>
      <c r="AD291" s="26">
        <v>183.48256727294739</v>
      </c>
      <c r="AE291" s="26">
        <v>183.48256727294739</v>
      </c>
      <c r="AF291" s="26">
        <v>183.48256727294739</v>
      </c>
      <c r="AG291" s="26">
        <v>183.48256727294739</v>
      </c>
      <c r="AH291" s="26">
        <v>183.48256727294739</v>
      </c>
    </row>
    <row r="292" spans="1:34" x14ac:dyDescent="0.2">
      <c r="A292" s="2">
        <f t="shared" si="36"/>
        <v>44189</v>
      </c>
      <c r="B292" s="4" t="e">
        <f>'Data(LÄGG IN NY DATA)'!C291</f>
        <v>#N/A</v>
      </c>
      <c r="C292" s="26">
        <v>153.72686200083018</v>
      </c>
      <c r="D292" s="26">
        <v>116.21478614892645</v>
      </c>
      <c r="E292" s="26">
        <v>178.04123695266654</v>
      </c>
      <c r="F292" s="26">
        <v>657.04341401469389</v>
      </c>
      <c r="G292" s="26">
        <v>647.46836599678454</v>
      </c>
      <c r="H292" s="26">
        <v>520.84550540797545</v>
      </c>
      <c r="I292" s="26">
        <v>276.5751339077114</v>
      </c>
      <c r="J292" s="26">
        <v>446.43900463540626</v>
      </c>
      <c r="K292" s="26">
        <v>446.43900463540626</v>
      </c>
      <c r="L292" s="26">
        <v>378.87388664228087</v>
      </c>
      <c r="M292" s="26">
        <v>266.75441303527253</v>
      </c>
      <c r="N292" s="26">
        <v>141.7257572858864</v>
      </c>
      <c r="O292" s="26">
        <v>162.86197492790927</v>
      </c>
      <c r="P292" s="26">
        <v>162.86197492790927</v>
      </c>
      <c r="Q292" s="26">
        <v>141.7257572858864</v>
      </c>
      <c r="R292" s="26">
        <v>162.86197492790927</v>
      </c>
      <c r="S292" s="26">
        <v>141.7257572858864</v>
      </c>
      <c r="T292" s="26">
        <v>144.2212282973646</v>
      </c>
      <c r="U292" s="26">
        <v>144.2212282973646</v>
      </c>
      <c r="V292" s="26">
        <v>144.2212282973646</v>
      </c>
      <c r="W292" s="26">
        <v>157.38578627394941</v>
      </c>
      <c r="X292" s="26">
        <v>157.38578627394941</v>
      </c>
      <c r="Y292" s="26">
        <v>157.38578627394941</v>
      </c>
      <c r="Z292" s="26">
        <v>157.38578627394941</v>
      </c>
      <c r="AA292" s="26">
        <v>157.38578627394941</v>
      </c>
      <c r="AB292" s="26">
        <v>157.38578627394941</v>
      </c>
      <c r="AC292" s="26">
        <v>157.38578627394941</v>
      </c>
      <c r="AD292" s="26">
        <v>183.57442619986728</v>
      </c>
      <c r="AE292" s="26">
        <v>183.57442619986728</v>
      </c>
      <c r="AF292" s="26">
        <v>183.57442619986728</v>
      </c>
      <c r="AG292" s="26">
        <v>183.57442619986728</v>
      </c>
      <c r="AH292" s="26">
        <v>183.57442619986728</v>
      </c>
    </row>
    <row r="293" spans="1:34" x14ac:dyDescent="0.2">
      <c r="A293" s="2">
        <f t="shared" si="36"/>
        <v>44190</v>
      </c>
      <c r="B293" s="4" t="e">
        <f>'Data(LÄGG IN NY DATA)'!C292</f>
        <v>#N/A</v>
      </c>
      <c r="C293" s="26">
        <v>153.93354849118703</v>
      </c>
      <c r="D293" s="26">
        <v>116.36838998771798</v>
      </c>
      <c r="E293" s="26">
        <v>178.24386114813024</v>
      </c>
      <c r="F293" s="26">
        <v>657.47757020053336</v>
      </c>
      <c r="G293" s="26">
        <v>647.74468083890622</v>
      </c>
      <c r="H293" s="26">
        <v>521.10032261504716</v>
      </c>
      <c r="I293" s="26">
        <v>276.76766551587019</v>
      </c>
      <c r="J293" s="26">
        <v>446.65741938432484</v>
      </c>
      <c r="K293" s="26">
        <v>446.65741938432484</v>
      </c>
      <c r="L293" s="26">
        <v>379.07064257845497</v>
      </c>
      <c r="M293" s="26">
        <v>266.92892950482133</v>
      </c>
      <c r="N293" s="26">
        <v>141.82665588978682</v>
      </c>
      <c r="O293" s="26">
        <v>162.95970331796465</v>
      </c>
      <c r="P293" s="26">
        <v>162.95970331796465</v>
      </c>
      <c r="Q293" s="26">
        <v>141.82665588978682</v>
      </c>
      <c r="R293" s="26">
        <v>162.95970331796465</v>
      </c>
      <c r="S293" s="26">
        <v>141.82665588978682</v>
      </c>
      <c r="T293" s="26">
        <v>144.32621526243622</v>
      </c>
      <c r="U293" s="26">
        <v>144.32621526243622</v>
      </c>
      <c r="V293" s="26">
        <v>144.32621526243622</v>
      </c>
      <c r="W293" s="26">
        <v>157.51126077971853</v>
      </c>
      <c r="X293" s="26">
        <v>157.51126077971853</v>
      </c>
      <c r="Y293" s="26">
        <v>157.51126077971853</v>
      </c>
      <c r="Z293" s="26">
        <v>157.51126077971853</v>
      </c>
      <c r="AA293" s="26">
        <v>157.51126077971853</v>
      </c>
      <c r="AB293" s="26">
        <v>157.51126077971853</v>
      </c>
      <c r="AC293" s="26">
        <v>157.51126077971853</v>
      </c>
      <c r="AD293" s="26">
        <v>183.66616425222136</v>
      </c>
      <c r="AE293" s="26">
        <v>183.66616425222136</v>
      </c>
      <c r="AF293" s="26">
        <v>183.66616425222136</v>
      </c>
      <c r="AG293" s="26">
        <v>183.66616425222136</v>
      </c>
      <c r="AH293" s="26">
        <v>183.66616425222136</v>
      </c>
    </row>
    <row r="294" spans="1:34" x14ac:dyDescent="0.2">
      <c r="A294" s="2">
        <f t="shared" si="36"/>
        <v>44191</v>
      </c>
      <c r="B294" s="4" t="e">
        <f>'Data(LÄGG IN NY DATA)'!C293</f>
        <v>#N/A</v>
      </c>
      <c r="C294" s="26">
        <v>154.13974266338039</v>
      </c>
      <c r="D294" s="26">
        <v>116.52161144098395</v>
      </c>
      <c r="E294" s="26">
        <v>178.44600536020832</v>
      </c>
      <c r="F294" s="26">
        <v>657.91095390521457</v>
      </c>
      <c r="G294" s="26">
        <v>648.02063828066923</v>
      </c>
      <c r="H294" s="26">
        <v>521.35475813339019</v>
      </c>
      <c r="I294" s="26">
        <v>276.95983633229315</v>
      </c>
      <c r="J294" s="26">
        <v>446.87550697147606</v>
      </c>
      <c r="K294" s="26">
        <v>446.87550697147606</v>
      </c>
      <c r="L294" s="26">
        <v>379.26708343928397</v>
      </c>
      <c r="M294" s="26">
        <v>267.1031419285456</v>
      </c>
      <c r="N294" s="26">
        <v>141.9273599789679</v>
      </c>
      <c r="O294" s="26">
        <v>163.05724432727618</v>
      </c>
      <c r="P294" s="26">
        <v>163.05724432727618</v>
      </c>
      <c r="Q294" s="26">
        <v>141.9273599789679</v>
      </c>
      <c r="R294" s="26">
        <v>163.05724432727618</v>
      </c>
      <c r="S294" s="26">
        <v>141.9273599789679</v>
      </c>
      <c r="T294" s="26">
        <v>144.43099361188985</v>
      </c>
      <c r="U294" s="26">
        <v>144.43099361188985</v>
      </c>
      <c r="V294" s="26">
        <v>144.43099361188985</v>
      </c>
      <c r="W294" s="26">
        <v>157.63644574551105</v>
      </c>
      <c r="X294" s="26">
        <v>157.63644574551105</v>
      </c>
      <c r="Y294" s="26">
        <v>157.63644574551105</v>
      </c>
      <c r="Z294" s="26">
        <v>157.63644574551105</v>
      </c>
      <c r="AA294" s="26">
        <v>157.63644574551105</v>
      </c>
      <c r="AB294" s="26">
        <v>157.63644574551105</v>
      </c>
      <c r="AC294" s="26">
        <v>157.63644574551105</v>
      </c>
      <c r="AD294" s="26">
        <v>183.75778181679485</v>
      </c>
      <c r="AE294" s="26">
        <v>183.75778181679485</v>
      </c>
      <c r="AF294" s="26">
        <v>183.75778181679485</v>
      </c>
      <c r="AG294" s="26">
        <v>183.75778181679485</v>
      </c>
      <c r="AH294" s="26">
        <v>183.75778181679485</v>
      </c>
    </row>
    <row r="295" spans="1:34" x14ac:dyDescent="0.2">
      <c r="A295" s="2">
        <f t="shared" si="36"/>
        <v>44192</v>
      </c>
      <c r="B295" s="4" t="e">
        <f>'Data(LÄGG IN NY DATA)'!C294</f>
        <v>#N/A</v>
      </c>
      <c r="C295" s="26">
        <v>154.34544729725451</v>
      </c>
      <c r="D295" s="26">
        <v>116.6744526520712</v>
      </c>
      <c r="E295" s="26">
        <v>178.6476722169219</v>
      </c>
      <c r="F295" s="26">
        <v>658.34356846488151</v>
      </c>
      <c r="G295" s="26">
        <v>648.29623939248552</v>
      </c>
      <c r="H295" s="26">
        <v>521.60881325826836</v>
      </c>
      <c r="I295" s="26">
        <v>277.15164790122469</v>
      </c>
      <c r="J295" s="26">
        <v>447.09326850708595</v>
      </c>
      <c r="K295" s="26">
        <v>447.09326850708595</v>
      </c>
      <c r="L295" s="26">
        <v>379.46321035408857</v>
      </c>
      <c r="M295" s="26">
        <v>267.27705154145042</v>
      </c>
      <c r="N295" s="26">
        <v>142.0278703940111</v>
      </c>
      <c r="O295" s="26">
        <v>163.15459871418551</v>
      </c>
      <c r="P295" s="26">
        <v>163.15459871418551</v>
      </c>
      <c r="Q295" s="26">
        <v>142.0278703940111</v>
      </c>
      <c r="R295" s="26">
        <v>163.15459871418551</v>
      </c>
      <c r="S295" s="26">
        <v>142.0278703940111</v>
      </c>
      <c r="T295" s="26">
        <v>144.53556426499267</v>
      </c>
      <c r="U295" s="26">
        <v>144.53556426499267</v>
      </c>
      <c r="V295" s="26">
        <v>144.53556426499267</v>
      </c>
      <c r="W295" s="26">
        <v>157.76134257243288</v>
      </c>
      <c r="X295" s="26">
        <v>157.76134257243288</v>
      </c>
      <c r="Y295" s="26">
        <v>157.76134257243288</v>
      </c>
      <c r="Z295" s="26">
        <v>157.76134257243288</v>
      </c>
      <c r="AA295" s="26">
        <v>157.76134257243288</v>
      </c>
      <c r="AB295" s="26">
        <v>157.76134257243288</v>
      </c>
      <c r="AC295" s="26">
        <v>157.76134257243288</v>
      </c>
      <c r="AD295" s="26">
        <v>183.84927927827923</v>
      </c>
      <c r="AE295" s="26">
        <v>183.84927927827923</v>
      </c>
      <c r="AF295" s="26">
        <v>183.84927927827923</v>
      </c>
      <c r="AG295" s="26">
        <v>183.84927927827923</v>
      </c>
      <c r="AH295" s="26">
        <v>183.84927927827923</v>
      </c>
    </row>
    <row r="296" spans="1:34" x14ac:dyDescent="0.2">
      <c r="A296" s="2">
        <f t="shared" si="36"/>
        <v>44193</v>
      </c>
      <c r="B296" s="4" t="e">
        <f>'Data(LÄGG IN NY DATA)'!C295</f>
        <v>#N/A</v>
      </c>
      <c r="C296" s="26">
        <v>154.5506651462168</v>
      </c>
      <c r="D296" s="26">
        <v>116.82691574426057</v>
      </c>
      <c r="E296" s="26">
        <v>178.8488643220735</v>
      </c>
      <c r="F296" s="26">
        <v>658.77541718723353</v>
      </c>
      <c r="G296" s="26">
        <v>648.57148523922751</v>
      </c>
      <c r="H296" s="26">
        <v>521.86248927753763</v>
      </c>
      <c r="I296" s="26">
        <v>277.34310175582192</v>
      </c>
      <c r="J296" s="26">
        <v>447.3107050950311</v>
      </c>
      <c r="K296" s="26">
        <v>447.3107050950311</v>
      </c>
      <c r="L296" s="26">
        <v>379.65902444539569</v>
      </c>
      <c r="M296" s="26">
        <v>267.45065957010473</v>
      </c>
      <c r="N296" s="26">
        <v>142.12818796943861</v>
      </c>
      <c r="O296" s="26">
        <v>163.25176723195651</v>
      </c>
      <c r="P296" s="26">
        <v>163.25176723195651</v>
      </c>
      <c r="Q296" s="26">
        <v>142.12818796943861</v>
      </c>
      <c r="R296" s="26">
        <v>163.25176723195651</v>
      </c>
      <c r="S296" s="26">
        <v>142.12818796943861</v>
      </c>
      <c r="T296" s="26">
        <v>144.63992813426427</v>
      </c>
      <c r="U296" s="26">
        <v>144.63992813426427</v>
      </c>
      <c r="V296" s="26">
        <v>144.63992813426427</v>
      </c>
      <c r="W296" s="26">
        <v>157.8859526503596</v>
      </c>
      <c r="X296" s="26">
        <v>157.8859526503596</v>
      </c>
      <c r="Y296" s="26">
        <v>157.8859526503596</v>
      </c>
      <c r="Z296" s="26">
        <v>157.8859526503596</v>
      </c>
      <c r="AA296" s="26">
        <v>157.8859526503596</v>
      </c>
      <c r="AB296" s="26">
        <v>157.8859526503596</v>
      </c>
      <c r="AC296" s="26">
        <v>157.8859526503596</v>
      </c>
      <c r="AD296" s="26">
        <v>183.94065701928915</v>
      </c>
      <c r="AE296" s="26">
        <v>183.94065701928915</v>
      </c>
      <c r="AF296" s="26">
        <v>183.94065701928915</v>
      </c>
      <c r="AG296" s="26">
        <v>183.94065701928915</v>
      </c>
      <c r="AH296" s="26">
        <v>183.94065701928915</v>
      </c>
    </row>
    <row r="297" spans="1:34" x14ac:dyDescent="0.2">
      <c r="A297" s="2">
        <f t="shared" si="36"/>
        <v>44194</v>
      </c>
      <c r="B297" s="4" t="e">
        <f>'Data(LÄGG IN NY DATA)'!C296</f>
        <v>#N/A</v>
      </c>
      <c r="C297" s="26">
        <v>154.75539893759557</v>
      </c>
      <c r="D297" s="26">
        <v>116.97900282103306</v>
      </c>
      <c r="E297" s="26">
        <v>179.04958425556512</v>
      </c>
      <c r="F297" s="26">
        <v>659.20650335212622</v>
      </c>
      <c r="G297" s="26">
        <v>648.84637688028215</v>
      </c>
      <c r="H297" s="26">
        <v>522.11578747171006</v>
      </c>
      <c r="I297" s="26">
        <v>277.5341994182678</v>
      </c>
      <c r="J297" s="26">
        <v>447.52781783289316</v>
      </c>
      <c r="K297" s="26">
        <v>447.52781783289316</v>
      </c>
      <c r="L297" s="26">
        <v>379.8545268289979</v>
      </c>
      <c r="M297" s="26">
        <v>267.62396723272337</v>
      </c>
      <c r="N297" s="26">
        <v>142.22831353377504</v>
      </c>
      <c r="O297" s="26">
        <v>163.34875062882324</v>
      </c>
      <c r="P297" s="26">
        <v>163.34875062882324</v>
      </c>
      <c r="Q297" s="26">
        <v>142.22831353377504</v>
      </c>
      <c r="R297" s="26">
        <v>163.34875062882324</v>
      </c>
      <c r="S297" s="26">
        <v>142.22831353377504</v>
      </c>
      <c r="T297" s="26">
        <v>144.74408612554672</v>
      </c>
      <c r="U297" s="26">
        <v>144.74408612554672</v>
      </c>
      <c r="V297" s="26">
        <v>144.74408612554672</v>
      </c>
      <c r="W297" s="26">
        <v>158.0102773580638</v>
      </c>
      <c r="X297" s="26">
        <v>158.0102773580638</v>
      </c>
      <c r="Y297" s="26">
        <v>158.0102773580638</v>
      </c>
      <c r="Z297" s="26">
        <v>158.0102773580638</v>
      </c>
      <c r="AA297" s="26">
        <v>158.0102773580638</v>
      </c>
      <c r="AB297" s="26">
        <v>158.0102773580638</v>
      </c>
      <c r="AC297" s="26">
        <v>158.0102773580638</v>
      </c>
      <c r="AD297" s="26">
        <v>184.03191542037891</v>
      </c>
      <c r="AE297" s="26">
        <v>184.03191542037891</v>
      </c>
      <c r="AF297" s="26">
        <v>184.03191542037891</v>
      </c>
      <c r="AG297" s="26">
        <v>184.03191542037891</v>
      </c>
      <c r="AH297" s="26">
        <v>184.03191542037891</v>
      </c>
    </row>
    <row r="298" spans="1:34" x14ac:dyDescent="0.2">
      <c r="A298" s="2">
        <f t="shared" si="36"/>
        <v>44195</v>
      </c>
      <c r="B298" s="4" t="e">
        <f>'Data(LÄGG IN NY DATA)'!C297</f>
        <v>#N/A</v>
      </c>
      <c r="C298" s="26">
        <v>154.9596513729916</v>
      </c>
      <c r="D298" s="26">
        <v>117.13071596633125</v>
      </c>
      <c r="E298" s="26">
        <v>179.24983457371079</v>
      </c>
      <c r="F298" s="26">
        <v>659.6368302121424</v>
      </c>
      <c r="G298" s="26">
        <v>649.12091536960315</v>
      </c>
      <c r="H298" s="26">
        <v>522.36870911401627</v>
      </c>
      <c r="I298" s="26">
        <v>277.72494239988265</v>
      </c>
      <c r="J298" s="26">
        <v>447.74460781201282</v>
      </c>
      <c r="K298" s="26">
        <v>447.74460781201282</v>
      </c>
      <c r="L298" s="26">
        <v>380.04971861401202</v>
      </c>
      <c r="M298" s="26">
        <v>267.79697573924807</v>
      </c>
      <c r="N298" s="26">
        <v>142.32824790960845</v>
      </c>
      <c r="O298" s="26">
        <v>163.4455496480374</v>
      </c>
      <c r="P298" s="26">
        <v>163.4455496480374</v>
      </c>
      <c r="Q298" s="26">
        <v>142.32824790960845</v>
      </c>
      <c r="R298" s="26">
        <v>163.4455496480374</v>
      </c>
      <c r="S298" s="26">
        <v>142.32824790960845</v>
      </c>
      <c r="T298" s="26">
        <v>144.84803913807363</v>
      </c>
      <c r="U298" s="26">
        <v>144.84803913807363</v>
      </c>
      <c r="V298" s="26">
        <v>144.84803913807363</v>
      </c>
      <c r="W298" s="26">
        <v>158.13431806334071</v>
      </c>
      <c r="X298" s="26">
        <v>158.13431806334071</v>
      </c>
      <c r="Y298" s="26">
        <v>158.13431806334071</v>
      </c>
      <c r="Z298" s="26">
        <v>158.13431806334071</v>
      </c>
      <c r="AA298" s="26">
        <v>158.13431806334071</v>
      </c>
      <c r="AB298" s="26">
        <v>158.13431806334071</v>
      </c>
      <c r="AC298" s="26">
        <v>158.13431806334071</v>
      </c>
      <c r="AD298" s="26">
        <v>184.12305486005894</v>
      </c>
      <c r="AE298" s="26">
        <v>184.12305486005894</v>
      </c>
      <c r="AF298" s="26">
        <v>184.12305486005894</v>
      </c>
      <c r="AG298" s="26">
        <v>184.12305486005894</v>
      </c>
      <c r="AH298" s="26">
        <v>184.12305486005894</v>
      </c>
    </row>
    <row r="299" spans="1:34" x14ac:dyDescent="0.2">
      <c r="A299" s="2">
        <f t="shared" si="36"/>
        <v>44196</v>
      </c>
      <c r="B299" s="4" t="e">
        <f>'Data(LÄGG IN NY DATA)'!C298</f>
        <v>#N/A</v>
      </c>
      <c r="C299" s="26">
        <v>155.16342512862335</v>
      </c>
      <c r="D299" s="26">
        <v>117.28205724481639</v>
      </c>
      <c r="E299" s="26">
        <v>179.44961780954378</v>
      </c>
      <c r="F299" s="26">
        <v>660.06640099313654</v>
      </c>
      <c r="G299" s="26">
        <v>649.39510175576208</v>
      </c>
      <c r="H299" s="26">
        <v>522.62125547046742</v>
      </c>
      <c r="I299" s="26">
        <v>277.91533220123461</v>
      </c>
      <c r="J299" s="26">
        <v>447.9610761175424</v>
      </c>
      <c r="K299" s="26">
        <v>447.9610761175424</v>
      </c>
      <c r="L299" s="26">
        <v>380.24460090293701</v>
      </c>
      <c r="M299" s="26">
        <v>267.96968629142759</v>
      </c>
      <c r="N299" s="26">
        <v>142.42799191365063</v>
      </c>
      <c r="O299" s="26">
        <v>163.54216502791513</v>
      </c>
      <c r="P299" s="26">
        <v>163.54216502791513</v>
      </c>
      <c r="Q299" s="26">
        <v>142.42799191365063</v>
      </c>
      <c r="R299" s="26">
        <v>163.54216502791513</v>
      </c>
      <c r="S299" s="26">
        <v>142.42799191365063</v>
      </c>
      <c r="T299" s="26">
        <v>144.95178806453845</v>
      </c>
      <c r="U299" s="26">
        <v>144.95178806453845</v>
      </c>
      <c r="V299" s="26">
        <v>144.95178806453845</v>
      </c>
      <c r="W299" s="26">
        <v>158.2580761231317</v>
      </c>
      <c r="X299" s="26">
        <v>158.2580761231317</v>
      </c>
      <c r="Y299" s="26">
        <v>158.2580761231317</v>
      </c>
      <c r="Z299" s="26">
        <v>158.2580761231317</v>
      </c>
      <c r="AA299" s="26">
        <v>158.2580761231317</v>
      </c>
      <c r="AB299" s="26">
        <v>158.2580761231317</v>
      </c>
      <c r="AC299" s="26">
        <v>158.2580761231317</v>
      </c>
      <c r="AD299" s="26">
        <v>184.21407571481186</v>
      </c>
      <c r="AE299" s="26">
        <v>184.21407571481186</v>
      </c>
      <c r="AF299" s="26">
        <v>184.21407571481186</v>
      </c>
      <c r="AG299" s="26">
        <v>184.21407571481186</v>
      </c>
      <c r="AH299" s="26">
        <v>184.21407571481186</v>
      </c>
    </row>
    <row r="300" spans="1:34" x14ac:dyDescent="0.2">
      <c r="A300" s="2">
        <f t="shared" si="36"/>
        <v>44197</v>
      </c>
      <c r="B300" s="4" t="e">
        <f>'Data(LÄGG IN NY DATA)'!C299</f>
        <v>#N/A</v>
      </c>
      <c r="C300" s="26">
        <v>155.36672285566621</v>
      </c>
      <c r="D300" s="26">
        <v>117.43302870212091</v>
      </c>
      <c r="E300" s="26">
        <v>179.64893647311871</v>
      </c>
      <c r="F300" s="26">
        <v>660.49521889475284</v>
      </c>
      <c r="G300" s="26">
        <v>649.66893708199757</v>
      </c>
      <c r="H300" s="26">
        <v>522.87342779991593</v>
      </c>
      <c r="I300" s="26">
        <v>278.10537031224806</v>
      </c>
      <c r="J300" s="26">
        <v>448.17722382849826</v>
      </c>
      <c r="K300" s="26">
        <v>448.17722382849826</v>
      </c>
      <c r="L300" s="26">
        <v>380.4391747917112</v>
      </c>
      <c r="M300" s="26">
        <v>268.14210008289666</v>
      </c>
      <c r="N300" s="26">
        <v>142.52754635679636</v>
      </c>
      <c r="O300" s="26">
        <v>163.63859750188334</v>
      </c>
      <c r="P300" s="26">
        <v>163.63859750188334</v>
      </c>
      <c r="Q300" s="26">
        <v>142.52754635679636</v>
      </c>
      <c r="R300" s="26">
        <v>163.63859750188334</v>
      </c>
      <c r="S300" s="26">
        <v>142.52754635679636</v>
      </c>
      <c r="T300" s="26">
        <v>145.05533379116162</v>
      </c>
      <c r="U300" s="26">
        <v>145.05533379116162</v>
      </c>
      <c r="V300" s="26">
        <v>145.05533379116162</v>
      </c>
      <c r="W300" s="26">
        <v>158.38155288364624</v>
      </c>
      <c r="X300" s="26">
        <v>158.38155288364624</v>
      </c>
      <c r="Y300" s="26">
        <v>158.38155288364624</v>
      </c>
      <c r="Z300" s="26">
        <v>158.38155288364624</v>
      </c>
      <c r="AA300" s="26">
        <v>158.38155288364624</v>
      </c>
      <c r="AB300" s="26">
        <v>158.38155288364624</v>
      </c>
      <c r="AC300" s="26">
        <v>158.38155288364624</v>
      </c>
      <c r="AD300" s="26">
        <v>184.30497835910839</v>
      </c>
      <c r="AE300" s="26">
        <v>184.30497835910839</v>
      </c>
      <c r="AF300" s="26">
        <v>184.30497835910839</v>
      </c>
      <c r="AG300" s="26">
        <v>184.30497835910839</v>
      </c>
      <c r="AH300" s="26">
        <v>184.30497835910839</v>
      </c>
    </row>
    <row r="301" spans="1:34" x14ac:dyDescent="0.2">
      <c r="A301" s="2">
        <f t="shared" si="36"/>
        <v>44198</v>
      </c>
      <c r="B301" s="4" t="e">
        <f>'Data(LÄGG IN NY DATA)'!C300</f>
        <v>#N/A</v>
      </c>
      <c r="C301" s="26">
        <v>155.56954718058589</v>
      </c>
      <c r="D301" s="26">
        <v>117.58363236509683</v>
      </c>
      <c r="E301" s="26">
        <v>179.84779305180831</v>
      </c>
      <c r="F301" s="26">
        <v>660.92328709091998</v>
      </c>
      <c r="G301" s="26">
        <v>649.94242238626293</v>
      </c>
      <c r="H301" s="26">
        <v>523.12522735411505</v>
      </c>
      <c r="I301" s="26">
        <v>278.29505821231112</v>
      </c>
      <c r="J301" s="26">
        <v>448.39305201781184</v>
      </c>
      <c r="K301" s="26">
        <v>448.39305201781184</v>
      </c>
      <c r="L301" s="26">
        <v>380.63344136976849</v>
      </c>
      <c r="M301" s="26">
        <v>268.31421829925404</v>
      </c>
      <c r="N301" s="26">
        <v>142.62691204418212</v>
      </c>
      <c r="O301" s="26">
        <v>163.73484779852541</v>
      </c>
      <c r="P301" s="26">
        <v>163.73484779852541</v>
      </c>
      <c r="Q301" s="26">
        <v>142.62691204418212</v>
      </c>
      <c r="R301" s="26">
        <v>163.73484779852541</v>
      </c>
      <c r="S301" s="26">
        <v>142.62691204418212</v>
      </c>
      <c r="T301" s="26">
        <v>145.15867719775702</v>
      </c>
      <c r="U301" s="26">
        <v>145.15867719775702</v>
      </c>
      <c r="V301" s="26">
        <v>145.15867719775702</v>
      </c>
      <c r="W301" s="26">
        <v>158.50474968048192</v>
      </c>
      <c r="X301" s="26">
        <v>158.50474968048192</v>
      </c>
      <c r="Y301" s="26">
        <v>158.50474968048192</v>
      </c>
      <c r="Z301" s="26">
        <v>158.50474968048192</v>
      </c>
      <c r="AA301" s="26">
        <v>158.50474968048192</v>
      </c>
      <c r="AB301" s="26">
        <v>158.50474968048192</v>
      </c>
      <c r="AC301" s="26">
        <v>158.50474968048192</v>
      </c>
      <c r="AD301" s="26">
        <v>184.39576316542315</v>
      </c>
      <c r="AE301" s="26">
        <v>184.39576316542315</v>
      </c>
      <c r="AF301" s="26">
        <v>184.39576316542315</v>
      </c>
      <c r="AG301" s="26">
        <v>184.39576316542315</v>
      </c>
      <c r="AH301" s="26">
        <v>184.39576316542315</v>
      </c>
    </row>
    <row r="302" spans="1:34" x14ac:dyDescent="0.2">
      <c r="A302" s="2">
        <f t="shared" si="36"/>
        <v>44199</v>
      </c>
      <c r="B302" s="4" t="e">
        <f>'Data(LÄGG IN NY DATA)'!C301</f>
        <v>#N/A</v>
      </c>
      <c r="C302" s="26">
        <v>155.77190070546584</v>
      </c>
      <c r="D302" s="26">
        <v>117.73387024205979</v>
      </c>
      <c r="E302" s="26">
        <v>180.04619001059532</v>
      </c>
      <c r="F302" s="26">
        <v>661.3506087303233</v>
      </c>
      <c r="G302" s="26">
        <v>650.21555870127293</v>
      </c>
      <c r="H302" s="26">
        <v>523.37665537777843</v>
      </c>
      <c r="I302" s="26">
        <v>278.48439737038143</v>
      </c>
      <c r="J302" s="26">
        <v>448.60856175238047</v>
      </c>
      <c r="K302" s="26">
        <v>448.60856175238047</v>
      </c>
      <c r="L302" s="26">
        <v>380.82740172009414</v>
      </c>
      <c r="M302" s="26">
        <v>268.48604211813938</v>
      </c>
      <c r="N302" s="26">
        <v>142.72608977524388</v>
      </c>
      <c r="O302" s="26">
        <v>163.83091664162632</v>
      </c>
      <c r="P302" s="26">
        <v>163.83091664162632</v>
      </c>
      <c r="Q302" s="26">
        <v>142.72608977524388</v>
      </c>
      <c r="R302" s="26">
        <v>163.83091664162632</v>
      </c>
      <c r="S302" s="26">
        <v>142.72608977524388</v>
      </c>
      <c r="T302" s="26">
        <v>145.26181915779742</v>
      </c>
      <c r="U302" s="26">
        <v>145.26181915779742</v>
      </c>
      <c r="V302" s="26">
        <v>145.26181915779742</v>
      </c>
      <c r="W302" s="26">
        <v>158.62766783874284</v>
      </c>
      <c r="X302" s="26">
        <v>158.62766783874284</v>
      </c>
      <c r="Y302" s="26">
        <v>158.62766783874284</v>
      </c>
      <c r="Z302" s="26">
        <v>158.62766783874284</v>
      </c>
      <c r="AA302" s="26">
        <v>158.62766783874284</v>
      </c>
      <c r="AB302" s="26">
        <v>158.62766783874284</v>
      </c>
      <c r="AC302" s="26">
        <v>158.62766783874284</v>
      </c>
      <c r="AD302" s="26">
        <v>184.48643050425011</v>
      </c>
      <c r="AE302" s="26">
        <v>184.48643050425011</v>
      </c>
      <c r="AF302" s="26">
        <v>184.48643050425011</v>
      </c>
      <c r="AG302" s="26">
        <v>184.48643050425011</v>
      </c>
      <c r="AH302" s="26">
        <v>184.48643050425011</v>
      </c>
    </row>
    <row r="303" spans="1:34" x14ac:dyDescent="0.2">
      <c r="A303" s="2">
        <f t="shared" si="36"/>
        <v>44200</v>
      </c>
      <c r="B303" s="4" t="e">
        <f>'Data(LÄGG IN NY DATA)'!C302</f>
        <v>#N/A</v>
      </c>
      <c r="C303" s="26">
        <v>155.97378600832914</v>
      </c>
      <c r="D303" s="26">
        <v>117.88374432302905</v>
      </c>
      <c r="E303" s="26">
        <v>180.24412979235947</v>
      </c>
      <c r="F303" s="26">
        <v>661.77718693685608</v>
      </c>
      <c r="G303" s="26">
        <v>650.48834705454908</v>
      </c>
      <c r="H303" s="26">
        <v>523.62771310863798</v>
      </c>
      <c r="I303" s="26">
        <v>278.67338924509062</v>
      </c>
      <c r="J303" s="26">
        <v>448.8237540931172</v>
      </c>
      <c r="K303" s="26">
        <v>448.8237540931172</v>
      </c>
      <c r="L303" s="26">
        <v>381.02105691927966</v>
      </c>
      <c r="M303" s="26">
        <v>268.65757270930942</v>
      </c>
      <c r="N303" s="26">
        <v>142.82508034377426</v>
      </c>
      <c r="O303" s="26">
        <v>163.92680475021731</v>
      </c>
      <c r="P303" s="26">
        <v>163.92680475021731</v>
      </c>
      <c r="Q303" s="26">
        <v>142.82508034377426</v>
      </c>
      <c r="R303" s="26">
        <v>163.92680475021731</v>
      </c>
      <c r="S303" s="26">
        <v>142.82508034377426</v>
      </c>
      <c r="T303" s="26">
        <v>145.36476053847915</v>
      </c>
      <c r="U303" s="26">
        <v>145.36476053847915</v>
      </c>
      <c r="V303" s="26">
        <v>145.36476053847915</v>
      </c>
      <c r="W303" s="26">
        <v>158.75030867315616</v>
      </c>
      <c r="X303" s="26">
        <v>158.75030867315616</v>
      </c>
      <c r="Y303" s="26">
        <v>158.75030867315616</v>
      </c>
      <c r="Z303" s="26">
        <v>158.75030867315616</v>
      </c>
      <c r="AA303" s="26">
        <v>158.75030867315616</v>
      </c>
      <c r="AB303" s="26">
        <v>158.75030867315616</v>
      </c>
      <c r="AC303" s="26">
        <v>158.75030867315616</v>
      </c>
      <c r="AD303" s="26">
        <v>184.57698074411792</v>
      </c>
      <c r="AE303" s="26">
        <v>184.57698074411792</v>
      </c>
      <c r="AF303" s="26">
        <v>184.57698074411792</v>
      </c>
      <c r="AG303" s="26">
        <v>184.57698074411792</v>
      </c>
      <c r="AH303" s="26">
        <v>184.57698074411792</v>
      </c>
    </row>
    <row r="304" spans="1:34" x14ac:dyDescent="0.2">
      <c r="A304" s="2">
        <f t="shared" si="36"/>
        <v>44201</v>
      </c>
      <c r="B304" s="4" t="e">
        <f>'Data(LÄGG IN NY DATA)'!C303</f>
        <v>#N/A</v>
      </c>
      <c r="C304" s="26">
        <v>156.17520564345483</v>
      </c>
      <c r="D304" s="26">
        <v>118.03325657996339</v>
      </c>
      <c r="E304" s="26">
        <v>180.44161481815954</v>
      </c>
      <c r="F304" s="26">
        <v>662.20302481005115</v>
      </c>
      <c r="G304" s="26">
        <v>650.76078846846372</v>
      </c>
      <c r="H304" s="26">
        <v>523.87840177750115</v>
      </c>
      <c r="I304" s="26">
        <v>278.86203528484742</v>
      </c>
      <c r="J304" s="26">
        <v>449.03863009499986</v>
      </c>
      <c r="K304" s="26">
        <v>449.03863009499986</v>
      </c>
      <c r="L304" s="26">
        <v>381.21440803757713</v>
      </c>
      <c r="M304" s="26">
        <v>268.82881123471287</v>
      </c>
      <c r="N304" s="26">
        <v>142.92388453797881</v>
      </c>
      <c r="O304" s="26">
        <v>164.02251283861995</v>
      </c>
      <c r="P304" s="26">
        <v>164.02251283861995</v>
      </c>
      <c r="Q304" s="26">
        <v>142.92388453797881</v>
      </c>
      <c r="R304" s="26">
        <v>164.02251283861995</v>
      </c>
      <c r="S304" s="26">
        <v>142.92388453797881</v>
      </c>
      <c r="T304" s="26">
        <v>145.46750220078582</v>
      </c>
      <c r="U304" s="26">
        <v>145.46750220078582</v>
      </c>
      <c r="V304" s="26">
        <v>145.46750220078582</v>
      </c>
      <c r="W304" s="26">
        <v>158.87267348818699</v>
      </c>
      <c r="X304" s="26">
        <v>158.87267348818699</v>
      </c>
      <c r="Y304" s="26">
        <v>158.87267348818699</v>
      </c>
      <c r="Z304" s="26">
        <v>158.87267348818699</v>
      </c>
      <c r="AA304" s="26">
        <v>158.87267348818699</v>
      </c>
      <c r="AB304" s="26">
        <v>158.87267348818699</v>
      </c>
      <c r="AC304" s="26">
        <v>158.87267348818699</v>
      </c>
      <c r="AD304" s="26">
        <v>184.66741425160507</v>
      </c>
      <c r="AE304" s="26">
        <v>184.66741425160507</v>
      </c>
      <c r="AF304" s="26">
        <v>184.66741425160507</v>
      </c>
      <c r="AG304" s="26">
        <v>184.66741425160507</v>
      </c>
      <c r="AH304" s="26">
        <v>184.66741425160507</v>
      </c>
    </row>
    <row r="305" spans="1:34" x14ac:dyDescent="0.2">
      <c r="A305" s="2">
        <f t="shared" si="36"/>
        <v>44202</v>
      </c>
      <c r="B305" s="4" t="e">
        <f>'Data(LÄGG IN NY DATA)'!C304</f>
        <v>#N/A</v>
      </c>
      <c r="C305" s="26">
        <v>156.3761621416887</v>
      </c>
      <c r="D305" s="26">
        <v>118.18240896699312</v>
      </c>
      <c r="E305" s="26">
        <v>180.63864748751084</v>
      </c>
      <c r="F305" s="26">
        <v>662.6281254254942</v>
      </c>
      <c r="G305" s="26">
        <v>651.03288396028302</v>
      </c>
      <c r="H305" s="26">
        <v>524.12872260830773</v>
      </c>
      <c r="I305" s="26">
        <v>279.0503369279395</v>
      </c>
      <c r="J305" s="26">
        <v>449.25319080711978</v>
      </c>
      <c r="K305" s="26">
        <v>449.25319080711978</v>
      </c>
      <c r="L305" s="26">
        <v>381.40745613895274</v>
      </c>
      <c r="M305" s="26">
        <v>268.9997588485648</v>
      </c>
      <c r="N305" s="26">
        <v>143.02250314053165</v>
      </c>
      <c r="O305" s="26">
        <v>164.11804161648962</v>
      </c>
      <c r="P305" s="26">
        <v>164.11804161648962</v>
      </c>
      <c r="Q305" s="26">
        <v>143.02250314053165</v>
      </c>
      <c r="R305" s="26">
        <v>164.11804161648962</v>
      </c>
      <c r="S305" s="26">
        <v>143.02250314053165</v>
      </c>
      <c r="T305" s="26">
        <v>145.57004499955127</v>
      </c>
      <c r="U305" s="26">
        <v>145.57004499955127</v>
      </c>
      <c r="V305" s="26">
        <v>145.57004499955127</v>
      </c>
      <c r="W305" s="26">
        <v>158.99476357815175</v>
      </c>
      <c r="X305" s="26">
        <v>158.99476357815175</v>
      </c>
      <c r="Y305" s="26">
        <v>158.99476357815175</v>
      </c>
      <c r="Z305" s="26">
        <v>158.99476357815175</v>
      </c>
      <c r="AA305" s="26">
        <v>158.99476357815175</v>
      </c>
      <c r="AB305" s="26">
        <v>158.99476357815175</v>
      </c>
      <c r="AC305" s="26">
        <v>158.99476357815175</v>
      </c>
      <c r="AD305" s="26">
        <v>184.75773139135484</v>
      </c>
      <c r="AE305" s="26">
        <v>184.75773139135484</v>
      </c>
      <c r="AF305" s="26">
        <v>184.75773139135484</v>
      </c>
      <c r="AG305" s="26">
        <v>184.75773139135484</v>
      </c>
      <c r="AH305" s="26">
        <v>184.75773139135484</v>
      </c>
    </row>
    <row r="306" spans="1:34" x14ac:dyDescent="0.2">
      <c r="A306" s="2">
        <f t="shared" si="36"/>
        <v>44203</v>
      </c>
      <c r="B306" s="4" t="e">
        <f>'Data(LÄGG IN NY DATA)'!C305</f>
        <v>#N/A</v>
      </c>
      <c r="C306" s="26">
        <v>156.57665801074893</v>
      </c>
      <c r="D306" s="26">
        <v>118.33120342064815</v>
      </c>
      <c r="E306" s="26">
        <v>180.83523017865801</v>
      </c>
      <c r="F306" s="26">
        <v>663.05249183521983</v>
      </c>
      <c r="G306" s="26">
        <v>651.30463454220933</v>
      </c>
      <c r="H306" s="26">
        <v>524.37867681818568</v>
      </c>
      <c r="I306" s="26">
        <v>279.23829560263374</v>
      </c>
      <c r="J306" s="26">
        <v>449.46743727272946</v>
      </c>
      <c r="K306" s="26">
        <v>449.46743727272946</v>
      </c>
      <c r="L306" s="26">
        <v>381.60020228113996</v>
      </c>
      <c r="M306" s="26">
        <v>269.17041669741957</v>
      </c>
      <c r="N306" s="26">
        <v>143.12093692863041</v>
      </c>
      <c r="O306" s="26">
        <v>164.21339178885862</v>
      </c>
      <c r="P306" s="26">
        <v>164.21339178885862</v>
      </c>
      <c r="Q306" s="26">
        <v>143.12093692863041</v>
      </c>
      <c r="R306" s="26">
        <v>164.21339178885862</v>
      </c>
      <c r="S306" s="26">
        <v>143.12093692863041</v>
      </c>
      <c r="T306" s="26">
        <v>145.67238978352168</v>
      </c>
      <c r="U306" s="26">
        <v>145.67238978352168</v>
      </c>
      <c r="V306" s="26">
        <v>145.67238978352168</v>
      </c>
      <c r="W306" s="26">
        <v>159.11658022732979</v>
      </c>
      <c r="X306" s="26">
        <v>159.11658022732979</v>
      </c>
      <c r="Y306" s="26">
        <v>159.11658022732979</v>
      </c>
      <c r="Z306" s="26">
        <v>159.11658022732979</v>
      </c>
      <c r="AA306" s="26">
        <v>159.11658022732979</v>
      </c>
      <c r="AB306" s="26">
        <v>159.11658022732979</v>
      </c>
      <c r="AC306" s="26">
        <v>159.11658022732979</v>
      </c>
      <c r="AD306" s="26">
        <v>184.84793252609015</v>
      </c>
      <c r="AE306" s="26">
        <v>184.84793252609015</v>
      </c>
      <c r="AF306" s="26">
        <v>184.84793252609015</v>
      </c>
      <c r="AG306" s="26">
        <v>184.84793252609015</v>
      </c>
      <c r="AH306" s="26">
        <v>184.84793252609015</v>
      </c>
    </row>
    <row r="307" spans="1:34" x14ac:dyDescent="0.2">
      <c r="A307" s="2">
        <f t="shared" si="36"/>
        <v>44204</v>
      </c>
      <c r="B307" s="4" t="e">
        <f>'Data(LÄGG IN NY DATA)'!C306</f>
        <v>#N/A</v>
      </c>
      <c r="C307" s="26">
        <v>156.77669573552643</v>
      </c>
      <c r="D307" s="26">
        <v>118.47964186008234</v>
      </c>
      <c r="E307" s="26">
        <v>181.03136524884334</v>
      </c>
      <c r="F307" s="26">
        <v>663.47612706809207</v>
      </c>
      <c r="G307" s="26">
        <v>651.57604122142209</v>
      </c>
      <c r="H307" s="26">
        <v>524.62826561750626</v>
      </c>
      <c r="I307" s="26">
        <v>279.4259127272756</v>
      </c>
      <c r="J307" s="26">
        <v>449.68137052929001</v>
      </c>
      <c r="K307" s="26">
        <v>449.68137052929001</v>
      </c>
      <c r="L307" s="26">
        <v>381.79264751569167</v>
      </c>
      <c r="M307" s="26">
        <v>269.34078592024332</v>
      </c>
      <c r="N307" s="26">
        <v>143.21918667405038</v>
      </c>
      <c r="O307" s="26">
        <v>164.30856405617862</v>
      </c>
      <c r="P307" s="26">
        <v>164.30856405617862</v>
      </c>
      <c r="Q307" s="26">
        <v>143.21918667405038</v>
      </c>
      <c r="R307" s="26">
        <v>164.30856405617862</v>
      </c>
      <c r="S307" s="26">
        <v>143.21918667405038</v>
      </c>
      <c r="T307" s="26">
        <v>145.77453739541681</v>
      </c>
      <c r="U307" s="26">
        <v>145.77453739541681</v>
      </c>
      <c r="V307" s="26">
        <v>145.77453739541681</v>
      </c>
      <c r="W307" s="26">
        <v>159.23812471007341</v>
      </c>
      <c r="X307" s="26">
        <v>159.23812471007341</v>
      </c>
      <c r="Y307" s="26">
        <v>159.23812471007341</v>
      </c>
      <c r="Z307" s="26">
        <v>159.23812471007341</v>
      </c>
      <c r="AA307" s="26">
        <v>159.23812471007341</v>
      </c>
      <c r="AB307" s="26">
        <v>159.23812471007341</v>
      </c>
      <c r="AC307" s="26">
        <v>159.23812471007341</v>
      </c>
      <c r="AD307" s="26">
        <v>184.93801801662804</v>
      </c>
      <c r="AE307" s="26">
        <v>184.93801801662804</v>
      </c>
      <c r="AF307" s="26">
        <v>184.93801801662804</v>
      </c>
      <c r="AG307" s="26">
        <v>184.93801801662804</v>
      </c>
      <c r="AH307" s="26">
        <v>184.93801801662804</v>
      </c>
    </row>
    <row r="308" spans="1:34" x14ac:dyDescent="0.2">
      <c r="A308" s="2">
        <f t="shared" si="36"/>
        <v>44205</v>
      </c>
      <c r="B308" s="4" t="e">
        <f>'Data(LÄGG IN NY DATA)'!C307</f>
        <v>#N/A</v>
      </c>
      <c r="C308" s="26">
        <v>156.97627777838008</v>
      </c>
      <c r="D308" s="26">
        <v>118.62772618729407</v>
      </c>
      <c r="E308" s="26">
        <v>181.22705503457061</v>
      </c>
      <c r="F308" s="26">
        <v>663.89903413016884</v>
      </c>
      <c r="G308" s="26">
        <v>651.84710500011818</v>
      </c>
      <c r="H308" s="26">
        <v>524.87749020993863</v>
      </c>
      <c r="I308" s="26">
        <v>279.61318971038673</v>
      </c>
      <c r="J308" s="26">
        <v>449.89499160851773</v>
      </c>
      <c r="K308" s="26">
        <v>449.89499160851773</v>
      </c>
      <c r="L308" s="26">
        <v>381.98479288803202</v>
      </c>
      <c r="M308" s="26">
        <v>269.51086764848532</v>
      </c>
      <c r="N308" s="26">
        <v>143.31725314319797</v>
      </c>
      <c r="O308" s="26">
        <v>164.40355911436271</v>
      </c>
      <c r="P308" s="26">
        <v>164.40355911436271</v>
      </c>
      <c r="Q308" s="26">
        <v>143.31725314319797</v>
      </c>
      <c r="R308" s="26">
        <v>164.40355911436271</v>
      </c>
      <c r="S308" s="26">
        <v>143.31725314319797</v>
      </c>
      <c r="T308" s="26">
        <v>145.8764886719905</v>
      </c>
      <c r="U308" s="26">
        <v>145.8764886719905</v>
      </c>
      <c r="V308" s="26">
        <v>145.8764886719905</v>
      </c>
      <c r="W308" s="26">
        <v>159.35939829091635</v>
      </c>
      <c r="X308" s="26">
        <v>159.35939829091635</v>
      </c>
      <c r="Y308" s="26">
        <v>159.35939829091635</v>
      </c>
      <c r="Z308" s="26">
        <v>159.35939829091635</v>
      </c>
      <c r="AA308" s="26">
        <v>159.35939829091635</v>
      </c>
      <c r="AB308" s="26">
        <v>159.35939829091635</v>
      </c>
      <c r="AC308" s="26">
        <v>159.35939829091635</v>
      </c>
      <c r="AD308" s="26">
        <v>185.02798822189419</v>
      </c>
      <c r="AE308" s="26">
        <v>185.02798822189419</v>
      </c>
      <c r="AF308" s="26">
        <v>185.02798822189419</v>
      </c>
      <c r="AG308" s="26">
        <v>185.02798822189419</v>
      </c>
      <c r="AH308" s="26">
        <v>185.02798822189419</v>
      </c>
    </row>
    <row r="309" spans="1:34" x14ac:dyDescent="0.2">
      <c r="A309" s="2">
        <f t="shared" si="36"/>
        <v>44206</v>
      </c>
      <c r="B309" s="4" t="e">
        <f>'Data(LÄGG IN NY DATA)'!C308</f>
        <v>#N/A</v>
      </c>
      <c r="C309" s="26">
        <v>157.17540657942706</v>
      </c>
      <c r="D309" s="26">
        <v>118.7754582873432</v>
      </c>
      <c r="E309" s="26">
        <v>181.42230185186463</v>
      </c>
      <c r="F309" s="26">
        <v>664.32121600505309</v>
      </c>
      <c r="G309" s="26">
        <v>652.11782687555126</v>
      </c>
      <c r="H309" s="26">
        <v>525.12635179250321</v>
      </c>
      <c r="I309" s="26">
        <v>279.80012795076181</v>
      </c>
      <c r="J309" s="26">
        <v>450.10830153643025</v>
      </c>
      <c r="K309" s="26">
        <v>450.10830153643025</v>
      </c>
      <c r="L309" s="26">
        <v>382.17663943750745</v>
      </c>
      <c r="M309" s="26">
        <v>269.68066300614845</v>
      </c>
      <c r="N309" s="26">
        <v>143.41513709716367</v>
      </c>
      <c r="O309" s="26">
        <v>164.49837765482681</v>
      </c>
      <c r="P309" s="26">
        <v>164.49837765482681</v>
      </c>
      <c r="Q309" s="26">
        <v>143.41513709716367</v>
      </c>
      <c r="R309" s="26">
        <v>164.49837765482681</v>
      </c>
      <c r="S309" s="26">
        <v>143.41513709716367</v>
      </c>
      <c r="T309" s="26">
        <v>145.97824444409036</v>
      </c>
      <c r="U309" s="26">
        <v>145.97824444409036</v>
      </c>
      <c r="V309" s="26">
        <v>145.97824444409036</v>
      </c>
      <c r="W309" s="26">
        <v>159.48040222468077</v>
      </c>
      <c r="X309" s="26">
        <v>159.48040222468077</v>
      </c>
      <c r="Y309" s="26">
        <v>159.48040222468077</v>
      </c>
      <c r="Z309" s="26">
        <v>159.48040222468077</v>
      </c>
      <c r="AA309" s="26">
        <v>159.48040222468077</v>
      </c>
      <c r="AB309" s="26">
        <v>159.48040222468077</v>
      </c>
      <c r="AC309" s="26">
        <v>159.48040222468077</v>
      </c>
      <c r="AD309" s="26">
        <v>185.11784349893725</v>
      </c>
      <c r="AE309" s="26">
        <v>185.11784349893725</v>
      </c>
      <c r="AF309" s="26">
        <v>185.11784349893725</v>
      </c>
      <c r="AG309" s="26">
        <v>185.11784349893725</v>
      </c>
      <c r="AH309" s="26">
        <v>185.11784349893725</v>
      </c>
    </row>
    <row r="310" spans="1:34" x14ac:dyDescent="0.2">
      <c r="A310" s="2">
        <f t="shared" si="36"/>
        <v>44207</v>
      </c>
      <c r="B310" s="4" t="e">
        <f>'Data(LÄGG IN NY DATA)'!C309</f>
        <v>#N/A</v>
      </c>
      <c r="C310" s="26">
        <v>157.37408455682825</v>
      </c>
      <c r="D310" s="26">
        <v>118.92284002856447</v>
      </c>
      <c r="E310" s="26">
        <v>181.61710799652658</v>
      </c>
      <c r="F310" s="26">
        <v>664.74267565423031</v>
      </c>
      <c r="G310" s="26">
        <v>652.38820784007055</v>
      </c>
      <c r="H310" s="26">
        <v>525.37485155562536</v>
      </c>
      <c r="I310" s="26">
        <v>279.9867288375637</v>
      </c>
      <c r="J310" s="26">
        <v>450.32130133339206</v>
      </c>
      <c r="K310" s="26">
        <v>450.32130133339206</v>
      </c>
      <c r="L310" s="26">
        <v>382.36818819743735</v>
      </c>
      <c r="M310" s="26">
        <v>269.85017310985899</v>
      </c>
      <c r="N310" s="26">
        <v>143.51283929177399</v>
      </c>
      <c r="O310" s="26">
        <v>164.59302036453082</v>
      </c>
      <c r="P310" s="26">
        <v>164.59302036453082</v>
      </c>
      <c r="Q310" s="26">
        <v>143.51283929177399</v>
      </c>
      <c r="R310" s="26">
        <v>164.59302036453082</v>
      </c>
      <c r="S310" s="26">
        <v>143.51283929177399</v>
      </c>
      <c r="T310" s="26">
        <v>146.07980553671675</v>
      </c>
      <c r="U310" s="26">
        <v>146.07980553671675</v>
      </c>
      <c r="V310" s="26">
        <v>146.07980553671675</v>
      </c>
      <c r="W310" s="26">
        <v>159.60113775658266</v>
      </c>
      <c r="X310" s="26">
        <v>159.60113775658266</v>
      </c>
      <c r="Y310" s="26">
        <v>159.60113775658266</v>
      </c>
      <c r="Z310" s="26">
        <v>159.60113775658266</v>
      </c>
      <c r="AA310" s="26">
        <v>159.60113775658266</v>
      </c>
      <c r="AB310" s="26">
        <v>159.60113775658266</v>
      </c>
      <c r="AC310" s="26">
        <v>159.60113775658266</v>
      </c>
      <c r="AD310" s="26">
        <v>185.20758420294288</v>
      </c>
      <c r="AE310" s="26">
        <v>185.20758420294288</v>
      </c>
      <c r="AF310" s="26">
        <v>185.20758420294288</v>
      </c>
      <c r="AG310" s="26">
        <v>185.20758420294288</v>
      </c>
      <c r="AH310" s="26">
        <v>185.20758420294288</v>
      </c>
    </row>
    <row r="311" spans="1:34" x14ac:dyDescent="0.2">
      <c r="A311" s="2">
        <f t="shared" si="36"/>
        <v>44208</v>
      </c>
      <c r="B311" s="4" t="e">
        <f>'Data(LÄGG IN NY DATA)'!C310</f>
        <v>#N/A</v>
      </c>
      <c r="C311" s="26">
        <v>157.57231410706882</v>
      </c>
      <c r="D311" s="26">
        <v>119.06987326277739</v>
      </c>
      <c r="E311" s="26">
        <v>181.81147574438515</v>
      </c>
      <c r="F311" s="26">
        <v>665.16341601739373</v>
      </c>
      <c r="G311" s="26">
        <v>652.65824888115867</v>
      </c>
      <c r="H311" s="26">
        <v>525.62299068318725</v>
      </c>
      <c r="I311" s="26">
        <v>280.17299375041773</v>
      </c>
      <c r="J311" s="26">
        <v>450.53399201415942</v>
      </c>
      <c r="K311" s="26">
        <v>450.53399201415942</v>
      </c>
      <c r="L311" s="26">
        <v>382.55944019516386</v>
      </c>
      <c r="M311" s="26">
        <v>270.01939906893517</v>
      </c>
      <c r="N311" s="26">
        <v>143.61036047764304</v>
      </c>
      <c r="O311" s="26">
        <v>164.68748792601903</v>
      </c>
      <c r="P311" s="26">
        <v>164.68748792601903</v>
      </c>
      <c r="Q311" s="26">
        <v>143.61036047764304</v>
      </c>
      <c r="R311" s="26">
        <v>164.68748792601903</v>
      </c>
      <c r="S311" s="26">
        <v>143.61036047764304</v>
      </c>
      <c r="T311" s="26">
        <v>146.18117276908083</v>
      </c>
      <c r="U311" s="26">
        <v>146.18117276908083</v>
      </c>
      <c r="V311" s="26">
        <v>146.18117276908083</v>
      </c>
      <c r="W311" s="26">
        <v>159.72160612233574</v>
      </c>
      <c r="X311" s="26">
        <v>159.72160612233574</v>
      </c>
      <c r="Y311" s="26">
        <v>159.72160612233574</v>
      </c>
      <c r="Z311" s="26">
        <v>159.72160612233574</v>
      </c>
      <c r="AA311" s="26">
        <v>159.72160612233574</v>
      </c>
      <c r="AB311" s="26">
        <v>159.72160612233574</v>
      </c>
      <c r="AC311" s="26">
        <v>159.72160612233574</v>
      </c>
      <c r="AD311" s="26">
        <v>185.29721068724777</v>
      </c>
      <c r="AE311" s="26">
        <v>185.29721068724777</v>
      </c>
      <c r="AF311" s="26">
        <v>185.29721068724777</v>
      </c>
      <c r="AG311" s="26">
        <v>185.29721068724777</v>
      </c>
      <c r="AH311" s="26">
        <v>185.29721068724777</v>
      </c>
    </row>
    <row r="312" spans="1:34" x14ac:dyDescent="0.2">
      <c r="A312" s="2">
        <f t="shared" si="36"/>
        <v>44209</v>
      </c>
      <c r="B312" s="4" t="e">
        <f>'Data(LÄGG IN NY DATA)'!C311</f>
        <v>#N/A</v>
      </c>
      <c r="C312" s="26">
        <v>157.77009760523421</v>
      </c>
      <c r="D312" s="26">
        <v>119.21655982549274</v>
      </c>
      <c r="E312" s="26">
        <v>182.00540735154357</v>
      </c>
      <c r="F312" s="26">
        <v>665.58344001275759</v>
      </c>
      <c r="G312" s="26">
        <v>652.92795098146883</v>
      </c>
      <c r="H312" s="26">
        <v>525.87077035258017</v>
      </c>
      <c r="I312" s="26">
        <v>280.3589240595046</v>
      </c>
      <c r="J312" s="26">
        <v>450.74637458792478</v>
      </c>
      <c r="K312" s="26">
        <v>450.74637458792478</v>
      </c>
      <c r="L312" s="26">
        <v>382.75039645210137</v>
      </c>
      <c r="M312" s="26">
        <v>270.18834198545545</v>
      </c>
      <c r="N312" s="26">
        <v>143.70770140022336</v>
      </c>
      <c r="O312" s="26">
        <v>164.78178101746022</v>
      </c>
      <c r="P312" s="26">
        <v>164.78178101746022</v>
      </c>
      <c r="Q312" s="26">
        <v>143.70770140022336</v>
      </c>
      <c r="R312" s="26">
        <v>164.78178101746022</v>
      </c>
      <c r="S312" s="26">
        <v>143.70770140022336</v>
      </c>
      <c r="T312" s="26">
        <v>146.28234695466205</v>
      </c>
      <c r="U312" s="26">
        <v>146.28234695466205</v>
      </c>
      <c r="V312" s="26">
        <v>146.28234695466205</v>
      </c>
      <c r="W312" s="26">
        <v>159.84180854825402</v>
      </c>
      <c r="X312" s="26">
        <v>159.84180854825402</v>
      </c>
      <c r="Y312" s="26">
        <v>159.84180854825402</v>
      </c>
      <c r="Z312" s="26">
        <v>159.84180854825402</v>
      </c>
      <c r="AA312" s="26">
        <v>159.84180854825402</v>
      </c>
      <c r="AB312" s="26">
        <v>159.84180854825402</v>
      </c>
      <c r="AC312" s="26">
        <v>159.84180854825402</v>
      </c>
      <c r="AD312" s="26">
        <v>185.38672330335342</v>
      </c>
      <c r="AE312" s="26">
        <v>185.38672330335342</v>
      </c>
      <c r="AF312" s="26">
        <v>185.38672330335342</v>
      </c>
      <c r="AG312" s="26">
        <v>185.38672330335342</v>
      </c>
      <c r="AH312" s="26">
        <v>185.38672330335342</v>
      </c>
    </row>
    <row r="313" spans="1:34" x14ac:dyDescent="0.2">
      <c r="A313" s="2">
        <f t="shared" si="36"/>
        <v>44210</v>
      </c>
      <c r="B313" s="4" t="e">
        <f>'Data(LÄGG IN NY DATA)'!C312</f>
        <v>#N/A</v>
      </c>
      <c r="C313" s="26">
        <v>157.96743740528152</v>
      </c>
      <c r="D313" s="26">
        <v>119.36290153611566</v>
      </c>
      <c r="E313" s="26">
        <v>182.19890505462271</v>
      </c>
      <c r="F313" s="26">
        <v>666.00275053735982</v>
      </c>
      <c r="G313" s="26">
        <v>653.19731511886175</v>
      </c>
      <c r="H313" s="26">
        <v>526.11819173475556</v>
      </c>
      <c r="I313" s="26">
        <v>280.54452112565207</v>
      </c>
      <c r="J313" s="26">
        <v>450.95845005836082</v>
      </c>
      <c r="K313" s="26">
        <v>450.95845005836082</v>
      </c>
      <c r="L313" s="26">
        <v>382.94105798378524</v>
      </c>
      <c r="M313" s="26">
        <v>270.35700295432542</v>
      </c>
      <c r="N313" s="26">
        <v>143.80486279985604</v>
      </c>
      <c r="O313" s="26">
        <v>164.87590031268721</v>
      </c>
      <c r="P313" s="26">
        <v>164.87590031268721</v>
      </c>
      <c r="Q313" s="26">
        <v>143.80486279985604</v>
      </c>
      <c r="R313" s="26">
        <v>164.87590031268721</v>
      </c>
      <c r="S313" s="26">
        <v>143.80486279985604</v>
      </c>
      <c r="T313" s="26">
        <v>146.38332890126475</v>
      </c>
      <c r="U313" s="26">
        <v>146.38332890126475</v>
      </c>
      <c r="V313" s="26">
        <v>146.38332890126475</v>
      </c>
      <c r="W313" s="26">
        <v>159.96174625135279</v>
      </c>
      <c r="X313" s="26">
        <v>159.96174625135279</v>
      </c>
      <c r="Y313" s="26">
        <v>159.96174625135279</v>
      </c>
      <c r="Z313" s="26">
        <v>159.96174625135279</v>
      </c>
      <c r="AA313" s="26">
        <v>159.96174625135279</v>
      </c>
      <c r="AB313" s="26">
        <v>159.96174625135279</v>
      </c>
      <c r="AC313" s="26">
        <v>159.96174625135279</v>
      </c>
      <c r="AD313" s="26">
        <v>185.47612240093983</v>
      </c>
      <c r="AE313" s="26">
        <v>185.47612240093983</v>
      </c>
      <c r="AF313" s="26">
        <v>185.47612240093983</v>
      </c>
      <c r="AG313" s="26">
        <v>185.47612240093983</v>
      </c>
      <c r="AH313" s="26">
        <v>185.47612240093983</v>
      </c>
    </row>
    <row r="314" spans="1:34" x14ac:dyDescent="0.2">
      <c r="A314" s="2">
        <f t="shared" si="36"/>
        <v>44211</v>
      </c>
      <c r="B314" s="4" t="e">
        <f>'Data(LÄGG IN NY DATA)'!C313</f>
        <v>#N/A</v>
      </c>
      <c r="C314" s="26">
        <v>158.16433584030634</v>
      </c>
      <c r="D314" s="26">
        <v>119.50890019814553</v>
      </c>
      <c r="E314" s="26">
        <v>182.39197107100028</v>
      </c>
      <c r="F314" s="26">
        <v>666.4213504673537</v>
      </c>
      <c r="G314" s="26">
        <v>653.46634226644107</v>
      </c>
      <c r="H314" s="26">
        <v>526.36525599427569</v>
      </c>
      <c r="I314" s="26">
        <v>280.7297863004257</v>
      </c>
      <c r="J314" s="26">
        <v>451.17021942366375</v>
      </c>
      <c r="K314" s="26">
        <v>451.17021942366375</v>
      </c>
      <c r="L314" s="26">
        <v>383.13142579992012</v>
      </c>
      <c r="M314" s="26">
        <v>270.52538306334418</v>
      </c>
      <c r="N314" s="26">
        <v>143.90184541182032</v>
      </c>
      <c r="O314" s="26">
        <v>164.969846481236</v>
      </c>
      <c r="P314" s="26">
        <v>164.969846481236</v>
      </c>
      <c r="Q314" s="26">
        <v>143.90184541182032</v>
      </c>
      <c r="R314" s="26">
        <v>164.969846481236</v>
      </c>
      <c r="S314" s="26">
        <v>143.90184541182032</v>
      </c>
      <c r="T314" s="26">
        <v>146.48411941107418</v>
      </c>
      <c r="U314" s="26">
        <v>146.48411941107418</v>
      </c>
      <c r="V314" s="26">
        <v>146.48411941107418</v>
      </c>
      <c r="W314" s="26">
        <v>160.08142043944829</v>
      </c>
      <c r="X314" s="26">
        <v>160.08142043944829</v>
      </c>
      <c r="Y314" s="26">
        <v>160.08142043944829</v>
      </c>
      <c r="Z314" s="26">
        <v>160.08142043944829</v>
      </c>
      <c r="AA314" s="26">
        <v>160.08142043944829</v>
      </c>
      <c r="AB314" s="26">
        <v>160.08142043944829</v>
      </c>
      <c r="AC314" s="26">
        <v>160.08142043944829</v>
      </c>
      <c r="AD314" s="26">
        <v>185.56540832787906</v>
      </c>
      <c r="AE314" s="26">
        <v>185.56540832787906</v>
      </c>
      <c r="AF314" s="26">
        <v>185.56540832787906</v>
      </c>
      <c r="AG314" s="26">
        <v>185.56540832787906</v>
      </c>
      <c r="AH314" s="26">
        <v>185.56540832787906</v>
      </c>
    </row>
    <row r="315" spans="1:34" x14ac:dyDescent="0.2">
      <c r="A315" s="2">
        <f t="shared" si="36"/>
        <v>44212</v>
      </c>
      <c r="B315" s="4" t="e">
        <f>'Data(LÄGG IN NY DATA)'!C314</f>
        <v>#N/A</v>
      </c>
      <c r="C315" s="26">
        <v>158.36079522280531</v>
      </c>
      <c r="D315" s="26">
        <v>119.65455759937254</v>
      </c>
      <c r="E315" s="26">
        <v>182.58460759904605</v>
      </c>
      <c r="F315" s="26">
        <v>666.8392426582908</v>
      </c>
      <c r="G315" s="26">
        <v>653.73503339258912</v>
      </c>
      <c r="H315" s="26">
        <v>526.61196428936364</v>
      </c>
      <c r="I315" s="26">
        <v>280.91472092621814</v>
      </c>
      <c r="J315" s="26">
        <v>451.38168367659631</v>
      </c>
      <c r="K315" s="26">
        <v>451.38168367659631</v>
      </c>
      <c r="L315" s="26">
        <v>383.32150090442769</v>
      </c>
      <c r="M315" s="26">
        <v>270.69348339326996</v>
      </c>
      <c r="N315" s="26">
        <v>143.99864996638243</v>
      </c>
      <c r="O315" s="26">
        <v>165.06362018838439</v>
      </c>
      <c r="P315" s="26">
        <v>165.06362018838439</v>
      </c>
      <c r="Q315" s="26">
        <v>143.99864996638243</v>
      </c>
      <c r="R315" s="26">
        <v>165.06362018838439</v>
      </c>
      <c r="S315" s="26">
        <v>143.99864996638243</v>
      </c>
      <c r="T315" s="26">
        <v>146.58471928071165</v>
      </c>
      <c r="U315" s="26">
        <v>146.58471928071165</v>
      </c>
      <c r="V315" s="26">
        <v>146.58471928071165</v>
      </c>
      <c r="W315" s="26">
        <v>160.20083231125594</v>
      </c>
      <c r="X315" s="26">
        <v>160.20083231125594</v>
      </c>
      <c r="Y315" s="26">
        <v>160.20083231125594</v>
      </c>
      <c r="Z315" s="26">
        <v>160.20083231125594</v>
      </c>
      <c r="AA315" s="26">
        <v>160.20083231125594</v>
      </c>
      <c r="AB315" s="26">
        <v>160.20083231125594</v>
      </c>
      <c r="AC315" s="26">
        <v>160.20083231125594</v>
      </c>
      <c r="AD315" s="26">
        <v>185.65458143024853</v>
      </c>
      <c r="AE315" s="26">
        <v>185.65458143024853</v>
      </c>
      <c r="AF315" s="26">
        <v>185.65458143024853</v>
      </c>
      <c r="AG315" s="26">
        <v>185.65458143024853</v>
      </c>
      <c r="AH315" s="26">
        <v>185.65458143024853</v>
      </c>
    </row>
    <row r="316" spans="1:34" x14ac:dyDescent="0.2">
      <c r="A316" s="2">
        <f t="shared" si="36"/>
        <v>44213</v>
      </c>
      <c r="B316" s="4" t="e">
        <f>'Data(LÄGG IN NY DATA)'!C315</f>
        <v>#N/A</v>
      </c>
      <c r="C316" s="26">
        <v>158.55681784493424</v>
      </c>
      <c r="D316" s="26">
        <v>119.79987551207121</v>
      </c>
      <c r="E316" s="26">
        <v>182.77681681835358</v>
      </c>
      <c r="F316" s="26">
        <v>667.25642994539385</v>
      </c>
      <c r="G316" s="26">
        <v>654.00338946100169</v>
      </c>
      <c r="H316" s="26">
        <v>526.85831777195312</v>
      </c>
      <c r="I316" s="26">
        <v>281.09932633633758</v>
      </c>
      <c r="J316" s="26">
        <v>451.5928438045301</v>
      </c>
      <c r="K316" s="26">
        <v>451.5928438045301</v>
      </c>
      <c r="L316" s="26">
        <v>383.51128429549385</v>
      </c>
      <c r="M316" s="26">
        <v>270.8613050178846</v>
      </c>
      <c r="N316" s="26">
        <v>144.09527718884399</v>
      </c>
      <c r="O316" s="26">
        <v>165.15722209519024</v>
      </c>
      <c r="P316" s="26">
        <v>165.15722209519024</v>
      </c>
      <c r="Q316" s="26">
        <v>144.09527718884399</v>
      </c>
      <c r="R316" s="26">
        <v>165.15722209519024</v>
      </c>
      <c r="S316" s="26">
        <v>144.09527718884399</v>
      </c>
      <c r="T316" s="26">
        <v>146.68512930128912</v>
      </c>
      <c r="U316" s="26">
        <v>146.68512930128912</v>
      </c>
      <c r="V316" s="26">
        <v>146.68512930128912</v>
      </c>
      <c r="W316" s="26">
        <v>160.31998305648722</v>
      </c>
      <c r="X316" s="26">
        <v>160.31998305648722</v>
      </c>
      <c r="Y316" s="26">
        <v>160.31998305648722</v>
      </c>
      <c r="Z316" s="26">
        <v>160.31998305648722</v>
      </c>
      <c r="AA316" s="26">
        <v>160.31998305648722</v>
      </c>
      <c r="AB316" s="26">
        <v>160.31998305648722</v>
      </c>
      <c r="AC316" s="26">
        <v>160.31998305648722</v>
      </c>
      <c r="AD316" s="26">
        <v>185.74364205234437</v>
      </c>
      <c r="AE316" s="26">
        <v>185.74364205234437</v>
      </c>
      <c r="AF316" s="26">
        <v>185.74364205234437</v>
      </c>
      <c r="AG316" s="26">
        <v>185.74364205234437</v>
      </c>
      <c r="AH316" s="26">
        <v>185.74364205234437</v>
      </c>
    </row>
    <row r="317" spans="1:34" x14ac:dyDescent="0.2">
      <c r="A317" s="2">
        <f t="shared" si="36"/>
        <v>44214</v>
      </c>
      <c r="B317" s="4" t="e">
        <f>'Data(LÄGG IN NY DATA)'!C316</f>
        <v>#N/A</v>
      </c>
      <c r="C317" s="26">
        <v>158.75240597876214</v>
      </c>
      <c r="D317" s="26">
        <v>119.94485569319073</v>
      </c>
      <c r="E317" s="26">
        <v>182.96860088996797</v>
      </c>
      <c r="F317" s="26">
        <v>667.67291514382134</v>
      </c>
      <c r="G317" s="26">
        <v>654.27141143072208</v>
      </c>
      <c r="H317" s="26">
        <v>527.104317587737</v>
      </c>
      <c r="I317" s="26">
        <v>281.28360385509495</v>
      </c>
      <c r="J317" s="26">
        <v>451.80370078948766</v>
      </c>
      <c r="K317" s="26">
        <v>451.80370078948766</v>
      </c>
      <c r="L317" s="26">
        <v>383.70077696561543</v>
      </c>
      <c r="M317" s="26">
        <v>271.02884900405786</v>
      </c>
      <c r="N317" s="26">
        <v>144.19172779958964</v>
      </c>
      <c r="O317" s="26">
        <v>165.25065285852918</v>
      </c>
      <c r="P317" s="26">
        <v>165.25065285852918</v>
      </c>
      <c r="Q317" s="26">
        <v>144.19172779958964</v>
      </c>
      <c r="R317" s="26">
        <v>165.25065285852918</v>
      </c>
      <c r="S317" s="26">
        <v>144.19172779958964</v>
      </c>
      <c r="T317" s="26">
        <v>146.78535025846293</v>
      </c>
      <c r="U317" s="26">
        <v>146.78535025846293</v>
      </c>
      <c r="V317" s="26">
        <v>146.78535025846293</v>
      </c>
      <c r="W317" s="26">
        <v>160.43887385594527</v>
      </c>
      <c r="X317" s="26">
        <v>160.43887385594527</v>
      </c>
      <c r="Y317" s="26">
        <v>160.43887385594527</v>
      </c>
      <c r="Z317" s="26">
        <v>160.43887385594527</v>
      </c>
      <c r="AA317" s="26">
        <v>160.43887385594527</v>
      </c>
      <c r="AB317" s="26">
        <v>160.43887385594527</v>
      </c>
      <c r="AC317" s="26">
        <v>160.43887385594527</v>
      </c>
      <c r="AD317" s="26">
        <v>185.83259053669445</v>
      </c>
      <c r="AE317" s="26">
        <v>185.83259053669445</v>
      </c>
      <c r="AF317" s="26">
        <v>185.83259053669445</v>
      </c>
      <c r="AG317" s="26">
        <v>185.83259053669445</v>
      </c>
      <c r="AH317" s="26">
        <v>185.83259053669445</v>
      </c>
    </row>
    <row r="318" spans="1:34" x14ac:dyDescent="0.2">
      <c r="A318" s="2">
        <f t="shared" si="36"/>
        <v>44215</v>
      </c>
      <c r="B318" s="4" t="e">
        <f>'Data(LÄGG IN NY DATA)'!C317</f>
        <v>#N/A</v>
      </c>
      <c r="C318" s="26">
        <v>158.94756187652098</v>
      </c>
      <c r="D318" s="26">
        <v>120.08949988454228</v>
      </c>
      <c r="E318" s="26">
        <v>183.15996195661029</v>
      </c>
      <c r="F318" s="26">
        <v>668.08870104892424</v>
      </c>
      <c r="G318" s="26">
        <v>654.53910025617517</v>
      </c>
      <c r="H318" s="26">
        <v>527.34996487621595</v>
      </c>
      <c r="I318" s="26">
        <v>281.46755479788993</v>
      </c>
      <c r="J318" s="26">
        <v>452.01425560818387</v>
      </c>
      <c r="K318" s="26">
        <v>452.01425560818387</v>
      </c>
      <c r="L318" s="26">
        <v>383.88997990164626</v>
      </c>
      <c r="M318" s="26">
        <v>271.19611641181024</v>
      </c>
      <c r="N318" s="26">
        <v>144.28800251413418</v>
      </c>
      <c r="O318" s="26">
        <v>165.34391313113193</v>
      </c>
      <c r="P318" s="26">
        <v>165.34391313113193</v>
      </c>
      <c r="Q318" s="26">
        <v>144.28800251413418</v>
      </c>
      <c r="R318" s="26">
        <v>165.34391313113193</v>
      </c>
      <c r="S318" s="26">
        <v>144.28800251413418</v>
      </c>
      <c r="T318" s="26">
        <v>146.885382932487</v>
      </c>
      <c r="U318" s="26">
        <v>146.885382932487</v>
      </c>
      <c r="V318" s="26">
        <v>146.885382932487</v>
      </c>
      <c r="W318" s="26">
        <v>160.55750588161908</v>
      </c>
      <c r="X318" s="26">
        <v>160.55750588161908</v>
      </c>
      <c r="Y318" s="26">
        <v>160.55750588161908</v>
      </c>
      <c r="Z318" s="26">
        <v>160.55750588161908</v>
      </c>
      <c r="AA318" s="26">
        <v>160.55750588161908</v>
      </c>
      <c r="AB318" s="26">
        <v>160.55750588161908</v>
      </c>
      <c r="AC318" s="26">
        <v>160.55750588161908</v>
      </c>
      <c r="AD318" s="26">
        <v>185.92142722407135</v>
      </c>
      <c r="AE318" s="26">
        <v>185.92142722407135</v>
      </c>
      <c r="AF318" s="26">
        <v>185.92142722407135</v>
      </c>
      <c r="AG318" s="26">
        <v>185.92142722407135</v>
      </c>
      <c r="AH318" s="26">
        <v>185.92142722407135</v>
      </c>
    </row>
    <row r="319" spans="1:34" x14ac:dyDescent="0.2">
      <c r="A319" s="2">
        <f t="shared" si="36"/>
        <v>44216</v>
      </c>
      <c r="B319" s="4" t="e">
        <f>'Data(LÄGG IN NY DATA)'!C318</f>
        <v>#N/A</v>
      </c>
      <c r="C319" s="26">
        <v>159.14228777085151</v>
      </c>
      <c r="D319" s="26">
        <v>120.23380981298342</v>
      </c>
      <c r="E319" s="26">
        <v>183.35090214289815</v>
      </c>
      <c r="F319" s="26">
        <v>668.50379043649446</v>
      </c>
      <c r="G319" s="26">
        <v>654.80645688720051</v>
      </c>
      <c r="H319" s="26">
        <v>527.59526077074634</v>
      </c>
      <c r="I319" s="26">
        <v>281.65118047129613</v>
      </c>
      <c r="J319" s="26">
        <v>452.22450923206708</v>
      </c>
      <c r="K319" s="26">
        <v>452.22450923206708</v>
      </c>
      <c r="L319" s="26">
        <v>384.07889408484289</v>
      </c>
      <c r="M319" s="26">
        <v>271.36310829437571</v>
      </c>
      <c r="N319" s="26">
        <v>144.38410204316904</v>
      </c>
      <c r="O319" s="26">
        <v>165.43700356162122</v>
      </c>
      <c r="P319" s="26">
        <v>165.43700356162122</v>
      </c>
      <c r="Q319" s="26">
        <v>144.38410204316904</v>
      </c>
      <c r="R319" s="26">
        <v>165.43700356162122</v>
      </c>
      <c r="S319" s="26">
        <v>144.38410204316904</v>
      </c>
      <c r="T319" s="26">
        <v>146.98522809826537</v>
      </c>
      <c r="U319" s="26">
        <v>146.98522809826537</v>
      </c>
      <c r="V319" s="26">
        <v>146.98522809826537</v>
      </c>
      <c r="W319" s="26">
        <v>160.6758802967764</v>
      </c>
      <c r="X319" s="26">
        <v>160.6758802967764</v>
      </c>
      <c r="Y319" s="26">
        <v>160.6758802967764</v>
      </c>
      <c r="Z319" s="26">
        <v>160.6758802967764</v>
      </c>
      <c r="AA319" s="26">
        <v>160.6758802967764</v>
      </c>
      <c r="AB319" s="26">
        <v>160.6758802967764</v>
      </c>
      <c r="AC319" s="26">
        <v>160.6758802967764</v>
      </c>
      <c r="AD319" s="26">
        <v>186.01015245350527</v>
      </c>
      <c r="AE319" s="26">
        <v>186.01015245350527</v>
      </c>
      <c r="AF319" s="26">
        <v>186.01015245350527</v>
      </c>
      <c r="AG319" s="26">
        <v>186.01015245350527</v>
      </c>
      <c r="AH319" s="26">
        <v>186.01015245350527</v>
      </c>
    </row>
    <row r="320" spans="1:34" x14ac:dyDescent="0.2">
      <c r="A320" s="2">
        <f t="shared" si="36"/>
        <v>44217</v>
      </c>
      <c r="B320" s="4" t="e">
        <f>'Data(LÄGG IN NY DATA)'!C319</f>
        <v>#N/A</v>
      </c>
      <c r="C320" s="26">
        <v>159.33658587504505</v>
      </c>
      <c r="D320" s="26">
        <v>120.37778719059955</v>
      </c>
      <c r="E320" s="26">
        <v>183.54142355556311</v>
      </c>
      <c r="F320" s="26">
        <v>668.9181860630066</v>
      </c>
      <c r="G320" s="26">
        <v>655.07348226908528</v>
      </c>
      <c r="H320" s="26">
        <v>527.84020639858761</v>
      </c>
      <c r="I320" s="26">
        <v>281.83448217314509</v>
      </c>
      <c r="J320" s="26">
        <v>452.43446262735955</v>
      </c>
      <c r="K320" s="26">
        <v>452.43446262735955</v>
      </c>
      <c r="L320" s="26">
        <v>384.26752049090987</v>
      </c>
      <c r="M320" s="26">
        <v>271.52982569826321</v>
      </c>
      <c r="N320" s="26">
        <v>144.48002709260828</v>
      </c>
      <c r="O320" s="26">
        <v>165.52992479454826</v>
      </c>
      <c r="P320" s="26">
        <v>165.52992479454826</v>
      </c>
      <c r="Q320" s="26">
        <v>144.48002709260828</v>
      </c>
      <c r="R320" s="26">
        <v>165.52992479454826</v>
      </c>
      <c r="S320" s="26">
        <v>144.48002709260828</v>
      </c>
      <c r="T320" s="26">
        <v>147.08488652540385</v>
      </c>
      <c r="U320" s="26">
        <v>147.08488652540385</v>
      </c>
      <c r="V320" s="26">
        <v>147.08488652540385</v>
      </c>
      <c r="W320" s="26">
        <v>160.79399825605546</v>
      </c>
      <c r="X320" s="26">
        <v>160.79399825605546</v>
      </c>
      <c r="Y320" s="26">
        <v>160.79399825605546</v>
      </c>
      <c r="Z320" s="26">
        <v>160.79399825605546</v>
      </c>
      <c r="AA320" s="26">
        <v>160.79399825605546</v>
      </c>
      <c r="AB320" s="26">
        <v>160.79399825605546</v>
      </c>
      <c r="AC320" s="26">
        <v>160.79399825605546</v>
      </c>
      <c r="AD320" s="26">
        <v>186.09876656229665</v>
      </c>
      <c r="AE320" s="26">
        <v>186.09876656229665</v>
      </c>
      <c r="AF320" s="26">
        <v>186.09876656229665</v>
      </c>
      <c r="AG320" s="26">
        <v>186.09876656229665</v>
      </c>
      <c r="AH320" s="26">
        <v>186.09876656229665</v>
      </c>
    </row>
    <row r="321" spans="1:34" x14ac:dyDescent="0.2">
      <c r="A321" s="2">
        <f t="shared" si="36"/>
        <v>44218</v>
      </c>
      <c r="B321" s="4" t="e">
        <f>'Data(LÄGG IN NY DATA)'!C320</f>
        <v>#N/A</v>
      </c>
      <c r="C321" s="26">
        <v>159.53045838328148</v>
      </c>
      <c r="D321" s="26">
        <v>120.52143371488245</v>
      </c>
      <c r="E321" s="26">
        <v>183.73152828366452</v>
      </c>
      <c r="F321" s="26">
        <v>669.33189066585294</v>
      </c>
      <c r="G321" s="26">
        <v>655.34017734259669</v>
      </c>
      <c r="H321" s="26">
        <v>528.08480288094893</v>
      </c>
      <c r="I321" s="26">
        <v>282.01746119260918</v>
      </c>
      <c r="J321" s="26">
        <v>452.64411675509785</v>
      </c>
      <c r="K321" s="26">
        <v>452.64411675509785</v>
      </c>
      <c r="L321" s="26">
        <v>384.45586009004433</v>
      </c>
      <c r="M321" s="26">
        <v>271.69626966331771</v>
      </c>
      <c r="N321" s="26">
        <v>144.57577836363399</v>
      </c>
      <c r="O321" s="26">
        <v>165.62267747042875</v>
      </c>
      <c r="P321" s="26">
        <v>165.62267747042875</v>
      </c>
      <c r="Q321" s="26">
        <v>144.57577836363399</v>
      </c>
      <c r="R321" s="26">
        <v>165.62267747042875</v>
      </c>
      <c r="S321" s="26">
        <v>144.57577836363399</v>
      </c>
      <c r="T321" s="26">
        <v>147.18435897826132</v>
      </c>
      <c r="U321" s="26">
        <v>147.18435897826132</v>
      </c>
      <c r="V321" s="26">
        <v>147.18435897826132</v>
      </c>
      <c r="W321" s="26">
        <v>160.91186090555539</v>
      </c>
      <c r="X321" s="26">
        <v>160.91186090555539</v>
      </c>
      <c r="Y321" s="26">
        <v>160.91186090555539</v>
      </c>
      <c r="Z321" s="26">
        <v>160.91186090555539</v>
      </c>
      <c r="AA321" s="26">
        <v>160.91186090555539</v>
      </c>
      <c r="AB321" s="26">
        <v>160.91186090555539</v>
      </c>
      <c r="AC321" s="26">
        <v>160.91186090555539</v>
      </c>
      <c r="AD321" s="26">
        <v>186.18726988602887</v>
      </c>
      <c r="AE321" s="26">
        <v>186.18726988602887</v>
      </c>
      <c r="AF321" s="26">
        <v>186.18726988602887</v>
      </c>
      <c r="AG321" s="26">
        <v>186.18726988602887</v>
      </c>
      <c r="AH321" s="26">
        <v>186.18726988602887</v>
      </c>
    </row>
    <row r="322" spans="1:34" x14ac:dyDescent="0.2">
      <c r="A322" s="2">
        <f t="shared" si="36"/>
        <v>44219</v>
      </c>
      <c r="B322" s="4" t="e">
        <f>'Data(LÄGG IN NY DATA)'!C321</f>
        <v>#N/A</v>
      </c>
      <c r="C322" s="26">
        <v>159.72390747086328</v>
      </c>
      <c r="D322" s="26">
        <v>120.66475106890611</v>
      </c>
      <c r="E322" s="26">
        <v>183.92121839879999</v>
      </c>
      <c r="F322" s="26">
        <v>669.74490696357134</v>
      </c>
      <c r="G322" s="26">
        <v>655.60654304401373</v>
      </c>
      <c r="H322" s="26">
        <v>528.32905133303586</v>
      </c>
      <c r="I322" s="26">
        <v>282.20011881028347</v>
      </c>
      <c r="J322" s="26">
        <v>452.8534725711724</v>
      </c>
      <c r="K322" s="26">
        <v>452.8534725711724</v>
      </c>
      <c r="L322" s="26">
        <v>384.64391384698013</v>
      </c>
      <c r="M322" s="26">
        <v>271.86244122278032</v>
      </c>
      <c r="N322" s="26">
        <v>144.671356552741</v>
      </c>
      <c r="O322" s="26">
        <v>165.71526222577856</v>
      </c>
      <c r="P322" s="26">
        <v>165.71526222577856</v>
      </c>
      <c r="Q322" s="26">
        <v>144.671356552741</v>
      </c>
      <c r="R322" s="26">
        <v>165.71526222577856</v>
      </c>
      <c r="S322" s="26">
        <v>144.671356552741</v>
      </c>
      <c r="T322" s="26">
        <v>147.28364621600019</v>
      </c>
      <c r="U322" s="26">
        <v>147.28364621600019</v>
      </c>
      <c r="V322" s="26">
        <v>147.28364621600019</v>
      </c>
      <c r="W322" s="26">
        <v>161.02946938292533</v>
      </c>
      <c r="X322" s="26">
        <v>161.02946938292533</v>
      </c>
      <c r="Y322" s="26">
        <v>161.02946938292533</v>
      </c>
      <c r="Z322" s="26">
        <v>161.02946938292533</v>
      </c>
      <c r="AA322" s="26">
        <v>161.02946938292533</v>
      </c>
      <c r="AB322" s="26">
        <v>161.02946938292533</v>
      </c>
      <c r="AC322" s="26">
        <v>161.02946938292533</v>
      </c>
      <c r="AD322" s="26">
        <v>186.27566275858061</v>
      </c>
      <c r="AE322" s="26">
        <v>186.27566275858061</v>
      </c>
      <c r="AF322" s="26">
        <v>186.27566275858061</v>
      </c>
      <c r="AG322" s="26">
        <v>186.27566275858061</v>
      </c>
      <c r="AH322" s="26">
        <v>186.27566275858061</v>
      </c>
    </row>
    <row r="323" spans="1:34" x14ac:dyDescent="0.2">
      <c r="A323" s="2">
        <f t="shared" si="36"/>
        <v>44220</v>
      </c>
      <c r="B323" s="4" t="e">
        <f>'Data(LÄGG IN NY DATA)'!C322</f>
        <v>#N/A</v>
      </c>
      <c r="C323" s="26">
        <v>159.91693529444595</v>
      </c>
      <c r="D323" s="26">
        <v>120.80774092149979</v>
      </c>
      <c r="E323" s="26">
        <v>184.11049595531279</v>
      </c>
      <c r="F323" s="26">
        <v>670.15723765606742</v>
      </c>
      <c r="G323" s="26">
        <v>655.87258030515898</v>
      </c>
      <c r="H323" s="26">
        <v>528.57295286409612</v>
      </c>
      <c r="I323" s="26">
        <v>282.38245629826679</v>
      </c>
      <c r="J323" s="26">
        <v>453.06253102636691</v>
      </c>
      <c r="K323" s="26">
        <v>453.06253102636691</v>
      </c>
      <c r="L323" s="26">
        <v>384.83168272103177</v>
      </c>
      <c r="M323" s="26">
        <v>272.02834140334795</v>
      </c>
      <c r="N323" s="26">
        <v>144.76676235178124</v>
      </c>
      <c r="O323" s="26">
        <v>165.80767969314888</v>
      </c>
      <c r="P323" s="26">
        <v>165.80767969314888</v>
      </c>
      <c r="Q323" s="26">
        <v>144.76676235178124</v>
      </c>
      <c r="R323" s="26">
        <v>165.80767969314888</v>
      </c>
      <c r="S323" s="26">
        <v>144.76676235178124</v>
      </c>
      <c r="T323" s="26">
        <v>147.38274899263632</v>
      </c>
      <c r="U323" s="26">
        <v>147.38274899263632</v>
      </c>
      <c r="V323" s="26">
        <v>147.38274899263632</v>
      </c>
      <c r="W323" s="26">
        <v>161.14682481745251</v>
      </c>
      <c r="X323" s="26">
        <v>161.14682481745251</v>
      </c>
      <c r="Y323" s="26">
        <v>161.14682481745251</v>
      </c>
      <c r="Z323" s="26">
        <v>161.14682481745251</v>
      </c>
      <c r="AA323" s="26">
        <v>161.14682481745251</v>
      </c>
      <c r="AB323" s="26">
        <v>161.14682481745251</v>
      </c>
      <c r="AC323" s="26">
        <v>161.14682481745251</v>
      </c>
      <c r="AD323" s="26">
        <v>186.36394551213823</v>
      </c>
      <c r="AE323" s="26">
        <v>186.36394551213823</v>
      </c>
      <c r="AF323" s="26">
        <v>186.36394551213823</v>
      </c>
      <c r="AG323" s="26">
        <v>186.36394551213823</v>
      </c>
      <c r="AH323" s="26">
        <v>186.36394551213823</v>
      </c>
    </row>
    <row r="324" spans="1:34" x14ac:dyDescent="0.2">
      <c r="A324" s="2">
        <f t="shared" si="36"/>
        <v>44221</v>
      </c>
      <c r="B324" s="4" t="e">
        <f>'Data(LÄGG IN NY DATA)'!C323</f>
        <v>#N/A</v>
      </c>
      <c r="C324" s="26">
        <v>160.10954399226472</v>
      </c>
      <c r="D324" s="26">
        <v>120.9504049274183</v>
      </c>
      <c r="E324" s="26">
        <v>184.29936299049578</v>
      </c>
      <c r="F324" s="26">
        <v>670.56888542483125</v>
      </c>
      <c r="G324" s="26">
        <v>656.13829005342961</v>
      </c>
      <c r="H324" s="26">
        <v>528.81650857746479</v>
      </c>
      <c r="I324" s="26">
        <v>282.56447492024159</v>
      </c>
      <c r="J324" s="26">
        <v>453.27129306639716</v>
      </c>
      <c r="K324" s="26">
        <v>453.27129306639716</v>
      </c>
      <c r="L324" s="26">
        <v>385.01916766613749</v>
      </c>
      <c r="M324" s="26">
        <v>272.19397122523213</v>
      </c>
      <c r="N324" s="26">
        <v>144.8619964480074</v>
      </c>
      <c r="O324" s="26">
        <v>165.89993050116109</v>
      </c>
      <c r="P324" s="26">
        <v>165.89993050116109</v>
      </c>
      <c r="Q324" s="26">
        <v>144.8619964480074</v>
      </c>
      <c r="R324" s="26">
        <v>165.89993050116109</v>
      </c>
      <c r="S324" s="26">
        <v>144.8619964480074</v>
      </c>
      <c r="T324" s="26">
        <v>147.48166805708826</v>
      </c>
      <c r="U324" s="26">
        <v>147.48166805708826</v>
      </c>
      <c r="V324" s="26">
        <v>147.48166805708826</v>
      </c>
      <c r="W324" s="26">
        <v>161.26392833014901</v>
      </c>
      <c r="X324" s="26">
        <v>161.26392833014901</v>
      </c>
      <c r="Y324" s="26">
        <v>161.26392833014901</v>
      </c>
      <c r="Z324" s="26">
        <v>161.26392833014901</v>
      </c>
      <c r="AA324" s="26">
        <v>161.26392833014901</v>
      </c>
      <c r="AB324" s="26">
        <v>161.26392833014901</v>
      </c>
      <c r="AC324" s="26">
        <v>161.26392833014901</v>
      </c>
      <c r="AD324" s="26">
        <v>186.45211847720799</v>
      </c>
      <c r="AE324" s="26">
        <v>186.45211847720799</v>
      </c>
      <c r="AF324" s="26">
        <v>186.45211847720799</v>
      </c>
      <c r="AG324" s="26">
        <v>186.45211847720799</v>
      </c>
      <c r="AH324" s="26">
        <v>186.45211847720799</v>
      </c>
    </row>
    <row r="325" spans="1:34" x14ac:dyDescent="0.2">
      <c r="A325" s="2">
        <f t="shared" ref="A325:A367" si="37">A324+1</f>
        <v>44222</v>
      </c>
      <c r="B325" s="4" t="e">
        <f>'Data(LÄGG IN NY DATA)'!C324</f>
        <v>#N/A</v>
      </c>
      <c r="C325" s="26">
        <v>160.30173568435765</v>
      </c>
      <c r="D325" s="26">
        <v>121.09274472750978</v>
      </c>
      <c r="E325" s="26">
        <v>184.48782152479234</v>
      </c>
      <c r="F325" s="26">
        <v>670.97985293314798</v>
      </c>
      <c r="G325" s="26">
        <v>656.4036732118285</v>
      </c>
      <c r="H325" s="26">
        <v>529.05971957060933</v>
      </c>
      <c r="I325" s="26">
        <v>282.74617593155278</v>
      </c>
      <c r="J325" s="26">
        <v>453.47975963194966</v>
      </c>
      <c r="K325" s="26">
        <v>453.47975963194966</v>
      </c>
      <c r="L325" s="26">
        <v>385.20636963090215</v>
      </c>
      <c r="M325" s="26">
        <v>272.35933170221699</v>
      </c>
      <c r="N325" s="26">
        <v>144.95705952411618</v>
      </c>
      <c r="O325" s="26">
        <v>165.99201527454122</v>
      </c>
      <c r="P325" s="26">
        <v>165.99201527454122</v>
      </c>
      <c r="Q325" s="26">
        <v>144.95705952411618</v>
      </c>
      <c r="R325" s="26">
        <v>165.99201527454122</v>
      </c>
      <c r="S325" s="26">
        <v>144.95705952411618</v>
      </c>
      <c r="T325" s="26">
        <v>147.58040415322586</v>
      </c>
      <c r="U325" s="26">
        <v>147.58040415322586</v>
      </c>
      <c r="V325" s="26">
        <v>147.58040415322586</v>
      </c>
      <c r="W325" s="26">
        <v>161.38078103383728</v>
      </c>
      <c r="X325" s="26">
        <v>161.38078103383728</v>
      </c>
      <c r="Y325" s="26">
        <v>161.38078103383728</v>
      </c>
      <c r="Z325" s="26">
        <v>161.38078103383728</v>
      </c>
      <c r="AA325" s="26">
        <v>161.38078103383728</v>
      </c>
      <c r="AB325" s="26">
        <v>161.38078103383728</v>
      </c>
      <c r="AC325" s="26">
        <v>161.38078103383728</v>
      </c>
      <c r="AD325" s="26">
        <v>186.54018198262816</v>
      </c>
      <c r="AE325" s="26">
        <v>186.54018198262816</v>
      </c>
      <c r="AF325" s="26">
        <v>186.54018198262816</v>
      </c>
      <c r="AG325" s="26">
        <v>186.54018198262816</v>
      </c>
      <c r="AH325" s="26">
        <v>186.54018198262816</v>
      </c>
    </row>
    <row r="326" spans="1:34" x14ac:dyDescent="0.2">
      <c r="A326" s="2">
        <f t="shared" si="37"/>
        <v>44223</v>
      </c>
      <c r="B326" s="4" t="e">
        <f>'Data(LÄGG IN NY DATA)'!C325</f>
        <v>#N/A</v>
      </c>
      <c r="C326" s="26">
        <v>160.49351247278531</v>
      </c>
      <c r="D326" s="26">
        <v>121.23476194888073</v>
      </c>
      <c r="E326" s="26">
        <v>184.67587356199425</v>
      </c>
      <c r="F326" s="26">
        <v>671.39014282630365</v>
      </c>
      <c r="G326" s="26">
        <v>656.66873069899418</v>
      </c>
      <c r="H326" s="26">
        <v>529.3025869351743</v>
      </c>
      <c r="I326" s="26">
        <v>282.92756057928591</v>
      </c>
      <c r="J326" s="26">
        <v>453.68793165871961</v>
      </c>
      <c r="K326" s="26">
        <v>453.68793165871961</v>
      </c>
      <c r="L326" s="26">
        <v>385.39328955863959</v>
      </c>
      <c r="M326" s="26">
        <v>272.5244238417169</v>
      </c>
      <c r="N326" s="26">
        <v>145.05195225829092</v>
      </c>
      <c r="O326" s="26">
        <v>166.08393463415391</v>
      </c>
      <c r="P326" s="26">
        <v>166.08393463415391</v>
      </c>
      <c r="Q326" s="26">
        <v>145.05195225829092</v>
      </c>
      <c r="R326" s="26">
        <v>166.08393463415391</v>
      </c>
      <c r="S326" s="26">
        <v>145.05195225829092</v>
      </c>
      <c r="T326" s="26">
        <v>147.67895801991844</v>
      </c>
      <c r="U326" s="26">
        <v>147.67895801991844</v>
      </c>
      <c r="V326" s="26">
        <v>147.67895801991844</v>
      </c>
      <c r="W326" s="26">
        <v>161.49738403323477</v>
      </c>
      <c r="X326" s="26">
        <v>161.49738403323477</v>
      </c>
      <c r="Y326" s="26">
        <v>161.49738403323477</v>
      </c>
      <c r="Z326" s="26">
        <v>161.49738403323477</v>
      </c>
      <c r="AA326" s="26">
        <v>161.49738403323477</v>
      </c>
      <c r="AB326" s="26">
        <v>161.49738403323477</v>
      </c>
      <c r="AC326" s="26">
        <v>161.49738403323477</v>
      </c>
      <c r="AD326" s="26">
        <v>186.62813635558095</v>
      </c>
      <c r="AE326" s="26">
        <v>186.62813635558095</v>
      </c>
      <c r="AF326" s="26">
        <v>186.62813635558095</v>
      </c>
      <c r="AG326" s="26">
        <v>186.62813635558095</v>
      </c>
      <c r="AH326" s="26">
        <v>186.62813635558095</v>
      </c>
    </row>
    <row r="327" spans="1:34" x14ac:dyDescent="0.2">
      <c r="A327" s="2">
        <f t="shared" si="37"/>
        <v>44224</v>
      </c>
      <c r="B327" s="4" t="e">
        <f>'Data(LÄGG IN NY DATA)'!C326</f>
        <v>#N/A</v>
      </c>
      <c r="C327" s="26">
        <v>160.68487644184688</v>
      </c>
      <c r="D327" s="26">
        <v>121.37645820505863</v>
      </c>
      <c r="E327" s="26">
        <v>184.86352108943646</v>
      </c>
      <c r="F327" s="26">
        <v>671.79975773178569</v>
      </c>
      <c r="G327" s="26">
        <v>656.93346342923121</v>
      </c>
      <c r="H327" s="26">
        <v>529.54511175702487</v>
      </c>
      <c r="I327" s="26">
        <v>283.10863010234408</v>
      </c>
      <c r="J327" s="26">
        <v>453.89581007744869</v>
      </c>
      <c r="K327" s="26">
        <v>453.89581007744869</v>
      </c>
      <c r="L327" s="26">
        <v>385.57992838741467</v>
      </c>
      <c r="M327" s="26">
        <v>272.68924864483319</v>
      </c>
      <c r="N327" s="26">
        <v>145.14667532424372</v>
      </c>
      <c r="O327" s="26">
        <v>166.17568919703612</v>
      </c>
      <c r="P327" s="26">
        <v>166.17568919703612</v>
      </c>
      <c r="Q327" s="26">
        <v>145.14667532424372</v>
      </c>
      <c r="R327" s="26">
        <v>166.17568919703612</v>
      </c>
      <c r="S327" s="26">
        <v>145.14667532424372</v>
      </c>
      <c r="T327" s="26">
        <v>147.77733039108216</v>
      </c>
      <c r="U327" s="26">
        <v>147.77733039108216</v>
      </c>
      <c r="V327" s="26">
        <v>147.77733039108216</v>
      </c>
      <c r="W327" s="26">
        <v>161.61373842503713</v>
      </c>
      <c r="X327" s="26">
        <v>161.61373842503713</v>
      </c>
      <c r="Y327" s="26">
        <v>161.61373842503713</v>
      </c>
      <c r="Z327" s="26">
        <v>161.61373842503713</v>
      </c>
      <c r="AA327" s="26">
        <v>161.61373842503713</v>
      </c>
      <c r="AB327" s="26">
        <v>161.61373842503713</v>
      </c>
      <c r="AC327" s="26">
        <v>161.61373842503713</v>
      </c>
      <c r="AD327" s="26">
        <v>186.71598192160442</v>
      </c>
      <c r="AE327" s="26">
        <v>186.71598192160442</v>
      </c>
      <c r="AF327" s="26">
        <v>186.71598192160442</v>
      </c>
      <c r="AG327" s="26">
        <v>186.71598192160442</v>
      </c>
      <c r="AH327" s="26">
        <v>186.71598192160442</v>
      </c>
    </row>
    <row r="328" spans="1:34" x14ac:dyDescent="0.2">
      <c r="A328" s="2">
        <f t="shared" si="37"/>
        <v>44225</v>
      </c>
      <c r="B328" s="4" t="e">
        <f>'Data(LÄGG IN NY DATA)'!C327</f>
        <v>#N/A</v>
      </c>
      <c r="C328" s="26">
        <v>160.8758296582929</v>
      </c>
      <c r="D328" s="26">
        <v>121.517835096152</v>
      </c>
      <c r="E328" s="26">
        <v>185.05076607818887</v>
      </c>
      <c r="F328" s="26">
        <v>672.2087002594792</v>
      </c>
      <c r="G328" s="26">
        <v>657.19787231253997</v>
      </c>
      <c r="H328" s="26">
        <v>529.78729511629081</v>
      </c>
      <c r="I328" s="26">
        <v>283.28938573152396</v>
      </c>
      <c r="J328" s="26">
        <v>454.10339581396238</v>
      </c>
      <c r="K328" s="26">
        <v>454.10339581396238</v>
      </c>
      <c r="L328" s="26">
        <v>385.76628705008443</v>
      </c>
      <c r="M328" s="26">
        <v>272.85380710641022</v>
      </c>
      <c r="N328" s="26">
        <v>145.24122939125712</v>
      </c>
      <c r="O328" s="26">
        <v>166.26727957643038</v>
      </c>
      <c r="P328" s="26">
        <v>166.26727957643038</v>
      </c>
      <c r="Q328" s="26">
        <v>145.24122939125712</v>
      </c>
      <c r="R328" s="26">
        <v>166.26727957643038</v>
      </c>
      <c r="S328" s="26">
        <v>145.24122939125712</v>
      </c>
      <c r="T328" s="26">
        <v>147.87552199572693</v>
      </c>
      <c r="U328" s="26">
        <v>147.87552199572693</v>
      </c>
      <c r="V328" s="26">
        <v>147.87552199572693</v>
      </c>
      <c r="W328" s="26">
        <v>161.72984529800053</v>
      </c>
      <c r="X328" s="26">
        <v>161.72984529800053</v>
      </c>
      <c r="Y328" s="26">
        <v>161.72984529800053</v>
      </c>
      <c r="Z328" s="26">
        <v>161.72984529800053</v>
      </c>
      <c r="AA328" s="26">
        <v>161.72984529800053</v>
      </c>
      <c r="AB328" s="26">
        <v>161.72984529800053</v>
      </c>
      <c r="AC328" s="26">
        <v>161.72984529800053</v>
      </c>
      <c r="AD328" s="26">
        <v>186.80371900460426</v>
      </c>
      <c r="AE328" s="26">
        <v>186.80371900460426</v>
      </c>
      <c r="AF328" s="26">
        <v>186.80371900460426</v>
      </c>
      <c r="AG328" s="26">
        <v>186.80371900460426</v>
      </c>
      <c r="AH328" s="26">
        <v>186.80371900460426</v>
      </c>
    </row>
    <row r="329" spans="1:34" x14ac:dyDescent="0.2">
      <c r="A329" s="2">
        <f t="shared" si="37"/>
        <v>44226</v>
      </c>
      <c r="B329" s="4" t="e">
        <f>'Data(LÄGG IN NY DATA)'!C328</f>
        <v>#N/A</v>
      </c>
      <c r="C329" s="26">
        <v>161.06637417153476</v>
      </c>
      <c r="D329" s="26">
        <v>121.65889420900801</v>
      </c>
      <c r="E329" s="26">
        <v>185.23761048324531</v>
      </c>
      <c r="F329" s="26">
        <v>672.61697300185858</v>
      </c>
      <c r="G329" s="26">
        <v>657.46195825464577</v>
      </c>
      <c r="H329" s="26">
        <v>530.02913808740948</v>
      </c>
      <c r="I329" s="26">
        <v>283.46982868959122</v>
      </c>
      <c r="J329" s="26">
        <v>454.31068978920689</v>
      </c>
      <c r="K329" s="26">
        <v>454.31068978920689</v>
      </c>
      <c r="L329" s="26">
        <v>385.9523664743395</v>
      </c>
      <c r="M329" s="26">
        <v>273.0181002150909</v>
      </c>
      <c r="N329" s="26">
        <v>145.3356151242252</v>
      </c>
      <c r="O329" s="26">
        <v>166.35870638181765</v>
      </c>
      <c r="P329" s="26">
        <v>166.35870638181765</v>
      </c>
      <c r="Q329" s="26">
        <v>145.3356151242252</v>
      </c>
      <c r="R329" s="26">
        <v>166.35870638181765</v>
      </c>
      <c r="S329" s="26">
        <v>145.3356151242252</v>
      </c>
      <c r="T329" s="26">
        <v>147.97353355800266</v>
      </c>
      <c r="U329" s="26">
        <v>147.97353355800266</v>
      </c>
      <c r="V329" s="26">
        <v>147.97353355800266</v>
      </c>
      <c r="W329" s="26">
        <v>161.84570573302278</v>
      </c>
      <c r="X329" s="26">
        <v>161.84570573302278</v>
      </c>
      <c r="Y329" s="26">
        <v>161.84570573302278</v>
      </c>
      <c r="Z329" s="26">
        <v>161.84570573302278</v>
      </c>
      <c r="AA329" s="26">
        <v>161.84570573302278</v>
      </c>
      <c r="AB329" s="26">
        <v>161.84570573302278</v>
      </c>
      <c r="AC329" s="26">
        <v>161.84570573302278</v>
      </c>
      <c r="AD329" s="26">
        <v>186.89134792686534</v>
      </c>
      <c r="AE329" s="26">
        <v>186.89134792686534</v>
      </c>
      <c r="AF329" s="26">
        <v>186.89134792686534</v>
      </c>
      <c r="AG329" s="26">
        <v>186.89134792686534</v>
      </c>
      <c r="AH329" s="26">
        <v>186.89134792686534</v>
      </c>
    </row>
    <row r="330" spans="1:34" x14ac:dyDescent="0.2">
      <c r="A330" s="2">
        <f t="shared" si="37"/>
        <v>44227</v>
      </c>
      <c r="B330" s="4" t="e">
        <f>'Data(LÄGG IN NY DATA)'!C329</f>
        <v>#N/A</v>
      </c>
      <c r="C330" s="26">
        <v>161.25651201385094</v>
      </c>
      <c r="D330" s="26">
        <v>121.79963711736772</v>
      </c>
      <c r="E330" s="26">
        <v>185.42405624370952</v>
      </c>
      <c r="F330" s="26">
        <v>673.02457853417457</v>
      </c>
      <c r="G330" s="26">
        <v>657.72572215702826</v>
      </c>
      <c r="H330" s="26">
        <v>530.27064173916824</v>
      </c>
      <c r="I330" s="26">
        <v>283.64996019135447</v>
      </c>
      <c r="J330" s="26">
        <v>454.51769291928576</v>
      </c>
      <c r="K330" s="26">
        <v>454.51769291928576</v>
      </c>
      <c r="L330" s="26">
        <v>386.13816758274453</v>
      </c>
      <c r="M330" s="26">
        <v>273.18212895337155</v>
      </c>
      <c r="N330" s="26">
        <v>145.42983318369423</v>
      </c>
      <c r="O330" s="26">
        <v>166.44997021894991</v>
      </c>
      <c r="P330" s="26">
        <v>166.44997021894991</v>
      </c>
      <c r="Q330" s="26">
        <v>145.42983318369423</v>
      </c>
      <c r="R330" s="26">
        <v>166.44997021894991</v>
      </c>
      <c r="S330" s="26">
        <v>145.42983318369423</v>
      </c>
      <c r="T330" s="26">
        <v>148.07136579724508</v>
      </c>
      <c r="U330" s="26">
        <v>148.07136579724508</v>
      </c>
      <c r="V330" s="26">
        <v>148.07136579724508</v>
      </c>
      <c r="W330" s="26">
        <v>161.96132080322334</v>
      </c>
      <c r="X330" s="26">
        <v>161.96132080322334</v>
      </c>
      <c r="Y330" s="26">
        <v>161.96132080322334</v>
      </c>
      <c r="Z330" s="26">
        <v>161.96132080322334</v>
      </c>
      <c r="AA330" s="26">
        <v>161.96132080322334</v>
      </c>
      <c r="AB330" s="26">
        <v>161.96132080322334</v>
      </c>
      <c r="AC330" s="26">
        <v>161.96132080322334</v>
      </c>
      <c r="AD330" s="26">
        <v>186.97886900906335</v>
      </c>
      <c r="AE330" s="26">
        <v>186.97886900906335</v>
      </c>
      <c r="AF330" s="26">
        <v>186.97886900906335</v>
      </c>
      <c r="AG330" s="26">
        <v>186.97886900906335</v>
      </c>
      <c r="AH330" s="26">
        <v>186.97886900906335</v>
      </c>
    </row>
    <row r="331" spans="1:34" x14ac:dyDescent="0.2">
      <c r="A331" s="2">
        <f t="shared" si="37"/>
        <v>44228</v>
      </c>
      <c r="B331" s="4" t="e">
        <f>'Data(LÄGG IN NY DATA)'!C330</f>
        <v>#N/A</v>
      </c>
      <c r="C331" s="26">
        <v>161.44624520058997</v>
      </c>
      <c r="D331" s="26">
        <v>121.94006538201894</v>
      </c>
      <c r="E331" s="26">
        <v>185.61010528297848</v>
      </c>
      <c r="F331" s="26">
        <v>673.43151941463782</v>
      </c>
      <c r="G331" s="26">
        <v>657.98916491695013</v>
      </c>
      <c r="H331" s="26">
        <v>530.51180713474696</v>
      </c>
      <c r="I331" s="26">
        <v>283.82978144373891</v>
      </c>
      <c r="J331" s="26">
        <v>454.72440611549609</v>
      </c>
      <c r="K331" s="26">
        <v>454.72440611549609</v>
      </c>
      <c r="L331" s="26">
        <v>386.32369129277834</v>
      </c>
      <c r="M331" s="26">
        <v>273.34589429765606</v>
      </c>
      <c r="N331" s="26">
        <v>145.52388422590278</v>
      </c>
      <c r="O331" s="26">
        <v>166.5410716898823</v>
      </c>
      <c r="P331" s="26">
        <v>166.5410716898823</v>
      </c>
      <c r="Q331" s="26">
        <v>145.52388422590278</v>
      </c>
      <c r="R331" s="26">
        <v>166.5410716898823</v>
      </c>
      <c r="S331" s="26">
        <v>145.52388422590278</v>
      </c>
      <c r="T331" s="26">
        <v>148.16901942802085</v>
      </c>
      <c r="U331" s="26">
        <v>148.16901942802085</v>
      </c>
      <c r="V331" s="26">
        <v>148.16901942802085</v>
      </c>
      <c r="W331" s="26">
        <v>162.07669157402236</v>
      </c>
      <c r="X331" s="26">
        <v>162.07669157402236</v>
      </c>
      <c r="Y331" s="26">
        <v>162.07669157402236</v>
      </c>
      <c r="Z331" s="26">
        <v>162.07669157402236</v>
      </c>
      <c r="AA331" s="26">
        <v>162.07669157402236</v>
      </c>
      <c r="AB331" s="26">
        <v>162.07669157402236</v>
      </c>
      <c r="AC331" s="26">
        <v>162.07669157402236</v>
      </c>
      <c r="AD331" s="26">
        <v>187.06628257027609</v>
      </c>
      <c r="AE331" s="26">
        <v>187.06628257027609</v>
      </c>
      <c r="AF331" s="26">
        <v>187.06628257027609</v>
      </c>
      <c r="AG331" s="26">
        <v>187.06628257027609</v>
      </c>
      <c r="AH331" s="26">
        <v>187.06628257027609</v>
      </c>
    </row>
    <row r="332" spans="1:34" x14ac:dyDescent="0.2">
      <c r="A332" s="2">
        <f t="shared" si="37"/>
        <v>44229</v>
      </c>
      <c r="B332" s="4" t="e">
        <f>'Data(LÄGG IN NY DATA)'!C331</f>
        <v>#N/A</v>
      </c>
      <c r="C332" s="26">
        <v>161.63557573037031</v>
      </c>
      <c r="D332" s="26">
        <v>122.08018055094676</v>
      </c>
      <c r="E332" s="26">
        <v>185.79575950892283</v>
      </c>
      <c r="F332" s="26">
        <v>673.837798184598</v>
      </c>
      <c r="G332" s="26">
        <v>658.25228742748538</v>
      </c>
      <c r="H332" s="26">
        <v>530.75263533175985</v>
      </c>
      <c r="I332" s="26">
        <v>284.00929364585863</v>
      </c>
      <c r="J332" s="26">
        <v>454.93083028436428</v>
      </c>
      <c r="K332" s="26">
        <v>454.93083028436428</v>
      </c>
      <c r="L332" s="26">
        <v>386.50893851687385</v>
      </c>
      <c r="M332" s="26">
        <v>273.50939721830946</v>
      </c>
      <c r="N332" s="26">
        <v>145.61776890282147</v>
      </c>
      <c r="O332" s="26">
        <v>166.63201139300486</v>
      </c>
      <c r="P332" s="26">
        <v>166.63201139300486</v>
      </c>
      <c r="Q332" s="26">
        <v>145.61776890282147</v>
      </c>
      <c r="R332" s="26">
        <v>166.63201139300486</v>
      </c>
      <c r="S332" s="26">
        <v>145.61776890282147</v>
      </c>
      <c r="T332" s="26">
        <v>148.26649516017221</v>
      </c>
      <c r="U332" s="26">
        <v>148.26649516017221</v>
      </c>
      <c r="V332" s="26">
        <v>148.26649516017221</v>
      </c>
      <c r="W332" s="26">
        <v>162.19181910321865</v>
      </c>
      <c r="X332" s="26">
        <v>162.19181910321865</v>
      </c>
      <c r="Y332" s="26">
        <v>162.19181910321865</v>
      </c>
      <c r="Z332" s="26">
        <v>162.19181910321865</v>
      </c>
      <c r="AA332" s="26">
        <v>162.19181910321865</v>
      </c>
      <c r="AB332" s="26">
        <v>162.19181910321865</v>
      </c>
      <c r="AC332" s="26">
        <v>162.19181910321865</v>
      </c>
      <c r="AD332" s="26">
        <v>187.15358892799489</v>
      </c>
      <c r="AE332" s="26">
        <v>187.15358892799489</v>
      </c>
      <c r="AF332" s="26">
        <v>187.15358892799489</v>
      </c>
      <c r="AG332" s="26">
        <v>187.15358892799489</v>
      </c>
      <c r="AH332" s="26">
        <v>187.15358892799489</v>
      </c>
    </row>
    <row r="333" spans="1:34" x14ac:dyDescent="0.2">
      <c r="A333" s="2">
        <f t="shared" si="37"/>
        <v>44230</v>
      </c>
      <c r="B333" s="4" t="e">
        <f>'Data(LÄGG IN NY DATA)'!C332</f>
        <v>#N/A</v>
      </c>
      <c r="C333" s="26">
        <v>161.82450558527717</v>
      </c>
      <c r="D333" s="26">
        <v>122.21998415948185</v>
      </c>
      <c r="E333" s="26">
        <v>185.98102081406464</v>
      </c>
      <c r="F333" s="26">
        <v>674.24341736871975</v>
      </c>
      <c r="G333" s="26">
        <v>658.51509057754765</v>
      </c>
      <c r="H333" s="26">
        <v>530.99312738229673</v>
      </c>
      <c r="I333" s="26">
        <v>284.18849798908843</v>
      </c>
      <c r="J333" s="26">
        <v>455.13696632768165</v>
      </c>
      <c r="K333" s="26">
        <v>455.13696632768165</v>
      </c>
      <c r="L333" s="26">
        <v>386.69391016245743</v>
      </c>
      <c r="M333" s="26">
        <v>273.67263867971104</v>
      </c>
      <c r="N333" s="26">
        <v>145.71148786219209</v>
      </c>
      <c r="O333" s="26">
        <v>166.72278992307409</v>
      </c>
      <c r="P333" s="26">
        <v>166.72278992307409</v>
      </c>
      <c r="Q333" s="26">
        <v>145.71148786219209</v>
      </c>
      <c r="R333" s="26">
        <v>166.72278992307409</v>
      </c>
      <c r="S333" s="26">
        <v>145.71148786219209</v>
      </c>
      <c r="T333" s="26">
        <v>148.36379369886109</v>
      </c>
      <c r="U333" s="26">
        <v>148.36379369886109</v>
      </c>
      <c r="V333" s="26">
        <v>148.36379369886109</v>
      </c>
      <c r="W333" s="26">
        <v>162.30670444106656</v>
      </c>
      <c r="X333" s="26">
        <v>162.30670444106656</v>
      </c>
      <c r="Y333" s="26">
        <v>162.30670444106656</v>
      </c>
      <c r="Z333" s="26">
        <v>162.30670444106656</v>
      </c>
      <c r="AA333" s="26">
        <v>162.30670444106656</v>
      </c>
      <c r="AB333" s="26">
        <v>162.30670444106656</v>
      </c>
      <c r="AC333" s="26">
        <v>162.30670444106656</v>
      </c>
      <c r="AD333" s="26">
        <v>187.24078839813581</v>
      </c>
      <c r="AE333" s="26">
        <v>187.24078839813581</v>
      </c>
      <c r="AF333" s="26">
        <v>187.24078839813581</v>
      </c>
      <c r="AG333" s="26">
        <v>187.24078839813581</v>
      </c>
      <c r="AH333" s="26">
        <v>187.24078839813581</v>
      </c>
    </row>
    <row r="334" spans="1:34" x14ac:dyDescent="0.2">
      <c r="A334" s="2">
        <f t="shared" si="37"/>
        <v>44231</v>
      </c>
      <c r="B334" s="4" t="e">
        <f>'Data(LÄGG IN NY DATA)'!C333</f>
        <v>#N/A</v>
      </c>
      <c r="C334" s="26">
        <v>162.01303673105627</v>
      </c>
      <c r="D334" s="26">
        <v>122.35947773044653</v>
      </c>
      <c r="E334" s="26">
        <v>186.16589107575265</v>
      </c>
      <c r="F334" s="26">
        <v>674.6483794751548</v>
      </c>
      <c r="G334" s="26">
        <v>658.77757525191817</v>
      </c>
      <c r="H334" s="26">
        <v>531.23328433296422</v>
      </c>
      <c r="I334" s="26">
        <v>284.36739565713435</v>
      </c>
      <c r="J334" s="26">
        <v>455.34281514253945</v>
      </c>
      <c r="K334" s="26">
        <v>455.34281514253945</v>
      </c>
      <c r="L334" s="26">
        <v>386.87860713198774</v>
      </c>
      <c r="M334" s="26">
        <v>273.83561964030639</v>
      </c>
      <c r="N334" s="26">
        <v>145.80504174756632</v>
      </c>
      <c r="O334" s="26">
        <v>166.81340787124392</v>
      </c>
      <c r="P334" s="26">
        <v>166.81340787124392</v>
      </c>
      <c r="Q334" s="26">
        <v>145.80504174756632</v>
      </c>
      <c r="R334" s="26">
        <v>166.81340787124392</v>
      </c>
      <c r="S334" s="26">
        <v>145.80504174756632</v>
      </c>
      <c r="T334" s="26">
        <v>148.46091574461258</v>
      </c>
      <c r="U334" s="26">
        <v>148.46091574461258</v>
      </c>
      <c r="V334" s="26">
        <v>148.46091574461258</v>
      </c>
      <c r="W334" s="26">
        <v>162.42134863035201</v>
      </c>
      <c r="X334" s="26">
        <v>162.42134863035201</v>
      </c>
      <c r="Y334" s="26">
        <v>162.42134863035201</v>
      </c>
      <c r="Z334" s="26">
        <v>162.42134863035201</v>
      </c>
      <c r="AA334" s="26">
        <v>162.42134863035201</v>
      </c>
      <c r="AB334" s="26">
        <v>162.42134863035201</v>
      </c>
      <c r="AC334" s="26">
        <v>162.42134863035201</v>
      </c>
      <c r="AD334" s="26">
        <v>187.32788129505067</v>
      </c>
      <c r="AE334" s="26">
        <v>187.32788129505067</v>
      </c>
      <c r="AF334" s="26">
        <v>187.32788129505067</v>
      </c>
      <c r="AG334" s="26">
        <v>187.32788129505067</v>
      </c>
      <c r="AH334" s="26">
        <v>187.32788129505067</v>
      </c>
    </row>
    <row r="335" spans="1:34" x14ac:dyDescent="0.2">
      <c r="A335" s="2">
        <f t="shared" si="37"/>
        <v>44232</v>
      </c>
      <c r="B335" s="4" t="e">
        <f>'Data(LÄGG IN NY DATA)'!C334</f>
        <v>#N/A</v>
      </c>
      <c r="C335" s="26">
        <v>162.2011711173048</v>
      </c>
      <c r="D335" s="26">
        <v>122.49866277429861</v>
      </c>
      <c r="E335" s="26">
        <v>186.35037215633471</v>
      </c>
      <c r="F335" s="26">
        <v>675.0526869957107</v>
      </c>
      <c r="G335" s="26">
        <v>659.03974233127337</v>
      </c>
      <c r="H335" s="26">
        <v>531.47310722492603</v>
      </c>
      <c r="I335" s="26">
        <v>284.54598782610378</v>
      </c>
      <c r="J335" s="26">
        <v>455.54837762136384</v>
      </c>
      <c r="K335" s="26">
        <v>455.54837762136384</v>
      </c>
      <c r="L335" s="26">
        <v>387.06303032299445</v>
      </c>
      <c r="M335" s="26">
        <v>273.99834105265955</v>
      </c>
      <c r="N335" s="26">
        <v>145.89843119834407</v>
      </c>
      <c r="O335" s="26">
        <v>166.9038658250966</v>
      </c>
      <c r="P335" s="26">
        <v>166.9038658250966</v>
      </c>
      <c r="Q335" s="26">
        <v>145.89843119834407</v>
      </c>
      <c r="R335" s="26">
        <v>166.9038658250966</v>
      </c>
      <c r="S335" s="26">
        <v>145.89843119834407</v>
      </c>
      <c r="T335" s="26">
        <v>148.55786199335802</v>
      </c>
      <c r="U335" s="26">
        <v>148.55786199335802</v>
      </c>
      <c r="V335" s="26">
        <v>148.55786199335802</v>
      </c>
      <c r="W335" s="26">
        <v>162.53575270646735</v>
      </c>
      <c r="X335" s="26">
        <v>162.53575270646735</v>
      </c>
      <c r="Y335" s="26">
        <v>162.53575270646735</v>
      </c>
      <c r="Z335" s="26">
        <v>162.53575270646735</v>
      </c>
      <c r="AA335" s="26">
        <v>162.53575270646735</v>
      </c>
      <c r="AB335" s="26">
        <v>162.53575270646735</v>
      </c>
      <c r="AC335" s="26">
        <v>162.53575270646735</v>
      </c>
      <c r="AD335" s="26">
        <v>187.41486793153811</v>
      </c>
      <c r="AE335" s="26">
        <v>187.41486793153811</v>
      </c>
      <c r="AF335" s="26">
        <v>187.41486793153811</v>
      </c>
      <c r="AG335" s="26">
        <v>187.41486793153811</v>
      </c>
      <c r="AH335" s="26">
        <v>187.41486793153811</v>
      </c>
    </row>
    <row r="336" spans="1:34" x14ac:dyDescent="0.2">
      <c r="A336" s="2">
        <f t="shared" si="37"/>
        <v>44233</v>
      </c>
      <c r="B336" s="4" t="e">
        <f>'Data(LÄGG IN NY DATA)'!C335</f>
        <v>#N/A</v>
      </c>
      <c r="C336" s="26">
        <v>162.3889106776592</v>
      </c>
      <c r="D336" s="26">
        <v>122.63754078927315</v>
      </c>
      <c r="E336" s="26">
        <v>186.5344659033278</v>
      </c>
      <c r="F336" s="26">
        <v>675.45634240601646</v>
      </c>
      <c r="G336" s="26">
        <v>659.30159269221201</v>
      </c>
      <c r="H336" s="26">
        <v>531.71259709394337</v>
      </c>
      <c r="I336" s="26">
        <v>284.72427566457452</v>
      </c>
      <c r="J336" s="26">
        <v>455.75365465195011</v>
      </c>
      <c r="K336" s="26">
        <v>455.75365465195011</v>
      </c>
      <c r="L336" s="26">
        <v>387.24718062811644</v>
      </c>
      <c r="M336" s="26">
        <v>274.16080386350382</v>
      </c>
      <c r="N336" s="26">
        <v>145.99165684981122</v>
      </c>
      <c r="O336" s="26">
        <v>166.99416436867301</v>
      </c>
      <c r="P336" s="26">
        <v>166.99416436867301</v>
      </c>
      <c r="Q336" s="26">
        <v>145.99165684981122</v>
      </c>
      <c r="R336" s="26">
        <v>166.99416436867301</v>
      </c>
      <c r="S336" s="26">
        <v>145.99165684981122</v>
      </c>
      <c r="T336" s="26">
        <v>148.65463313647754</v>
      </c>
      <c r="U336" s="26">
        <v>148.65463313647754</v>
      </c>
      <c r="V336" s="26">
        <v>148.65463313647754</v>
      </c>
      <c r="W336" s="26">
        <v>162.64991769748531</v>
      </c>
      <c r="X336" s="26">
        <v>162.64991769748531</v>
      </c>
      <c r="Y336" s="26">
        <v>162.64991769748531</v>
      </c>
      <c r="Z336" s="26">
        <v>162.64991769748531</v>
      </c>
      <c r="AA336" s="26">
        <v>162.64991769748531</v>
      </c>
      <c r="AB336" s="26">
        <v>162.64991769748531</v>
      </c>
      <c r="AC336" s="26">
        <v>162.64991769748531</v>
      </c>
      <c r="AD336" s="26">
        <v>187.50174861885444</v>
      </c>
      <c r="AE336" s="26">
        <v>187.50174861885444</v>
      </c>
      <c r="AF336" s="26">
        <v>187.50174861885444</v>
      </c>
      <c r="AG336" s="26">
        <v>187.50174861885444</v>
      </c>
      <c r="AH336" s="26">
        <v>187.50174861885444</v>
      </c>
    </row>
    <row r="337" spans="1:34" x14ac:dyDescent="0.2">
      <c r="A337" s="2">
        <f t="shared" si="37"/>
        <v>44234</v>
      </c>
      <c r="B337" s="4" t="e">
        <f>'Data(LÄGG IN NY DATA)'!C336</f>
        <v>#N/A</v>
      </c>
      <c r="C337" s="26">
        <v>162.57625732998039</v>
      </c>
      <c r="D337" s="26">
        <v>122.77611326152203</v>
      </c>
      <c r="E337" s="26">
        <v>186.71817414958548</v>
      </c>
      <c r="F337" s="26">
        <v>675.85934816568511</v>
      </c>
      <c r="G337" s="26">
        <v>659.56312720728238</v>
      </c>
      <c r="H337" s="26">
        <v>531.95175497041475</v>
      </c>
      <c r="I337" s="26">
        <v>284.90226033366304</v>
      </c>
      <c r="J337" s="26">
        <v>455.95864711749704</v>
      </c>
      <c r="K337" s="26">
        <v>455.95864711749704</v>
      </c>
      <c r="L337" s="26">
        <v>387.43105893513945</v>
      </c>
      <c r="M337" s="26">
        <v>274.32300901379267</v>
      </c>
      <c r="N337" s="26">
        <v>146.08471933317702</v>
      </c>
      <c r="O337" s="26">
        <v>167.0843040825028</v>
      </c>
      <c r="P337" s="26">
        <v>167.0843040825028</v>
      </c>
      <c r="Q337" s="26">
        <v>146.08471933317702</v>
      </c>
      <c r="R337" s="26">
        <v>167.0843040825028</v>
      </c>
      <c r="S337" s="26">
        <v>146.08471933317702</v>
      </c>
      <c r="T337" s="26">
        <v>148.75122986084199</v>
      </c>
      <c r="U337" s="26">
        <v>148.75122986084199</v>
      </c>
      <c r="V337" s="26">
        <v>148.75122986084199</v>
      </c>
      <c r="W337" s="26">
        <v>162.76384462423206</v>
      </c>
      <c r="X337" s="26">
        <v>162.76384462423206</v>
      </c>
      <c r="Y337" s="26">
        <v>162.76384462423206</v>
      </c>
      <c r="Z337" s="26">
        <v>162.76384462423206</v>
      </c>
      <c r="AA337" s="26">
        <v>162.76384462423206</v>
      </c>
      <c r="AB337" s="26">
        <v>162.76384462423206</v>
      </c>
      <c r="AC337" s="26">
        <v>162.76384462423206</v>
      </c>
      <c r="AD337" s="26">
        <v>187.58852366672448</v>
      </c>
      <c r="AE337" s="26">
        <v>187.58852366672448</v>
      </c>
      <c r="AF337" s="26">
        <v>187.58852366672448</v>
      </c>
      <c r="AG337" s="26">
        <v>187.58852366672448</v>
      </c>
      <c r="AH337" s="26">
        <v>187.58852366672448</v>
      </c>
    </row>
    <row r="338" spans="1:34" x14ac:dyDescent="0.2">
      <c r="A338" s="2">
        <f t="shared" si="37"/>
        <v>44235</v>
      </c>
      <c r="B338" s="4" t="e">
        <f>'Data(LÄGG IN NY DATA)'!C337</f>
        <v>#N/A</v>
      </c>
      <c r="C338" s="26">
        <v>162.76321297653595</v>
      </c>
      <c r="D338" s="26">
        <v>122.91438166525154</v>
      </c>
      <c r="E338" s="26">
        <v>186.90149871346293</v>
      </c>
      <c r="F338" s="26">
        <v>676.26170671847319</v>
      </c>
      <c r="G338" s="26">
        <v>659.82434674500928</v>
      </c>
      <c r="H338" s="26">
        <v>532.1905818794155</v>
      </c>
      <c r="I338" s="26">
        <v>285.0799429870919</v>
      </c>
      <c r="J338" s="26">
        <v>456.1633558966405</v>
      </c>
      <c r="K338" s="26">
        <v>456.1633558966405</v>
      </c>
      <c r="L338" s="26">
        <v>387.61466612703362</v>
      </c>
      <c r="M338" s="26">
        <v>274.48495743874952</v>
      </c>
      <c r="N338" s="26">
        <v>146.17761927561099</v>
      </c>
      <c r="O338" s="26">
        <v>167.17428554363403</v>
      </c>
      <c r="P338" s="26">
        <v>167.17428554363403</v>
      </c>
      <c r="Q338" s="26">
        <v>146.17761927561099</v>
      </c>
      <c r="R338" s="26">
        <v>167.17428554363403</v>
      </c>
      <c r="S338" s="26">
        <v>146.17761927561099</v>
      </c>
      <c r="T338" s="26">
        <v>148.84765284885444</v>
      </c>
      <c r="U338" s="26">
        <v>148.84765284885444</v>
      </c>
      <c r="V338" s="26">
        <v>148.84765284885444</v>
      </c>
      <c r="W338" s="26">
        <v>162.87753450035927</v>
      </c>
      <c r="X338" s="26">
        <v>162.87753450035927</v>
      </c>
      <c r="Y338" s="26">
        <v>162.87753450035927</v>
      </c>
      <c r="Z338" s="26">
        <v>162.87753450035927</v>
      </c>
      <c r="AA338" s="26">
        <v>162.87753450035927</v>
      </c>
      <c r="AB338" s="26">
        <v>162.87753450035927</v>
      </c>
      <c r="AC338" s="26">
        <v>162.87753450035927</v>
      </c>
      <c r="AD338" s="26">
        <v>187.67519338335228</v>
      </c>
      <c r="AE338" s="26">
        <v>187.67519338335228</v>
      </c>
      <c r="AF338" s="26">
        <v>187.67519338335228</v>
      </c>
      <c r="AG338" s="26">
        <v>187.67519338335228</v>
      </c>
      <c r="AH338" s="26">
        <v>187.67519338335228</v>
      </c>
    </row>
    <row r="339" spans="1:34" x14ac:dyDescent="0.2">
      <c r="A339" s="2">
        <f t="shared" si="37"/>
        <v>44236</v>
      </c>
      <c r="B339" s="4" t="e">
        <f>'Data(LÄGG IN NY DATA)'!C338</f>
        <v>#N/A</v>
      </c>
      <c r="C339" s="26">
        <v>162.94977950417982</v>
      </c>
      <c r="D339" s="26">
        <v>123.05234746285788</v>
      </c>
      <c r="E339" s="26">
        <v>187.08444139897949</v>
      </c>
      <c r="F339" s="26">
        <v>676.66342049243713</v>
      </c>
      <c r="G339" s="26">
        <v>660.08525216992041</v>
      </c>
      <c r="H339" s="26">
        <v>532.42907884073634</v>
      </c>
      <c r="I339" s="26">
        <v>285.25732477125655</v>
      </c>
      <c r="J339" s="26">
        <v>456.36778186348693</v>
      </c>
      <c r="K339" s="26">
        <v>456.36778186348693</v>
      </c>
      <c r="L339" s="26">
        <v>387.79800308199049</v>
      </c>
      <c r="M339" s="26">
        <v>274.64665006791739</v>
      </c>
      <c r="N339" s="26">
        <v>146.27035730027947</v>
      </c>
      <c r="O339" s="26">
        <v>167.26410932566276</v>
      </c>
      <c r="P339" s="26">
        <v>167.26410932566276</v>
      </c>
      <c r="Q339" s="26">
        <v>146.27035730027947</v>
      </c>
      <c r="R339" s="26">
        <v>167.26410932566276</v>
      </c>
      <c r="S339" s="26">
        <v>146.27035730027947</v>
      </c>
      <c r="T339" s="26">
        <v>148.94390277849126</v>
      </c>
      <c r="U339" s="26">
        <v>148.94390277849126</v>
      </c>
      <c r="V339" s="26">
        <v>148.94390277849126</v>
      </c>
      <c r="W339" s="26">
        <v>162.99098833241518</v>
      </c>
      <c r="X339" s="26">
        <v>162.99098833241518</v>
      </c>
      <c r="Y339" s="26">
        <v>162.99098833241518</v>
      </c>
      <c r="Z339" s="26">
        <v>162.99098833241518</v>
      </c>
      <c r="AA339" s="26">
        <v>162.99098833241518</v>
      </c>
      <c r="AB339" s="26">
        <v>162.99098833241518</v>
      </c>
      <c r="AC339" s="26">
        <v>162.99098833241518</v>
      </c>
      <c r="AD339" s="26">
        <v>187.7617580754316</v>
      </c>
      <c r="AE339" s="26">
        <v>187.7617580754316</v>
      </c>
      <c r="AF339" s="26">
        <v>187.7617580754316</v>
      </c>
      <c r="AG339" s="26">
        <v>187.7617580754316</v>
      </c>
      <c r="AH339" s="26">
        <v>187.7617580754316</v>
      </c>
    </row>
    <row r="340" spans="1:34" x14ac:dyDescent="0.2">
      <c r="A340" s="2">
        <f t="shared" si="37"/>
        <v>44237</v>
      </c>
      <c r="B340" s="4" t="e">
        <f>'Data(LÄGG IN NY DATA)'!C339</f>
        <v>#N/A</v>
      </c>
      <c r="C340" s="26">
        <v>163.13595878452907</v>
      </c>
      <c r="D340" s="26">
        <v>123.19001210506072</v>
      </c>
      <c r="E340" s="26">
        <v>187.26700399597894</v>
      </c>
      <c r="F340" s="26">
        <v>677.06449190008766</v>
      </c>
      <c r="G340" s="26">
        <v>660.34584434257249</v>
      </c>
      <c r="H340" s="26">
        <v>532.66724686892258</v>
      </c>
      <c r="I340" s="26">
        <v>285.43440682529115</v>
      </c>
      <c r="J340" s="26">
        <v>456.57192588764656</v>
      </c>
      <c r="K340" s="26">
        <v>456.57192588764656</v>
      </c>
      <c r="L340" s="26">
        <v>387.98107067345967</v>
      </c>
      <c r="M340" s="26">
        <v>274.80808782520768</v>
      </c>
      <c r="N340" s="26">
        <v>146.36293402638159</v>
      </c>
      <c r="O340" s="26">
        <v>167.35377599876205</v>
      </c>
      <c r="P340" s="26">
        <v>167.35377599876205</v>
      </c>
      <c r="Q340" s="26">
        <v>146.36293402638159</v>
      </c>
      <c r="R340" s="26">
        <v>167.35377599876205</v>
      </c>
      <c r="S340" s="26">
        <v>146.36293402638159</v>
      </c>
      <c r="T340" s="26">
        <v>149.03998032334255</v>
      </c>
      <c r="U340" s="26">
        <v>149.03998032334255</v>
      </c>
      <c r="V340" s="26">
        <v>149.03998032334255</v>
      </c>
      <c r="W340" s="26">
        <v>163.10420711991489</v>
      </c>
      <c r="X340" s="26">
        <v>163.10420711991489</v>
      </c>
      <c r="Y340" s="26">
        <v>163.10420711991489</v>
      </c>
      <c r="Z340" s="26">
        <v>163.10420711991489</v>
      </c>
      <c r="AA340" s="26">
        <v>163.10420711991489</v>
      </c>
      <c r="AB340" s="26">
        <v>163.10420711991489</v>
      </c>
      <c r="AC340" s="26">
        <v>163.10420711991489</v>
      </c>
      <c r="AD340" s="26">
        <v>187.84821804815653</v>
      </c>
      <c r="AE340" s="26">
        <v>187.84821804815653</v>
      </c>
      <c r="AF340" s="26">
        <v>187.84821804815653</v>
      </c>
      <c r="AG340" s="26">
        <v>187.84821804815653</v>
      </c>
      <c r="AH340" s="26">
        <v>187.84821804815653</v>
      </c>
    </row>
    <row r="341" spans="1:34" x14ac:dyDescent="0.2">
      <c r="A341" s="2">
        <f t="shared" si="37"/>
        <v>44238</v>
      </c>
      <c r="B341" s="4" t="e">
        <f>'Data(LÄGG IN NY DATA)'!C340</f>
        <v>#N/A</v>
      </c>
      <c r="C341" s="26">
        <v>163.32175267413817</v>
      </c>
      <c r="D341" s="26">
        <v>123.3273770310347</v>
      </c>
      <c r="E341" s="26">
        <v>187.4491882802873</v>
      </c>
      <c r="F341" s="26">
        <v>677.46492333854064</v>
      </c>
      <c r="G341" s="26">
        <v>660.60612411957777</v>
      </c>
      <c r="H341" s="26">
        <v>532.90508697331211</v>
      </c>
      <c r="I341" s="26">
        <v>285.61119028113376</v>
      </c>
      <c r="J341" s="26">
        <v>456.77578883426622</v>
      </c>
      <c r="K341" s="26">
        <v>456.77578883426622</v>
      </c>
      <c r="L341" s="26">
        <v>388.16386977018516</v>
      </c>
      <c r="M341" s="26">
        <v>274.96927162894855</v>
      </c>
      <c r="N341" s="26">
        <v>146.45535006918504</v>
      </c>
      <c r="O341" s="26">
        <v>167.44328612971069</v>
      </c>
      <c r="P341" s="26">
        <v>167.44328612971069</v>
      </c>
      <c r="Q341" s="26">
        <v>146.45535006918504</v>
      </c>
      <c r="R341" s="26">
        <v>167.44328612971069</v>
      </c>
      <c r="S341" s="26">
        <v>146.45535006918504</v>
      </c>
      <c r="T341" s="26">
        <v>149.13588615265218</v>
      </c>
      <c r="U341" s="26">
        <v>149.13588615265218</v>
      </c>
      <c r="V341" s="26">
        <v>149.13588615265218</v>
      </c>
      <c r="W341" s="26">
        <v>163.2171918554096</v>
      </c>
      <c r="X341" s="26">
        <v>163.2171918554096</v>
      </c>
      <c r="Y341" s="26">
        <v>163.2171918554096</v>
      </c>
      <c r="Z341" s="26">
        <v>163.2171918554096</v>
      </c>
      <c r="AA341" s="26">
        <v>163.2171918554096</v>
      </c>
      <c r="AB341" s="26">
        <v>163.2171918554096</v>
      </c>
      <c r="AC341" s="26">
        <v>163.2171918554096</v>
      </c>
      <c r="AD341" s="26">
        <v>187.9345736052318</v>
      </c>
      <c r="AE341" s="26">
        <v>187.9345736052318</v>
      </c>
      <c r="AF341" s="26">
        <v>187.9345736052318</v>
      </c>
      <c r="AG341" s="26">
        <v>187.9345736052318</v>
      </c>
      <c r="AH341" s="26">
        <v>187.9345736052318</v>
      </c>
    </row>
    <row r="342" spans="1:34" x14ac:dyDescent="0.2">
      <c r="A342" s="2">
        <f t="shared" si="37"/>
        <v>44239</v>
      </c>
      <c r="B342" s="4" t="e">
        <f>'Data(LÄGG IN NY DATA)'!C341</f>
        <v>#N/A</v>
      </c>
      <c r="C342" s="26">
        <v>163.50716301467065</v>
      </c>
      <c r="D342" s="26">
        <v>123.46444366853916</v>
      </c>
      <c r="E342" s="26">
        <v>187.6309960138685</v>
      </c>
      <c r="F342" s="26">
        <v>677.86471718966618</v>
      </c>
      <c r="G342" s="26">
        <v>660.86609235362937</v>
      </c>
      <c r="H342" s="26">
        <v>533.14260015807349</v>
      </c>
      <c r="I342" s="26">
        <v>285.78767626359058</v>
      </c>
      <c r="J342" s="26">
        <v>456.97937156406164</v>
      </c>
      <c r="K342" s="26">
        <v>456.97937156406164</v>
      </c>
      <c r="L342" s="26">
        <v>388.34640123624115</v>
      </c>
      <c r="M342" s="26">
        <v>275.13020239193276</v>
      </c>
      <c r="N342" s="26">
        <v>146.54760604006117</v>
      </c>
      <c r="O342" s="26">
        <v>167.5326402819218</v>
      </c>
      <c r="P342" s="26">
        <v>167.5326402819218</v>
      </c>
      <c r="Q342" s="26">
        <v>146.54760604006117</v>
      </c>
      <c r="R342" s="26">
        <v>167.5326402819218</v>
      </c>
      <c r="S342" s="26">
        <v>146.54760604006117</v>
      </c>
      <c r="T342" s="26">
        <v>149.23162093135738</v>
      </c>
      <c r="U342" s="26">
        <v>149.23162093135738</v>
      </c>
      <c r="V342" s="26">
        <v>149.23162093135738</v>
      </c>
      <c r="W342" s="26">
        <v>163.32994352455509</v>
      </c>
      <c r="X342" s="26">
        <v>163.32994352455509</v>
      </c>
      <c r="Y342" s="26">
        <v>163.32994352455509</v>
      </c>
      <c r="Z342" s="26">
        <v>163.32994352455509</v>
      </c>
      <c r="AA342" s="26">
        <v>163.32994352455509</v>
      </c>
      <c r="AB342" s="26">
        <v>163.32994352455509</v>
      </c>
      <c r="AC342" s="26">
        <v>163.32994352455509</v>
      </c>
      <c r="AD342" s="26">
        <v>188.02082504888324</v>
      </c>
      <c r="AE342" s="26">
        <v>188.02082504888324</v>
      </c>
      <c r="AF342" s="26">
        <v>188.02082504888324</v>
      </c>
      <c r="AG342" s="26">
        <v>188.02082504888324</v>
      </c>
      <c r="AH342" s="26">
        <v>188.02082504888324</v>
      </c>
    </row>
    <row r="343" spans="1:34" x14ac:dyDescent="0.2">
      <c r="A343" s="2">
        <f t="shared" si="37"/>
        <v>44240</v>
      </c>
      <c r="B343" s="4" t="e">
        <f>'Data(LÄGG IN NY DATA)'!C342</f>
        <v>#N/A</v>
      </c>
      <c r="C343" s="26">
        <v>163.69219163306818</v>
      </c>
      <c r="D343" s="26">
        <v>123.60121343404586</v>
      </c>
      <c r="E343" s="26">
        <v>187.81242894497771</v>
      </c>
      <c r="F343" s="26">
        <v>678.26387582023449</v>
      </c>
      <c r="G343" s="26">
        <v>661.1257498935272</v>
      </c>
      <c r="H343" s="26">
        <v>533.37978742224323</v>
      </c>
      <c r="I343" s="26">
        <v>285.96386589039975</v>
      </c>
      <c r="J343" s="26">
        <v>457.18267493334992</v>
      </c>
      <c r="K343" s="26">
        <v>457.18267493334992</v>
      </c>
      <c r="L343" s="26">
        <v>388.52866593106785</v>
      </c>
      <c r="M343" s="26">
        <v>275.29088102146494</v>
      </c>
      <c r="N343" s="26">
        <v>146.63970254651991</v>
      </c>
      <c r="O343" s="26">
        <v>167.62183901547087</v>
      </c>
      <c r="P343" s="26">
        <v>167.62183901547087</v>
      </c>
      <c r="Q343" s="26">
        <v>146.63970254651991</v>
      </c>
      <c r="R343" s="26">
        <v>167.62183901547087</v>
      </c>
      <c r="S343" s="26">
        <v>146.63970254651991</v>
      </c>
      <c r="T343" s="26">
        <v>149.32718532012785</v>
      </c>
      <c r="U343" s="26">
        <v>149.32718532012785</v>
      </c>
      <c r="V343" s="26">
        <v>149.32718532012785</v>
      </c>
      <c r="W343" s="26">
        <v>163.4424631061793</v>
      </c>
      <c r="X343" s="26">
        <v>163.4424631061793</v>
      </c>
      <c r="Y343" s="26">
        <v>163.4424631061793</v>
      </c>
      <c r="Z343" s="26">
        <v>163.4424631061793</v>
      </c>
      <c r="AA343" s="26">
        <v>163.4424631061793</v>
      </c>
      <c r="AB343" s="26">
        <v>163.4424631061793</v>
      </c>
      <c r="AC343" s="26">
        <v>163.4424631061793</v>
      </c>
      <c r="AD343" s="26">
        <v>188.10697267986779</v>
      </c>
      <c r="AE343" s="26">
        <v>188.10697267986779</v>
      </c>
      <c r="AF343" s="26">
        <v>188.10697267986779</v>
      </c>
      <c r="AG343" s="26">
        <v>188.10697267986779</v>
      </c>
      <c r="AH343" s="26">
        <v>188.10697267986779</v>
      </c>
    </row>
    <row r="344" spans="1:34" x14ac:dyDescent="0.2">
      <c r="A344" s="2">
        <f t="shared" si="37"/>
        <v>44241</v>
      </c>
      <c r="B344" s="4" t="e">
        <f>'Data(LÄGG IN NY DATA)'!C343</f>
        <v>#N/A</v>
      </c>
      <c r="C344" s="26">
        <v>163.87684034171718</v>
      </c>
      <c r="D344" s="26">
        <v>123.73768773286487</v>
      </c>
      <c r="E344" s="26">
        <v>187.99348880831246</v>
      </c>
      <c r="F344" s="26">
        <v>678.66240158206006</v>
      </c>
      <c r="G344" s="26">
        <v>661.38509758420309</v>
      </c>
      <c r="H344" s="26">
        <v>533.61664975976316</v>
      </c>
      <c r="I344" s="26">
        <v>286.1397602722941</v>
      </c>
      <c r="J344" s="26">
        <v>457.38569979408129</v>
      </c>
      <c r="K344" s="26">
        <v>457.38569979408129</v>
      </c>
      <c r="L344" s="26">
        <v>388.71066470950649</v>
      </c>
      <c r="M344" s="26">
        <v>275.45130841940841</v>
      </c>
      <c r="N344" s="26">
        <v>146.73164019224413</v>
      </c>
      <c r="O344" s="26">
        <v>167.71088288712369</v>
      </c>
      <c r="P344" s="26">
        <v>167.71088288712369</v>
      </c>
      <c r="Q344" s="26">
        <v>146.73164019224413</v>
      </c>
      <c r="R344" s="26">
        <v>167.71088288712369</v>
      </c>
      <c r="S344" s="26">
        <v>146.73164019224413</v>
      </c>
      <c r="T344" s="26">
        <v>149.42257997540437</v>
      </c>
      <c r="U344" s="26">
        <v>149.42257997540437</v>
      </c>
      <c r="V344" s="26">
        <v>149.42257997540437</v>
      </c>
      <c r="W344" s="26">
        <v>163.55475157234898</v>
      </c>
      <c r="X344" s="26">
        <v>163.55475157234898</v>
      </c>
      <c r="Y344" s="26">
        <v>163.55475157234898</v>
      </c>
      <c r="Z344" s="26">
        <v>163.55475157234898</v>
      </c>
      <c r="AA344" s="26">
        <v>163.55475157234898</v>
      </c>
      <c r="AB344" s="26">
        <v>163.55475157234898</v>
      </c>
      <c r="AC344" s="26">
        <v>163.55475157234898</v>
      </c>
      <c r="AD344" s="26">
        <v>188.19301679748381</v>
      </c>
      <c r="AE344" s="26">
        <v>188.19301679748381</v>
      </c>
      <c r="AF344" s="26">
        <v>188.19301679748381</v>
      </c>
      <c r="AG344" s="26">
        <v>188.19301679748381</v>
      </c>
      <c r="AH344" s="26">
        <v>188.19301679748381</v>
      </c>
    </row>
    <row r="345" spans="1:34" x14ac:dyDescent="0.2">
      <c r="A345" s="2">
        <f t="shared" si="37"/>
        <v>44242</v>
      </c>
      <c r="B345" s="4" t="e">
        <f>'Data(LÄGG IN NY DATA)'!C344</f>
        <v>#N/A</v>
      </c>
      <c r="C345" s="26">
        <v>164.06111093861301</v>
      </c>
      <c r="D345" s="26">
        <v>123.87386795926869</v>
      </c>
      <c r="E345" s="26">
        <v>188.17417732516162</v>
      </c>
      <c r="F345" s="26">
        <v>679.06029681214352</v>
      </c>
      <c r="G345" s="26">
        <v>661.64413626674605</v>
      </c>
      <c r="H345" s="26">
        <v>533.85318815951734</v>
      </c>
      <c r="I345" s="26">
        <v>286.3153605130633</v>
      </c>
      <c r="J345" s="26">
        <v>457.58844699387055</v>
      </c>
      <c r="K345" s="26">
        <v>457.58844699387055</v>
      </c>
      <c r="L345" s="26">
        <v>388.89239842183423</v>
      </c>
      <c r="M345" s="26">
        <v>275.61148548223127</v>
      </c>
      <c r="N345" s="26">
        <v>146.8234195771237</v>
      </c>
      <c r="O345" s="26">
        <v>167.79977245036386</v>
      </c>
      <c r="P345" s="26">
        <v>167.79977245036386</v>
      </c>
      <c r="Q345" s="26">
        <v>146.8234195771237</v>
      </c>
      <c r="R345" s="26">
        <v>167.79977245036386</v>
      </c>
      <c r="S345" s="26">
        <v>146.8234195771237</v>
      </c>
      <c r="T345" s="26">
        <v>149.51780554943699</v>
      </c>
      <c r="U345" s="26">
        <v>149.51780554943699</v>
      </c>
      <c r="V345" s="26">
        <v>149.51780554943699</v>
      </c>
      <c r="W345" s="26">
        <v>163.66680988843558</v>
      </c>
      <c r="X345" s="26">
        <v>163.66680988843558</v>
      </c>
      <c r="Y345" s="26">
        <v>163.66680988843558</v>
      </c>
      <c r="Z345" s="26">
        <v>163.66680988843558</v>
      </c>
      <c r="AA345" s="26">
        <v>163.66680988843558</v>
      </c>
      <c r="AB345" s="26">
        <v>163.66680988843558</v>
      </c>
      <c r="AC345" s="26">
        <v>163.66680988843558</v>
      </c>
      <c r="AD345" s="26">
        <v>188.27895769958099</v>
      </c>
      <c r="AE345" s="26">
        <v>188.27895769958099</v>
      </c>
      <c r="AF345" s="26">
        <v>188.27895769958099</v>
      </c>
      <c r="AG345" s="26">
        <v>188.27895769958099</v>
      </c>
      <c r="AH345" s="26">
        <v>188.27895769958099</v>
      </c>
    </row>
    <row r="346" spans="1:34" x14ac:dyDescent="0.2">
      <c r="A346" s="2">
        <f t="shared" si="37"/>
        <v>44243</v>
      </c>
      <c r="B346" s="4" t="e">
        <f>'Data(LÄGG IN NY DATA)'!C345</f>
        <v>#N/A</v>
      </c>
      <c r="C346" s="26">
        <v>164.24500520752167</v>
      </c>
      <c r="D346" s="26">
        <v>124.00975549661456</v>
      </c>
      <c r="E346" s="26">
        <v>188.35449620355229</v>
      </c>
      <c r="F346" s="26">
        <v>679.45756383281059</v>
      </c>
      <c r="G346" s="26">
        <v>661.90286677842721</v>
      </c>
      <c r="H346" s="26">
        <v>534.08940360536837</v>
      </c>
      <c r="I346" s="26">
        <v>286.49066770961542</v>
      </c>
      <c r="J346" s="26">
        <v>457.79091737602857</v>
      </c>
      <c r="K346" s="26">
        <v>457.79091737602857</v>
      </c>
      <c r="L346" s="26">
        <v>389.07386791379884</v>
      </c>
      <c r="M346" s="26">
        <v>275.7714131010523</v>
      </c>
      <c r="N346" s="26">
        <v>146.91504129728904</v>
      </c>
      <c r="O346" s="26">
        <v>167.88850825542005</v>
      </c>
      <c r="P346" s="26">
        <v>167.88850825542005</v>
      </c>
      <c r="Q346" s="26">
        <v>146.91504129728904</v>
      </c>
      <c r="R346" s="26">
        <v>167.88850825542005</v>
      </c>
      <c r="S346" s="26">
        <v>146.91504129728904</v>
      </c>
      <c r="T346" s="26">
        <v>149.61286269032269</v>
      </c>
      <c r="U346" s="26">
        <v>149.61286269032269</v>
      </c>
      <c r="V346" s="26">
        <v>149.61286269032269</v>
      </c>
      <c r="W346" s="26">
        <v>163.77863901318025</v>
      </c>
      <c r="X346" s="26">
        <v>163.77863901318025</v>
      </c>
      <c r="Y346" s="26">
        <v>163.77863901318025</v>
      </c>
      <c r="Z346" s="26">
        <v>163.77863901318025</v>
      </c>
      <c r="AA346" s="26">
        <v>163.77863901318025</v>
      </c>
      <c r="AB346" s="26">
        <v>163.77863901318025</v>
      </c>
      <c r="AC346" s="26">
        <v>163.77863901318025</v>
      </c>
      <c r="AD346" s="26">
        <v>188.36479568257033</v>
      </c>
      <c r="AE346" s="26">
        <v>188.36479568257033</v>
      </c>
      <c r="AF346" s="26">
        <v>188.36479568257033</v>
      </c>
      <c r="AG346" s="26">
        <v>188.36479568257033</v>
      </c>
      <c r="AH346" s="26">
        <v>188.36479568257033</v>
      </c>
    </row>
    <row r="347" spans="1:34" x14ac:dyDescent="0.2">
      <c r="A347" s="2">
        <f t="shared" si="37"/>
        <v>44244</v>
      </c>
      <c r="B347" s="4" t="e">
        <f>'Data(LÄGG IN NY DATA)'!C346</f>
        <v>#N/A</v>
      </c>
      <c r="C347" s="26">
        <v>164.4285249181392</v>
      </c>
      <c r="D347" s="26">
        <v>124.14535171746495</v>
      </c>
      <c r="E347" s="26">
        <v>188.53444713839443</v>
      </c>
      <c r="F347" s="26">
        <v>679.85420495184962</v>
      </c>
      <c r="G347" s="26">
        <v>662.16128995272425</v>
      </c>
      <c r="H347" s="26">
        <v>534.32529707619381</v>
      </c>
      <c r="I347" s="26">
        <v>286.66568295203757</v>
      </c>
      <c r="J347" s="26">
        <v>457.99311177959322</v>
      </c>
      <c r="K347" s="26">
        <v>457.99311177959322</v>
      </c>
      <c r="L347" s="26">
        <v>389.25507402665266</v>
      </c>
      <c r="M347" s="26">
        <v>275.93109216168602</v>
      </c>
      <c r="N347" s="26">
        <v>147.00650594514445</v>
      </c>
      <c r="O347" s="26">
        <v>167.97709084929301</v>
      </c>
      <c r="P347" s="26">
        <v>167.97709084929301</v>
      </c>
      <c r="Q347" s="26">
        <v>147.00650594514445</v>
      </c>
      <c r="R347" s="26">
        <v>167.97709084929301</v>
      </c>
      <c r="S347" s="26">
        <v>147.00650594514445</v>
      </c>
      <c r="T347" s="26">
        <v>149.70775204204276</v>
      </c>
      <c r="U347" s="26">
        <v>149.70775204204276</v>
      </c>
      <c r="V347" s="26">
        <v>149.70775204204276</v>
      </c>
      <c r="W347" s="26">
        <v>163.8902398987581</v>
      </c>
      <c r="X347" s="26">
        <v>163.8902398987581</v>
      </c>
      <c r="Y347" s="26">
        <v>163.8902398987581</v>
      </c>
      <c r="Z347" s="26">
        <v>163.8902398987581</v>
      </c>
      <c r="AA347" s="26">
        <v>163.8902398987581</v>
      </c>
      <c r="AB347" s="26">
        <v>163.8902398987581</v>
      </c>
      <c r="AC347" s="26">
        <v>163.8902398987581</v>
      </c>
      <c r="AD347" s="26">
        <v>188.45053104143403</v>
      </c>
      <c r="AE347" s="26">
        <v>188.45053104143403</v>
      </c>
      <c r="AF347" s="26">
        <v>188.45053104143403</v>
      </c>
      <c r="AG347" s="26">
        <v>188.45053104143403</v>
      </c>
      <c r="AH347" s="26">
        <v>188.45053104143403</v>
      </c>
    </row>
    <row r="348" spans="1:34" x14ac:dyDescent="0.2">
      <c r="A348" s="2">
        <f t="shared" si="37"/>
        <v>44245</v>
      </c>
      <c r="B348" s="4" t="e">
        <f>'Data(LÄGG IN NY DATA)'!C347</f>
        <v>#N/A</v>
      </c>
      <c r="C348" s="26">
        <v>164.61167182624874</v>
      </c>
      <c r="D348" s="26">
        <v>124.28065798370645</v>
      </c>
      <c r="E348" s="26">
        <v>188.71403181162367</v>
      </c>
      <c r="F348" s="26">
        <v>680.25022246264689</v>
      </c>
      <c r="G348" s="26">
        <v>662.41940661934609</v>
      </c>
      <c r="H348" s="26">
        <v>534.56086954592161</v>
      </c>
      <c r="I348" s="26">
        <v>286.84040732365594</v>
      </c>
      <c r="J348" s="26">
        <v>458.19503103935989</v>
      </c>
      <c r="K348" s="26">
        <v>458.19503103935989</v>
      </c>
      <c r="L348" s="26">
        <v>389.43601759718672</v>
      </c>
      <c r="M348" s="26">
        <v>276.09052354468758</v>
      </c>
      <c r="N348" s="26">
        <v>147.09781410940096</v>
      </c>
      <c r="O348" s="26">
        <v>168.06552077578218</v>
      </c>
      <c r="P348" s="26">
        <v>168.06552077578218</v>
      </c>
      <c r="Q348" s="26">
        <v>147.09781410940096</v>
      </c>
      <c r="R348" s="26">
        <v>168.06552077578218</v>
      </c>
      <c r="S348" s="26">
        <v>147.09781410940096</v>
      </c>
      <c r="T348" s="26">
        <v>149.80247424449968</v>
      </c>
      <c r="U348" s="26">
        <v>149.80247424449968</v>
      </c>
      <c r="V348" s="26">
        <v>149.80247424449968</v>
      </c>
      <c r="W348" s="26">
        <v>164.00161349084152</v>
      </c>
      <c r="X348" s="26">
        <v>164.00161349084152</v>
      </c>
      <c r="Y348" s="26">
        <v>164.00161349084152</v>
      </c>
      <c r="Z348" s="26">
        <v>164.00161349084152</v>
      </c>
      <c r="AA348" s="26">
        <v>164.00161349084152</v>
      </c>
      <c r="AB348" s="26">
        <v>164.00161349084152</v>
      </c>
      <c r="AC348" s="26">
        <v>164.00161349084152</v>
      </c>
      <c r="AD348" s="26">
        <v>188.53616406973521</v>
      </c>
      <c r="AE348" s="26">
        <v>188.53616406973521</v>
      </c>
      <c r="AF348" s="26">
        <v>188.53616406973521</v>
      </c>
      <c r="AG348" s="26">
        <v>188.53616406973521</v>
      </c>
      <c r="AH348" s="26">
        <v>188.53616406973521</v>
      </c>
    </row>
    <row r="349" spans="1:34" x14ac:dyDescent="0.2">
      <c r="A349" s="2">
        <f t="shared" si="37"/>
        <v>44246</v>
      </c>
      <c r="B349" s="4" t="e">
        <f>'Data(LÄGG IN NY DATA)'!C348</f>
        <v>#N/A</v>
      </c>
      <c r="C349" s="26">
        <v>164.79444767387534</v>
      </c>
      <c r="D349" s="26">
        <v>124.41567564666684</v>
      </c>
      <c r="E349" s="26">
        <v>188.89325189234197</v>
      </c>
      <c r="F349" s="26">
        <v>680.64561864431971</v>
      </c>
      <c r="G349" s="26">
        <v>662.67721760425695</v>
      </c>
      <c r="H349" s="26">
        <v>534.79612198356585</v>
      </c>
      <c r="I349" s="26">
        <v>287.01484190109511</v>
      </c>
      <c r="J349" s="26">
        <v>458.39667598591211</v>
      </c>
      <c r="K349" s="26">
        <v>458.39667598591211</v>
      </c>
      <c r="L349" s="26">
        <v>389.61669945776396</v>
      </c>
      <c r="M349" s="26">
        <v>276.24970812539692</v>
      </c>
      <c r="N349" s="26">
        <v>147.18896637510872</v>
      </c>
      <c r="O349" s="26">
        <v>168.15379857551213</v>
      </c>
      <c r="P349" s="26">
        <v>168.15379857551213</v>
      </c>
      <c r="Q349" s="26">
        <v>147.18896637510872</v>
      </c>
      <c r="R349" s="26">
        <v>168.15379857551213</v>
      </c>
      <c r="S349" s="26">
        <v>147.18896637510872</v>
      </c>
      <c r="T349" s="26">
        <v>149.89702993355348</v>
      </c>
      <c r="U349" s="26">
        <v>149.89702993355348</v>
      </c>
      <c r="V349" s="26">
        <v>149.89702993355348</v>
      </c>
      <c r="W349" s="26">
        <v>164.11276072866283</v>
      </c>
      <c r="X349" s="26">
        <v>164.11276072866283</v>
      </c>
      <c r="Y349" s="26">
        <v>164.11276072866283</v>
      </c>
      <c r="Z349" s="26">
        <v>164.11276072866283</v>
      </c>
      <c r="AA349" s="26">
        <v>164.11276072866283</v>
      </c>
      <c r="AB349" s="26">
        <v>164.11276072866283</v>
      </c>
      <c r="AC349" s="26">
        <v>164.11276072866283</v>
      </c>
      <c r="AD349" s="26">
        <v>188.62169505962757</v>
      </c>
      <c r="AE349" s="26">
        <v>188.62169505962757</v>
      </c>
      <c r="AF349" s="26">
        <v>188.62169505962757</v>
      </c>
      <c r="AG349" s="26">
        <v>188.62169505962757</v>
      </c>
      <c r="AH349" s="26">
        <v>188.62169505962757</v>
      </c>
    </row>
    <row r="350" spans="1:34" x14ac:dyDescent="0.2">
      <c r="A350" s="2">
        <f t="shared" si="37"/>
        <v>44247</v>
      </c>
      <c r="B350" s="4" t="e">
        <f>'Data(LÄGG IN NY DATA)'!C349</f>
        <v>#N/A</v>
      </c>
      <c r="C350" s="26">
        <v>164.97685418943851</v>
      </c>
      <c r="D350" s="26">
        <v>124.55040604723058</v>
      </c>
      <c r="E350" s="26">
        <v>189.07210903695622</v>
      </c>
      <c r="F350" s="26">
        <v>681.04039576184778</v>
      </c>
      <c r="G350" s="26">
        <v>662.93472372970052</v>
      </c>
      <c r="H350" s="26">
        <v>535.03105535326188</v>
      </c>
      <c r="I350" s="26">
        <v>287.18898775433684</v>
      </c>
      <c r="J350" s="26">
        <v>458.59804744565156</v>
      </c>
      <c r="K350" s="26">
        <v>458.59804744565156</v>
      </c>
      <c r="L350" s="26">
        <v>389.7971204363526</v>
      </c>
      <c r="M350" s="26">
        <v>276.40864677398241</v>
      </c>
      <c r="N350" s="26">
        <v>147.27996332368926</v>
      </c>
      <c r="O350" s="26">
        <v>168.24192478595859</v>
      </c>
      <c r="P350" s="26">
        <v>168.24192478595859</v>
      </c>
      <c r="Q350" s="26">
        <v>147.27996332368926</v>
      </c>
      <c r="R350" s="26">
        <v>168.24192478595859</v>
      </c>
      <c r="S350" s="26">
        <v>147.27996332368926</v>
      </c>
      <c r="T350" s="26">
        <v>149.9914197410578</v>
      </c>
      <c r="U350" s="26">
        <v>149.9914197410578</v>
      </c>
      <c r="V350" s="26">
        <v>149.9914197410578</v>
      </c>
      <c r="W350" s="26">
        <v>164.22368254507617</v>
      </c>
      <c r="X350" s="26">
        <v>164.22368254507617</v>
      </c>
      <c r="Y350" s="26">
        <v>164.22368254507617</v>
      </c>
      <c r="Z350" s="26">
        <v>164.22368254507617</v>
      </c>
      <c r="AA350" s="26">
        <v>164.22368254507617</v>
      </c>
      <c r="AB350" s="26">
        <v>164.22368254507617</v>
      </c>
      <c r="AC350" s="26">
        <v>164.22368254507617</v>
      </c>
      <c r="AD350" s="26">
        <v>188.70712430186506</v>
      </c>
      <c r="AE350" s="26">
        <v>188.70712430186506</v>
      </c>
      <c r="AF350" s="26">
        <v>188.70712430186506</v>
      </c>
      <c r="AG350" s="26">
        <v>188.70712430186506</v>
      </c>
      <c r="AH350" s="26">
        <v>188.70712430186506</v>
      </c>
    </row>
    <row r="351" spans="1:34" x14ac:dyDescent="0.2">
      <c r="A351" s="2">
        <f t="shared" si="37"/>
        <v>44248</v>
      </c>
      <c r="B351" s="4" t="e">
        <f>'Data(LÄGG IN NY DATA)'!C350</f>
        <v>#N/A</v>
      </c>
      <c r="C351" s="26">
        <v>165.15889308790256</v>
      </c>
      <c r="D351" s="26">
        <v>124.68485051595263</v>
      </c>
      <c r="E351" s="26">
        <v>189.25060488931513</v>
      </c>
      <c r="F351" s="26">
        <v>681.43455606620239</v>
      </c>
      <c r="G351" s="26">
        <v>663.19192581422374</v>
      </c>
      <c r="H351" s="26">
        <v>535.26567061430103</v>
      </c>
      <c r="I351" s="26">
        <v>287.36284594677795</v>
      </c>
      <c r="J351" s="26">
        <v>458.79914624082795</v>
      </c>
      <c r="K351" s="26">
        <v>458.79914624082795</v>
      </c>
      <c r="L351" s="26">
        <v>389.97728135655905</v>
      </c>
      <c r="M351" s="26">
        <v>276.56734035548436</v>
      </c>
      <c r="N351" s="26">
        <v>147.37080553296707</v>
      </c>
      <c r="O351" s="26">
        <v>168.32989994147439</v>
      </c>
      <c r="P351" s="26">
        <v>168.32989994147439</v>
      </c>
      <c r="Q351" s="26">
        <v>147.37080553296707</v>
      </c>
      <c r="R351" s="26">
        <v>168.32989994147439</v>
      </c>
      <c r="S351" s="26">
        <v>147.37080553296707</v>
      </c>
      <c r="T351" s="26">
        <v>150.08564429489539</v>
      </c>
      <c r="U351" s="26">
        <v>150.08564429489539</v>
      </c>
      <c r="V351" s="26">
        <v>150.08564429489539</v>
      </c>
      <c r="W351" s="26">
        <v>164.33437986661846</v>
      </c>
      <c r="X351" s="26">
        <v>164.33437986661846</v>
      </c>
      <c r="Y351" s="26">
        <v>164.33437986661846</v>
      </c>
      <c r="Z351" s="26">
        <v>164.33437986661846</v>
      </c>
      <c r="AA351" s="26">
        <v>164.33437986661846</v>
      </c>
      <c r="AB351" s="26">
        <v>164.33437986661846</v>
      </c>
      <c r="AC351" s="26">
        <v>164.33437986661846</v>
      </c>
      <c r="AD351" s="26">
        <v>188.79245208581133</v>
      </c>
      <c r="AE351" s="26">
        <v>188.79245208581133</v>
      </c>
      <c r="AF351" s="26">
        <v>188.79245208581133</v>
      </c>
      <c r="AG351" s="26">
        <v>188.79245208581133</v>
      </c>
      <c r="AH351" s="26">
        <v>188.79245208581133</v>
      </c>
    </row>
    <row r="352" spans="1:34" x14ac:dyDescent="0.2">
      <c r="A352" s="2">
        <f t="shared" si="37"/>
        <v>44249</v>
      </c>
      <c r="B352" s="4" t="e">
        <f>'Data(LÄGG IN NY DATA)'!C351</f>
        <v>#N/A</v>
      </c>
      <c r="C352" s="26">
        <v>165.34056607092475</v>
      </c>
      <c r="D352" s="26">
        <v>124.81901037317066</v>
      </c>
      <c r="E352" s="26">
        <v>189.42874108084388</v>
      </c>
      <c r="F352" s="26">
        <v>681.82810179447426</v>
      </c>
      <c r="G352" s="26">
        <v>663.44882467270043</v>
      </c>
      <c r="H352" s="26">
        <v>535.49996872116503</v>
      </c>
      <c r="I352" s="26">
        <v>287.53641753528774</v>
      </c>
      <c r="J352" s="26">
        <v>458.99997318956849</v>
      </c>
      <c r="K352" s="26">
        <v>458.99997318956849</v>
      </c>
      <c r="L352" s="26">
        <v>390.15718303766033</v>
      </c>
      <c r="M352" s="26">
        <v>276.72578972985758</v>
      </c>
      <c r="N352" s="26">
        <v>147.46149357720114</v>
      </c>
      <c r="O352" s="26">
        <v>168.41772457331496</v>
      </c>
      <c r="P352" s="26">
        <v>168.41772457331496</v>
      </c>
      <c r="Q352" s="26">
        <v>147.46149357720114</v>
      </c>
      <c r="R352" s="26">
        <v>168.41772457331496</v>
      </c>
      <c r="S352" s="26">
        <v>147.46149357720114</v>
      </c>
      <c r="T352" s="26">
        <v>150.17970421901344</v>
      </c>
      <c r="U352" s="26">
        <v>150.17970421901344</v>
      </c>
      <c r="V352" s="26">
        <v>150.17970421901344</v>
      </c>
      <c r="W352" s="26">
        <v>164.44485361356971</v>
      </c>
      <c r="X352" s="26">
        <v>164.44485361356971</v>
      </c>
      <c r="Y352" s="26">
        <v>164.44485361356971</v>
      </c>
      <c r="Z352" s="26">
        <v>164.44485361356971</v>
      </c>
      <c r="AA352" s="26">
        <v>164.44485361356971</v>
      </c>
      <c r="AB352" s="26">
        <v>164.44485361356971</v>
      </c>
      <c r="AC352" s="26">
        <v>164.44485361356971</v>
      </c>
      <c r="AD352" s="26">
        <v>188.87767869944915</v>
      </c>
      <c r="AE352" s="26">
        <v>188.87767869944915</v>
      </c>
      <c r="AF352" s="26">
        <v>188.87767869944915</v>
      </c>
      <c r="AG352" s="26">
        <v>188.87767869944915</v>
      </c>
      <c r="AH352" s="26">
        <v>188.87767869944915</v>
      </c>
    </row>
    <row r="353" spans="1:34" x14ac:dyDescent="0.2">
      <c r="A353" s="2">
        <f t="shared" si="37"/>
        <v>44250</v>
      </c>
      <c r="B353" s="4" t="e">
        <f>'Data(LÄGG IN NY DATA)'!C352</f>
        <v>#N/A</v>
      </c>
      <c r="C353" s="26">
        <v>165.52187482700145</v>
      </c>
      <c r="D353" s="26">
        <v>124.95288692911566</v>
      </c>
      <c r="E353" s="26">
        <v>189.60651923067721</v>
      </c>
      <c r="F353" s="26">
        <v>682.22103516999903</v>
      </c>
      <c r="G353" s="26">
        <v>663.7054211163545</v>
      </c>
      <c r="H353" s="26">
        <v>535.7339506235603</v>
      </c>
      <c r="I353" s="26">
        <v>287.70970357026465</v>
      </c>
      <c r="J353" s="26">
        <v>459.20052910590732</v>
      </c>
      <c r="K353" s="26">
        <v>459.20052910590732</v>
      </c>
      <c r="L353" s="26">
        <v>390.33682629463635</v>
      </c>
      <c r="M353" s="26">
        <v>276.8839957520139</v>
      </c>
      <c r="N353" s="26">
        <v>147.55202802711591</v>
      </c>
      <c r="O353" s="26">
        <v>168.50539920966352</v>
      </c>
      <c r="P353" s="26">
        <v>168.50539920966352</v>
      </c>
      <c r="Q353" s="26">
        <v>147.55202802711591</v>
      </c>
      <c r="R353" s="26">
        <v>168.50539920966352</v>
      </c>
      <c r="S353" s="26">
        <v>147.55202802711591</v>
      </c>
      <c r="T353" s="26">
        <v>150.2736001334583</v>
      </c>
      <c r="U353" s="26">
        <v>150.2736001334583</v>
      </c>
      <c r="V353" s="26">
        <v>150.2736001334583</v>
      </c>
      <c r="W353" s="26">
        <v>164.55510470001263</v>
      </c>
      <c r="X353" s="26">
        <v>164.55510470001263</v>
      </c>
      <c r="Y353" s="26">
        <v>164.55510470001263</v>
      </c>
      <c r="Z353" s="26">
        <v>164.55510470001263</v>
      </c>
      <c r="AA353" s="26">
        <v>164.55510470001263</v>
      </c>
      <c r="AB353" s="26">
        <v>164.55510470001263</v>
      </c>
      <c r="AC353" s="26">
        <v>164.55510470001263</v>
      </c>
      <c r="AD353" s="26">
        <v>188.96280442938973</v>
      </c>
      <c r="AE353" s="26">
        <v>188.96280442938973</v>
      </c>
      <c r="AF353" s="26">
        <v>188.96280442938973</v>
      </c>
      <c r="AG353" s="26">
        <v>188.96280442938973</v>
      </c>
      <c r="AH353" s="26">
        <v>188.96280442938973</v>
      </c>
    </row>
    <row r="354" spans="1:34" x14ac:dyDescent="0.2">
      <c r="A354" s="2">
        <f t="shared" si="37"/>
        <v>44251</v>
      </c>
      <c r="B354" s="4" t="e">
        <f>'Data(LÄGG IN NY DATA)'!C353</f>
        <v>#N/A</v>
      </c>
      <c r="C354" s="26">
        <v>165.7028210316121</v>
      </c>
      <c r="D354" s="26">
        <v>125.08648148402112</v>
      </c>
      <c r="E354" s="26">
        <v>189.78394094579042</v>
      </c>
      <c r="F354" s="26">
        <v>682.61335840248159</v>
      </c>
      <c r="G354" s="26">
        <v>663.96171595278349</v>
      </c>
      <c r="H354" s="26">
        <v>535.96761726645184</v>
      </c>
      <c r="I354" s="26">
        <v>287.8827050956923</v>
      </c>
      <c r="J354" s="26">
        <v>459.40081479981433</v>
      </c>
      <c r="K354" s="26">
        <v>459.40081479981433</v>
      </c>
      <c r="L354" s="26">
        <v>390.51621193820188</v>
      </c>
      <c r="M354" s="26">
        <v>277.04195927186402</v>
      </c>
      <c r="N354" s="26">
        <v>147.64240944993202</v>
      </c>
      <c r="O354" s="26">
        <v>168.59292437565631</v>
      </c>
      <c r="P354" s="26">
        <v>168.59292437565631</v>
      </c>
      <c r="Q354" s="26">
        <v>147.64240944993202</v>
      </c>
      <c r="R354" s="26">
        <v>168.59292437565631</v>
      </c>
      <c r="S354" s="26">
        <v>147.64240944993202</v>
      </c>
      <c r="T354" s="26">
        <v>150.36733265440981</v>
      </c>
      <c r="U354" s="26">
        <v>150.36733265440981</v>
      </c>
      <c r="V354" s="26">
        <v>150.36733265440981</v>
      </c>
      <c r="W354" s="26">
        <v>164.66513403389143</v>
      </c>
      <c r="X354" s="26">
        <v>164.66513403389143</v>
      </c>
      <c r="Y354" s="26">
        <v>164.66513403389143</v>
      </c>
      <c r="Z354" s="26">
        <v>164.66513403389143</v>
      </c>
      <c r="AA354" s="26">
        <v>164.66513403389143</v>
      </c>
      <c r="AB354" s="26">
        <v>164.66513403389143</v>
      </c>
      <c r="AC354" s="26">
        <v>164.66513403389143</v>
      </c>
      <c r="AD354" s="26">
        <v>189.04782956088206</v>
      </c>
      <c r="AE354" s="26">
        <v>189.04782956088206</v>
      </c>
      <c r="AF354" s="26">
        <v>189.04782956088206</v>
      </c>
      <c r="AG354" s="26">
        <v>189.04782956088206</v>
      </c>
      <c r="AH354" s="26">
        <v>189.04782956088206</v>
      </c>
    </row>
    <row r="355" spans="1:34" x14ac:dyDescent="0.2">
      <c r="A355" s="2">
        <f t="shared" si="37"/>
        <v>44252</v>
      </c>
      <c r="B355" s="4" t="e">
        <f>'Data(LÄGG IN NY DATA)'!C354</f>
        <v>#N/A</v>
      </c>
      <c r="C355" s="26">
        <v>165.88340634736107</v>
      </c>
      <c r="D355" s="26">
        <v>125.21979532823049</v>
      </c>
      <c r="E355" s="26">
        <v>189.9610078211287</v>
      </c>
      <c r="F355" s="26">
        <v>683.00507368811816</v>
      </c>
      <c r="G355" s="26">
        <v>664.2177099859814</v>
      </c>
      <c r="H355" s="26">
        <v>536.20096959009663</v>
      </c>
      <c r="I355" s="26">
        <v>288.05542314919501</v>
      </c>
      <c r="J355" s="26">
        <v>459.60083107722414</v>
      </c>
      <c r="K355" s="26">
        <v>459.60083107722414</v>
      </c>
      <c r="L355" s="26">
        <v>390.69534077483803</v>
      </c>
      <c r="M355" s="26">
        <v>277.19968113435874</v>
      </c>
      <c r="N355" s="26">
        <v>147.73263840939651</v>
      </c>
      <c r="O355" s="26">
        <v>168.68030059340714</v>
      </c>
      <c r="P355" s="26">
        <v>168.68030059340714</v>
      </c>
      <c r="Q355" s="26">
        <v>147.73263840939651</v>
      </c>
      <c r="R355" s="26">
        <v>168.68030059340714</v>
      </c>
      <c r="S355" s="26">
        <v>147.73263840939651</v>
      </c>
      <c r="T355" s="26">
        <v>150.46090239421531</v>
      </c>
      <c r="U355" s="26">
        <v>150.46090239421531</v>
      </c>
      <c r="V355" s="26">
        <v>150.46090239421531</v>
      </c>
      <c r="W355" s="26">
        <v>164.77494251706992</v>
      </c>
      <c r="X355" s="26">
        <v>164.77494251706992</v>
      </c>
      <c r="Y355" s="26">
        <v>164.77494251706992</v>
      </c>
      <c r="Z355" s="26">
        <v>164.77494251706992</v>
      </c>
      <c r="AA355" s="26">
        <v>164.77494251706992</v>
      </c>
      <c r="AB355" s="26">
        <v>164.77494251706992</v>
      </c>
      <c r="AC355" s="26">
        <v>164.77494251706992</v>
      </c>
      <c r="AD355" s="26">
        <v>189.13275437782201</v>
      </c>
      <c r="AE355" s="26">
        <v>189.13275437782201</v>
      </c>
      <c r="AF355" s="26">
        <v>189.13275437782201</v>
      </c>
      <c r="AG355" s="26">
        <v>189.13275437782201</v>
      </c>
      <c r="AH355" s="26">
        <v>189.13275437782201</v>
      </c>
    </row>
    <row r="356" spans="1:34" x14ac:dyDescent="0.2">
      <c r="A356" s="2">
        <f t="shared" si="37"/>
        <v>44253</v>
      </c>
      <c r="B356" s="4" t="e">
        <f>'Data(LÄGG IN NY DATA)'!C355</f>
        <v>#N/A</v>
      </c>
      <c r="C356" s="26">
        <v>166.06363242411771</v>
      </c>
      <c r="D356" s="26">
        <v>125.35282974230329</v>
      </c>
      <c r="E356" s="26">
        <v>190.13772143973461</v>
      </c>
      <c r="F356" s="26">
        <v>683.39618320971715</v>
      </c>
      <c r="G356" s="26">
        <v>664.47340401636143</v>
      </c>
      <c r="H356" s="26">
        <v>536.43400853007688</v>
      </c>
      <c r="I356" s="26">
        <v>288.22785876209241</v>
      </c>
      <c r="J356" s="26">
        <v>459.80057874006434</v>
      </c>
      <c r="K356" s="26">
        <v>459.80057874006434</v>
      </c>
      <c r="L356" s="26">
        <v>390.87421360682367</v>
      </c>
      <c r="M356" s="26">
        <v>277.35716217953029</v>
      </c>
      <c r="N356" s="26">
        <v>147.82271546581302</v>
      </c>
      <c r="O356" s="26">
        <v>168.767528382032</v>
      </c>
      <c r="P356" s="26">
        <v>168.767528382032</v>
      </c>
      <c r="Q356" s="26">
        <v>147.82271546581302</v>
      </c>
      <c r="R356" s="26">
        <v>168.767528382032</v>
      </c>
      <c r="S356" s="26">
        <v>147.82271546581302</v>
      </c>
      <c r="T356" s="26">
        <v>150.55430996142334</v>
      </c>
      <c r="U356" s="26">
        <v>150.55430996142334</v>
      </c>
      <c r="V356" s="26">
        <v>150.55430996142334</v>
      </c>
      <c r="W356" s="26">
        <v>164.88453104538885</v>
      </c>
      <c r="X356" s="26">
        <v>164.88453104538885</v>
      </c>
      <c r="Y356" s="26">
        <v>164.88453104538885</v>
      </c>
      <c r="Z356" s="26">
        <v>164.88453104538885</v>
      </c>
      <c r="AA356" s="26">
        <v>164.88453104538885</v>
      </c>
      <c r="AB356" s="26">
        <v>164.88453104538885</v>
      </c>
      <c r="AC356" s="26">
        <v>164.88453104538885</v>
      </c>
      <c r="AD356" s="26">
        <v>189.21757916276141</v>
      </c>
      <c r="AE356" s="26">
        <v>189.21757916276141</v>
      </c>
      <c r="AF356" s="26">
        <v>189.21757916276141</v>
      </c>
      <c r="AG356" s="26">
        <v>189.21757916276141</v>
      </c>
      <c r="AH356" s="26">
        <v>189.21757916276141</v>
      </c>
    </row>
    <row r="357" spans="1:34" x14ac:dyDescent="0.2">
      <c r="A357" s="2">
        <f t="shared" si="37"/>
        <v>44254</v>
      </c>
      <c r="B357" s="4" t="e">
        <f>'Data(LÄGG IN NY DATA)'!C356</f>
        <v>#N/A</v>
      </c>
      <c r="C357" s="26">
        <v>166.24350089915427</v>
      </c>
      <c r="D357" s="26">
        <v>125.48558599711968</v>
      </c>
      <c r="E357" s="26">
        <v>190.31408337287377</v>
      </c>
      <c r="F357" s="26">
        <v>683.78668913681838</v>
      </c>
      <c r="G357" s="26">
        <v>664.72879884077872</v>
      </c>
      <c r="H357" s="26">
        <v>536.66673501733294</v>
      </c>
      <c r="I357" s="26">
        <v>288.40001295945387</v>
      </c>
      <c r="J357" s="26">
        <v>460.00005858628384</v>
      </c>
      <c r="K357" s="26">
        <v>460.00005858628384</v>
      </c>
      <c r="L357" s="26">
        <v>391.05283123226644</v>
      </c>
      <c r="M357" s="26">
        <v>277.51440324253252</v>
      </c>
      <c r="N357" s="26">
        <v>147.91264117607128</v>
      </c>
      <c r="O357" s="26">
        <v>168.85460825767322</v>
      </c>
      <c r="P357" s="26">
        <v>168.85460825767322</v>
      </c>
      <c r="Q357" s="26">
        <v>147.91264117607128</v>
      </c>
      <c r="R357" s="26">
        <v>168.85460825767322</v>
      </c>
      <c r="S357" s="26">
        <v>147.91264117607128</v>
      </c>
      <c r="T357" s="26">
        <v>150.64755596081676</v>
      </c>
      <c r="U357" s="26">
        <v>150.64755596081676</v>
      </c>
      <c r="V357" s="26">
        <v>150.64755596081676</v>
      </c>
      <c r="W357" s="26">
        <v>164.99390050872267</v>
      </c>
      <c r="X357" s="26">
        <v>164.99390050872267</v>
      </c>
      <c r="Y357" s="26">
        <v>164.99390050872267</v>
      </c>
      <c r="Z357" s="26">
        <v>164.99390050872267</v>
      </c>
      <c r="AA357" s="26">
        <v>164.99390050872267</v>
      </c>
      <c r="AB357" s="26">
        <v>164.99390050872267</v>
      </c>
      <c r="AC357" s="26">
        <v>164.99390050872267</v>
      </c>
      <c r="AD357" s="26">
        <v>189.30230419691716</v>
      </c>
      <c r="AE357" s="26">
        <v>189.30230419691716</v>
      </c>
      <c r="AF357" s="26">
        <v>189.30230419691716</v>
      </c>
      <c r="AG357" s="26">
        <v>189.30230419691716</v>
      </c>
      <c r="AH357" s="26">
        <v>189.30230419691716</v>
      </c>
    </row>
    <row r="358" spans="1:34" x14ac:dyDescent="0.2">
      <c r="A358" s="2">
        <f t="shared" si="37"/>
        <v>44255</v>
      </c>
      <c r="B358" s="4" t="e">
        <f>'Data(LÄGG IN NY DATA)'!C357</f>
        <v>#N/A</v>
      </c>
      <c r="C358" s="26">
        <v>166.42301339728189</v>
      </c>
      <c r="D358" s="26">
        <v>125.61806535398365</v>
      </c>
      <c r="E358" s="26">
        <v>190.49009518015893</v>
      </c>
      <c r="F358" s="26">
        <v>684.17659362581037</v>
      </c>
      <c r="G358" s="26">
        <v>664.98389525255288</v>
      </c>
      <c r="H358" s="26">
        <v>536.89914997819608</v>
      </c>
      <c r="I358" s="26">
        <v>288.57188676015193</v>
      </c>
      <c r="J358" s="26">
        <v>460.19927140988085</v>
      </c>
      <c r="K358" s="26">
        <v>460.19927140988085</v>
      </c>
      <c r="L358" s="26">
        <v>391.23119444513338</v>
      </c>
      <c r="M358" s="26">
        <v>277.67140515368129</v>
      </c>
      <c r="N358" s="26">
        <v>148.00241609367654</v>
      </c>
      <c r="O358" s="26">
        <v>168.94154073352357</v>
      </c>
      <c r="P358" s="26">
        <v>168.94154073352357</v>
      </c>
      <c r="Q358" s="26">
        <v>148.00241609367654</v>
      </c>
      <c r="R358" s="26">
        <v>168.94154073352357</v>
      </c>
      <c r="S358" s="26">
        <v>148.00241609367654</v>
      </c>
      <c r="T358" s="26">
        <v>150.7406409934456</v>
      </c>
      <c r="U358" s="26">
        <v>150.7406409934456</v>
      </c>
      <c r="V358" s="26">
        <v>150.7406409934456</v>
      </c>
      <c r="W358" s="26">
        <v>165.10305179103545</v>
      </c>
      <c r="X358" s="26">
        <v>165.10305179103545</v>
      </c>
      <c r="Y358" s="26">
        <v>165.10305179103545</v>
      </c>
      <c r="Z358" s="26">
        <v>165.10305179103545</v>
      </c>
      <c r="AA358" s="26">
        <v>165.10305179103545</v>
      </c>
      <c r="AB358" s="26">
        <v>165.10305179103545</v>
      </c>
      <c r="AC358" s="26">
        <v>165.10305179103545</v>
      </c>
      <c r="AD358" s="26">
        <v>189.38692976018007</v>
      </c>
      <c r="AE358" s="26">
        <v>189.38692976018007</v>
      </c>
      <c r="AF358" s="26">
        <v>189.38692976018007</v>
      </c>
      <c r="AG358" s="26">
        <v>189.38692976018007</v>
      </c>
      <c r="AH358" s="26">
        <v>189.38692976018007</v>
      </c>
    </row>
    <row r="359" spans="1:34" x14ac:dyDescent="0.2">
      <c r="A359" s="2">
        <f t="shared" si="37"/>
        <v>44256</v>
      </c>
      <c r="B359" s="4" t="e">
        <f>'Data(LÄGG IN NY DATA)'!C358</f>
        <v>#N/A</v>
      </c>
      <c r="C359" s="26">
        <v>166.60217153098475</v>
      </c>
      <c r="D359" s="26">
        <v>125.75026906472468</v>
      </c>
      <c r="E359" s="26">
        <v>190.66575840967224</v>
      </c>
      <c r="F359" s="26">
        <v>684.56589882004653</v>
      </c>
      <c r="G359" s="26">
        <v>665.23869404149002</v>
      </c>
      <c r="H359" s="26">
        <v>537.13125433442065</v>
      </c>
      <c r="I359" s="26">
        <v>288.74348117691522</v>
      </c>
      <c r="J359" s="26">
        <v>460.39821800093046</v>
      </c>
      <c r="K359" s="26">
        <v>460.39821800093046</v>
      </c>
      <c r="L359" s="26">
        <v>391.40930403528137</v>
      </c>
      <c r="M359" s="26">
        <v>277.82816873849396</v>
      </c>
      <c r="N359" s="26">
        <v>148.09204076877853</v>
      </c>
      <c r="O359" s="26">
        <v>169.02832631984984</v>
      </c>
      <c r="P359" s="26">
        <v>169.02832631984984</v>
      </c>
      <c r="Q359" s="26">
        <v>148.09204076877853</v>
      </c>
      <c r="R359" s="26">
        <v>169.02832631984984</v>
      </c>
      <c r="S359" s="26">
        <v>148.09204076877853</v>
      </c>
      <c r="T359" s="26">
        <v>150.83356565665957</v>
      </c>
      <c r="U359" s="26">
        <v>150.83356565665957</v>
      </c>
      <c r="V359" s="26">
        <v>150.83356565665957</v>
      </c>
      <c r="W359" s="26">
        <v>165.21198577043626</v>
      </c>
      <c r="X359" s="26">
        <v>165.21198577043626</v>
      </c>
      <c r="Y359" s="26">
        <v>165.21198577043626</v>
      </c>
      <c r="Z359" s="26">
        <v>165.21198577043626</v>
      </c>
      <c r="AA359" s="26">
        <v>165.21198577043626</v>
      </c>
      <c r="AB359" s="26">
        <v>165.21198577043626</v>
      </c>
      <c r="AC359" s="26">
        <v>165.21198577043626</v>
      </c>
      <c r="AD359" s="26">
        <v>189.47145613112372</v>
      </c>
      <c r="AE359" s="26">
        <v>189.47145613112372</v>
      </c>
      <c r="AF359" s="26">
        <v>189.47145613112372</v>
      </c>
      <c r="AG359" s="26">
        <v>189.47145613112372</v>
      </c>
      <c r="AH359" s="26">
        <v>189.47145613112372</v>
      </c>
    </row>
    <row r="360" spans="1:34" x14ac:dyDescent="0.2">
      <c r="A360" s="2">
        <f t="shared" si="37"/>
        <v>44257</v>
      </c>
      <c r="B360" s="4" t="e">
        <f>'Data(LÄGG IN NY DATA)'!C359</f>
        <v>#N/A</v>
      </c>
      <c r="C360" s="26">
        <v>166.78097690055225</v>
      </c>
      <c r="D360" s="26">
        <v>125.88219837179807</v>
      </c>
      <c r="E360" s="26">
        <v>190.84107459808584</v>
      </c>
      <c r="F360" s="26">
        <v>684.95460684995953</v>
      </c>
      <c r="G360" s="26">
        <v>665.49319599390492</v>
      </c>
      <c r="H360" s="26">
        <v>537.36304900321602</v>
      </c>
      <c r="I360" s="26">
        <v>288.91479721638115</v>
      </c>
      <c r="J360" s="26">
        <v>460.59689914561221</v>
      </c>
      <c r="K360" s="26">
        <v>460.59689914561221</v>
      </c>
      <c r="L360" s="26">
        <v>391.58716078848727</v>
      </c>
      <c r="M360" s="26">
        <v>277.98469481772872</v>
      </c>
      <c r="N360" s="26">
        <v>148.18151574820016</v>
      </c>
      <c r="O360" s="26">
        <v>169.11496552401641</v>
      </c>
      <c r="P360" s="26">
        <v>169.11496552401641</v>
      </c>
      <c r="Q360" s="26">
        <v>148.18151574820016</v>
      </c>
      <c r="R360" s="26">
        <v>169.11496552401641</v>
      </c>
      <c r="S360" s="26">
        <v>148.18151574820016</v>
      </c>
      <c r="T360" s="26">
        <v>150.9263305441402</v>
      </c>
      <c r="U360" s="26">
        <v>150.9263305441402</v>
      </c>
      <c r="V360" s="26">
        <v>150.9263305441402</v>
      </c>
      <c r="W360" s="26">
        <v>165.32070331923373</v>
      </c>
      <c r="X360" s="26">
        <v>165.32070331923373</v>
      </c>
      <c r="Y360" s="26">
        <v>165.32070331923373</v>
      </c>
      <c r="Z360" s="26">
        <v>165.32070331923373</v>
      </c>
      <c r="AA360" s="26">
        <v>165.32070331923373</v>
      </c>
      <c r="AB360" s="26">
        <v>165.32070331923373</v>
      </c>
      <c r="AC360" s="26">
        <v>165.32070331923373</v>
      </c>
      <c r="AD360" s="26">
        <v>189.55588358701334</v>
      </c>
      <c r="AE360" s="26">
        <v>189.55588358701334</v>
      </c>
      <c r="AF360" s="26">
        <v>189.55588358701334</v>
      </c>
      <c r="AG360" s="26">
        <v>189.55588358701334</v>
      </c>
      <c r="AH360" s="26">
        <v>189.55588358701334</v>
      </c>
    </row>
    <row r="361" spans="1:34" x14ac:dyDescent="0.2">
      <c r="A361" s="2">
        <f t="shared" si="37"/>
        <v>44258</v>
      </c>
      <c r="B361" s="4" t="e">
        <f>'Data(LÄGG IN NY DATA)'!C360</f>
        <v>#N/A</v>
      </c>
      <c r="C361" s="26">
        <v>166.95943109420946</v>
      </c>
      <c r="D361" s="26">
        <v>126.01385450838393</v>
      </c>
      <c r="E361" s="26">
        <v>191.01604527078098</v>
      </c>
      <c r="F361" s="26">
        <v>685.34271983317456</v>
      </c>
      <c r="G361" s="26">
        <v>665.74740189264298</v>
      </c>
      <c r="H361" s="26">
        <v>537.59453489727855</v>
      </c>
      <c r="I361" s="26">
        <v>289.08583587914734</v>
      </c>
      <c r="J361" s="26">
        <v>460.7953156262372</v>
      </c>
      <c r="K361" s="26">
        <v>460.7953156262372</v>
      </c>
      <c r="L361" s="26">
        <v>391.7647654864777</v>
      </c>
      <c r="M361" s="26">
        <v>278.14098420742346</v>
      </c>
      <c r="N361" s="26">
        <v>148.27084157546588</v>
      </c>
      <c r="O361" s="26">
        <v>169.20145885050852</v>
      </c>
      <c r="P361" s="26">
        <v>169.20145885050852</v>
      </c>
      <c r="Q361" s="26">
        <v>148.27084157546588</v>
      </c>
      <c r="R361" s="26">
        <v>169.20145885050852</v>
      </c>
      <c r="S361" s="26">
        <v>148.27084157546588</v>
      </c>
      <c r="T361" s="26">
        <v>151.01893624593251</v>
      </c>
      <c r="U361" s="26">
        <v>151.01893624593251</v>
      </c>
      <c r="V361" s="26">
        <v>151.01893624593251</v>
      </c>
      <c r="W361" s="26">
        <v>165.4292053039901</v>
      </c>
      <c r="X361" s="26">
        <v>165.4292053039901</v>
      </c>
      <c r="Y361" s="26">
        <v>165.4292053039901</v>
      </c>
      <c r="Z361" s="26">
        <v>165.4292053039901</v>
      </c>
      <c r="AA361" s="26">
        <v>165.4292053039901</v>
      </c>
      <c r="AB361" s="26">
        <v>165.4292053039901</v>
      </c>
      <c r="AC361" s="26">
        <v>165.4292053039901</v>
      </c>
      <c r="AD361" s="26">
        <v>189.64021240381442</v>
      </c>
      <c r="AE361" s="26">
        <v>189.64021240381442</v>
      </c>
      <c r="AF361" s="26">
        <v>189.64021240381442</v>
      </c>
      <c r="AG361" s="26">
        <v>189.64021240381442</v>
      </c>
      <c r="AH361" s="26">
        <v>189.64021240381442</v>
      </c>
    </row>
    <row r="362" spans="1:34" x14ac:dyDescent="0.2">
      <c r="A362" s="2">
        <f t="shared" si="37"/>
        <v>44259</v>
      </c>
      <c r="B362" s="4" t="e">
        <f>'Data(LÄGG IN NY DATA)'!C361</f>
        <v>#N/A</v>
      </c>
      <c r="C362" s="26">
        <v>167.13753568824569</v>
      </c>
      <c r="D362" s="26">
        <v>126.1452386984847</v>
      </c>
      <c r="E362" s="26">
        <v>191.19067194196529</v>
      </c>
      <c r="F362" s="26">
        <v>685.73023987462079</v>
      </c>
      <c r="G362" s="26">
        <v>666.00131251710172</v>
      </c>
      <c r="H362" s="26">
        <v>537.82571292482282</v>
      </c>
      <c r="I362" s="26">
        <v>289.25659815982317</v>
      </c>
      <c r="J362" s="26">
        <v>460.99346822127512</v>
      </c>
      <c r="K362" s="26">
        <v>460.99346822127512</v>
      </c>
      <c r="L362" s="26">
        <v>391.94211890695868</v>
      </c>
      <c r="M362" s="26">
        <v>278.29703771893406</v>
      </c>
      <c r="N362" s="26">
        <v>148.36001879082974</v>
      </c>
      <c r="O362" s="26">
        <v>169.28780680095522</v>
      </c>
      <c r="P362" s="26">
        <v>169.28780680095522</v>
      </c>
      <c r="Q362" s="26">
        <v>148.36001879082974</v>
      </c>
      <c r="R362" s="26">
        <v>169.28780680095522</v>
      </c>
      <c r="S362" s="26">
        <v>148.36001879082974</v>
      </c>
      <c r="T362" s="26">
        <v>151.11138334847644</v>
      </c>
      <c r="U362" s="26">
        <v>151.11138334847644</v>
      </c>
      <c r="V362" s="26">
        <v>151.11138334847644</v>
      </c>
      <c r="W362" s="26">
        <v>165.53749258557454</v>
      </c>
      <c r="X362" s="26">
        <v>165.53749258557454</v>
      </c>
      <c r="Y362" s="26">
        <v>165.53749258557454</v>
      </c>
      <c r="Z362" s="26">
        <v>165.53749258557454</v>
      </c>
      <c r="AA362" s="26">
        <v>165.53749258557454</v>
      </c>
      <c r="AB362" s="26">
        <v>165.53749258557454</v>
      </c>
      <c r="AC362" s="26">
        <v>165.53749258557454</v>
      </c>
      <c r="AD362" s="26">
        <v>189.72444285620134</v>
      </c>
      <c r="AE362" s="26">
        <v>189.72444285620134</v>
      </c>
      <c r="AF362" s="26">
        <v>189.72444285620134</v>
      </c>
      <c r="AG362" s="26">
        <v>189.72444285620134</v>
      </c>
      <c r="AH362" s="26">
        <v>189.72444285620134</v>
      </c>
    </row>
    <row r="363" spans="1:34" x14ac:dyDescent="0.2">
      <c r="A363" s="2">
        <f t="shared" si="37"/>
        <v>44260</v>
      </c>
      <c r="B363" s="4" t="e">
        <f>'Data(LÄGG IN NY DATA)'!C362</f>
        <v>#N/A</v>
      </c>
      <c r="C363" s="26">
        <v>167.31529224714131</v>
      </c>
      <c r="D363" s="26">
        <v>126.27635215702149</v>
      </c>
      <c r="E363" s="26">
        <v>191.36495611478867</v>
      </c>
      <c r="F363" s="26">
        <v>686.11716906664196</v>
      </c>
      <c r="G363" s="26">
        <v>666.25492864325258</v>
      </c>
      <c r="H363" s="26">
        <v>538.05658398961293</v>
      </c>
      <c r="I363" s="26">
        <v>289.42708504708037</v>
      </c>
      <c r="J363" s="26">
        <v>461.19135770538094</v>
      </c>
      <c r="K363" s="26">
        <v>461.19135770538094</v>
      </c>
      <c r="L363" s="26">
        <v>392.11922182364481</v>
      </c>
      <c r="M363" s="26">
        <v>278.45285615897262</v>
      </c>
      <c r="N363" s="26">
        <v>148.44904793130314</v>
      </c>
      <c r="O363" s="26">
        <v>169.37400987415214</v>
      </c>
      <c r="P363" s="26">
        <v>169.37400987415214</v>
      </c>
      <c r="Q363" s="26">
        <v>148.44904793130314</v>
      </c>
      <c r="R363" s="26">
        <v>169.37400987415214</v>
      </c>
      <c r="S363" s="26">
        <v>148.44904793130314</v>
      </c>
      <c r="T363" s="26">
        <v>151.20367243463792</v>
      </c>
      <c r="U363" s="26">
        <v>151.20367243463792</v>
      </c>
      <c r="V363" s="26">
        <v>151.20367243463792</v>
      </c>
      <c r="W363" s="26">
        <v>165.64556601921581</v>
      </c>
      <c r="X363" s="26">
        <v>165.64556601921581</v>
      </c>
      <c r="Y363" s="26">
        <v>165.64556601921581</v>
      </c>
      <c r="Z363" s="26">
        <v>165.64556601921581</v>
      </c>
      <c r="AA363" s="26">
        <v>165.64556601921581</v>
      </c>
      <c r="AB363" s="26">
        <v>165.64556601921581</v>
      </c>
      <c r="AC363" s="26">
        <v>165.64556601921581</v>
      </c>
      <c r="AD363" s="26">
        <v>189.80857521756599</v>
      </c>
      <c r="AE363" s="26">
        <v>189.80857521756599</v>
      </c>
      <c r="AF363" s="26">
        <v>189.80857521756599</v>
      </c>
      <c r="AG363" s="26">
        <v>189.80857521756599</v>
      </c>
      <c r="AH363" s="26">
        <v>189.80857521756599</v>
      </c>
    </row>
    <row r="364" spans="1:34" x14ac:dyDescent="0.2">
      <c r="A364" s="2">
        <f t="shared" si="37"/>
        <v>44261</v>
      </c>
      <c r="B364" s="4" t="e">
        <f>'Data(LÄGG IN NY DATA)'!C363</f>
        <v>#N/A</v>
      </c>
      <c r="C364" s="26">
        <v>167.49270232369273</v>
      </c>
      <c r="D364" s="26">
        <v>126.40719608992897</v>
      </c>
      <c r="E364" s="26">
        <v>191.53889928145745</v>
      </c>
      <c r="F364" s="26">
        <v>686.50350948910477</v>
      </c>
      <c r="G364" s="26">
        <v>666.50825104366209</v>
      </c>
      <c r="H364" s="26">
        <v>538.28714899099327</v>
      </c>
      <c r="I364" s="26">
        <v>289.59729752370305</v>
      </c>
      <c r="J364" s="26">
        <v>461.38898484942126</v>
      </c>
      <c r="K364" s="26">
        <v>461.38898484942126</v>
      </c>
      <c r="L364" s="26">
        <v>392.29607500628833</v>
      </c>
      <c r="M364" s="26">
        <v>278.60844032964485</v>
      </c>
      <c r="N364" s="26">
        <v>148.53792953068228</v>
      </c>
      <c r="O364" s="26">
        <v>169.460068566084</v>
      </c>
      <c r="P364" s="26">
        <v>169.460068566084</v>
      </c>
      <c r="Q364" s="26">
        <v>148.53792953068228</v>
      </c>
      <c r="R364" s="26">
        <v>169.460068566084</v>
      </c>
      <c r="S364" s="26">
        <v>148.53792953068228</v>
      </c>
      <c r="T364" s="26">
        <v>151.29580408373951</v>
      </c>
      <c r="U364" s="26">
        <v>151.29580408373951</v>
      </c>
      <c r="V364" s="26">
        <v>151.29580408373951</v>
      </c>
      <c r="W364" s="26">
        <v>165.75342645455436</v>
      </c>
      <c r="X364" s="26">
        <v>165.75342645455436</v>
      </c>
      <c r="Y364" s="26">
        <v>165.75342645455436</v>
      </c>
      <c r="Z364" s="26">
        <v>165.75342645455436</v>
      </c>
      <c r="AA364" s="26">
        <v>165.75342645455436</v>
      </c>
      <c r="AB364" s="26">
        <v>165.75342645455436</v>
      </c>
      <c r="AC364" s="26">
        <v>165.75342645455436</v>
      </c>
      <c r="AD364" s="26">
        <v>189.8926097600262</v>
      </c>
      <c r="AE364" s="26">
        <v>189.8926097600262</v>
      </c>
      <c r="AF364" s="26">
        <v>189.8926097600262</v>
      </c>
      <c r="AG364" s="26">
        <v>189.8926097600262</v>
      </c>
      <c r="AH364" s="26">
        <v>189.8926097600262</v>
      </c>
    </row>
    <row r="365" spans="1:34" x14ac:dyDescent="0.2">
      <c r="A365" s="2">
        <f t="shared" si="37"/>
        <v>44262</v>
      </c>
      <c r="B365" s="4" t="e">
        <f>'Data(LÄGG IN NY DATA)'!C364</f>
        <v>#N/A</v>
      </c>
      <c r="C365" s="26">
        <v>167.66976745913584</v>
      </c>
      <c r="D365" s="26">
        <v>126.53777169424909</v>
      </c>
      <c r="E365" s="26">
        <v>191.71250292334713</v>
      </c>
      <c r="F365" s="26">
        <v>686.88926320950691</v>
      </c>
      <c r="G365" s="26">
        <v>666.76128048751298</v>
      </c>
      <c r="H365" s="26">
        <v>538.51740882391925</v>
      </c>
      <c r="I365" s="26">
        <v>289.76723656663734</v>
      </c>
      <c r="J365" s="26">
        <v>461.58635042050071</v>
      </c>
      <c r="K365" s="26">
        <v>461.58635042050071</v>
      </c>
      <c r="L365" s="26">
        <v>392.47267922070779</v>
      </c>
      <c r="M365" s="26">
        <v>278.76379102848745</v>
      </c>
      <c r="N365" s="26">
        <v>148.6266641195752</v>
      </c>
      <c r="O365" s="26">
        <v>169.54598336994695</v>
      </c>
      <c r="P365" s="26">
        <v>169.54598336994695</v>
      </c>
      <c r="Q365" s="26">
        <v>148.6266641195752</v>
      </c>
      <c r="R365" s="26">
        <v>169.54598336994695</v>
      </c>
      <c r="S365" s="26">
        <v>148.6266641195752</v>
      </c>
      <c r="T365" s="26">
        <v>151.3877788715908</v>
      </c>
      <c r="U365" s="26">
        <v>151.3877788715908</v>
      </c>
      <c r="V365" s="26">
        <v>151.3877788715908</v>
      </c>
      <c r="W365" s="26">
        <v>165.86107473569371</v>
      </c>
      <c r="X365" s="26">
        <v>165.86107473569371</v>
      </c>
      <c r="Y365" s="26">
        <v>165.86107473569371</v>
      </c>
      <c r="Z365" s="26">
        <v>165.86107473569371</v>
      </c>
      <c r="AA365" s="26">
        <v>165.86107473569371</v>
      </c>
      <c r="AB365" s="26">
        <v>165.86107473569371</v>
      </c>
      <c r="AC365" s="26">
        <v>165.86107473569371</v>
      </c>
      <c r="AD365" s="26">
        <v>189.97654675443417</v>
      </c>
      <c r="AE365" s="26">
        <v>189.97654675443417</v>
      </c>
      <c r="AF365" s="26">
        <v>189.97654675443417</v>
      </c>
      <c r="AG365" s="26">
        <v>189.97654675443417</v>
      </c>
      <c r="AH365" s="26">
        <v>189.97654675443417</v>
      </c>
    </row>
    <row r="366" spans="1:34" x14ac:dyDescent="0.2">
      <c r="A366" s="2">
        <f t="shared" si="37"/>
        <v>44263</v>
      </c>
      <c r="B366" s="4" t="e">
        <f>'Data(LÄGG IN NY DATA)'!C365</f>
        <v>#N/A</v>
      </c>
      <c r="C366" s="26">
        <v>167.84648918326761</v>
      </c>
      <c r="D366" s="26">
        <v>126.66808015822343</v>
      </c>
      <c r="E366" s="26">
        <v>191.88576851111361</v>
      </c>
      <c r="F366" s="26">
        <v>687.274432283083</v>
      </c>
      <c r="G366" s="26">
        <v>667.01401774062526</v>
      </c>
      <c r="H366" s="26">
        <v>538.74736437898753</v>
      </c>
      <c r="I366" s="26">
        <v>289.93690314704054</v>
      </c>
      <c r="J366" s="26">
        <v>461.78345518198779</v>
      </c>
      <c r="K366" s="26">
        <v>461.78345518198779</v>
      </c>
      <c r="L366" s="26">
        <v>392.6490352288165</v>
      </c>
      <c r="M366" s="26">
        <v>278.91890904850493</v>
      </c>
      <c r="N366" s="26">
        <v>148.71525222542877</v>
      </c>
      <c r="O366" s="26">
        <v>169.63175477617065</v>
      </c>
      <c r="P366" s="26">
        <v>169.63175477617065</v>
      </c>
      <c r="Q366" s="26">
        <v>148.71525222542877</v>
      </c>
      <c r="R366" s="26">
        <v>169.63175477617065</v>
      </c>
      <c r="S366" s="26">
        <v>148.71525222542877</v>
      </c>
      <c r="T366" s="26">
        <v>151.47959737051838</v>
      </c>
      <c r="U366" s="26">
        <v>151.47959737051838</v>
      </c>
      <c r="V366" s="26">
        <v>151.47959737051838</v>
      </c>
      <c r="W366" s="26">
        <v>165.96851170125132</v>
      </c>
      <c r="X366" s="26">
        <v>165.96851170125132</v>
      </c>
      <c r="Y366" s="26">
        <v>165.96851170125132</v>
      </c>
      <c r="Z366" s="26">
        <v>165.96851170125132</v>
      </c>
      <c r="AA366" s="26">
        <v>165.96851170125132</v>
      </c>
      <c r="AB366" s="26">
        <v>165.96851170125132</v>
      </c>
      <c r="AC366" s="26">
        <v>165.96851170125132</v>
      </c>
      <c r="AD366" s="26">
        <v>190.06038647038477</v>
      </c>
      <c r="AE366" s="26">
        <v>190.06038647038477</v>
      </c>
      <c r="AF366" s="26">
        <v>190.06038647038477</v>
      </c>
      <c r="AG366" s="26">
        <v>190.06038647038477</v>
      </c>
      <c r="AH366" s="26">
        <v>190.06038647038477</v>
      </c>
    </row>
    <row r="367" spans="1:34" x14ac:dyDescent="0.2">
      <c r="A367" s="2">
        <f t="shared" si="37"/>
        <v>44264</v>
      </c>
      <c r="B367" s="4" t="e">
        <f>'Data(LÄGG IN NY DATA)'!C366</f>
        <v>#N/A</v>
      </c>
      <c r="C367" s="26">
        <v>168.02286901456608</v>
      </c>
      <c r="D367" s="26">
        <v>126.79812266138444</v>
      </c>
      <c r="E367" s="26">
        <v>192.05869750480286</v>
      </c>
      <c r="F367" s="26">
        <v>687.65901875290967</v>
      </c>
      <c r="G367" s="26">
        <v>667.26646356547712</v>
      </c>
      <c r="H367" s="26">
        <v>538.97701654246589</v>
      </c>
      <c r="I367" s="26">
        <v>290.1062982303294</v>
      </c>
      <c r="J367" s="26">
        <v>461.98029989354069</v>
      </c>
      <c r="K367" s="26">
        <v>461.98029989354069</v>
      </c>
      <c r="L367" s="26">
        <v>392.82514378865073</v>
      </c>
      <c r="M367" s="26">
        <v>279.07379517820596</v>
      </c>
      <c r="N367" s="26">
        <v>148.80369437255516</v>
      </c>
      <c r="O367" s="26">
        <v>169.71738327244003</v>
      </c>
      <c r="P367" s="26">
        <v>169.71738327244003</v>
      </c>
      <c r="Q367" s="26">
        <v>148.80369437255516</v>
      </c>
      <c r="R367" s="26">
        <v>169.71738327244003</v>
      </c>
      <c r="S367" s="26">
        <v>148.80369437255516</v>
      </c>
      <c r="T367" s="26">
        <v>151.57126014939558</v>
      </c>
      <c r="U367" s="26">
        <v>151.57126014939558</v>
      </c>
      <c r="V367" s="26">
        <v>151.57126014939558</v>
      </c>
      <c r="W367" s="26">
        <v>166.07573818440878</v>
      </c>
      <c r="X367" s="26">
        <v>166.07573818440878</v>
      </c>
      <c r="Y367" s="26">
        <v>166.07573818440878</v>
      </c>
      <c r="Z367" s="26">
        <v>166.07573818440878</v>
      </c>
      <c r="AA367" s="26">
        <v>166.07573818440878</v>
      </c>
      <c r="AB367" s="26">
        <v>166.07573818440878</v>
      </c>
      <c r="AC367" s="26">
        <v>166.07573818440878</v>
      </c>
      <c r="AD367" s="26">
        <v>190.14412917622388</v>
      </c>
      <c r="AE367" s="26">
        <v>190.14412917622388</v>
      </c>
      <c r="AF367" s="26">
        <v>190.14412917622388</v>
      </c>
      <c r="AG367" s="26">
        <v>190.14412917622388</v>
      </c>
      <c r="AH367" s="26">
        <v>190.14412917622388</v>
      </c>
    </row>
  </sheetData>
  <mergeCells count="1">
    <mergeCell ref="C1:A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EA6F-3742-8842-B761-6BCDD7BF52E1}">
  <dimension ref="A1:N135"/>
  <sheetViews>
    <sheetView workbookViewId="0">
      <selection activeCell="W63" sqref="W63"/>
    </sheetView>
  </sheetViews>
  <sheetFormatPr baseColWidth="10" defaultRowHeight="16" x14ac:dyDescent="0.2"/>
  <sheetData>
    <row r="1" spans="1:14" ht="17" thickBot="1" x14ac:dyDescent="0.25"/>
    <row r="2" spans="1:14" x14ac:dyDescent="0.2">
      <c r="B2" s="39" t="s">
        <v>39</v>
      </c>
      <c r="C2" s="40"/>
    </row>
    <row r="3" spans="1:14" x14ac:dyDescent="0.2">
      <c r="B3" s="41" t="s">
        <v>40</v>
      </c>
      <c r="C3" s="42">
        <f>COLUMN(AH1)</f>
        <v>34</v>
      </c>
    </row>
    <row r="4" spans="1:14" ht="17" thickBot="1" x14ac:dyDescent="0.25">
      <c r="B4" s="43" t="s">
        <v>41</v>
      </c>
      <c r="C4" s="44">
        <v>5</v>
      </c>
    </row>
    <row r="6" spans="1:14" x14ac:dyDescent="0.2">
      <c r="B6" s="36" t="s">
        <v>11</v>
      </c>
      <c r="C6" s="36"/>
      <c r="D6" s="36"/>
      <c r="E6" s="36"/>
      <c r="F6" s="36"/>
      <c r="G6" s="36"/>
      <c r="H6" s="24"/>
      <c r="I6" s="36" t="s">
        <v>8</v>
      </c>
      <c r="J6" s="36"/>
      <c r="K6" s="36"/>
      <c r="L6" s="36"/>
      <c r="M6" s="36"/>
      <c r="N6" s="36"/>
    </row>
    <row r="7" spans="1:14" x14ac:dyDescent="0.2">
      <c r="A7" s="24" t="s">
        <v>42</v>
      </c>
      <c r="B7" s="24" t="s">
        <v>38</v>
      </c>
      <c r="C7" s="24" t="s">
        <v>43</v>
      </c>
      <c r="D7" s="24" t="s">
        <v>44</v>
      </c>
      <c r="E7" s="24" t="s">
        <v>45</v>
      </c>
      <c r="F7" s="24" t="s">
        <v>46</v>
      </c>
      <c r="G7" s="24" t="s">
        <v>47</v>
      </c>
      <c r="H7" s="24"/>
      <c r="I7" s="24" t="s">
        <v>38</v>
      </c>
      <c r="J7" s="24" t="s">
        <v>43</v>
      </c>
      <c r="K7" s="24" t="s">
        <v>44</v>
      </c>
      <c r="L7" s="24" t="s">
        <v>45</v>
      </c>
      <c r="M7" s="24" t="s">
        <v>46</v>
      </c>
      <c r="N7" s="24" t="s">
        <v>47</v>
      </c>
    </row>
    <row r="8" spans="1:14" x14ac:dyDescent="0.2">
      <c r="A8" s="2">
        <v>43900</v>
      </c>
      <c r="B8" s="37" t="e">
        <f>'Prediktioner inlagda över tid'!B3</f>
        <v>#N/A</v>
      </c>
      <c r="C8" s="37">
        <f ca="1">OFFSET('Prediktioner inlagda över tid'!A3,0,'Resultat prediktioner över tid'!$C$3-1-4*'Resultat prediktioner över tid'!$C$4)</f>
        <v>2</v>
      </c>
      <c r="D8" s="37">
        <f ca="1">OFFSET('Prediktioner inlagda över tid'!A3,0,'Resultat prediktioner över tid'!$C$3-1-3*'Resultat prediktioner över tid'!$C$4)</f>
        <v>2</v>
      </c>
      <c r="E8" s="37">
        <f ca="1">OFFSET('Prediktioner inlagda över tid'!A3,0,'Resultat prediktioner över tid'!$C$3-1-2*'Resultat prediktioner över tid'!$C$4)</f>
        <v>3</v>
      </c>
      <c r="F8" s="37">
        <f ca="1">OFFSET('Prediktioner inlagda över tid'!A3,0,'Resultat prediktioner över tid'!$C$3-1-1*'Resultat prediktioner över tid'!$C$4)</f>
        <v>3</v>
      </c>
      <c r="G8" s="37">
        <f ca="1">OFFSET('Prediktioner inlagda över tid'!A3,0,'Resultat prediktioner över tid'!$C$3-1-0*'Resultat prediktioner över tid'!$C$4)</f>
        <v>7.5</v>
      </c>
      <c r="H8" s="38"/>
      <c r="I8" s="37" t="e">
        <f>'Prediktioner döda över tid'!B3</f>
        <v>#N/A</v>
      </c>
      <c r="J8" s="37">
        <f ca="1">OFFSET('Prediktioner döda över tid'!$A3,0,'Resultat prediktioner över tid'!$C$3-1-4*'Resultat prediktioner över tid'!$C$4)</f>
        <v>0</v>
      </c>
      <c r="K8" s="37">
        <f ca="1">OFFSET('Prediktioner döda över tid'!$A3,0,'Resultat prediktioner över tid'!$C$3-1-3*'Resultat prediktioner över tid'!$C$4)</f>
        <v>0</v>
      </c>
      <c r="L8" s="37">
        <f ca="1">OFFSET('Prediktioner döda över tid'!$A3,0,'Resultat prediktioner över tid'!$C$3-1-2*'Resultat prediktioner över tid'!$C$4)</f>
        <v>0</v>
      </c>
      <c r="M8" s="37">
        <f ca="1">OFFSET('Prediktioner döda över tid'!$A3,0,'Resultat prediktioner över tid'!$C$3-1-1*'Resultat prediktioner över tid'!$C$4)</f>
        <v>0</v>
      </c>
      <c r="N8" s="37">
        <f ca="1">OFFSET('Prediktioner döda över tid'!$A3,0,'Resultat prediktioner över tid'!$C$3-1-0*'Resultat prediktioner över tid'!$C$4)</f>
        <v>0</v>
      </c>
    </row>
    <row r="9" spans="1:14" x14ac:dyDescent="0.2">
      <c r="A9" s="2">
        <f>A8+1</f>
        <v>43901</v>
      </c>
      <c r="B9" s="37" t="e">
        <f>'Prediktioner inlagda över tid'!B4</f>
        <v>#N/A</v>
      </c>
      <c r="C9" s="37">
        <f ca="1">OFFSET('Prediktioner inlagda över tid'!A4,0,'Resultat prediktioner över tid'!$C$3-1-4*'Resultat prediktioner över tid'!$C$4)</f>
        <v>2.49512</v>
      </c>
      <c r="D9" s="37">
        <f ca="1">OFFSET('Prediktioner inlagda över tid'!A4,0,'Resultat prediktioner över tid'!$C$3-1-3*'Resultat prediktioner över tid'!$C$4)</f>
        <v>2.49512</v>
      </c>
      <c r="E9" s="37">
        <f ca="1">OFFSET('Prediktioner inlagda över tid'!A4,0,'Resultat prediktioner över tid'!$C$3-1-2*'Resultat prediktioner över tid'!$C$4)</f>
        <v>3.61815</v>
      </c>
      <c r="F9" s="37">
        <f ca="1">OFFSET('Prediktioner inlagda över tid'!A4,0,'Resultat prediktioner över tid'!$C$3-1-1*'Resultat prediktioner över tid'!$C$4)</f>
        <v>3.61815</v>
      </c>
      <c r="G9" s="37">
        <f ca="1">OFFSET('Prediktioner inlagda över tid'!A4,0,'Resultat prediktioner över tid'!$C$3-1-0*'Resultat prediktioner över tid'!$C$4)</f>
        <v>7.9712060439560437</v>
      </c>
      <c r="H9" s="38"/>
      <c r="I9" s="37" t="e">
        <f>'Prediktioner döda över tid'!B4</f>
        <v>#N/A</v>
      </c>
      <c r="J9" s="37">
        <f ca="1">OFFSET('Prediktioner döda över tid'!$A4,0,'Resultat prediktioner över tid'!$C$3-1-4*'Resultat prediktioner över tid'!$C$4)</f>
        <v>0</v>
      </c>
      <c r="K9" s="37">
        <f ca="1">OFFSET('Prediktioner döda över tid'!$A4,0,'Resultat prediktioner över tid'!$C$3-1-3*'Resultat prediktioner över tid'!$C$4)</f>
        <v>0</v>
      </c>
      <c r="L9" s="37">
        <f ca="1">OFFSET('Prediktioner döda över tid'!$A4,0,'Resultat prediktioner över tid'!$C$3-1-2*'Resultat prediktioner över tid'!$C$4)</f>
        <v>0</v>
      </c>
      <c r="M9" s="37">
        <f ca="1">OFFSET('Prediktioner döda över tid'!$A4,0,'Resultat prediktioner över tid'!$C$3-1-1*'Resultat prediktioner över tid'!$C$4)</f>
        <v>0</v>
      </c>
      <c r="N9" s="37">
        <f ca="1">OFFSET('Prediktioner döda över tid'!$A4,0,'Resultat prediktioner över tid'!$C$3-1-0*'Resultat prediktioner över tid'!$C$4)</f>
        <v>0.24725274725274723</v>
      </c>
    </row>
    <row r="10" spans="1:14" x14ac:dyDescent="0.2">
      <c r="A10" s="2">
        <f t="shared" ref="A10:A73" si="0">A9+1</f>
        <v>43902</v>
      </c>
      <c r="B10" s="37" t="e">
        <f>'Prediktioner inlagda över tid'!B5</f>
        <v>#N/A</v>
      </c>
      <c r="C10" s="37">
        <f ca="1">OFFSET('Prediktioner inlagda över tid'!A5,0,'Resultat prediktioner över tid'!$C$3-1-4*'Resultat prediktioner över tid'!$C$4)</f>
        <v>3.1126265996278399</v>
      </c>
      <c r="D10" s="37">
        <f ca="1">OFFSET('Prediktioner inlagda över tid'!A5,0,'Resultat prediktioner över tid'!$C$3-1-3*'Resultat prediktioner över tid'!$C$4)</f>
        <v>3.1126265996278399</v>
      </c>
      <c r="E10" s="37">
        <f ca="1">OFFSET('Prediktioner inlagda över tid'!A5,0,'Resultat prediktioner över tid'!$C$3-1-2*'Resultat prediktioner över tid'!$C$4)</f>
        <v>4.3632970475962507</v>
      </c>
      <c r="F10" s="37">
        <f ca="1">OFFSET('Prediktioner inlagda över tid'!A5,0,'Resultat prediktioner över tid'!$C$3-1-1*'Resultat prediktioner över tid'!$C$4)</f>
        <v>4.3632970475962507</v>
      </c>
      <c r="G10" s="37">
        <f ca="1">OFFSET('Prediktioner inlagda över tid'!A5,0,'Resultat prediktioner över tid'!$C$3-1-0*'Resultat prediktioner över tid'!$C$4)</f>
        <v>8.5379130766335809</v>
      </c>
      <c r="H10" s="38"/>
      <c r="I10" s="37" t="e">
        <f>'Prediktioner döda över tid'!B5</f>
        <v>#N/A</v>
      </c>
      <c r="J10" s="37">
        <f ca="1">OFFSET('Prediktioner döda över tid'!$A5,0,'Resultat prediktioner över tid'!$C$3-1-4*'Resultat prediktioner över tid'!$C$4)</f>
        <v>0</v>
      </c>
      <c r="K10" s="37">
        <f ca="1">OFFSET('Prediktioner döda över tid'!$A5,0,'Resultat prediktioner över tid'!$C$3-1-3*'Resultat prediktioner över tid'!$C$4)</f>
        <v>0</v>
      </c>
      <c r="L10" s="37">
        <f ca="1">OFFSET('Prediktioner döda över tid'!$A5,0,'Resultat prediktioner över tid'!$C$3-1-2*'Resultat prediktioner över tid'!$C$4)</f>
        <v>0</v>
      </c>
      <c r="M10" s="37">
        <f ca="1">OFFSET('Prediktioner döda över tid'!$A5,0,'Resultat prediktioner över tid'!$C$3-1-1*'Resultat prediktioner över tid'!$C$4)</f>
        <v>0</v>
      </c>
      <c r="N10" s="37">
        <f ca="1">OFFSET('Prediktioner döda över tid'!$A5,0,'Resultat prediktioner över tid'!$C$3-1-0*'Resultat prediktioner över tid'!$C$4)</f>
        <v>0.49450549450549447</v>
      </c>
    </row>
    <row r="11" spans="1:14" x14ac:dyDescent="0.2">
      <c r="A11" s="2">
        <f t="shared" si="0"/>
        <v>43903</v>
      </c>
      <c r="B11" s="37" t="e">
        <f>'Prediktioner inlagda över tid'!B6</f>
        <v>#N/A</v>
      </c>
      <c r="C11" s="37">
        <f ca="1">OFFSET('Prediktioner inlagda över tid'!A6,0,'Resultat prediktioner över tid'!$C$3-1-4*'Resultat prediktioner över tid'!$C$4)</f>
        <v>3.8826689619592898</v>
      </c>
      <c r="D11" s="37">
        <f ca="1">OFFSET('Prediktioner inlagda över tid'!A6,0,'Resultat prediktioner över tid'!$C$3-1-3*'Resultat prediktioner över tid'!$C$4)</f>
        <v>3.8826689619592898</v>
      </c>
      <c r="E11" s="37">
        <f ca="1">OFFSET('Prediktioner inlagda över tid'!A6,0,'Resultat prediktioner över tid'!$C$3-1-2*'Resultat prediktioner över tid'!$C$4)</f>
        <v>5.2613629925896621</v>
      </c>
      <c r="F11" s="37">
        <f ca="1">OFFSET('Prediktioner inlagda över tid'!A6,0,'Resultat prediktioner över tid'!$C$3-1-1*'Resultat prediktioner över tid'!$C$4)</f>
        <v>5.2613629925896621</v>
      </c>
      <c r="G11" s="37">
        <f ca="1">OFFSET('Prediktioner inlagda över tid'!A6,0,'Resultat prediktioner över tid'!$C$3-1-0*'Resultat prediktioner över tid'!$C$4)</f>
        <v>9.2194683564461162</v>
      </c>
      <c r="H11" s="38"/>
      <c r="I11" s="37" t="e">
        <f>'Prediktioner döda över tid'!B6</f>
        <v>#N/A</v>
      </c>
      <c r="J11" s="37">
        <f ca="1">OFFSET('Prediktioner döda över tid'!$A6,0,'Resultat prediktioner över tid'!$C$3-1-4*'Resultat prediktioner över tid'!$C$4)</f>
        <v>0</v>
      </c>
      <c r="K11" s="37">
        <f ca="1">OFFSET('Prediktioner döda över tid'!$A6,0,'Resultat prediktioner över tid'!$C$3-1-3*'Resultat prediktioner över tid'!$C$4)</f>
        <v>0</v>
      </c>
      <c r="L11" s="37">
        <f ca="1">OFFSET('Prediktioner döda över tid'!$A6,0,'Resultat prediktioner över tid'!$C$3-1-2*'Resultat prediktioner över tid'!$C$4)</f>
        <v>0</v>
      </c>
      <c r="M11" s="37">
        <f ca="1">OFFSET('Prediktioner döda över tid'!$A6,0,'Resultat prediktioner över tid'!$C$3-1-1*'Resultat prediktioner över tid'!$C$4)</f>
        <v>0</v>
      </c>
      <c r="N11" s="37">
        <f ca="1">OFFSET('Prediktioner döda över tid'!$A6,0,'Resultat prediktioner över tid'!$C$3-1-0*'Resultat prediktioner över tid'!$C$4)</f>
        <v>0.74175824175824168</v>
      </c>
    </row>
    <row r="12" spans="1:14" x14ac:dyDescent="0.2">
      <c r="A12" s="2">
        <f t="shared" si="0"/>
        <v>43904</v>
      </c>
      <c r="B12" s="37" t="e">
        <f>'Prediktioner inlagda över tid'!B7</f>
        <v>#N/A</v>
      </c>
      <c r="C12" s="37">
        <f ca="1">OFFSET('Prediktioner inlagda över tid'!A7,0,'Resultat prediktioner över tid'!$C$3-1-4*'Resultat prediktioner över tid'!$C$4)</f>
        <v>4.8427660231302943</v>
      </c>
      <c r="D12" s="37">
        <f ca="1">OFFSET('Prediktioner inlagda över tid'!A7,0,'Resultat prediktioner över tid'!$C$3-1-3*'Resultat prediktioner över tid'!$C$4)</f>
        <v>4.8427660231302943</v>
      </c>
      <c r="E12" s="37">
        <f ca="1">OFFSET('Prediktioner inlagda över tid'!A7,0,'Resultat prediktioner över tid'!$C$3-1-2*'Resultat prediktioner över tid'!$C$4)</f>
        <v>6.343483861952425</v>
      </c>
      <c r="F12" s="37">
        <f ca="1">OFFSET('Prediktioner inlagda över tid'!A7,0,'Resultat prediktioner över tid'!$C$3-1-1*'Resultat prediktioner över tid'!$C$4)</f>
        <v>6.343483861952425</v>
      </c>
      <c r="G12" s="37">
        <f ca="1">OFFSET('Prediktioner inlagda över tid'!A7,0,'Resultat prediktioner över tid'!$C$3-1-0*'Resultat prediktioner över tid'!$C$4)</f>
        <v>10.039094135325305</v>
      </c>
      <c r="H12" s="38"/>
      <c r="I12" s="37" t="e">
        <f>'Prediktioner döda över tid'!B7</f>
        <v>#N/A</v>
      </c>
      <c r="J12" s="37">
        <f ca="1">OFFSET('Prediktioner döda över tid'!$A7,0,'Resultat prediktioner över tid'!$C$3-1-4*'Resultat prediktioner över tid'!$C$4)</f>
        <v>0</v>
      </c>
      <c r="K12" s="37">
        <f ca="1">OFFSET('Prediktioner döda över tid'!$A7,0,'Resultat prediktioner över tid'!$C$3-1-3*'Resultat prediktioner över tid'!$C$4)</f>
        <v>0</v>
      </c>
      <c r="L12" s="37">
        <f ca="1">OFFSET('Prediktioner döda över tid'!$A7,0,'Resultat prediktioner över tid'!$C$3-1-2*'Resultat prediktioner över tid'!$C$4)</f>
        <v>0</v>
      </c>
      <c r="M12" s="37">
        <f ca="1">OFFSET('Prediktioner döda över tid'!$A7,0,'Resultat prediktioner över tid'!$C$3-1-1*'Resultat prediktioner över tid'!$C$4)</f>
        <v>0</v>
      </c>
      <c r="N12" s="37">
        <f ca="1">OFFSET('Prediktioner döda över tid'!$A7,0,'Resultat prediktioner över tid'!$C$3-1-0*'Resultat prediktioner över tid'!$C$4)</f>
        <v>0.98901098901098894</v>
      </c>
    </row>
    <row r="13" spans="1:14" x14ac:dyDescent="0.2">
      <c r="A13" s="2">
        <f t="shared" si="0"/>
        <v>43905</v>
      </c>
      <c r="B13" s="37" t="e">
        <f>'Prediktioner inlagda över tid'!B8</f>
        <v>#N/A</v>
      </c>
      <c r="C13" s="37">
        <f ca="1">OFFSET('Prediktioner inlagda över tid'!A8,0,'Resultat prediktioner över tid'!$C$3-1-4*'Resultat prediktioner över tid'!$C$4)</f>
        <v>6.0395761522101514</v>
      </c>
      <c r="D13" s="37">
        <f ca="1">OFFSET('Prediktioner inlagda över tid'!A8,0,'Resultat prediktioner över tid'!$C$3-1-3*'Resultat prediktioner över tid'!$C$4)</f>
        <v>6.0395761522101514</v>
      </c>
      <c r="E13" s="37">
        <f ca="1">OFFSET('Prediktioner inlagda över tid'!A8,0,'Resultat prediktioner över tid'!$C$3-1-2*'Resultat prediktioner över tid'!$C$4)</f>
        <v>7.6470238223875562</v>
      </c>
      <c r="F13" s="37">
        <f ca="1">OFFSET('Prediktioner inlagda över tid'!A8,0,'Resultat prediktioner över tid'!$C$3-1-1*'Resultat prediktioner över tid'!$C$4)</f>
        <v>7.6470238223875562</v>
      </c>
      <c r="G13" s="37">
        <f ca="1">OFFSET('Prediktioner inlagda över tid'!A8,0,'Resultat prediktioner över tid'!$C$3-1-0*'Resultat prediktioner över tid'!$C$4)</f>
        <v>11.024647215216334</v>
      </c>
      <c r="H13" s="38"/>
      <c r="I13" s="37" t="e">
        <f>'Prediktioner döda över tid'!B8</f>
        <v>#N/A</v>
      </c>
      <c r="J13" s="37">
        <f ca="1">OFFSET('Prediktioner döda över tid'!$A8,0,'Resultat prediktioner över tid'!$C$3-1-4*'Resultat prediktioner över tid'!$C$4)</f>
        <v>0</v>
      </c>
      <c r="K13" s="37">
        <f ca="1">OFFSET('Prediktioner döda över tid'!$A8,0,'Resultat prediktioner över tid'!$C$3-1-3*'Resultat prediktioner över tid'!$C$4)</f>
        <v>0</v>
      </c>
      <c r="L13" s="37">
        <f ca="1">OFFSET('Prediktioner döda över tid'!$A8,0,'Resultat prediktioner över tid'!$C$3-1-2*'Resultat prediktioner över tid'!$C$4)</f>
        <v>0</v>
      </c>
      <c r="M13" s="37">
        <f ca="1">OFFSET('Prediktioner döda över tid'!$A8,0,'Resultat prediktioner över tid'!$C$3-1-1*'Resultat prediktioner över tid'!$C$4)</f>
        <v>0</v>
      </c>
      <c r="N13" s="37">
        <f ca="1">OFFSET('Prediktioner döda över tid'!$A8,0,'Resultat prediktioner över tid'!$C$3-1-0*'Resultat prediktioner över tid'!$C$4)</f>
        <v>1.2362637362637361</v>
      </c>
    </row>
    <row r="14" spans="1:14" x14ac:dyDescent="0.2">
      <c r="A14" s="2">
        <f t="shared" si="0"/>
        <v>43906</v>
      </c>
      <c r="B14" s="37" t="e">
        <f>'Prediktioner inlagda över tid'!B9</f>
        <v>#N/A</v>
      </c>
      <c r="C14" s="37">
        <f ca="1">OFFSET('Prediktioner inlagda över tid'!A9,0,'Resultat prediktioner över tid'!$C$3-1-4*'Resultat prediktioner över tid'!$C$4)</f>
        <v>7.0359540252822077</v>
      </c>
      <c r="D14" s="37">
        <f ca="1">OFFSET('Prediktioner inlagda över tid'!A9,0,'Resultat prediktioner över tid'!$C$3-1-3*'Resultat prediktioner över tid'!$C$4)</f>
        <v>7.0359540252822077</v>
      </c>
      <c r="E14" s="37">
        <f ca="1">OFFSET('Prediktioner inlagda över tid'!A9,0,'Resultat prediktioner över tid'!$C$3-1-2*'Resultat prediktioner över tid'!$C$4)</f>
        <v>9.2167704306783449</v>
      </c>
      <c r="F14" s="37">
        <f ca="1">OFFSET('Prediktioner inlagda över tid'!A9,0,'Resultat prediktioner över tid'!$C$3-1-1*'Resultat prediktioner över tid'!$C$4)</f>
        <v>9.2167704306783449</v>
      </c>
      <c r="G14" s="37">
        <f ca="1">OFFSET('Prediktioner inlagda över tid'!A9,0,'Resultat prediktioner över tid'!$C$3-1-0*'Resultat prediktioner över tid'!$C$4)</f>
        <v>12.209520665748215</v>
      </c>
      <c r="H14" s="38"/>
      <c r="I14" s="37" t="e">
        <f>'Prediktioner döda över tid'!B9</f>
        <v>#N/A</v>
      </c>
      <c r="J14" s="37">
        <f ca="1">OFFSET('Prediktioner döda över tid'!$A9,0,'Resultat prediktioner över tid'!$C$3-1-4*'Resultat prediktioner över tid'!$C$4)</f>
        <v>8.2519999999999996E-2</v>
      </c>
      <c r="K14" s="37">
        <f ca="1">OFFSET('Prediktioner döda över tid'!$A9,0,'Resultat prediktioner över tid'!$C$3-1-3*'Resultat prediktioner över tid'!$C$4)</f>
        <v>8.2519999999999996E-2</v>
      </c>
      <c r="L14" s="37">
        <f ca="1">OFFSET('Prediktioner döda över tid'!$A9,0,'Resultat prediktioner över tid'!$C$3-1-2*'Resultat prediktioner över tid'!$C$4)</f>
        <v>0</v>
      </c>
      <c r="M14" s="37">
        <f ca="1">OFFSET('Prediktioner döda över tid'!$A9,0,'Resultat prediktioner över tid'!$C$3-1-1*'Resultat prediktioner över tid'!$C$4)</f>
        <v>0</v>
      </c>
      <c r="N14" s="37">
        <f ca="1">OFFSET('Prediktioner döda över tid'!$A9,0,'Resultat prediktioner över tid'!$C$3-1-0*'Resultat prediktioner över tid'!$C$4)</f>
        <v>1.4835164835164834</v>
      </c>
    </row>
    <row r="15" spans="1:14" x14ac:dyDescent="0.2">
      <c r="A15" s="2">
        <f t="shared" si="0"/>
        <v>43907</v>
      </c>
      <c r="B15" s="37" t="e">
        <f>'Prediktioner inlagda över tid'!B10</f>
        <v>#N/A</v>
      </c>
      <c r="C15" s="37">
        <f ca="1">OFFSET('Prediktioner inlagda över tid'!A10,0,'Resultat prediktioner över tid'!$C$3-1-4*'Resultat prediktioner över tid'!$C$4)</f>
        <v>8.154430746770382</v>
      </c>
      <c r="D15" s="37">
        <f ca="1">OFFSET('Prediktioner inlagda över tid'!A10,0,'Resultat prediktioner över tid'!$C$3-1-3*'Resultat prediktioner över tid'!$C$4)</f>
        <v>8.154430746770382</v>
      </c>
      <c r="E15" s="37">
        <f ca="1">OFFSET('Prediktioner inlagda över tid'!A10,0,'Resultat prediktioner över tid'!$C$3-1-2*'Resultat prediktioner över tid'!$C$4)</f>
        <v>10.488186220272985</v>
      </c>
      <c r="F15" s="37">
        <f ca="1">OFFSET('Prediktioner inlagda över tid'!A10,0,'Resultat prediktioner över tid'!$C$3-1-1*'Resultat prediktioner över tid'!$C$4)</f>
        <v>10.488186220272985</v>
      </c>
      <c r="G15" s="37">
        <f ca="1">OFFSET('Prediktioner inlagda över tid'!A10,0,'Resultat prediktioner över tid'!$C$3-1-0*'Resultat prediktioner över tid'!$C$4)</f>
        <v>13.162505370343618</v>
      </c>
      <c r="H15" s="38"/>
      <c r="I15" s="37" t="e">
        <f>'Prediktioner döda över tid'!B10</f>
        <v>#N/A</v>
      </c>
      <c r="J15" s="37">
        <f ca="1">OFFSET('Prediktioner döda över tid'!$A10,0,'Resultat prediktioner över tid'!$C$3-1-4*'Resultat prediktioner över tid'!$C$4)</f>
        <v>0.18543776660464001</v>
      </c>
      <c r="K15" s="37">
        <f ca="1">OFFSET('Prediktioner döda över tid'!$A10,0,'Resultat prediktioner över tid'!$C$3-1-3*'Resultat prediktioner över tid'!$C$4)</f>
        <v>0.18543776660464001</v>
      </c>
      <c r="L15" s="37">
        <f ca="1">OFFSET('Prediktioner döda över tid'!$A10,0,'Resultat prediktioner över tid'!$C$3-1-2*'Resultat prediktioner över tid'!$C$4)</f>
        <v>0.13736666666666669</v>
      </c>
      <c r="M15" s="37">
        <f ca="1">OFFSET('Prediktioner döda över tid'!$A10,0,'Resultat prediktioner över tid'!$C$3-1-1*'Resultat prediktioner över tid'!$C$4)</f>
        <v>0.13736666666666669</v>
      </c>
      <c r="N15" s="37">
        <f ca="1">OFFSET('Prediktioner döda över tid'!$A10,0,'Resultat prediktioner över tid'!$C$3-1-0*'Resultat prediktioner över tid'!$C$4)</f>
        <v>1.8395090870667792</v>
      </c>
    </row>
    <row r="16" spans="1:14" x14ac:dyDescent="0.2">
      <c r="A16" s="2">
        <f t="shared" si="0"/>
        <v>43908</v>
      </c>
      <c r="B16" s="37">
        <f>'Prediktioner inlagda över tid'!B11</f>
        <v>11</v>
      </c>
      <c r="C16" s="37">
        <f ca="1">OFFSET('Prediktioner inlagda över tid'!A11,0,'Resultat prediktioner över tid'!$C$3-1-4*'Resultat prediktioner över tid'!$C$4)</f>
        <v>9.3942104527298067</v>
      </c>
      <c r="D16" s="37">
        <f ca="1">OFFSET('Prediktioner inlagda över tid'!A11,0,'Resultat prediktioner över tid'!$C$3-1-3*'Resultat prediktioner över tid'!$C$4)</f>
        <v>9.3942104527298067</v>
      </c>
      <c r="E16" s="37">
        <f ca="1">OFFSET('Prediktioner inlagda över tid'!A11,0,'Resultat prediktioner över tid'!$C$3-1-2*'Resultat prediktioner över tid'!$C$4)</f>
        <v>11.889959816056921</v>
      </c>
      <c r="F16" s="37">
        <f ca="1">OFFSET('Prediktioner inlagda över tid'!A11,0,'Resultat prediktioner över tid'!$C$3-1-1*'Resultat prediktioner över tid'!$C$4)</f>
        <v>11.889959816056921</v>
      </c>
      <c r="G16" s="37">
        <f ca="1">OFFSET('Prediktioner inlagda över tid'!A11,0,'Resultat prediktioner över tid'!$C$3-1-0*'Resultat prediktioner över tid'!$C$4)</f>
        <v>14.210988413175906</v>
      </c>
      <c r="H16" s="38"/>
      <c r="I16" s="37">
        <f>'Prediktioner döda över tid'!B11</f>
        <v>1</v>
      </c>
      <c r="J16" s="37">
        <f ca="1">OFFSET('Prediktioner döda över tid'!$A11,0,'Resultat prediktioner över tid'!$C$3-1-4*'Resultat prediktioner över tid'!$C$4)</f>
        <v>0.31377816032654837</v>
      </c>
      <c r="K16" s="37">
        <f ca="1">OFFSET('Prediktioner döda över tid'!$A11,0,'Resultat prediktioner över tid'!$C$3-1-3*'Resultat prediktioner över tid'!$C$4)</f>
        <v>0.31377816032654837</v>
      </c>
      <c r="L16" s="37">
        <f ca="1">OFFSET('Prediktioner döda över tid'!$A11,0,'Resultat prediktioner över tid'!$C$3-1-2*'Resultat prediktioner över tid'!$C$4)</f>
        <v>0.30295489946583343</v>
      </c>
      <c r="M16" s="37">
        <f ca="1">OFFSET('Prediktioner döda över tid'!$A11,0,'Resultat prediktioner över tid'!$C$3-1-1*'Resultat prediktioner över tid'!$C$4)</f>
        <v>0.30295489946583343</v>
      </c>
      <c r="N16" s="37">
        <f ca="1">OFFSET('Prediktioner döda över tid'!$A11,0,'Resultat prediktioner över tid'!$C$3-1-0*'Resultat prediktioner över tid'!$C$4)</f>
        <v>2.2175403803220348</v>
      </c>
    </row>
    <row r="17" spans="1:14" x14ac:dyDescent="0.2">
      <c r="A17" s="2">
        <f t="shared" si="0"/>
        <v>43909</v>
      </c>
      <c r="B17" s="37">
        <f>'Prediktioner inlagda över tid'!B12</f>
        <v>10</v>
      </c>
      <c r="C17" s="37">
        <f ca="1">OFFSET('Prediktioner inlagda över tid'!A12,0,'Resultat prediktioner över tid'!$C$3-1-4*'Resultat prediktioner över tid'!$C$4)</f>
        <v>10.746671787601665</v>
      </c>
      <c r="D17" s="37">
        <f ca="1">OFFSET('Prediktioner inlagda över tid'!A12,0,'Resultat prediktioner över tid'!$C$3-1-3*'Resultat prediktioner över tid'!$C$4)</f>
        <v>10.746671787601665</v>
      </c>
      <c r="E17" s="37">
        <f ca="1">OFFSET('Prediktioner inlagda över tid'!A12,0,'Resultat prediktioner över tid'!$C$3-1-2*'Resultat prediktioner över tid'!$C$4)</f>
        <v>13.421501622479946</v>
      </c>
      <c r="F17" s="37">
        <f ca="1">OFFSET('Prediktioner inlagda över tid'!A12,0,'Resultat prediktioner över tid'!$C$3-1-1*'Resultat prediktioner över tid'!$C$4)</f>
        <v>13.421501622479946</v>
      </c>
      <c r="G17" s="37">
        <f ca="1">OFFSET('Prediktioner inlagda över tid'!A12,0,'Resultat prediktioner över tid'!$C$3-1-0*'Resultat prediktioner över tid'!$C$4)</f>
        <v>15.354225322388016</v>
      </c>
      <c r="H17" s="38"/>
      <c r="I17" s="37">
        <f>'Prediktioner döda över tid'!B12</f>
        <v>1</v>
      </c>
      <c r="J17" s="37">
        <f ca="1">OFFSET('Prediktioner döda över tid'!$A12,0,'Resultat prediktioner över tid'!$C$3-1-4*'Resultat prediktioner över tid'!$C$4)</f>
        <v>0.4737943371883826</v>
      </c>
      <c r="K17" s="37">
        <f ca="1">OFFSET('Prediktioner döda över tid'!$A12,0,'Resultat prediktioner över tid'!$C$3-1-3*'Resultat prediktioner över tid'!$C$4)</f>
        <v>0.4737943371883826</v>
      </c>
      <c r="L17" s="37">
        <f ca="1">OFFSET('Prediktioner döda över tid'!$A12,0,'Resultat prediktioner över tid'!$C$3-1-2*'Resultat prediktioner över tid'!$C$4)</f>
        <v>0.50252510946436946</v>
      </c>
      <c r="M17" s="37">
        <f ca="1">OFFSET('Prediktioner döda över tid'!$A12,0,'Resultat prediktioner över tid'!$C$3-1-1*'Resultat prediktioner över tid'!$C$4)</f>
        <v>0.50252510946436946</v>
      </c>
      <c r="N17" s="37">
        <f ca="1">OFFSET('Prediktioner döda över tid'!$A12,0,'Resultat prediktioner över tid'!$C$3-1-0*'Resultat prediktioner över tid'!$C$4)</f>
        <v>2.6220751152238289</v>
      </c>
    </row>
    <row r="18" spans="1:14" x14ac:dyDescent="0.2">
      <c r="A18" s="2">
        <f t="shared" si="0"/>
        <v>43910</v>
      </c>
      <c r="B18" s="37">
        <f>'Prediktioner inlagda över tid'!B13</f>
        <v>10</v>
      </c>
      <c r="C18" s="37">
        <f ca="1">OFFSET('Prediktioner inlagda över tid'!A13,0,'Resultat prediktioner över tid'!$C$3-1-4*'Resultat prediktioner över tid'!$C$4)</f>
        <v>12.191625543607259</v>
      </c>
      <c r="D18" s="37">
        <f ca="1">OFFSET('Prediktioner inlagda över tid'!A13,0,'Resultat prediktioner över tid'!$C$3-1-3*'Resultat prediktioner över tid'!$C$4)</f>
        <v>12.191625543607259</v>
      </c>
      <c r="E18" s="37">
        <f ca="1">OFFSET('Prediktioner inlagda över tid'!A13,0,'Resultat prediktioner över tid'!$C$3-1-2*'Resultat prediktioner över tid'!$C$4)</f>
        <v>15.076510647761035</v>
      </c>
      <c r="F18" s="37">
        <f ca="1">OFFSET('Prediktioner inlagda över tid'!A13,0,'Resultat prediktioner över tid'!$C$3-1-1*'Resultat prediktioner över tid'!$C$4)</f>
        <v>15.076510647761035</v>
      </c>
      <c r="G18" s="37">
        <f ca="1">OFFSET('Prediktioner inlagda över tid'!A13,0,'Resultat prediktioner över tid'!$C$3-1-0*'Resultat prediktioner över tid'!$C$4)</f>
        <v>16.587254065363357</v>
      </c>
      <c r="H18" s="38"/>
      <c r="I18" s="37">
        <f>'Prediktioner döda över tid'!B13</f>
        <v>1</v>
      </c>
      <c r="J18" s="37">
        <f ca="1">OFFSET('Prediktioner döda över tid'!$A13,0,'Resultat prediktioner över tid'!$C$3-1-4*'Resultat prediktioner över tid'!$C$4)</f>
        <v>0.67326269203502542</v>
      </c>
      <c r="K18" s="37">
        <f ca="1">OFFSET('Prediktioner döda över tid'!$A13,0,'Resultat prediktioner över tid'!$C$3-1-3*'Resultat prediktioner över tid'!$C$4)</f>
        <v>0.67326269203502542</v>
      </c>
      <c r="L18" s="37">
        <f ca="1">OFFSET('Prediktioner döda över tid'!$A13,0,'Resultat prediktioner över tid'!$C$3-1-2*'Resultat prediktioner över tid'!$C$4)</f>
        <v>0.7429964137672056</v>
      </c>
      <c r="M18" s="37">
        <f ca="1">OFFSET('Prediktioner döda över tid'!$A13,0,'Resultat prediktioner över tid'!$C$3-1-1*'Resultat prediktioner över tid'!$C$4)</f>
        <v>0.7429964137672056</v>
      </c>
      <c r="N18" s="37">
        <f ca="1">OFFSET('Prediktioner döda över tid'!$A13,0,'Resultat prediktioner över tid'!$C$3-1-0*'Resultat prediktioner över tid'!$C$4)</f>
        <v>3.0584722729871578</v>
      </c>
    </row>
    <row r="19" spans="1:14" x14ac:dyDescent="0.2">
      <c r="A19" s="2">
        <f t="shared" si="0"/>
        <v>43911</v>
      </c>
      <c r="B19" s="37">
        <f>'Prediktioner inlagda över tid'!B14</f>
        <v>12</v>
      </c>
      <c r="C19" s="37">
        <f ca="1">OFFSET('Prediktioner inlagda över tid'!A14,0,'Resultat prediktioner över tid'!$C$3-1-4*'Resultat prediktioner över tid'!$C$4)</f>
        <v>13.692261267793974</v>
      </c>
      <c r="D19" s="37">
        <f ca="1">OFFSET('Prediktioner inlagda över tid'!A14,0,'Resultat prediktioner över tid'!$C$3-1-3*'Resultat prediktioner över tid'!$C$4)</f>
        <v>13.692261267793974</v>
      </c>
      <c r="E19" s="37">
        <f ca="1">OFFSET('Prediktioner inlagda över tid'!A14,0,'Resultat prediktioner över tid'!$C$3-1-2*'Resultat prediktioner över tid'!$C$4)</f>
        <v>16.840739087728046</v>
      </c>
      <c r="F19" s="37">
        <f ca="1">OFFSET('Prediktioner inlagda över tid'!A14,0,'Resultat prediktioner över tid'!$C$3-1-1*'Resultat prediktioner över tid'!$C$4)</f>
        <v>16.840739087728046</v>
      </c>
      <c r="G19" s="37">
        <f ca="1">OFFSET('Prediktioner inlagda över tid'!A14,0,'Resultat prediktioner över tid'!$C$3-1-0*'Resultat prediktioner över tid'!$C$4)</f>
        <v>17.899257336296191</v>
      </c>
      <c r="H19" s="38"/>
      <c r="I19" s="37">
        <f>'Prediktioner döda över tid'!B14</f>
        <v>2</v>
      </c>
      <c r="J19" s="37">
        <f ca="1">OFFSET('Prediktioner döda över tid'!$A14,0,'Resultat prediktioner över tid'!$C$3-1-4*'Resultat prediktioner över tid'!$C$4)</f>
        <v>0.92184567088036817</v>
      </c>
      <c r="K19" s="37">
        <f ca="1">OFFSET('Prediktioner döda över tid'!$A14,0,'Resultat prediktioner över tid'!$C$3-1-3*'Resultat prediktioner över tid'!$C$4)</f>
        <v>0.92184567088036817</v>
      </c>
      <c r="L19" s="37">
        <f ca="1">OFFSET('Prediktioner döda över tid'!$A14,0,'Resultat prediktioner över tid'!$C$3-1-2*'Resultat prediktioner över tid'!$C$4)</f>
        <v>1.0326719605305681</v>
      </c>
      <c r="M19" s="37">
        <f ca="1">OFFSET('Prediktioner döda över tid'!$A14,0,'Resultat prediktioner över tid'!$C$3-1-1*'Resultat prediktioner över tid'!$C$4)</f>
        <v>1.0326719605305681</v>
      </c>
      <c r="N19" s="37">
        <f ca="1">OFFSET('Prediktioner döda över tid'!$A14,0,'Resultat prediktioner över tid'!$C$3-1-0*'Resultat prediktioner över tid'!$C$4)</f>
        <v>3.5331603463686032</v>
      </c>
    </row>
    <row r="20" spans="1:14" x14ac:dyDescent="0.2">
      <c r="A20" s="2">
        <f t="shared" si="0"/>
        <v>43912</v>
      </c>
      <c r="B20" s="37">
        <f>'Prediktioner inlagda över tid'!B15</f>
        <v>11</v>
      </c>
      <c r="C20" s="37">
        <f ca="1">OFFSET('Prediktioner inlagda över tid'!A15,0,'Resultat prediktioner över tid'!$C$3-1-4*'Resultat prediktioner över tid'!$C$4)</f>
        <v>15.310560185122693</v>
      </c>
      <c r="D20" s="37">
        <f ca="1">OFFSET('Prediktioner inlagda över tid'!A15,0,'Resultat prediktioner över tid'!$C$3-1-3*'Resultat prediktioner över tid'!$C$4)</f>
        <v>15.310560185122693</v>
      </c>
      <c r="E20" s="37">
        <f ca="1">OFFSET('Prediktioner inlagda över tid'!A15,0,'Resultat prediktioner över tid'!$C$3-1-2*'Resultat prediktioner över tid'!$C$4)</f>
        <v>18.689135503216114</v>
      </c>
      <c r="F20" s="37">
        <f ca="1">OFFSET('Prediktioner inlagda över tid'!A15,0,'Resultat prediktioner över tid'!$C$3-1-1*'Resultat prediktioner över tid'!$C$4)</f>
        <v>18.689135503216114</v>
      </c>
      <c r="G20" s="37">
        <f ca="1">OFFSET('Prediktioner inlagda över tid'!A15,0,'Resultat prediktioner över tid'!$C$3-1-0*'Resultat prediktioner över tid'!$C$4)</f>
        <v>19.271459127116042</v>
      </c>
      <c r="H20" s="38"/>
      <c r="I20" s="37">
        <f>'Prediktioner döda över tid'!B15</f>
        <v>2</v>
      </c>
      <c r="J20" s="37">
        <f ca="1">OFFSET('Prediktioner döda över tid'!$A15,0,'Resultat prediktioner över tid'!$C$3-1-4*'Resultat prediktioner över tid'!$C$4)</f>
        <v>1.2111762243997042</v>
      </c>
      <c r="K20" s="37">
        <f ca="1">OFFSET('Prediktioner döda över tid'!$A15,0,'Resultat prediktioner över tid'!$C$3-1-3*'Resultat prediktioner över tid'!$C$4)</f>
        <v>1.2111762243997042</v>
      </c>
      <c r="L20" s="37">
        <f ca="1">OFFSET('Prediktioner döda över tid'!$A15,0,'Resultat prediktioner över tid'!$C$3-1-2*'Resultat prediktioner över tid'!$C$4)</f>
        <v>1.3815045401507435</v>
      </c>
      <c r="M20" s="37">
        <f ca="1">OFFSET('Prediktioner döda över tid'!$A15,0,'Resultat prediktioner över tid'!$C$3-1-1*'Resultat prediktioner över tid'!$C$4)</f>
        <v>1.3815045401507435</v>
      </c>
      <c r="N20" s="37">
        <f ca="1">OFFSET('Prediktioner döda över tid'!$A15,0,'Resultat prediktioner över tid'!$C$3-1-0*'Resultat prediktioner över tid'!$C$4)</f>
        <v>4.0538454283594767</v>
      </c>
    </row>
    <row r="21" spans="1:14" x14ac:dyDescent="0.2">
      <c r="A21" s="2">
        <f t="shared" si="0"/>
        <v>43913</v>
      </c>
      <c r="B21" s="37">
        <f>'Prediktioner inlagda över tid'!B16</f>
        <v>16</v>
      </c>
      <c r="C21" s="37">
        <f ca="1">OFFSET('Prediktioner inlagda över tid'!A16,0,'Resultat prediktioner över tid'!$C$3-1-4*'Resultat prediktioner över tid'!$C$4)</f>
        <v>17.043762168508373</v>
      </c>
      <c r="D21" s="37">
        <f ca="1">OFFSET('Prediktioner inlagda över tid'!A16,0,'Resultat prediktioner över tid'!$C$3-1-3*'Resultat prediktioner över tid'!$C$4)</f>
        <v>17.043762168508373</v>
      </c>
      <c r="E21" s="37">
        <f ca="1">OFFSET('Prediktioner inlagda över tid'!A16,0,'Resultat prediktioner över tid'!$C$3-1-2*'Resultat prediktioner över tid'!$C$4)</f>
        <v>20.582232343339278</v>
      </c>
      <c r="F21" s="37">
        <f ca="1">OFFSET('Prediktioner inlagda över tid'!A16,0,'Resultat prediktioner över tid'!$C$3-1-1*'Resultat prediktioner över tid'!$C$4)</f>
        <v>20.582232343339278</v>
      </c>
      <c r="G21" s="37">
        <f ca="1">OFFSET('Prediktioner inlagda över tid'!A16,0,'Resultat prediktioner över tid'!$C$3-1-0*'Resultat prediktioner över tid'!$C$4)</f>
        <v>20.674445338883849</v>
      </c>
      <c r="H21" s="38"/>
      <c r="I21" s="37">
        <f>'Prediktioner döda över tid'!B16</f>
        <v>2</v>
      </c>
      <c r="J21" s="37">
        <f ca="1">OFFSET('Prediktioner döda över tid'!$A16,0,'Resultat prediktioner över tid'!$C$3-1-4*'Resultat prediktioner över tid'!$C$4)</f>
        <v>1.5461465691148497</v>
      </c>
      <c r="K21" s="37">
        <f ca="1">OFFSET('Prediktioner döda över tid'!$A16,0,'Resultat prediktioner över tid'!$C$3-1-3*'Resultat prediktioner över tid'!$C$4)</f>
        <v>1.5461465691148497</v>
      </c>
      <c r="L21" s="37">
        <f ca="1">OFFSET('Prediktioner döda över tid'!$A16,0,'Resultat prediktioner över tid'!$C$3-1-2*'Resultat prediktioner över tid'!$C$4)</f>
        <v>1.8014080489495528</v>
      </c>
      <c r="M21" s="37">
        <f ca="1">OFFSET('Prediktioner döda över tid'!$A16,0,'Resultat prediktioner över tid'!$C$3-1-1*'Resultat prediktioner över tid'!$C$4)</f>
        <v>1.8014080489495528</v>
      </c>
      <c r="N21" s="37">
        <f ca="1">OFFSET('Prediktioner döda över tid'!$A16,0,'Resultat prediktioner över tid'!$C$3-1-0*'Resultat prediktioner över tid'!$C$4)</f>
        <v>4.6297575791240968</v>
      </c>
    </row>
    <row r="22" spans="1:14" x14ac:dyDescent="0.2">
      <c r="A22" s="2">
        <f t="shared" si="0"/>
        <v>43914</v>
      </c>
      <c r="B22" s="37">
        <f>'Prediktioner inlagda över tid'!B17</f>
        <v>23</v>
      </c>
      <c r="C22" s="37">
        <f ca="1">OFFSET('Prediktioner inlagda över tid'!A17,0,'Resultat prediktioner över tid'!$C$3-1-4*'Resultat prediktioner över tid'!$C$4)</f>
        <v>18.888380250262014</v>
      </c>
      <c r="D22" s="37">
        <f ca="1">OFFSET('Prediktioner inlagda över tid'!A17,0,'Resultat prediktioner över tid'!$C$3-1-3*'Resultat prediktioner över tid'!$C$4)</f>
        <v>18.888380250262014</v>
      </c>
      <c r="E22" s="37">
        <f ca="1">OFFSET('Prediktioner inlagda över tid'!A17,0,'Resultat prediktioner över tid'!$C$3-1-2*'Resultat prediktioner över tid'!$C$4)</f>
        <v>22.58815932651347</v>
      </c>
      <c r="F22" s="37">
        <f ca="1">OFFSET('Prediktioner inlagda över tid'!A17,0,'Resultat prediktioner över tid'!$C$3-1-1*'Resultat prediktioner över tid'!$C$4)</f>
        <v>22.58815932651347</v>
      </c>
      <c r="G22" s="37">
        <f ca="1">OFFSET('Prediktioner inlagda över tid'!A17,0,'Resultat prediktioner över tid'!$C$3-1-0*'Resultat prediktioner över tid'!$C$4)</f>
        <v>22.160955385144373</v>
      </c>
      <c r="H22" s="38"/>
      <c r="I22" s="37">
        <f>'Prediktioner döda över tid'!B17</f>
        <v>2</v>
      </c>
      <c r="J22" s="37">
        <f ca="1">OFFSET('Prediktioner döda över tid'!$A17,0,'Resultat prediktioner över tid'!$C$3-1-4*'Resultat prediktioner över tid'!$C$4)</f>
        <v>1.9315729684553269</v>
      </c>
      <c r="K22" s="37">
        <f ca="1">OFFSET('Prediktioner döda över tid'!$A17,0,'Resultat prediktioner över tid'!$C$3-1-3*'Resultat prediktioner över tid'!$C$4)</f>
        <v>1.9315729684553269</v>
      </c>
      <c r="L22" s="37">
        <f ca="1">OFFSET('Prediktioner döda över tid'!$A17,0,'Resultat prediktioner över tid'!$C$3-1-2*'Resultat prediktioner över tid'!$C$4)</f>
        <v>2.278501525256261</v>
      </c>
      <c r="M22" s="37">
        <f ca="1">OFFSET('Prediktioner döda över tid'!$A17,0,'Resultat prediktioner över tid'!$C$3-1-1*'Resultat prediktioner över tid'!$C$4)</f>
        <v>2.278501525256261</v>
      </c>
      <c r="N22" s="37">
        <f ca="1">OFFSET('Prediktioner döda över tid'!$A17,0,'Resultat prediktioner över tid'!$C$3-1-0*'Resultat prediktioner över tid'!$C$4)</f>
        <v>5.2497464976483421</v>
      </c>
    </row>
    <row r="23" spans="1:14" x14ac:dyDescent="0.2">
      <c r="A23" s="2">
        <f t="shared" si="0"/>
        <v>43915</v>
      </c>
      <c r="B23" s="37">
        <f>'Prediktioner inlagda över tid'!B18</f>
        <v>21</v>
      </c>
      <c r="C23" s="37">
        <f ca="1">OFFSET('Prediktioner inlagda över tid'!A18,0,'Resultat prediktioner över tid'!$C$3-1-4*'Resultat prediktioner över tid'!$C$4)</f>
        <v>20.841938801496347</v>
      </c>
      <c r="D23" s="37">
        <f ca="1">OFFSET('Prediktioner inlagda över tid'!A18,0,'Resultat prediktioner över tid'!$C$3-1-3*'Resultat prediktioner över tid'!$C$4)</f>
        <v>20.841938801496347</v>
      </c>
      <c r="E23" s="37">
        <f ca="1">OFFSET('Prediktioner inlagda över tid'!A18,0,'Resultat prediktioner över tid'!$C$3-1-2*'Resultat prediktioner över tid'!$C$4)</f>
        <v>24.700498027086422</v>
      </c>
      <c r="F23" s="37">
        <f ca="1">OFFSET('Prediktioner inlagda över tid'!A18,0,'Resultat prediktioner över tid'!$C$3-1-1*'Resultat prediktioner över tid'!$C$4)</f>
        <v>24.700498027086422</v>
      </c>
      <c r="G23" s="37">
        <f ca="1">OFFSET('Prediktioner inlagda över tid'!A18,0,'Resultat prediktioner över tid'!$C$3-1-0*'Resultat prediktioner över tid'!$C$4)</f>
        <v>23.727243959351288</v>
      </c>
      <c r="H23" s="38"/>
      <c r="I23" s="37">
        <f>'Prediktioner döda över tid'!B18</f>
        <v>3</v>
      </c>
      <c r="J23" s="37">
        <f ca="1">OFFSET('Prediktioner döda över tid'!$A18,0,'Resultat prediktioner över tid'!$C$3-1-4*'Resultat prediktioner över tid'!$C$4)</f>
        <v>2.3718669493029028</v>
      </c>
      <c r="K23" s="37">
        <f ca="1">OFFSET('Prediktioner döda över tid'!$A18,0,'Resultat prediktioner över tid'!$C$3-1-3*'Resultat prediktioner över tid'!$C$4)</f>
        <v>2.3718669493029028</v>
      </c>
      <c r="L23" s="37">
        <f ca="1">OFFSET('Prediktioner döda över tid'!$A18,0,'Resultat prediktioner över tid'!$C$3-1-2*'Resultat prediktioner över tid'!$C$4)</f>
        <v>2.8184143589043584</v>
      </c>
      <c r="M23" s="37">
        <f ca="1">OFFSET('Prediktioner döda över tid'!$A18,0,'Resultat prediktioner över tid'!$C$3-1-1*'Resultat prediktioner över tid'!$C$4)</f>
        <v>2.8184143589043584</v>
      </c>
      <c r="N23" s="37">
        <f ca="1">OFFSET('Prediktioner döda över tid'!$A18,0,'Resultat prediktioner över tid'!$C$3-1-0*'Resultat prediktioner över tid'!$C$4)</f>
        <v>5.9181051346760079</v>
      </c>
    </row>
    <row r="24" spans="1:14" x14ac:dyDescent="0.2">
      <c r="A24" s="2">
        <f t="shared" si="0"/>
        <v>43916</v>
      </c>
      <c r="B24" s="37">
        <f>'Prediktioner inlagda över tid'!B19</f>
        <v>26</v>
      </c>
      <c r="C24" s="37">
        <f ca="1">OFFSET('Prediktioner inlagda över tid'!A19,0,'Resultat prediktioner över tid'!$C$3-1-4*'Resultat prediktioner över tid'!$C$4)</f>
        <v>22.906039318403266</v>
      </c>
      <c r="D24" s="37">
        <f ca="1">OFFSET('Prediktioner inlagda över tid'!A19,0,'Resultat prediktioner över tid'!$C$3-1-3*'Resultat prediktioner över tid'!$C$4)</f>
        <v>22.906039318403266</v>
      </c>
      <c r="E24" s="37">
        <f ca="1">OFFSET('Prediktioner inlagda över tid'!A19,0,'Resultat prediktioner över tid'!$C$3-1-2*'Resultat prediktioner över tid'!$C$4)</f>
        <v>26.911358054072533</v>
      </c>
      <c r="F24" s="37">
        <f ca="1">OFFSET('Prediktioner inlagda över tid'!A19,0,'Resultat prediktioner över tid'!$C$3-1-1*'Resultat prediktioner över tid'!$C$4)</f>
        <v>26.911358054072533</v>
      </c>
      <c r="G24" s="37">
        <f ca="1">OFFSET('Prediktioner inlagda över tid'!A19,0,'Resultat prediktioner över tid'!$C$3-1-0*'Resultat prediktioner över tid'!$C$4)</f>
        <v>25.368853469959973</v>
      </c>
      <c r="H24" s="38"/>
      <c r="I24" s="37">
        <f>'Prediktioner döda över tid'!B19</f>
        <v>6</v>
      </c>
      <c r="J24" s="37">
        <f ca="1">OFFSET('Prediktioner döda över tid'!$A19,0,'Resultat prediktioner över tid'!$C$3-1-4*'Resultat prediktioner över tid'!$C$4)</f>
        <v>2.8705558821793646</v>
      </c>
      <c r="K24" s="37">
        <f ca="1">OFFSET('Prediktioner döda över tid'!$A19,0,'Resultat prediktioner över tid'!$C$3-1-3*'Resultat prediktioner över tid'!$C$4)</f>
        <v>2.8705558821793646</v>
      </c>
      <c r="L24" s="37">
        <f ca="1">OFFSET('Prediktioner döda över tid'!$A19,0,'Resultat prediktioner över tid'!$C$3-1-2*'Resultat prediktioner över tid'!$C$4)</f>
        <v>3.4266654466029922</v>
      </c>
      <c r="M24" s="37">
        <f ca="1">OFFSET('Prediktioner döda över tid'!$A19,0,'Resultat prediktioner över tid'!$C$3-1-1*'Resultat prediktioner över tid'!$C$4)</f>
        <v>3.4266654466029922</v>
      </c>
      <c r="N24" s="37">
        <f ca="1">OFFSET('Prediktioner döda över tid'!$A19,0,'Resultat prediktioner över tid'!$C$3-1-0*'Resultat prediktioner över tid'!$C$4)</f>
        <v>6.6390473869721074</v>
      </c>
    </row>
    <row r="25" spans="1:14" x14ac:dyDescent="0.2">
      <c r="A25" s="2">
        <f t="shared" si="0"/>
        <v>43917</v>
      </c>
      <c r="B25" s="37">
        <f>'Prediktioner inlagda över tid'!B20</f>
        <v>31</v>
      </c>
      <c r="C25" s="37">
        <f ca="1">OFFSET('Prediktioner inlagda över tid'!A20,0,'Resultat prediktioner över tid'!$C$3-1-4*'Resultat prediktioner över tid'!$C$4)</f>
        <v>25.091367230516941</v>
      </c>
      <c r="D25" s="37">
        <f ca="1">OFFSET('Prediktioner inlagda över tid'!A20,0,'Resultat prediktioner över tid'!$C$3-1-3*'Resultat prediktioner över tid'!$C$4)</f>
        <v>25.091367230516941</v>
      </c>
      <c r="E25" s="37">
        <f ca="1">OFFSET('Prediktioner inlagda över tid'!A20,0,'Resultat prediktioner över tid'!$C$3-1-2*'Resultat prediktioner över tid'!$C$4)</f>
        <v>29.212264962112869</v>
      </c>
      <c r="F25" s="37">
        <f ca="1">OFFSET('Prediktioner inlagda över tid'!A20,0,'Resultat prediktioner över tid'!$C$3-1-1*'Resultat prediktioner över tid'!$C$4)</f>
        <v>29.212264962112869</v>
      </c>
      <c r="G25" s="37">
        <f ca="1">OFFSET('Prediktioner inlagda över tid'!A20,0,'Resultat prediktioner över tid'!$C$3-1-0*'Resultat prediktioner över tid'!$C$4)</f>
        <v>27.081333637944553</v>
      </c>
      <c r="H25" s="38"/>
      <c r="I25" s="37">
        <f>'Prediktioner döda över tid'!B20</f>
        <v>6</v>
      </c>
      <c r="J25" s="37">
        <f ca="1">OFFSET('Prediktioner döda över tid'!$A20,0,'Resultat prediktioner över tid'!$C$3-1-4*'Resultat prediktioner över tid'!$C$4)</f>
        <v>3.4296029219201536</v>
      </c>
      <c r="K25" s="37">
        <f ca="1">OFFSET('Prediktioner döda över tid'!$A20,0,'Resultat prediktioner över tid'!$C$3-1-3*'Resultat prediktioner över tid'!$C$4)</f>
        <v>3.4296029219201536</v>
      </c>
      <c r="L25" s="37">
        <f ca="1">OFFSET('Prediktioner döda över tid'!$A20,0,'Resultat prediktioner över tid'!$C$3-1-2*'Resultat prediktioner över tid'!$C$4)</f>
        <v>4.108391757803469</v>
      </c>
      <c r="M25" s="37">
        <f ca="1">OFFSET('Prediktioner döda över tid'!$A20,0,'Resultat prediktioner över tid'!$C$3-1-1*'Resultat prediktioner över tid'!$C$4)</f>
        <v>4.108391757803469</v>
      </c>
      <c r="N25" s="37">
        <f ca="1">OFFSET('Prediktioner döda över tid'!$A20,0,'Resultat prediktioner över tid'!$C$3-1-0*'Resultat prediktioner över tid'!$C$4)</f>
        <v>7.4165054459534385</v>
      </c>
    </row>
    <row r="26" spans="1:14" x14ac:dyDescent="0.2">
      <c r="A26" s="2">
        <f t="shared" si="0"/>
        <v>43918</v>
      </c>
      <c r="B26" s="37">
        <f>'Prediktioner inlagda över tid'!B21</f>
        <v>32</v>
      </c>
      <c r="C26" s="37">
        <f ca="1">OFFSET('Prediktioner inlagda över tid'!A21,0,'Resultat prediktioner över tid'!$C$3-1-4*'Resultat prediktioner över tid'!$C$4)</f>
        <v>27.395604870439939</v>
      </c>
      <c r="D26" s="37">
        <f ca="1">OFFSET('Prediktioner inlagda över tid'!A21,0,'Resultat prediktioner över tid'!$C$3-1-3*'Resultat prediktioner över tid'!$C$4)</f>
        <v>27.395604870439939</v>
      </c>
      <c r="E26" s="37">
        <f ca="1">OFFSET('Prediktioner inlagda över tid'!A21,0,'Resultat prediktioner över tid'!$C$3-1-2*'Resultat prediktioner över tid'!$C$4)</f>
        <v>31.595677624107807</v>
      </c>
      <c r="F26" s="37">
        <f ca="1">OFFSET('Prediktioner inlagda över tid'!A21,0,'Resultat prediktioner över tid'!$C$3-1-1*'Resultat prediktioner över tid'!$C$4)</f>
        <v>31.595677624107807</v>
      </c>
      <c r="G26" s="37">
        <f ca="1">OFFSET('Prediktioner inlagda över tid'!A21,0,'Resultat prediktioner över tid'!$C$3-1-0*'Resultat prediktioner över tid'!$C$4)</f>
        <v>28.861431939845062</v>
      </c>
      <c r="H26" s="38"/>
      <c r="I26" s="37">
        <f>'Prediktioner döda över tid'!B21</f>
        <v>8</v>
      </c>
      <c r="J26" s="37">
        <f ca="1">OFFSET('Prediktioner döda över tid'!$A21,0,'Resultat prediktioner över tid'!$C$3-1-4*'Resultat prediktioner över tid'!$C$4)</f>
        <v>4.0534402638662463</v>
      </c>
      <c r="K26" s="37">
        <f ca="1">OFFSET('Prediktioner döda över tid'!$A21,0,'Resultat prediktioner över tid'!$C$3-1-3*'Resultat prediktioner över tid'!$C$4)</f>
        <v>4.0534402638662463</v>
      </c>
      <c r="L26" s="37">
        <f ca="1">OFFSET('Prediktioner döda över tid'!$A21,0,'Resultat prediktioner över tid'!$C$3-1-2*'Resultat prediktioner över tid'!$C$4)</f>
        <v>4.867979096420993</v>
      </c>
      <c r="M26" s="37">
        <f ca="1">OFFSET('Prediktioner döda över tid'!$A21,0,'Resultat prediktioner över tid'!$C$3-1-1*'Resultat prediktioner över tid'!$C$4)</f>
        <v>4.867979096420993</v>
      </c>
      <c r="N26" s="37">
        <f ca="1">OFFSET('Prediktioner döda över tid'!$A21,0,'Resultat prediktioner över tid'!$C$3-1-0*'Resultat prediktioner över tid'!$C$4)</f>
        <v>8.2538524796719699</v>
      </c>
    </row>
    <row r="27" spans="1:14" x14ac:dyDescent="0.2">
      <c r="A27" s="2">
        <f t="shared" si="0"/>
        <v>43919</v>
      </c>
      <c r="B27" s="37">
        <f>'Prediktioner inlagda över tid'!B22</f>
        <v>34</v>
      </c>
      <c r="C27" s="37">
        <f ca="1">OFFSET('Prediktioner inlagda över tid'!A22,0,'Resultat prediktioner över tid'!$C$3-1-4*'Resultat prediktioner över tid'!$C$4)</f>
        <v>29.816183337846759</v>
      </c>
      <c r="D27" s="37">
        <f ca="1">OFFSET('Prediktioner inlagda över tid'!A22,0,'Resultat prediktioner över tid'!$C$3-1-3*'Resultat prediktioner över tid'!$C$4)</f>
        <v>29.816183337846759</v>
      </c>
      <c r="E27" s="37">
        <f ca="1">OFFSET('Prediktioner inlagda över tid'!A22,0,'Resultat prediktioner över tid'!$C$3-1-2*'Resultat prediktioner över tid'!$C$4)</f>
        <v>34.057365743236488</v>
      </c>
      <c r="F27" s="37">
        <f ca="1">OFFSET('Prediktioner inlagda över tid'!A22,0,'Resultat prediktioner över tid'!$C$3-1-1*'Resultat prediktioner över tid'!$C$4)</f>
        <v>34.057365743236488</v>
      </c>
      <c r="G27" s="37">
        <f ca="1">OFFSET('Prediktioner inlagda över tid'!A22,0,'Resultat prediktioner över tid'!$C$3-1-0*'Resultat prediktioner över tid'!$C$4)</f>
        <v>30.708932837524497</v>
      </c>
      <c r="H27" s="38"/>
      <c r="I27" s="37">
        <f>'Prediktioner döda över tid'!B22</f>
        <v>8</v>
      </c>
      <c r="J27" s="37">
        <f ca="1">OFFSET('Prediktioner döda över tid'!$A22,0,'Resultat prediktioner över tid'!$C$3-1-4*'Resultat prediktioner över tid'!$C$4)</f>
        <v>4.7463030101656631</v>
      </c>
      <c r="K27" s="37">
        <f ca="1">OFFSET('Prediktioner döda över tid'!$A22,0,'Resultat prediktioner över tid'!$C$3-1-3*'Resultat prediktioner över tid'!$C$4)</f>
        <v>4.7463030101656631</v>
      </c>
      <c r="L27" s="37">
        <f ca="1">OFFSET('Prediktioner döda över tid'!$A22,0,'Resultat prediktioner över tid'!$C$3-1-2*'Resultat prediktioner över tid'!$C$4)</f>
        <v>5.7085707919138384</v>
      </c>
      <c r="M27" s="37">
        <f ca="1">OFFSET('Prediktioner döda över tid'!$A22,0,'Resultat prediktioner över tid'!$C$3-1-1*'Resultat prediktioner över tid'!$C$4)</f>
        <v>5.7085707919138384</v>
      </c>
      <c r="N27" s="37">
        <f ca="1">OFFSET('Prediktioner döda över tid'!$A22,0,'Resultat prediktioner över tid'!$C$3-1-0*'Resultat prediktioner över tid'!$C$4)</f>
        <v>9.1535306793060833</v>
      </c>
    </row>
    <row r="28" spans="1:14" x14ac:dyDescent="0.2">
      <c r="A28" s="2">
        <f t="shared" si="0"/>
        <v>43920</v>
      </c>
      <c r="B28" s="37">
        <f>'Prediktioner inlagda över tid'!B23</f>
        <v>27</v>
      </c>
      <c r="C28" s="37">
        <f ca="1">OFFSET('Prediktioner inlagda över tid'!A23,0,'Resultat prediktioner över tid'!$C$3-1-4*'Resultat prediktioner över tid'!$C$4)</f>
        <v>32.350384408664986</v>
      </c>
      <c r="D28" s="37">
        <f ca="1">OFFSET('Prediktioner inlagda över tid'!A23,0,'Resultat prediktioner över tid'!$C$3-1-3*'Resultat prediktioner över tid'!$C$4)</f>
        <v>32.350384408664986</v>
      </c>
      <c r="E28" s="37">
        <f ca="1">OFFSET('Prediktioner inlagda över tid'!A23,0,'Resultat prediktioner över tid'!$C$3-1-2*'Resultat prediktioner över tid'!$C$4)</f>
        <v>36.599935488220979</v>
      </c>
      <c r="F28" s="37">
        <f ca="1">OFFSET('Prediktioner inlagda över tid'!A23,0,'Resultat prediktioner över tid'!$C$3-1-1*'Resultat prediktioner över tid'!$C$4)</f>
        <v>36.599935488220979</v>
      </c>
      <c r="G28" s="37">
        <f ca="1">OFFSET('Prediktioner inlagda över tid'!A23,0,'Resultat prediktioner över tid'!$C$3-1-0*'Resultat prediktioner över tid'!$C$4)</f>
        <v>32.629374501408563</v>
      </c>
      <c r="H28" s="38"/>
      <c r="I28" s="37">
        <f>'Prediktioner döda över tid'!B23</f>
        <v>9</v>
      </c>
      <c r="J28" s="37">
        <f ca="1">OFFSET('Prediktioner döda över tid'!$A23,0,'Resultat prediktioner över tid'!$C$3-1-4*'Resultat prediktioner över tid'!$C$4)</f>
        <v>5.5121900828856276</v>
      </c>
      <c r="K28" s="37">
        <f ca="1">OFFSET('Prediktioner döda över tid'!$A23,0,'Resultat prediktioner över tid'!$C$3-1-3*'Resultat prediktioner över tid'!$C$4)</f>
        <v>5.5121900828856276</v>
      </c>
      <c r="L28" s="37">
        <f ca="1">OFFSET('Prediktioner döda över tid'!$A23,0,'Resultat prediktioner över tid'!$C$3-1-2*'Resultat prediktioner över tid'!$C$4)</f>
        <v>6.631425820037034</v>
      </c>
      <c r="M28" s="37">
        <f ca="1">OFFSET('Prediktioner döda över tid'!$A23,0,'Resultat prediktioner över tid'!$C$3-1-1*'Resultat prediktioner över tid'!$C$4)</f>
        <v>6.631425820037034</v>
      </c>
      <c r="N28" s="37">
        <f ca="1">OFFSET('Prediktioner döda över tid'!$A23,0,'Resultat prediktioner över tid'!$C$3-1-0*'Resultat prediktioner över tid'!$C$4)</f>
        <v>10.116560377736604</v>
      </c>
    </row>
    <row r="29" spans="1:14" x14ac:dyDescent="0.2">
      <c r="A29" s="2">
        <f t="shared" si="0"/>
        <v>43921</v>
      </c>
      <c r="B29" s="37">
        <f>'Prediktioner inlagda över tid'!B24</f>
        <v>31</v>
      </c>
      <c r="C29" s="37">
        <f ca="1">OFFSET('Prediktioner inlagda över tid'!A24,0,'Resultat prediktioner över tid'!$C$3-1-4*'Resultat prediktioner över tid'!$C$4)</f>
        <v>34.995045147019255</v>
      </c>
      <c r="D29" s="37">
        <f ca="1">OFFSET('Prediktioner inlagda över tid'!A24,0,'Resultat prediktioner över tid'!$C$3-1-3*'Resultat prediktioner över tid'!$C$4)</f>
        <v>34.995045147019255</v>
      </c>
      <c r="E29" s="37">
        <f ca="1">OFFSET('Prediktioner inlagda över tid'!A24,0,'Resultat prediktioner över tid'!$C$3-1-2*'Resultat prediktioner över tid'!$C$4)</f>
        <v>39.212414180460435</v>
      </c>
      <c r="F29" s="37">
        <f ca="1">OFFSET('Prediktioner inlagda över tid'!A24,0,'Resultat prediktioner över tid'!$C$3-1-1*'Resultat prediktioner över tid'!$C$4)</f>
        <v>39.212414180460435</v>
      </c>
      <c r="G29" s="37">
        <f ca="1">OFFSET('Prediktioner inlagda över tid'!A24,0,'Resultat prediktioner över tid'!$C$3-1-0*'Resultat prediktioner över tid'!$C$4)</f>
        <v>34.618566711357971</v>
      </c>
      <c r="H29" s="38"/>
      <c r="I29" s="37">
        <f>'Prediktioner döda över tid'!B24</f>
        <v>10</v>
      </c>
      <c r="J29" s="37">
        <f ca="1">OFFSET('Prediktioner döda över tid'!$A24,0,'Resultat prediktioner över tid'!$C$3-1-4*'Resultat prediktioner över tid'!$C$4)</f>
        <v>6.354895768579909</v>
      </c>
      <c r="K29" s="37">
        <f ca="1">OFFSET('Prediktioner döda över tid'!$A24,0,'Resultat prediktioner över tid'!$C$3-1-3*'Resultat prediktioner över tid'!$C$4)</f>
        <v>6.354895768579909</v>
      </c>
      <c r="L29" s="37">
        <f ca="1">OFFSET('Prediktioner döda över tid'!$A24,0,'Resultat prediktioner över tid'!$C$3-1-2*'Resultat prediktioner över tid'!$C$4)</f>
        <v>7.640747253812453</v>
      </c>
      <c r="M29" s="37">
        <f ca="1">OFFSET('Prediktioner döda över tid'!$A24,0,'Resultat prediktioner över tid'!$C$3-1-1*'Resultat prediktioner över tid'!$C$4)</f>
        <v>7.640747253812453</v>
      </c>
      <c r="N29" s="37">
        <f ca="1">OFFSET('Prediktioner döda över tid'!$A24,0,'Resultat prediktioner över tid'!$C$3-1-0*'Resultat prediktioner över tid'!$C$4)</f>
        <v>11.146370224196637</v>
      </c>
    </row>
    <row r="30" spans="1:14" x14ac:dyDescent="0.2">
      <c r="A30" s="2">
        <f t="shared" si="0"/>
        <v>43922</v>
      </c>
      <c r="B30" s="37">
        <f>'Prediktioner inlagda över tid'!B25</f>
        <v>30</v>
      </c>
      <c r="C30" s="37">
        <f ca="1">OFFSET('Prediktioner inlagda över tid'!A25,0,'Resultat prediktioner över tid'!$C$3-1-4*'Resultat prediktioner över tid'!$C$4)</f>
        <v>37.745458030981297</v>
      </c>
      <c r="D30" s="37">
        <f ca="1">OFFSET('Prediktioner inlagda över tid'!A25,0,'Resultat prediktioner över tid'!$C$3-1-3*'Resultat prediktioner över tid'!$C$4)</f>
        <v>37.745458030981297</v>
      </c>
      <c r="E30" s="37">
        <f ca="1">OFFSET('Prediktioner inlagda över tid'!A25,0,'Resultat prediktioner över tid'!$C$3-1-2*'Resultat prediktioner över tid'!$C$4)</f>
        <v>41.882770394021051</v>
      </c>
      <c r="F30" s="37">
        <f ca="1">OFFSET('Prediktioner inlagda över tid'!A25,0,'Resultat prediktioner över tid'!$C$3-1-1*'Resultat prediktioner över tid'!$C$4)</f>
        <v>41.882770394021051</v>
      </c>
      <c r="G30" s="37">
        <f ca="1">OFFSET('Prediktioner inlagda över tid'!A25,0,'Resultat prediktioner över tid'!$C$3-1-0*'Resultat prediktioner över tid'!$C$4)</f>
        <v>36.67212124712055</v>
      </c>
      <c r="H30" s="38"/>
      <c r="I30" s="37">
        <f>'Prediktioner döda över tid'!B25</f>
        <v>11</v>
      </c>
      <c r="J30" s="37">
        <f ca="1">OFFSET('Prediktioner döda över tid'!$A25,0,'Resultat prediktioner över tid'!$C$3-1-4*'Resultat prediktioner över tid'!$C$4)</f>
        <v>7.2781641270063107</v>
      </c>
      <c r="K30" s="37">
        <f ca="1">OFFSET('Prediktioner döda över tid'!$A25,0,'Resultat prediktioner över tid'!$C$3-1-3*'Resultat prediktioner över tid'!$C$4)</f>
        <v>7.2781641270063107</v>
      </c>
      <c r="L30" s="37">
        <f ca="1">OFFSET('Prediktioner döda över tid'!$A25,0,'Resultat prediktioner över tid'!$C$3-1-2*'Resultat prediktioner över tid'!$C$4)</f>
        <v>8.7403005697302234</v>
      </c>
      <c r="M30" s="37">
        <f ca="1">OFFSET('Prediktioner döda över tid'!$A25,0,'Resultat prediktioner över tid'!$C$3-1-1*'Resultat prediktioner över tid'!$C$4)</f>
        <v>8.7403005697302234</v>
      </c>
      <c r="N30" s="37">
        <f ca="1">OFFSET('Prediktioner döda över tid'!$A25,0,'Resultat prediktioner över tid'!$C$3-1-0*'Resultat prediktioner över tid'!$C$4)</f>
        <v>12.246145440479356</v>
      </c>
    </row>
    <row r="31" spans="1:14" x14ac:dyDescent="0.2">
      <c r="A31" s="2">
        <f t="shared" si="0"/>
        <v>43923</v>
      </c>
      <c r="B31" s="37">
        <f>'Prediktioner inlagda över tid'!B26</f>
        <v>32</v>
      </c>
      <c r="C31" s="37">
        <f ca="1">OFFSET('Prediktioner inlagda över tid'!A26,0,'Resultat prediktioner över tid'!$C$3-1-4*'Resultat prediktioner över tid'!$C$4)</f>
        <v>40.592831751906829</v>
      </c>
      <c r="D31" s="37">
        <f ca="1">OFFSET('Prediktioner inlagda över tid'!A26,0,'Resultat prediktioner över tid'!$C$3-1-3*'Resultat prediktioner över tid'!$C$4)</f>
        <v>40.592831751906829</v>
      </c>
      <c r="E31" s="37">
        <f ca="1">OFFSET('Prediktioner inlagda över tid'!A26,0,'Resultat prediktioner över tid'!$C$3-1-2*'Resultat prediktioner över tid'!$C$4)</f>
        <v>44.598069233031346</v>
      </c>
      <c r="F31" s="37">
        <f ca="1">OFFSET('Prediktioner inlagda över tid'!A26,0,'Resultat prediktioner över tid'!$C$3-1-1*'Resultat prediktioner över tid'!$C$4)</f>
        <v>44.598069233031346</v>
      </c>
      <c r="G31" s="37">
        <f ca="1">OFFSET('Prediktioner inlagda över tid'!A26,0,'Resultat prediktioner över tid'!$C$3-1-0*'Resultat prediktioner över tid'!$C$4)</f>
        <v>38.785562372571242</v>
      </c>
      <c r="H31" s="38"/>
      <c r="I31" s="37">
        <f>'Prediktioner döda över tid'!B26</f>
        <v>12</v>
      </c>
      <c r="J31" s="37">
        <f ca="1">OFFSET('Prediktioner döda över tid'!$A26,0,'Resultat prediktioner över tid'!$C$3-1-4*'Resultat prediktioner över tid'!$C$4)</f>
        <v>8.2860410756062368</v>
      </c>
      <c r="K31" s="37">
        <f ca="1">OFFSET('Prediktioner döda över tid'!$A26,0,'Resultat prediktioner över tid'!$C$3-1-3*'Resultat prediktioner över tid'!$C$4)</f>
        <v>8.2860410756062368</v>
      </c>
      <c r="L31" s="37">
        <f ca="1">OFFSET('Prediktioner döda över tid'!$A26,0,'Resultat prediktioner över tid'!$C$3-1-2*'Resultat prediktioner över tid'!$C$4)</f>
        <v>9.9333395271618858</v>
      </c>
      <c r="M31" s="37">
        <f ca="1">OFFSET('Prediktioner döda över tid'!$A26,0,'Resultat prediktioner över tid'!$C$3-1-1*'Resultat prediktioner över tid'!$C$4)</f>
        <v>9.9333395271618858</v>
      </c>
      <c r="N31" s="37">
        <f ca="1">OFFSET('Prediktioner döda över tid'!$A26,0,'Resultat prediktioner över tid'!$C$3-1-0*'Resultat prediktioner över tid'!$C$4)</f>
        <v>13.418791230534051</v>
      </c>
    </row>
    <row r="32" spans="1:14" x14ac:dyDescent="0.2">
      <c r="A32" s="2">
        <f t="shared" si="0"/>
        <v>43924</v>
      </c>
      <c r="B32" s="37">
        <f>'Prediktioner inlagda över tid'!B27</f>
        <v>38</v>
      </c>
      <c r="C32" s="37">
        <f ca="1">OFFSET('Prediktioner inlagda över tid'!A27,0,'Resultat prediktioner över tid'!$C$3-1-4*'Resultat prediktioner över tid'!$C$4)</f>
        <v>43.526530902141019</v>
      </c>
      <c r="D32" s="37">
        <f ca="1">OFFSET('Prediktioner inlagda över tid'!A27,0,'Resultat prediktioner över tid'!$C$3-1-3*'Resultat prediktioner över tid'!$C$4)</f>
        <v>43.526530902141019</v>
      </c>
      <c r="E32" s="37">
        <f ca="1">OFFSET('Prediktioner inlagda över tid'!A27,0,'Resultat prediktioner över tid'!$C$3-1-2*'Resultat prediktioner över tid'!$C$4)</f>
        <v>47.34449096116046</v>
      </c>
      <c r="F32" s="37">
        <f ca="1">OFFSET('Prediktioner inlagda över tid'!A27,0,'Resultat prediktioner över tid'!$C$3-1-1*'Resultat prediktioner över tid'!$C$4)</f>
        <v>47.34449096116046</v>
      </c>
      <c r="G32" s="37">
        <f ca="1">OFFSET('Prediktioner inlagda över tid'!A27,0,'Resultat prediktioner över tid'!$C$3-1-0*'Resultat prediktioner över tid'!$C$4)</f>
        <v>40.954315116685677</v>
      </c>
      <c r="H32" s="38"/>
      <c r="I32" s="37">
        <f>'Prediktioner döda över tid'!B27</f>
        <v>14</v>
      </c>
      <c r="J32" s="37">
        <f ca="1">OFFSET('Prediktioner döda över tid'!$A27,0,'Resultat prediktioner över tid'!$C$3-1-4*'Resultat prediktioner över tid'!$C$4)</f>
        <v>9.3823335664734575</v>
      </c>
      <c r="K32" s="37">
        <f ca="1">OFFSET('Prediktioner döda över tid'!$A27,0,'Resultat prediktioner över tid'!$C$3-1-3*'Resultat prediktioner över tid'!$C$4)</f>
        <v>9.3823335664734575</v>
      </c>
      <c r="L32" s="37">
        <f ca="1">OFFSET('Prediktioner döda över tid'!$A27,0,'Resultat prediktioner över tid'!$C$3-1-2*'Resultat prediktioner över tid'!$C$4)</f>
        <v>11.222574124000507</v>
      </c>
      <c r="M32" s="37">
        <f ca="1">OFFSET('Prediktioner döda över tid'!$A27,0,'Resultat prediktioner över tid'!$C$3-1-1*'Resultat prediktioner över tid'!$C$4)</f>
        <v>11.222574124000507</v>
      </c>
      <c r="N32" s="37">
        <f ca="1">OFFSET('Prediktioner döda över tid'!$A27,0,'Resultat prediktioner över tid'!$C$3-1-0*'Resultat prediktioner över tid'!$C$4)</f>
        <v>14.666930180075777</v>
      </c>
    </row>
    <row r="33" spans="1:14" x14ac:dyDescent="0.2">
      <c r="A33" s="2">
        <f t="shared" si="0"/>
        <v>43925</v>
      </c>
      <c r="B33" s="37">
        <f>'Prediktioner inlagda över tid'!B28</f>
        <v>48</v>
      </c>
      <c r="C33" s="37">
        <f ca="1">OFFSET('Prediktioner inlagda över tid'!A28,0,'Resultat prediktioner över tid'!$C$3-1-4*'Resultat prediktioner över tid'!$C$4)</f>
        <v>46.533767121827651</v>
      </c>
      <c r="D33" s="37">
        <f ca="1">OFFSET('Prediktioner inlagda över tid'!A28,0,'Resultat prediktioner över tid'!$C$3-1-3*'Resultat prediktioner över tid'!$C$4)</f>
        <v>46.533767121827651</v>
      </c>
      <c r="E33" s="37">
        <f ca="1">OFFSET('Prediktioner inlagda över tid'!A28,0,'Resultat prediktioner över tid'!$C$3-1-2*'Resultat prediktioner över tid'!$C$4)</f>
        <v>50.107066055232082</v>
      </c>
      <c r="F33" s="37">
        <f ca="1">OFFSET('Prediktioner inlagda över tid'!A28,0,'Resultat prediktioner över tid'!$C$3-1-1*'Resultat prediktioner över tid'!$C$4)</f>
        <v>50.107066055232082</v>
      </c>
      <c r="G33" s="37">
        <f ca="1">OFFSET('Prediktioner inlagda över tid'!A28,0,'Resultat prediktioner över tid'!$C$3-1-0*'Resultat prediktioner över tid'!$C$4)</f>
        <v>43.173455904414055</v>
      </c>
      <c r="H33" s="38"/>
      <c r="I33" s="37">
        <f>'Prediktioner döda över tid'!B28</f>
        <v>16</v>
      </c>
      <c r="J33" s="37">
        <f ca="1">OFFSET('Prediktioner döda över tid'!$A28,0,'Resultat prediktioner över tid'!$C$3-1-4*'Resultat prediktioner över tid'!$C$4)</f>
        <v>10.570587484329794</v>
      </c>
      <c r="K33" s="37">
        <f ca="1">OFFSET('Prediktioner döda över tid'!$A28,0,'Resultat prediktioner över tid'!$C$3-1-3*'Resultat prediktioner över tid'!$C$4)</f>
        <v>10.570587484329794</v>
      </c>
      <c r="L33" s="37">
        <f ca="1">OFFSET('Prediktioner döda över tid'!$A28,0,'Resultat prediktioner över tid'!$C$3-1-2*'Resultat prediktioner över tid'!$C$4)</f>
        <v>12.61020762374417</v>
      </c>
      <c r="M33" s="37">
        <f ca="1">OFFSET('Prediktioner döda över tid'!$A28,0,'Resultat prediktioner över tid'!$C$3-1-1*'Resultat prediktioner över tid'!$C$4)</f>
        <v>12.61020762374417</v>
      </c>
      <c r="N33" s="37">
        <f ca="1">OFFSET('Prediktioner döda över tid'!$A28,0,'Resultat prediktioner över tid'!$C$3-1-0*'Resultat prediktioner över tid'!$C$4)</f>
        <v>15.992954740712836</v>
      </c>
    </row>
    <row r="34" spans="1:14" x14ac:dyDescent="0.2">
      <c r="A34" s="2">
        <f t="shared" si="0"/>
        <v>43926</v>
      </c>
      <c r="B34" s="37">
        <f>'Prediktioner inlagda över tid'!B29</f>
        <v>57</v>
      </c>
      <c r="C34" s="37">
        <f ca="1">OFFSET('Prediktioner inlagda över tid'!A29,0,'Resultat prediktioner över tid'!$C$3-1-4*'Resultat prediktioner över tid'!$C$4)</f>
        <v>49.599222735038587</v>
      </c>
      <c r="D34" s="37">
        <f ca="1">OFFSET('Prediktioner inlagda över tid'!A29,0,'Resultat prediktioner över tid'!$C$3-1-3*'Resultat prediktioner över tid'!$C$4)</f>
        <v>49.599222735038587</v>
      </c>
      <c r="E34" s="37">
        <f ca="1">OFFSET('Prediktioner inlagda över tid'!A29,0,'Resultat prediktioner över tid'!$C$3-1-2*'Resultat prediktioner över tid'!$C$4)</f>
        <v>52.868914786177641</v>
      </c>
      <c r="F34" s="37">
        <f ca="1">OFFSET('Prediktioner inlagda över tid'!A29,0,'Resultat prediktioner över tid'!$C$3-1-1*'Resultat prediktioner över tid'!$C$4)</f>
        <v>52.868914786177641</v>
      </c>
      <c r="G34" s="37">
        <f ca="1">OFFSET('Prediktioner inlagda över tid'!A29,0,'Resultat prediktioner över tid'!$C$3-1-0*'Resultat prediktioner över tid'!$C$4)</f>
        <v>45.437056459548401</v>
      </c>
      <c r="H34" s="38"/>
      <c r="I34" s="37">
        <f>'Prediktioner döda över tid'!B29</f>
        <v>17</v>
      </c>
      <c r="J34" s="37">
        <f ca="1">OFFSET('Prediktioner döda över tid'!$A29,0,'Resultat prediktioner över tid'!$C$3-1-4*'Resultat prediktioner över tid'!$C$4)</f>
        <v>11.854069959749786</v>
      </c>
      <c r="K34" s="37">
        <f ca="1">OFFSET('Prediktioner döda över tid'!$A29,0,'Resultat prediktioner över tid'!$C$3-1-3*'Resultat prediktioner över tid'!$C$4)</f>
        <v>11.854069959749786</v>
      </c>
      <c r="L34" s="37">
        <f ca="1">OFFSET('Prediktioner döda över tid'!$A29,0,'Resultat prediktioner över tid'!$C$3-1-2*'Resultat prediktioner över tid'!$C$4)</f>
        <v>14.098078150752809</v>
      </c>
      <c r="M34" s="37">
        <f ca="1">OFFSET('Prediktioner döda över tid'!$A29,0,'Resultat prediktioner över tid'!$C$3-1-1*'Resultat prediktioner över tid'!$C$4)</f>
        <v>14.098078150752809</v>
      </c>
      <c r="N34" s="37">
        <f ca="1">OFFSET('Prediktioner döda över tid'!$A29,0,'Resultat prediktioner över tid'!$C$3-1-0*'Resultat prediktioner över tid'!$C$4)</f>
        <v>17.399163284655064</v>
      </c>
    </row>
    <row r="35" spans="1:14" x14ac:dyDescent="0.2">
      <c r="A35" s="2">
        <f t="shared" si="0"/>
        <v>43927</v>
      </c>
      <c r="B35" s="37">
        <f>'Prediktioner inlagda över tid'!B30</f>
        <v>51</v>
      </c>
      <c r="C35" s="37">
        <f ca="1">OFFSET('Prediktioner inlagda över tid'!A30,0,'Resultat prediktioner över tid'!$C$3-1-4*'Resultat prediktioner över tid'!$C$4)</f>
        <v>52.704693222611468</v>
      </c>
      <c r="D35" s="37">
        <f ca="1">OFFSET('Prediktioner inlagda över tid'!A30,0,'Resultat prediktioner över tid'!$C$3-1-3*'Resultat prediktioner över tid'!$C$4)</f>
        <v>52.704693222611468</v>
      </c>
      <c r="E35" s="37">
        <f ca="1">OFFSET('Prediktioner inlagda över tid'!A30,0,'Resultat prediktioner över tid'!$C$3-1-2*'Resultat prediktioner över tid'!$C$4)</f>
        <v>55.609697729955009</v>
      </c>
      <c r="F35" s="37">
        <f ca="1">OFFSET('Prediktioner inlagda över tid'!A30,0,'Resultat prediktioner över tid'!$C$3-1-1*'Resultat prediktioner över tid'!$C$4)</f>
        <v>55.609697729955009</v>
      </c>
      <c r="G35" s="37">
        <f ca="1">OFFSET('Prediktioner inlagda över tid'!A30,0,'Resultat prediktioner över tid'!$C$3-1-0*'Resultat prediktioner över tid'!$C$4)</f>
        <v>47.736880994435367</v>
      </c>
      <c r="H35" s="38"/>
      <c r="I35" s="37">
        <f>'Prediktioner döda över tid'!B30</f>
        <v>19</v>
      </c>
      <c r="J35" s="37">
        <f ca="1">OFFSET('Prediktioner döda över tid'!$A30,0,'Resultat prediktioner över tid'!$C$3-1-4*'Resultat prediktioner över tid'!$C$4)</f>
        <v>13.235740465503195</v>
      </c>
      <c r="K35" s="37">
        <f ca="1">OFFSET('Prediktioner döda över tid'!$A30,0,'Resultat prediktioner över tid'!$C$3-1-3*'Resultat prediktioner över tid'!$C$4)</f>
        <v>13.235740465503195</v>
      </c>
      <c r="L35" s="37">
        <f ca="1">OFFSET('Prediktioner döda över tid'!$A30,0,'Resultat prediktioner över tid'!$C$3-1-2*'Resultat prediktioner över tid'!$C$4)</f>
        <v>15.687950405025886</v>
      </c>
      <c r="M35" s="37">
        <f ca="1">OFFSET('Prediktioner döda över tid'!$A30,0,'Resultat prediktioner över tid'!$C$3-1-1*'Resultat prediktioner över tid'!$C$4)</f>
        <v>15.687950405025886</v>
      </c>
      <c r="N35" s="37">
        <f ca="1">OFFSET('Prediktioner döda över tid'!$A30,0,'Resultat prediktioner över tid'!$C$3-1-0*'Resultat prediktioner över tid'!$C$4)</f>
        <v>18.888017487257265</v>
      </c>
    </row>
    <row r="36" spans="1:14" x14ac:dyDescent="0.2">
      <c r="A36" s="2">
        <f t="shared" si="0"/>
        <v>43928</v>
      </c>
      <c r="B36" s="37">
        <f>'Prediktioner inlagda över tid'!B31</f>
        <v>51</v>
      </c>
      <c r="C36" s="37">
        <f ca="1">OFFSET('Prediktioner inlagda över tid'!A31,0,'Resultat prediktioner över tid'!$C$3-1-4*'Resultat prediktioner över tid'!$C$4)</f>
        <v>55.828948292361822</v>
      </c>
      <c r="D36" s="37">
        <f ca="1">OFFSET('Prediktioner inlagda över tid'!A31,0,'Resultat prediktioner över tid'!$C$3-1-3*'Resultat prediktioner över tid'!$C$4)</f>
        <v>55.828948292361822</v>
      </c>
      <c r="E36" s="37">
        <f ca="1">OFFSET('Prediktioner inlagda över tid'!A31,0,'Resultat prediktioner över tid'!$C$3-1-2*'Resultat prediktioner över tid'!$C$4)</f>
        <v>58.307826612264293</v>
      </c>
      <c r="F36" s="37">
        <f ca="1">OFFSET('Prediktioner inlagda över tid'!A31,0,'Resultat prediktioner över tid'!$C$3-1-1*'Resultat prediktioner över tid'!$C$4)</f>
        <v>58.307826612264293</v>
      </c>
      <c r="G36" s="37">
        <f ca="1">OFFSET('Prediktioner inlagda över tid'!A31,0,'Resultat prediktioner över tid'!$C$3-1-0*'Resultat prediktioner över tid'!$C$4)</f>
        <v>50.06391950955237</v>
      </c>
      <c r="H36" s="38"/>
      <c r="I36" s="37">
        <f>'Prediktioner döda över tid'!B31</f>
        <v>20</v>
      </c>
      <c r="J36" s="37">
        <f ca="1">OFFSET('Prediktioner döda över tid'!$A31,0,'Resultat prediktioner över tid'!$C$3-1-4*'Resultat prediktioner över tid'!$C$4)</f>
        <v>14.718179700924042</v>
      </c>
      <c r="K36" s="37">
        <f ca="1">OFFSET('Prediktioner döda över tid'!$A31,0,'Resultat prediktioner över tid'!$C$3-1-3*'Resultat prediktioner över tid'!$C$4)</f>
        <v>14.718179700924042</v>
      </c>
      <c r="L36" s="37">
        <f ca="1">OFFSET('Prediktioner döda över tid'!$A31,0,'Resultat prediktioner över tid'!$C$3-1-2*'Resultat prediktioner över tid'!$C$4)</f>
        <v>17.380916212846014</v>
      </c>
      <c r="M36" s="37">
        <f ca="1">OFFSET('Prediktioner döda över tid'!$A31,0,'Resultat prediktioner över tid'!$C$3-1-1*'Resultat prediktioner över tid'!$C$4)</f>
        <v>17.380916212846014</v>
      </c>
      <c r="N36" s="37">
        <f ca="1">OFFSET('Prediktioner döda över tid'!$A31,0,'Resultat prediktioner över tid'!$C$3-1-0*'Resultat prediktioner över tid'!$C$4)</f>
        <v>20.461689904100581</v>
      </c>
    </row>
    <row r="37" spans="1:14" x14ac:dyDescent="0.2">
      <c r="A37" s="2">
        <f t="shared" si="0"/>
        <v>43929</v>
      </c>
      <c r="B37" s="37">
        <f>'Prediktioner inlagda över tid'!B32</f>
        <v>64</v>
      </c>
      <c r="C37" s="37">
        <f ca="1">OFFSET('Prediktioner inlagda över tid'!A32,0,'Resultat prediktioner över tid'!$C$3-1-4*'Resultat prediktioner över tid'!$C$4)</f>
        <v>58.948196156421908</v>
      </c>
      <c r="D37" s="37">
        <f ca="1">OFFSET('Prediktioner inlagda över tid'!A32,0,'Resultat prediktioner över tid'!$C$3-1-3*'Resultat prediktioner över tid'!$C$4)</f>
        <v>58.948196156421908</v>
      </c>
      <c r="E37" s="37">
        <f ca="1">OFFSET('Prediktioner inlagda över tid'!A32,0,'Resultat prediktioner över tid'!$C$3-1-2*'Resultat prediktioner över tid'!$C$4)</f>
        <v>60.940617690858048</v>
      </c>
      <c r="F37" s="37">
        <f ca="1">OFFSET('Prediktioner inlagda över tid'!A32,0,'Resultat prediktioner över tid'!$C$3-1-1*'Resultat prediktioner över tid'!$C$4)</f>
        <v>60.940617690858048</v>
      </c>
      <c r="G37" s="37">
        <f ca="1">OFFSET('Prediktioner inlagda över tid'!A32,0,'Resultat prediktioner över tid'!$C$3-1-0*'Resultat prediktioner över tid'!$C$4)</f>
        <v>52.408320127677143</v>
      </c>
      <c r="H37" s="38"/>
      <c r="I37" s="37">
        <f>'Prediktioner döda över tid'!B32</f>
        <v>21</v>
      </c>
      <c r="J37" s="37">
        <f ca="1">OFFSET('Prediktioner döda över tid'!$A32,0,'Resultat prediktioner över tid'!$C$3-1-4*'Resultat prediktioner över tid'!$C$4)</f>
        <v>16.303422050163626</v>
      </c>
      <c r="K37" s="37">
        <f ca="1">OFFSET('Prediktioner döda över tid'!$A32,0,'Resultat prediktioner över tid'!$C$3-1-3*'Resultat prediktioner över tid'!$C$4)</f>
        <v>16.303422050163626</v>
      </c>
      <c r="L37" s="37">
        <f ca="1">OFFSET('Prediktioner döda över tid'!$A32,0,'Resultat prediktioner över tid'!$C$3-1-2*'Resultat prediktioner över tid'!$C$4)</f>
        <v>19.177354912279963</v>
      </c>
      <c r="M37" s="37">
        <f ca="1">OFFSET('Prediktioner döda över tid'!$A32,0,'Resultat prediktioner över tid'!$C$3-1-1*'Resultat prediktioner över tid'!$C$4)</f>
        <v>19.177354912279963</v>
      </c>
      <c r="N37" s="37">
        <f ca="1">OFFSET('Prediktioner döda över tid'!$A32,0,'Resultat prediktioner över tid'!$C$3-1-0*'Resultat prediktioner över tid'!$C$4)</f>
        <v>22.122052876951589</v>
      </c>
    </row>
    <row r="38" spans="1:14" x14ac:dyDescent="0.2">
      <c r="A38" s="2">
        <f t="shared" si="0"/>
        <v>43930</v>
      </c>
      <c r="B38" s="37">
        <f>'Prediktioner inlagda över tid'!B33</f>
        <v>64</v>
      </c>
      <c r="C38" s="37">
        <f ca="1">OFFSET('Prediktioner inlagda över tid'!A33,0,'Resultat prediktioner över tid'!$C$3-1-4*'Resultat prediktioner över tid'!$C$4)</f>
        <v>62.036151265483014</v>
      </c>
      <c r="D38" s="37">
        <f ca="1">OFFSET('Prediktioner inlagda över tid'!A33,0,'Resultat prediktioner över tid'!$C$3-1-3*'Resultat prediktioner över tid'!$C$4)</f>
        <v>62.036151265483014</v>
      </c>
      <c r="E38" s="37">
        <f ca="1">OFFSET('Prediktioner inlagda över tid'!A33,0,'Resultat prediktioner över tid'!$C$3-1-2*'Resultat prediktioner över tid'!$C$4)</f>
        <v>63.484455156387959</v>
      </c>
      <c r="F38" s="37">
        <f ca="1">OFFSET('Prediktioner inlagda över tid'!A33,0,'Resultat prediktioner över tid'!$C$3-1-1*'Resultat prediktioner över tid'!$C$4)</f>
        <v>63.484455156387959</v>
      </c>
      <c r="G38" s="37">
        <f ca="1">OFFSET('Prediktioner inlagda över tid'!A33,0,'Resultat prediktioner över tid'!$C$3-1-0*'Resultat prediktioner över tid'!$C$4)</f>
        <v>54.759294897655458</v>
      </c>
      <c r="H38" s="38"/>
      <c r="I38" s="37">
        <f>'Prediktioner döda över tid'!B33</f>
        <v>24</v>
      </c>
      <c r="J38" s="37">
        <f ca="1">OFFSET('Prediktioner döda över tid'!$A33,0,'Resultat prediktioner över tid'!$C$3-1-4*'Resultat prediktioner över tid'!$C$4)</f>
        <v>17.992882004634399</v>
      </c>
      <c r="K38" s="37">
        <f ca="1">OFFSET('Prediktioner döda över tid'!$A33,0,'Resultat prediktioner över tid'!$C$3-1-3*'Resultat prediktioner över tid'!$C$4)</f>
        <v>17.992882004634399</v>
      </c>
      <c r="L38" s="37">
        <f ca="1">OFFSET('Prediktioner döda över tid'!$A33,0,'Resultat prediktioner över tid'!$C$3-1-2*'Resultat prediktioner över tid'!$C$4)</f>
        <v>21.076905448702831</v>
      </c>
      <c r="M38" s="37">
        <f ca="1">OFFSET('Prediktioner döda över tid'!$A33,0,'Resultat prediktioner över tid'!$C$3-1-1*'Resultat prediktioner över tid'!$C$4)</f>
        <v>21.076905448702831</v>
      </c>
      <c r="N38" s="37">
        <f ca="1">OFFSET('Prediktioner döda över tid'!$A33,0,'Resultat prediktioner över tid'!$C$3-1-0*'Resultat prediktioner över tid'!$C$4)</f>
        <v>23.870673228981261</v>
      </c>
    </row>
    <row r="39" spans="1:14" x14ac:dyDescent="0.2">
      <c r="A39" s="2">
        <f t="shared" si="0"/>
        <v>43931</v>
      </c>
      <c r="B39" s="37">
        <f>'Prediktioner inlagda över tid'!B34</f>
        <v>63</v>
      </c>
      <c r="C39" s="37">
        <f ca="1">OFFSET('Prediktioner inlagda över tid'!A34,0,'Resultat prediktioner över tid'!$C$3-1-4*'Resultat prediktioner över tid'!$C$4)</f>
        <v>65.064220408072316</v>
      </c>
      <c r="D39" s="37">
        <f ca="1">OFFSET('Prediktioner inlagda över tid'!A34,0,'Resultat prediktioner över tid'!$C$3-1-3*'Resultat prediktioner över tid'!$C$4)</f>
        <v>65.064220408072316</v>
      </c>
      <c r="E39" s="37">
        <f ca="1">OFFSET('Prediktioner inlagda över tid'!A34,0,'Resultat prediktioner över tid'!$C$3-1-2*'Resultat prediktioner över tid'!$C$4)</f>
        <v>65.914988957509337</v>
      </c>
      <c r="F39" s="37">
        <f ca="1">OFFSET('Prediktioner inlagda över tid'!A34,0,'Resultat prediktioner över tid'!$C$3-1-1*'Resultat prediktioner över tid'!$C$4)</f>
        <v>65.914988957509337</v>
      </c>
      <c r="G39" s="37">
        <f ca="1">OFFSET('Prediktioner inlagda över tid'!A34,0,'Resultat prediktioner över tid'!$C$3-1-0*'Resultat prediktioner över tid'!$C$4)</f>
        <v>57.105019380655456</v>
      </c>
      <c r="H39" s="38"/>
      <c r="I39" s="37">
        <f>'Prediktioner döda över tid'!B34</f>
        <v>25</v>
      </c>
      <c r="J39" s="37">
        <f ca="1">OFFSET('Prediktioner döda över tid'!$A34,0,'Resultat prediktioner över tid'!$C$3-1-4*'Resultat prediktioner över tid'!$C$4)</f>
        <v>19.787273748922882</v>
      </c>
      <c r="K39" s="37">
        <f ca="1">OFFSET('Prediktioner döda över tid'!$A34,0,'Resultat prediktioner över tid'!$C$3-1-3*'Resultat prediktioner över tid'!$C$4)</f>
        <v>19.787273748922882</v>
      </c>
      <c r="L39" s="37">
        <f ca="1">OFFSET('Prediktioner döda över tid'!$A34,0,'Resultat prediktioner över tid'!$C$3-1-2*'Resultat prediktioner över tid'!$C$4)</f>
        <v>23.078444524906857</v>
      </c>
      <c r="M39" s="37">
        <f ca="1">OFFSET('Prediktioner döda över tid'!$A34,0,'Resultat prediktioner över tid'!$C$3-1-1*'Resultat prediktioner över tid'!$C$4)</f>
        <v>23.078444524906857</v>
      </c>
      <c r="N39" s="37">
        <f ca="1">OFFSET('Prediktioner döda över tid'!$A34,0,'Resultat prediktioner över tid'!$C$3-1-0*'Resultat prediktioner över tid'!$C$4)</f>
        <v>25.708807202171023</v>
      </c>
    </row>
    <row r="40" spans="1:14" x14ac:dyDescent="0.2">
      <c r="A40" s="2">
        <f t="shared" si="0"/>
        <v>43932</v>
      </c>
      <c r="B40" s="37">
        <f>'Prediktioner inlagda över tid'!B35</f>
        <v>65</v>
      </c>
      <c r="C40" s="37">
        <f ca="1">OFFSET('Prediktioner inlagda över tid'!A35,0,'Resultat prediktioner över tid'!$C$3-1-4*'Resultat prediktioner över tid'!$C$4)</f>
        <v>68.001842453299943</v>
      </c>
      <c r="D40" s="37">
        <f ca="1">OFFSET('Prediktioner inlagda över tid'!A35,0,'Resultat prediktioner över tid'!$C$3-1-3*'Resultat prediktioner över tid'!$C$4)</f>
        <v>68.001842453299943</v>
      </c>
      <c r="E40" s="37">
        <f ca="1">OFFSET('Prediktioner inlagda över tid'!A35,0,'Resultat prediktioner över tid'!$C$3-1-2*'Resultat prediktioner över tid'!$C$4)</f>
        <v>68.207421300641897</v>
      </c>
      <c r="F40" s="37">
        <f ca="1">OFFSET('Prediktioner inlagda över tid'!A35,0,'Resultat prediktioner över tid'!$C$3-1-1*'Resultat prediktioner över tid'!$C$4)</f>
        <v>68.207421300641897</v>
      </c>
      <c r="G40" s="37">
        <f ca="1">OFFSET('Prediktioner inlagda över tid'!A35,0,'Resultat prediktioner över tid'!$C$3-1-0*'Resultat prediktioner över tid'!$C$4)</f>
        <v>59.432571957999791</v>
      </c>
      <c r="H40" s="38"/>
      <c r="I40" s="37">
        <f>'Prediktioner döda över tid'!B35</f>
        <v>30</v>
      </c>
      <c r="J40" s="37">
        <f ca="1">OFFSET('Prediktioner döda över tid'!$A35,0,'Resultat prediktioner över tid'!$C$3-1-4*'Resultat prediktioner över tid'!$C$4)</f>
        <v>21.686522669271774</v>
      </c>
      <c r="K40" s="37">
        <f ca="1">OFFSET('Prediktioner döda över tid'!$A35,0,'Resultat prediktioner över tid'!$C$3-1-3*'Resultat prediktioner över tid'!$C$4)</f>
        <v>21.686522669271774</v>
      </c>
      <c r="L40" s="37">
        <f ca="1">OFFSET('Prediktioner döda över tid'!$A35,0,'Resultat prediktioner över tid'!$C$3-1-2*'Resultat prediktioner över tid'!$C$4)</f>
        <v>25.180059214347843</v>
      </c>
      <c r="M40" s="37">
        <f ca="1">OFFSET('Prediktioner döda över tid'!$A35,0,'Resultat prediktioner över tid'!$C$3-1-1*'Resultat prediktioner över tid'!$C$4)</f>
        <v>25.180059214347843</v>
      </c>
      <c r="N40" s="37">
        <f ca="1">OFFSET('Prediktioner döda över tid'!$A35,0,'Resultat prediktioner över tid'!$C$3-1-0*'Resultat prediktioner över tid'!$C$4)</f>
        <v>27.637385104990408</v>
      </c>
    </row>
    <row r="41" spans="1:14" x14ac:dyDescent="0.2">
      <c r="A41" s="2">
        <f t="shared" si="0"/>
        <v>43933</v>
      </c>
      <c r="B41" s="37">
        <f>'Prediktioner inlagda över tid'!B36</f>
        <v>65</v>
      </c>
      <c r="C41" s="37">
        <f ca="1">OFFSET('Prediktioner inlagda över tid'!A36,0,'Resultat prediktioner över tid'!$C$3-1-4*'Resultat prediktioner över tid'!$C$4)</f>
        <v>70.816999906818751</v>
      </c>
      <c r="D41" s="37">
        <f ca="1">OFFSET('Prediktioner inlagda över tid'!A36,0,'Resultat prediktioner över tid'!$C$3-1-3*'Resultat prediktioner över tid'!$C$4)</f>
        <v>70.816999906818751</v>
      </c>
      <c r="E41" s="37">
        <f ca="1">OFFSET('Prediktioner inlagda över tid'!A36,0,'Resultat prediktioner över tid'!$C$3-1-2*'Resultat prediktioner över tid'!$C$4)</f>
        <v>70.336980515129966</v>
      </c>
      <c r="F41" s="37">
        <f ca="1">OFFSET('Prediktioner inlagda över tid'!A36,0,'Resultat prediktioner över tid'!$C$3-1-1*'Resultat prediktioner över tid'!$C$4)</f>
        <v>70.336980515129966</v>
      </c>
      <c r="G41" s="37">
        <f ca="1">OFFSET('Prediktioner inlagda över tid'!A36,0,'Resultat prediktioner över tid'!$C$3-1-0*'Resultat prediktioner över tid'!$C$4)</f>
        <v>61.72799810660463</v>
      </c>
      <c r="H41" s="38"/>
      <c r="I41" s="37">
        <f>'Prediktioner döda över tid'!B36</f>
        <v>37</v>
      </c>
      <c r="J41" s="37">
        <f ca="1">OFFSET('Prediktioner döda över tid'!$A36,0,'Resultat prediktioner över tid'!$C$3-1-4*'Resultat prediktioner över tid'!$C$4)</f>
        <v>23.689671082984347</v>
      </c>
      <c r="K41" s="37">
        <f ca="1">OFFSET('Prediktioner döda över tid'!$A36,0,'Resultat prediktioner över tid'!$C$3-1-3*'Resultat prediktioner över tid'!$C$4)</f>
        <v>23.689671082984347</v>
      </c>
      <c r="L41" s="37">
        <f ca="1">OFFSET('Prediktioner döda över tid'!$A36,0,'Resultat prediktioner över tid'!$C$3-1-2*'Resultat prediktioner över tid'!$C$4)</f>
        <v>27.37899434501589</v>
      </c>
      <c r="M41" s="37">
        <f ca="1">OFFSET('Prediktioner döda över tid'!$A36,0,'Resultat prediktioner över tid'!$C$3-1-1*'Resultat prediktioner över tid'!$C$4)</f>
        <v>27.37899434501589</v>
      </c>
      <c r="N41" s="37">
        <f ca="1">OFFSET('Prediktioner döda över tid'!$A36,0,'Resultat prediktioner över tid'!$C$3-1-0*'Resultat prediktioner över tid'!$C$4)</f>
        <v>29.656968046412679</v>
      </c>
    </row>
    <row r="42" spans="1:14" x14ac:dyDescent="0.2">
      <c r="A42" s="2">
        <f t="shared" si="0"/>
        <v>43934</v>
      </c>
      <c r="B42" s="37">
        <f>'Prediktioner inlagda över tid'!B37</f>
        <v>74</v>
      </c>
      <c r="C42" s="37">
        <f ca="1">OFFSET('Prediktioner inlagda över tid'!A37,0,'Resultat prediktioner över tid'!$C$3-1-4*'Resultat prediktioner över tid'!$C$4)</f>
        <v>73.476874131466261</v>
      </c>
      <c r="D42" s="37">
        <f ca="1">OFFSET('Prediktioner inlagda över tid'!A37,0,'Resultat prediktioner över tid'!$C$3-1-3*'Resultat prediktioner över tid'!$C$4)</f>
        <v>73.476874131466261</v>
      </c>
      <c r="E42" s="37">
        <f ca="1">OFFSET('Prediktioner inlagda över tid'!A37,0,'Resultat prediktioner över tid'!$C$3-1-2*'Resultat prediktioner över tid'!$C$4)</f>
        <v>72.279743507872311</v>
      </c>
      <c r="F42" s="37">
        <f ca="1">OFFSET('Prediktioner inlagda över tid'!A37,0,'Resultat prediktioner över tid'!$C$3-1-1*'Resultat prediktioner över tid'!$C$4)</f>
        <v>72.279743507872311</v>
      </c>
      <c r="G42" s="37">
        <f ca="1">OFFSET('Prediktioner inlagda över tid'!A37,0,'Resultat prediktioner över tid'!$C$3-1-0*'Resultat prediktioner över tid'!$C$4)</f>
        <v>63.976642548169266</v>
      </c>
      <c r="H42" s="38"/>
      <c r="I42" s="37">
        <f>'Prediktioner döda över tid'!B37</f>
        <v>40</v>
      </c>
      <c r="J42" s="37">
        <f ca="1">OFFSET('Prediktioner döda över tid'!$A37,0,'Resultat prediktioner över tid'!$C$3-1-4*'Resultat prediktioner över tid'!$C$4)</f>
        <v>25.794788076233946</v>
      </c>
      <c r="K42" s="37">
        <f ca="1">OFFSET('Prediktioner döda över tid'!$A37,0,'Resultat prediktioner över tid'!$C$3-1-3*'Resultat prediktioner över tid'!$C$4)</f>
        <v>25.794788076233946</v>
      </c>
      <c r="L42" s="37">
        <f ca="1">OFFSET('Prediktioner döda över tid'!$A37,0,'Resultat prediktioner över tid'!$C$3-1-2*'Resultat prediktioner över tid'!$C$4)</f>
        <v>29.671544348904749</v>
      </c>
      <c r="M42" s="37">
        <f ca="1">OFFSET('Prediktioner döda över tid'!$A37,0,'Resultat prediktioner över tid'!$C$3-1-1*'Resultat prediktioner över tid'!$C$4)</f>
        <v>29.671544348904749</v>
      </c>
      <c r="N42" s="37">
        <f ca="1">OFFSET('Prediktioner döda över tid'!$A37,0,'Resultat prediktioner över tid'!$C$3-1-0*'Resultat prediktioner över tid'!$C$4)</f>
        <v>31.767649351359918</v>
      </c>
    </row>
    <row r="43" spans="1:14" x14ac:dyDescent="0.2">
      <c r="A43" s="2">
        <f t="shared" si="0"/>
        <v>43935</v>
      </c>
      <c r="B43" s="37">
        <f>'Prediktioner inlagda över tid'!B38</f>
        <v>72</v>
      </c>
      <c r="C43" s="37">
        <f ca="1">OFFSET('Prediktioner inlagda över tid'!A38,0,'Resultat prediktioner över tid'!$C$3-1-4*'Resultat prediktioner över tid'!$C$4)</f>
        <v>75.948521305933269</v>
      </c>
      <c r="D43" s="37">
        <f ca="1">OFFSET('Prediktioner inlagda över tid'!A38,0,'Resultat prediktioner över tid'!$C$3-1-3*'Resultat prediktioner över tid'!$C$4)</f>
        <v>75.948521305933269</v>
      </c>
      <c r="E43" s="37">
        <f ca="1">OFFSET('Prediktioner inlagda över tid'!A38,0,'Resultat prediktioner över tid'!$C$3-1-2*'Resultat prediktioner över tid'!$C$4)</f>
        <v>74.013143705183552</v>
      </c>
      <c r="F43" s="37">
        <f ca="1">OFFSET('Prediktioner inlagda över tid'!A38,0,'Resultat prediktioner över tid'!$C$3-1-1*'Resultat prediktioner över tid'!$C$4)</f>
        <v>74.013143705183552</v>
      </c>
      <c r="G43" s="37">
        <f ca="1">OFFSET('Prediktioner inlagda över tid'!A38,0,'Resultat prediktioner över tid'!$C$3-1-0*'Resultat prediktioner över tid'!$C$4)</f>
        <v>66.163246983137824</v>
      </c>
      <c r="H43" s="38"/>
      <c r="I43" s="37">
        <f>'Prediktioner döda över tid'!B38</f>
        <v>46</v>
      </c>
      <c r="J43" s="37">
        <f ca="1">OFFSET('Prediktioner döda över tid'!$A38,0,'Resultat prediktioner över tid'!$C$3-1-4*'Resultat prediktioner över tid'!$C$4)</f>
        <v>27.99890721554824</v>
      </c>
      <c r="K43" s="37">
        <f ca="1">OFFSET('Prediktioner döda över tid'!$A38,0,'Resultat prediktioner över tid'!$C$3-1-3*'Resultat prediktioner över tid'!$C$4)</f>
        <v>27.99890721554824</v>
      </c>
      <c r="L43" s="37">
        <f ca="1">OFFSET('Prediktioner döda över tid'!$A38,0,'Resultat prediktioner över tid'!$C$3-1-2*'Resultat prediktioner över tid'!$C$4)</f>
        <v>32.053047732470645</v>
      </c>
      <c r="M43" s="37">
        <f ca="1">OFFSET('Prediktioner döda över tid'!$A38,0,'Resultat prediktioner över tid'!$C$3-1-1*'Resultat prediktioner över tid'!$C$4)</f>
        <v>32.053047732470645</v>
      </c>
      <c r="N43" s="37">
        <f ca="1">OFFSET('Prediktioner döda över tid'!$A38,0,'Resultat prediktioner över tid'!$C$3-1-0*'Resultat prediktioner över tid'!$C$4)</f>
        <v>33.969027851470486</v>
      </c>
    </row>
    <row r="44" spans="1:14" x14ac:dyDescent="0.2">
      <c r="A44" s="2">
        <f t="shared" si="0"/>
        <v>43936</v>
      </c>
      <c r="B44" s="37">
        <f>'Prediktioner inlagda över tid'!B39</f>
        <v>75</v>
      </c>
      <c r="C44" s="37">
        <f ca="1">OFFSET('Prediktioner inlagda över tid'!A39,0,'Resultat prediktioner över tid'!$C$3-1-4*'Resultat prediktioner över tid'!$C$4)</f>
        <v>78.199647464135396</v>
      </c>
      <c r="D44" s="37">
        <f ca="1">OFFSET('Prediktioner inlagda över tid'!A39,0,'Resultat prediktioner över tid'!$C$3-1-3*'Resultat prediktioner över tid'!$C$4)</f>
        <v>78.199647464135396</v>
      </c>
      <c r="E44" s="37">
        <f ca="1">OFFSET('Prediktioner inlagda över tid'!A39,0,'Resultat prediktioner över tid'!$C$3-1-2*'Resultat prediktioner över tid'!$C$4)</f>
        <v>75.516492630193028</v>
      </c>
      <c r="F44" s="37">
        <f ca="1">OFFSET('Prediktioner inlagda över tid'!A39,0,'Resultat prediktioner över tid'!$C$3-1-1*'Resultat prediktioner över tid'!$C$4)</f>
        <v>75.516492630193028</v>
      </c>
      <c r="G44" s="37">
        <f ca="1">OFFSET('Prediktioner inlagda över tid'!A39,0,'Resultat prediktioner över tid'!$C$3-1-0*'Resultat prediktioner över tid'!$C$4)</f>
        <v>68.272080592280005</v>
      </c>
      <c r="H44" s="38"/>
      <c r="I44" s="37">
        <f>'Prediktioner döda över tid'!B39</f>
        <v>46</v>
      </c>
      <c r="J44" s="37">
        <f ca="1">OFFSET('Prediktioner döda över tid'!$A39,0,'Resultat prediktioner över tid'!$C$3-1-4*'Resultat prediktioner över tid'!$C$4)</f>
        <v>30.297977150268274</v>
      </c>
      <c r="K44" s="37">
        <f ca="1">OFFSET('Prediktioner döda över tid'!$A39,0,'Resultat prediktioner över tid'!$C$3-1-3*'Resultat prediktioner över tid'!$C$4)</f>
        <v>30.297977150268274</v>
      </c>
      <c r="L44" s="37">
        <f ca="1">OFFSET('Prediktioner döda över tid'!$A39,0,'Resultat prediktioner över tid'!$C$3-1-2*'Resultat prediktioner över tid'!$C$4)</f>
        <v>34.517895483455717</v>
      </c>
      <c r="M44" s="37">
        <f ca="1">OFFSET('Prediktioner döda över tid'!$A39,0,'Resultat prediktioner över tid'!$C$3-1-1*'Resultat prediktioner över tid'!$C$4)</f>
        <v>34.517895483455717</v>
      </c>
      <c r="N44" s="37">
        <f ca="1">OFFSET('Prediktioner döda över tid'!$A39,0,'Resultat prediktioner över tid'!$C$3-1-0*'Resultat prediktioner över tid'!$C$4)</f>
        <v>36.260180842725923</v>
      </c>
    </row>
    <row r="45" spans="1:14" x14ac:dyDescent="0.2">
      <c r="A45" s="2">
        <f t="shared" si="0"/>
        <v>43937</v>
      </c>
      <c r="B45" s="37">
        <f>'Prediktioner inlagda över tid'!B40</f>
        <v>78</v>
      </c>
      <c r="C45" s="37">
        <f ca="1">OFFSET('Prediktioner inlagda över tid'!A40,0,'Resultat prediktioner över tid'!$C$3-1-4*'Resultat prediktioner över tid'!$C$4)</f>
        <v>80.199456768923099</v>
      </c>
      <c r="D45" s="37">
        <f ca="1">OFFSET('Prediktioner inlagda över tid'!A40,0,'Resultat prediktioner över tid'!$C$3-1-3*'Resultat prediktioner över tid'!$C$4)</f>
        <v>80.199456768923099</v>
      </c>
      <c r="E45" s="37">
        <f ca="1">OFFSET('Prediktioner inlagda över tid'!A40,0,'Resultat prediktioner över tid'!$C$3-1-2*'Resultat prediktioner över tid'!$C$4)</f>
        <v>76.771504962477636</v>
      </c>
      <c r="F45" s="37">
        <f ca="1">OFFSET('Prediktioner inlagda över tid'!A40,0,'Resultat prediktioner över tid'!$C$3-1-1*'Resultat prediktioner över tid'!$C$4)</f>
        <v>76.771504962477636</v>
      </c>
      <c r="G45" s="37">
        <f ca="1">OFFSET('Prediktioner inlagda över tid'!A40,0,'Resultat prediktioner över tid'!$C$3-1-0*'Resultat prediktioner över tid'!$C$4)</f>
        <v>70.287111568482715</v>
      </c>
      <c r="H45" s="38"/>
      <c r="I45" s="37">
        <f>'Prediktioner döda över tid'!B40</f>
        <v>48</v>
      </c>
      <c r="J45" s="37">
        <f ca="1">OFFSET('Prediktioner döda över tid'!$A40,0,'Resultat prediktioner över tid'!$C$3-1-4*'Resultat prediktioner över tid'!$C$4)</f>
        <v>32.686829744821765</v>
      </c>
      <c r="K45" s="37">
        <f ca="1">OFFSET('Prediktioner döda över tid'!$A40,0,'Resultat prediktioner över tid'!$C$3-1-3*'Resultat prediktioner över tid'!$C$4)</f>
        <v>32.686829744821765</v>
      </c>
      <c r="L45" s="37">
        <f ca="1">OFFSET('Prediktioner döda över tid'!$A40,0,'Resultat prediktioner över tid'!$C$3-1-2*'Resultat prediktioner över tid'!$C$4)</f>
        <v>37.059553182131161</v>
      </c>
      <c r="M45" s="37">
        <f ca="1">OFFSET('Prediktioner döda över tid'!$A40,0,'Resultat prediktioner över tid'!$C$3-1-1*'Resultat prediktioner över tid'!$C$4)</f>
        <v>37.059553182131161</v>
      </c>
      <c r="N45" s="37">
        <f ca="1">OFFSET('Prediktioner döda över tid'!$A40,0,'Resultat prediktioner över tid'!$C$3-1-0*'Resultat prediktioner över tid'!$C$4)</f>
        <v>38.639635850454141</v>
      </c>
    </row>
    <row r="46" spans="1:14" x14ac:dyDescent="0.2">
      <c r="A46" s="2">
        <f t="shared" si="0"/>
        <v>43938</v>
      </c>
      <c r="B46" s="37">
        <f>'Prediktioner inlagda över tid'!B41</f>
        <v>74</v>
      </c>
      <c r="C46" s="37">
        <f ca="1">OFFSET('Prediktioner inlagda över tid'!A41,0,'Resultat prediktioner över tid'!$C$3-1-4*'Resultat prediktioner över tid'!$C$4)</f>
        <v>81.919533867839888</v>
      </c>
      <c r="D46" s="37">
        <f ca="1">OFFSET('Prediktioner inlagda över tid'!A41,0,'Resultat prediktioner över tid'!$C$3-1-3*'Resultat prediktioner över tid'!$C$4)</f>
        <v>81.919533867839888</v>
      </c>
      <c r="E46" s="37">
        <f ca="1">OFFSET('Prediktioner inlagda över tid'!A41,0,'Resultat prediktioner över tid'!$C$3-1-2*'Resultat prediktioner över tid'!$C$4)</f>
        <v>77.762811951221209</v>
      </c>
      <c r="F46" s="37">
        <f ca="1">OFFSET('Prediktioner inlagda över tid'!A41,0,'Resultat prediktioner över tid'!$C$3-1-1*'Resultat prediktioner över tid'!$C$4)</f>
        <v>77.762811951221209</v>
      </c>
      <c r="G46" s="37">
        <f ca="1">OFFSET('Prediktioner inlagda över tid'!A41,0,'Resultat prediktioner över tid'!$C$3-1-0*'Resultat prediktioner över tid'!$C$4)</f>
        <v>72.192224692400998</v>
      </c>
      <c r="H46" s="38"/>
      <c r="I46" s="37">
        <f>'Prediktioner döda över tid'!B41</f>
        <v>50</v>
      </c>
      <c r="J46" s="37">
        <f ca="1">OFFSET('Prediktioner döda över tid'!$A41,0,'Resultat prediktioner över tid'!$C$3-1-4*'Resultat prediktioner över tid'!$C$4)</f>
        <v>35.159171067454139</v>
      </c>
      <c r="K46" s="37">
        <f ca="1">OFFSET('Prediktioner döda över tid'!$A41,0,'Resultat prediktioner över tid'!$C$3-1-3*'Resultat prediktioner över tid'!$C$4)</f>
        <v>35.159171067454139</v>
      </c>
      <c r="L46" s="37">
        <f ca="1">OFFSET('Prediktioner döda över tid'!$A41,0,'Resultat prediktioner över tid'!$C$3-1-2*'Resultat prediktioner över tid'!$C$4)</f>
        <v>39.670597281157164</v>
      </c>
      <c r="M46" s="37">
        <f ca="1">OFFSET('Prediktioner döda över tid'!$A41,0,'Resultat prediktioner över tid'!$C$3-1-1*'Resultat prediktioner över tid'!$C$4)</f>
        <v>39.670597281157164</v>
      </c>
      <c r="N46" s="37">
        <f ca="1">OFFSET('Prediktioner döda över tid'!$A41,0,'Resultat prediktioner över tid'!$C$3-1-0*'Resultat prediktioner över tid'!$C$4)</f>
        <v>41.105341271122221</v>
      </c>
    </row>
    <row r="47" spans="1:14" x14ac:dyDescent="0.2">
      <c r="A47" s="2">
        <f t="shared" si="0"/>
        <v>43939</v>
      </c>
      <c r="B47" s="37">
        <f>'Prediktioner inlagda över tid'!B42</f>
        <v>77</v>
      </c>
      <c r="C47" s="37">
        <f ca="1">OFFSET('Prediktioner inlagda över tid'!A42,0,'Resultat prediktioner över tid'!$C$3-1-4*'Resultat prediktioner över tid'!$C$4)</f>
        <v>83.334711229286015</v>
      </c>
      <c r="D47" s="37">
        <f ca="1">OFFSET('Prediktioner inlagda över tid'!A42,0,'Resultat prediktioner över tid'!$C$3-1-3*'Resultat prediktioner över tid'!$C$4)</f>
        <v>83.334711229286015</v>
      </c>
      <c r="E47" s="37">
        <f ca="1">OFFSET('Prediktioner inlagda över tid'!A42,0,'Resultat prediktioner över tid'!$C$3-1-2*'Resultat prediktioner över tid'!$C$4)</f>
        <v>78.478438072882724</v>
      </c>
      <c r="F47" s="37">
        <f ca="1">OFFSET('Prediktioner inlagda över tid'!A42,0,'Resultat prediktioner över tid'!$C$3-1-1*'Resultat prediktioner över tid'!$C$4)</f>
        <v>78.478438072882724</v>
      </c>
      <c r="G47" s="37">
        <f ca="1">OFFSET('Prediktioner inlagda över tid'!A42,0,'Resultat prediktioner över tid'!$C$3-1-0*'Resultat prediktioner över tid'!$C$4)</f>
        <v>73.971481461113171</v>
      </c>
      <c r="H47" s="38"/>
      <c r="I47" s="37">
        <f>'Prediktioner döda över tid'!B42</f>
        <v>57</v>
      </c>
      <c r="J47" s="37">
        <f ca="1">OFFSET('Prediktioner döda över tid'!$A42,0,'Resultat prediktioner över tid'!$C$3-1-4*'Resultat prediktioner över tid'!$C$4)</f>
        <v>37.707600431478319</v>
      </c>
      <c r="K47" s="37">
        <f ca="1">OFFSET('Prediktioner döda över tid'!$A42,0,'Resultat prediktioner över tid'!$C$3-1-3*'Resultat prediktioner över tid'!$C$4)</f>
        <v>37.707600431478319</v>
      </c>
      <c r="L47" s="37">
        <f ca="1">OFFSET('Prediktioner döda över tid'!$A42,0,'Resultat prediktioner över tid'!$C$3-1-2*'Resultat prediktioner över tid'!$C$4)</f>
        <v>42.342767792822556</v>
      </c>
      <c r="M47" s="37">
        <f ca="1">OFFSET('Prediktioner döda över tid'!$A42,0,'Resultat prediktioner över tid'!$C$3-1-1*'Resultat prediktioner över tid'!$C$4)</f>
        <v>42.342767792822556</v>
      </c>
      <c r="N47" s="37">
        <f ca="1">OFFSET('Prediktioner döda över tid'!$A42,0,'Resultat prediktioner över tid'!$C$3-1-0*'Resultat prediktioner över tid'!$C$4)</f>
        <v>43.654637939145609</v>
      </c>
    </row>
    <row r="48" spans="1:14" x14ac:dyDescent="0.2">
      <c r="A48" s="2">
        <f t="shared" si="0"/>
        <v>43940</v>
      </c>
      <c r="B48" s="37">
        <f>'Prediktioner inlagda över tid'!B43</f>
        <v>78</v>
      </c>
      <c r="C48" s="37">
        <f ca="1">OFFSET('Prediktioner inlagda över tid'!A43,0,'Resultat prediktioner över tid'!$C$3-1-4*'Resultat prediktioner över tid'!$C$4)</f>
        <v>84.423872836077905</v>
      </c>
      <c r="D48" s="37">
        <f ca="1">OFFSET('Prediktioner inlagda över tid'!A43,0,'Resultat prediktioner över tid'!$C$3-1-3*'Resultat prediktioner över tid'!$C$4)</f>
        <v>84.423872836077905</v>
      </c>
      <c r="E48" s="37">
        <f ca="1">OFFSET('Prediktioner inlagda över tid'!A43,0,'Resultat prediktioner över tid'!$C$3-1-2*'Resultat prediktioner över tid'!$C$4)</f>
        <v>78.91019819615363</v>
      </c>
      <c r="F48" s="37">
        <f ca="1">OFFSET('Prediktioner inlagda över tid'!A43,0,'Resultat prediktioner över tid'!$C$3-1-1*'Resultat prediktioner över tid'!$C$4)</f>
        <v>78.91019819615363</v>
      </c>
      <c r="G48" s="37">
        <f ca="1">OFFSET('Prediktioner inlagda över tid'!A43,0,'Resultat prediktioner över tid'!$C$3-1-0*'Resultat prediktioner över tid'!$C$4)</f>
        <v>75.6094025012721</v>
      </c>
      <c r="H48" s="38"/>
      <c r="I48" s="37">
        <f>'Prediktioner döda över tid'!B43</f>
        <v>58</v>
      </c>
      <c r="J48" s="37">
        <f ca="1">OFFSET('Prediktioner döda över tid'!$A43,0,'Resultat prediktioner över tid'!$C$3-1-4*'Resultat prediktioner över tid'!$C$4)</f>
        <v>40.323660766537117</v>
      </c>
      <c r="K48" s="37">
        <f ca="1">OFFSET('Prediktioner döda över tid'!$A43,0,'Resultat prediktioner över tid'!$C$3-1-3*'Resultat prediktioner över tid'!$C$4)</f>
        <v>40.323660766537117</v>
      </c>
      <c r="L48" s="37">
        <f ca="1">OFFSET('Prediktioner döda över tid'!$A43,0,'Resultat prediktioner över tid'!$C$3-1-2*'Resultat prediktioner över tid'!$C$4)</f>
        <v>45.067042906209714</v>
      </c>
      <c r="M48" s="37">
        <f ca="1">OFFSET('Prediktioner döda över tid'!$A43,0,'Resultat prediktioner över tid'!$C$3-1-1*'Resultat prediktioner över tid'!$C$4)</f>
        <v>45.067042906209714</v>
      </c>
      <c r="N48" s="37">
        <f ca="1">OFFSET('Prediktioner döda över tid'!$A43,0,'Resultat prediktioner över tid'!$C$3-1-0*'Resultat prediktioner över tid'!$C$4)</f>
        <v>46.284237192146222</v>
      </c>
    </row>
    <row r="49" spans="1:14" x14ac:dyDescent="0.2">
      <c r="A49" s="2">
        <f t="shared" si="0"/>
        <v>43941</v>
      </c>
      <c r="B49" s="37">
        <f>'Prediktioner inlagda över tid'!B44</f>
        <v>74</v>
      </c>
      <c r="C49" s="37">
        <f ca="1">OFFSET('Prediktioner inlagda över tid'!A44,0,'Resultat prediktioner över tid'!$C$3-1-4*'Resultat prediktioner över tid'!$C$4)</f>
        <v>85.170667997054167</v>
      </c>
      <c r="D49" s="37">
        <f ca="1">OFFSET('Prediktioner inlagda över tid'!A44,0,'Resultat prediktioner över tid'!$C$3-1-3*'Resultat prediktioner över tid'!$C$4)</f>
        <v>85.170667997054167</v>
      </c>
      <c r="E49" s="37">
        <f ca="1">OFFSET('Prediktioner inlagda över tid'!A44,0,'Resultat prediktioner över tid'!$C$3-1-2*'Resultat prediktioner över tid'!$C$4)</f>
        <v>79.053944014436013</v>
      </c>
      <c r="F49" s="37">
        <f ca="1">OFFSET('Prediktioner inlagda över tid'!A44,0,'Resultat prediktioner över tid'!$C$3-1-1*'Resultat prediktioner över tid'!$C$4)</f>
        <v>79.053944014436013</v>
      </c>
      <c r="G49" s="37">
        <f ca="1">OFFSET('Prediktioner inlagda över tid'!A44,0,'Resultat prediktioner över tid'!$C$3-1-0*'Resultat prediktioner över tid'!$C$4)</f>
        <v>77.091222896396985</v>
      </c>
      <c r="H49" s="38"/>
      <c r="I49" s="37">
        <f>'Prediktioner döda över tid'!B44</f>
        <v>58</v>
      </c>
      <c r="J49" s="37">
        <f ca="1">OFFSET('Prediktioner döda över tid'!$A44,0,'Resultat prediktioner över tid'!$C$3-1-4*'Resultat prediktioner över tid'!$C$4)</f>
        <v>42.997918394290835</v>
      </c>
      <c r="K49" s="37">
        <f ca="1">OFFSET('Prediktioner döda över tid'!$A44,0,'Resultat prediktioner över tid'!$C$3-1-3*'Resultat prediktioner över tid'!$C$4)</f>
        <v>42.997918394290835</v>
      </c>
      <c r="L49" s="37">
        <f ca="1">OFFSET('Prediktioner döda över tid'!$A44,0,'Resultat prediktioner över tid'!$C$3-1-2*'Resultat prediktioner över tid'!$C$4)</f>
        <v>47.83374633362255</v>
      </c>
      <c r="M49" s="37">
        <f ca="1">OFFSET('Prediktioner döda över tid'!$A44,0,'Resultat prediktioner över tid'!$C$3-1-1*'Resultat prediktioner över tid'!$C$4)</f>
        <v>47.83374633362255</v>
      </c>
      <c r="N49" s="37">
        <f ca="1">OFFSET('Prediktioner döda över tid'!$A44,0,'Resultat prediktioner över tid'!$C$3-1-0*'Resultat prediktioner över tid'!$C$4)</f>
        <v>48.990216715711071</v>
      </c>
    </row>
    <row r="50" spans="1:14" x14ac:dyDescent="0.2">
      <c r="A50" s="2">
        <f t="shared" si="0"/>
        <v>43942</v>
      </c>
      <c r="B50" s="37">
        <f>'Prediktioner inlagda över tid'!B45</f>
        <v>70</v>
      </c>
      <c r="C50" s="37">
        <f ca="1">OFFSET('Prediktioner inlagda över tid'!A45,0,'Resultat prediktioner över tid'!$C$3-1-4*'Resultat prediktioner över tid'!$C$4)</f>
        <v>85.564093202723541</v>
      </c>
      <c r="D50" s="37">
        <f ca="1">OFFSET('Prediktioner inlagda över tid'!A45,0,'Resultat prediktioner över tid'!$C$3-1-3*'Resultat prediktioner över tid'!$C$4)</f>
        <v>85.564093202723541</v>
      </c>
      <c r="E50" s="37">
        <f ca="1">OFFSET('Prediktioner inlagda över tid'!A45,0,'Resultat prediktioner över tid'!$C$3-1-2*'Resultat prediktioner över tid'!$C$4)</f>
        <v>78.909699940308343</v>
      </c>
      <c r="F50" s="37">
        <f ca="1">OFFSET('Prediktioner inlagda över tid'!A45,0,'Resultat prediktioner över tid'!$C$3-1-1*'Resultat prediktioner över tid'!$C$4)</f>
        <v>78.909699940308343</v>
      </c>
      <c r="G50" s="37">
        <f ca="1">OFFSET('Prediktioner inlagda över tid'!A45,0,'Resultat prediktioner över tid'!$C$3-1-0*'Resultat prediktioner över tid'!$C$4)</f>
        <v>78.403156583945758</v>
      </c>
      <c r="H50" s="38"/>
      <c r="I50" s="37">
        <f>'Prediktioner döda över tid'!B45</f>
        <v>59</v>
      </c>
      <c r="J50" s="37">
        <f ca="1">OFFSET('Prediktioner döda över tid'!$A45,0,'Resultat prediktioner över tid'!$C$3-1-4*'Resultat prediktioner över tid'!$C$4)</f>
        <v>45.720072539642281</v>
      </c>
      <c r="K50" s="37">
        <f ca="1">OFFSET('Prediktioner döda över tid'!$A45,0,'Resultat prediktioner över tid'!$C$3-1-3*'Resultat prediktioner över tid'!$C$4)</f>
        <v>45.720072539642281</v>
      </c>
      <c r="L50" s="37">
        <f ca="1">OFFSET('Prediktioner döda över tid'!$A45,0,'Resultat prediktioner över tid'!$C$3-1-2*'Resultat prediktioner över tid'!$C$4)</f>
        <v>50.632671623498616</v>
      </c>
      <c r="M50" s="37">
        <f ca="1">OFFSET('Prediktioner döda över tid'!$A45,0,'Resultat prediktioner över tid'!$C$3-1-1*'Resultat prediktioner över tid'!$C$4)</f>
        <v>50.632671623498616</v>
      </c>
      <c r="N50" s="37">
        <f ca="1">OFFSET('Prediktioner döda över tid'!$A45,0,'Resultat prediktioner över tid'!$C$3-1-0*'Resultat prediktioner över tid'!$C$4)</f>
        <v>51.768023616768545</v>
      </c>
    </row>
    <row r="51" spans="1:14" x14ac:dyDescent="0.2">
      <c r="A51" s="2">
        <f t="shared" si="0"/>
        <v>43943</v>
      </c>
      <c r="B51" s="37">
        <f>'Prediktioner inlagda över tid'!B46</f>
        <v>72</v>
      </c>
      <c r="C51" s="37">
        <f ca="1">OFFSET('Prediktioner inlagda över tid'!A46,0,'Resultat prediktioner över tid'!$C$3-1-4*'Resultat prediktioner över tid'!$C$4)</f>
        <v>85.59890530918338</v>
      </c>
      <c r="D51" s="37">
        <f ca="1">OFFSET('Prediktioner inlagda över tid'!A46,0,'Resultat prediktioner över tid'!$C$3-1-3*'Resultat prediktioner över tid'!$C$4)</f>
        <v>85.59890530918338</v>
      </c>
      <c r="E51" s="37">
        <f ca="1">OFFSET('Prediktioner inlagda över tid'!A46,0,'Resultat prediktioner över tid'!$C$3-1-2*'Resultat prediktioner över tid'!$C$4)</f>
        <v>78.481679668803537</v>
      </c>
      <c r="F51" s="37">
        <f ca="1">OFFSET('Prediktioner inlagda över tid'!A46,0,'Resultat prediktioner över tid'!$C$3-1-1*'Resultat prediktioner över tid'!$C$4)</f>
        <v>78.481679668803537</v>
      </c>
      <c r="G51" s="37">
        <f ca="1">OFFSET('Prediktioner inlagda över tid'!A46,0,'Resultat prediktioner över tid'!$C$3-1-0*'Resultat prediktioner över tid'!$C$4)</f>
        <v>79.532662096591793</v>
      </c>
      <c r="H51" s="38"/>
      <c r="I51" s="37">
        <f>'Prediktioner döda över tid'!B46</f>
        <v>60</v>
      </c>
      <c r="J51" s="37">
        <f ca="1">OFFSET('Prediktioner döda över tid'!$A46,0,'Resultat prediktioner över tid'!$C$3-1-4*'Resultat prediktioner över tid'!$C$4)</f>
        <v>48.479093378760787</v>
      </c>
      <c r="K51" s="37">
        <f ca="1">OFFSET('Prediktioner döda över tid'!$A46,0,'Resultat prediktioner över tid'!$C$3-1-3*'Resultat prediktioner över tid'!$C$4)</f>
        <v>48.479093378760787</v>
      </c>
      <c r="L51" s="37">
        <f ca="1">OFFSET('Prediktioner döda över tid'!$A46,0,'Resultat prediktioner över tid'!$C$3-1-2*'Resultat prediktioner över tid'!$C$4)</f>
        <v>53.453220951570636</v>
      </c>
      <c r="M51" s="37">
        <f ca="1">OFFSET('Prediktioner döda över tid'!$A46,0,'Resultat prediktioner över tid'!$C$3-1-1*'Resultat prediktioner över tid'!$C$4)</f>
        <v>53.453220951570636</v>
      </c>
      <c r="N51" s="37">
        <f ca="1">OFFSET('Prediktioner döda över tid'!$A46,0,'Resultat prediktioner över tid'!$C$3-1-0*'Resultat prediktioner över tid'!$C$4)</f>
        <v>54.612485772851237</v>
      </c>
    </row>
    <row r="52" spans="1:14" x14ac:dyDescent="0.2">
      <c r="A52" s="2">
        <f t="shared" si="0"/>
        <v>43944</v>
      </c>
      <c r="B52" s="37">
        <f>'Prediktioner inlagda över tid'!B47</f>
        <v>75</v>
      </c>
      <c r="C52" s="37">
        <f ca="1">OFFSET('Prediktioner inlagda över tid'!A47,0,'Resultat prediktioner över tid'!$C$3-1-4*'Resultat prediktioner över tid'!$C$4)</f>
        <v>85.275838953763525</v>
      </c>
      <c r="D52" s="37">
        <f ca="1">OFFSET('Prediktioner inlagda över tid'!A47,0,'Resultat prediktioner över tid'!$C$3-1-3*'Resultat prediktioner över tid'!$C$4)</f>
        <v>85.275838953763525</v>
      </c>
      <c r="E52" s="37">
        <f ca="1">OFFSET('Prediktioner inlagda över tid'!A47,0,'Resultat prediktioner över tid'!$C$3-1-2*'Resultat prediktioner över tid'!$C$4)</f>
        <v>77.778178906438015</v>
      </c>
      <c r="F52" s="37">
        <f ca="1">OFFSET('Prediktioner inlagda över tid'!A47,0,'Resultat prediktioner över tid'!$C$3-1-1*'Resultat prediktioner över tid'!$C$4)</f>
        <v>77.778178906438015</v>
      </c>
      <c r="G52" s="37">
        <f ca="1">OFFSET('Prediktioner inlagda över tid'!A47,0,'Resultat prediktioner över tid'!$C$3-1-0*'Resultat prediktioner över tid'!$C$4)</f>
        <v>80.46869968822196</v>
      </c>
      <c r="H52" s="38"/>
      <c r="I52" s="37">
        <f>'Prediktioner döda över tid'!B47</f>
        <v>62</v>
      </c>
      <c r="J52" s="37">
        <f ca="1">OFFSET('Prediktioner döda över tid'!$A47,0,'Resultat prediktioner över tid'!$C$3-1-4*'Resultat prediktioner över tid'!$C$4)</f>
        <v>51.263385636359324</v>
      </c>
      <c r="K52" s="37">
        <f ca="1">OFFSET('Prediktioner döda över tid'!$A47,0,'Resultat prediktioner över tid'!$C$3-1-3*'Resultat prediktioner över tid'!$C$4)</f>
        <v>51.263385636359324</v>
      </c>
      <c r="L52" s="37">
        <f ca="1">OFFSET('Prediktioner döda över tid'!$A47,0,'Resultat prediktioner över tid'!$C$3-1-2*'Resultat prediktioner över tid'!$C$4)</f>
        <v>56.284555492539653</v>
      </c>
      <c r="M52" s="37">
        <f ca="1">OFFSET('Prediktioner döda över tid'!$A47,0,'Resultat prediktioner över tid'!$C$3-1-1*'Resultat prediktioner över tid'!$C$4)</f>
        <v>56.284555492539653</v>
      </c>
      <c r="N52" s="37">
        <f ca="1">OFFSET('Prediktioner döda över tid'!$A47,0,'Resultat prediktioner över tid'!$C$3-1-0*'Resultat prediktioner över tid'!$C$4)</f>
        <v>57.517832683654298</v>
      </c>
    </row>
    <row r="53" spans="1:14" x14ac:dyDescent="0.2">
      <c r="A53" s="2">
        <f t="shared" si="0"/>
        <v>43945</v>
      </c>
      <c r="B53" s="37">
        <f>'Prediktioner inlagda över tid'!B48</f>
        <v>72</v>
      </c>
      <c r="C53" s="37">
        <f ca="1">OFFSET('Prediktioner inlagda över tid'!A48,0,'Resultat prediktioner över tid'!$C$3-1-4*'Resultat prediktioner över tid'!$C$4)</f>
        <v>84.601614077332684</v>
      </c>
      <c r="D53" s="37">
        <f ca="1">OFFSET('Prediktioner inlagda över tid'!A48,0,'Resultat prediktioner över tid'!$C$3-1-3*'Resultat prediktioner över tid'!$C$4)</f>
        <v>84.601614077332684</v>
      </c>
      <c r="E53" s="37">
        <f ca="1">OFFSET('Prediktioner inlagda över tid'!A48,0,'Resultat prediktioner över tid'!$C$3-1-2*'Resultat prediktioner över tid'!$C$4)</f>
        <v>76.811344812997262</v>
      </c>
      <c r="F53" s="37">
        <f ca="1">OFFSET('Prediktioner inlagda över tid'!A48,0,'Resultat prediktioner över tid'!$C$3-1-1*'Resultat prediktioner över tid'!$C$4)</f>
        <v>76.811344812997262</v>
      </c>
      <c r="G53" s="37">
        <f ca="1">OFFSET('Prediktioner inlagda över tid'!A48,0,'Resultat prediktioner över tid'!$C$3-1-0*'Resultat prediktioner över tid'!$C$4)</f>
        <v>81.201968206136129</v>
      </c>
      <c r="H53" s="38"/>
      <c r="I53" s="37">
        <f>'Prediktioner döda över tid'!B48</f>
        <v>64</v>
      </c>
      <c r="J53" s="37">
        <f ca="1">OFFSET('Prediktioner döda över tid'!$A48,0,'Resultat prediktioner över tid'!$C$3-1-4*'Resultat prediktioner över tid'!$C$4)</f>
        <v>54.060972905883432</v>
      </c>
      <c r="K53" s="37">
        <f ca="1">OFFSET('Prediktioner döda över tid'!$A48,0,'Resultat prediktioner över tid'!$C$3-1-3*'Resultat prediktioner över tid'!$C$4)</f>
        <v>54.060972905883432</v>
      </c>
      <c r="L53" s="37">
        <f ca="1">OFFSET('Prediktioner döda över tid'!$A48,0,'Resultat prediktioner över tid'!$C$3-1-2*'Resultat prediktioner över tid'!$C$4)</f>
        <v>59.11575403124094</v>
      </c>
      <c r="M53" s="37">
        <f ca="1">OFFSET('Prediktioner döda över tid'!$A48,0,'Resultat prediktioner över tid'!$C$3-1-1*'Resultat prediktioner över tid'!$C$4)</f>
        <v>59.11575403124094</v>
      </c>
      <c r="N53" s="37">
        <f ca="1">OFFSET('Prediktioner döda över tid'!$A48,0,'Resultat prediktioner över tid'!$C$3-1-0*'Resultat prediktioner över tid'!$C$4)</f>
        <v>60.477727067534346</v>
      </c>
    </row>
    <row r="54" spans="1:14" x14ac:dyDescent="0.2">
      <c r="A54" s="2">
        <f t="shared" si="0"/>
        <v>43946</v>
      </c>
      <c r="B54" s="37">
        <f>'Prediktioner inlagda över tid'!B49</f>
        <v>69</v>
      </c>
      <c r="C54" s="37">
        <f ca="1">OFFSET('Prediktioner inlagda över tid'!A49,0,'Resultat prediktioner över tid'!$C$3-1-4*'Resultat prediktioner över tid'!$C$4)</f>
        <v>83.588733239582481</v>
      </c>
      <c r="D54" s="37">
        <f ca="1">OFFSET('Prediktioner inlagda över tid'!A49,0,'Resultat prediktioner över tid'!$C$3-1-3*'Resultat prediktioner över tid'!$C$4)</f>
        <v>83.588733239582481</v>
      </c>
      <c r="E54" s="37">
        <f ca="1">OFFSET('Prediktioner inlagda över tid'!A49,0,'Resultat prediktioner över tid'!$C$3-1-2*'Resultat prediktioner över tid'!$C$4)</f>
        <v>75.596829076864736</v>
      </c>
      <c r="F54" s="37">
        <f ca="1">OFFSET('Prediktioner inlagda över tid'!A49,0,'Resultat prediktioner över tid'!$C$3-1-1*'Resultat prediktioner över tid'!$C$4)</f>
        <v>75.596829076864736</v>
      </c>
      <c r="G54" s="37">
        <f ca="1">OFFSET('Prediktioner inlagda över tid'!A49,0,'Resultat prediktioner över tid'!$C$3-1-0*'Resultat prediktioner över tid'!$C$4)</f>
        <v>81.72510994729646</v>
      </c>
      <c r="H54" s="38"/>
      <c r="I54" s="37">
        <f>'Prediktioner döda över tid'!B49</f>
        <v>65</v>
      </c>
      <c r="J54" s="37">
        <f ca="1">OFFSET('Prediktioner döda över tid'!$A49,0,'Resultat prediktioner över tid'!$C$3-1-4*'Resultat prediktioner över tid'!$C$4)</f>
        <v>56.859696393799865</v>
      </c>
      <c r="K54" s="37">
        <f ca="1">OFFSET('Prediktioner döda över tid'!$A49,0,'Resultat prediktioner över tid'!$C$3-1-3*'Resultat prediktioner över tid'!$C$4)</f>
        <v>56.859696393799865</v>
      </c>
      <c r="L54" s="37">
        <f ca="1">OFFSET('Prediktioner döda över tid'!$A49,0,'Resultat prediktioner över tid'!$C$3-1-2*'Resultat prediktioner över tid'!$C$4)</f>
        <v>61.935975838688293</v>
      </c>
      <c r="M54" s="37">
        <f ca="1">OFFSET('Prediktioner döda över tid'!$A49,0,'Resultat prediktioner över tid'!$C$3-1-1*'Resultat prediktioner över tid'!$C$4)</f>
        <v>61.935975838688293</v>
      </c>
      <c r="N54" s="37">
        <f ca="1">OFFSET('Prediktioner döda över tid'!$A49,0,'Resultat prediktioner över tid'!$C$3-1-0*'Resultat prediktioner över tid'!$C$4)</f>
        <v>63.485308099033176</v>
      </c>
    </row>
    <row r="55" spans="1:14" x14ac:dyDescent="0.2">
      <c r="A55" s="2">
        <f t="shared" si="0"/>
        <v>43947</v>
      </c>
      <c r="B55" s="37">
        <f>'Prediktioner inlagda över tid'!B50</f>
        <v>71</v>
      </c>
      <c r="C55" s="37">
        <f ca="1">OFFSET('Prediktioner inlagda över tid'!A50,0,'Resultat prediktioner över tid'!$C$3-1-4*'Resultat prediktioner över tid'!$C$4)</f>
        <v>82.255078139327125</v>
      </c>
      <c r="D55" s="37">
        <f ca="1">OFFSET('Prediktioner inlagda över tid'!A50,0,'Resultat prediktioner över tid'!$C$3-1-3*'Resultat prediktioner över tid'!$C$4)</f>
        <v>82.255078139327125</v>
      </c>
      <c r="E55" s="37">
        <f ca="1">OFFSET('Prediktioner inlagda över tid'!A50,0,'Resultat prediktioner över tid'!$C$3-1-2*'Resultat prediktioner över tid'!$C$4)</f>
        <v>74.153340252248611</v>
      </c>
      <c r="F55" s="37">
        <f ca="1">OFFSET('Prediktioner inlagda över tid'!A50,0,'Resultat prediktioner över tid'!$C$3-1-1*'Resultat prediktioner över tid'!$C$4)</f>
        <v>74.153340252248611</v>
      </c>
      <c r="G55" s="37">
        <f ca="1">OFFSET('Prediktioner inlagda över tid'!A50,0,'Resultat prediktioner över tid'!$C$3-1-0*'Resultat prediktioner över tid'!$C$4)</f>
        <v>82.03287474356992</v>
      </c>
      <c r="H55" s="38"/>
      <c r="I55" s="37">
        <f>'Prediktioner döda över tid'!B50</f>
        <v>65</v>
      </c>
      <c r="J55" s="37">
        <f ca="1">OFFSET('Prediktioner döda över tid'!$A50,0,'Resultat prediktioner över tid'!$C$3-1-4*'Resultat prediktioner över tid'!$C$4)</f>
        <v>59.647421406762874</v>
      </c>
      <c r="K55" s="37">
        <f ca="1">OFFSET('Prediktioner döda över tid'!$A50,0,'Resultat prediktioner över tid'!$C$3-1-3*'Resultat prediktioner över tid'!$C$4)</f>
        <v>59.647421406762874</v>
      </c>
      <c r="L55" s="37">
        <f ca="1">OFFSET('Prediktioner döda över tid'!$A50,0,'Resultat prediktioner över tid'!$C$3-1-2*'Resultat prediktioner över tid'!$C$4)</f>
        <v>64.734622781274993</v>
      </c>
      <c r="M55" s="37">
        <f ca="1">OFFSET('Prediktioner döda över tid'!$A50,0,'Resultat prediktioner över tid'!$C$3-1-1*'Resultat prediktioner över tid'!$C$4)</f>
        <v>64.734622781274993</v>
      </c>
      <c r="N55" s="37">
        <f ca="1">OFFSET('Prediktioner döda över tid'!$A50,0,'Resultat prediktioner över tid'!$C$3-1-0*'Resultat prediktioner över tid'!$C$4)</f>
        <v>66.533246175319164</v>
      </c>
    </row>
    <row r="56" spans="1:14" x14ac:dyDescent="0.2">
      <c r="A56" s="2">
        <f t="shared" si="0"/>
        <v>43948</v>
      </c>
      <c r="B56" s="37">
        <f>'Prediktioner inlagda över tid'!B51</f>
        <v>82</v>
      </c>
      <c r="C56" s="37">
        <f ca="1">OFFSET('Prediktioner inlagda över tid'!A51,0,'Resultat prediktioner över tid'!$C$3-1-4*'Resultat prediktioner över tid'!$C$4)</f>
        <v>80.623327006053444</v>
      </c>
      <c r="D56" s="37">
        <f ca="1">OFFSET('Prediktioner inlagda över tid'!A51,0,'Resultat prediktioner över tid'!$C$3-1-3*'Resultat prediktioner över tid'!$C$4)</f>
        <v>80.623327006053444</v>
      </c>
      <c r="E56" s="37">
        <f ca="1">OFFSET('Prediktioner inlagda över tid'!A51,0,'Resultat prediktioner över tid'!$C$3-1-2*'Resultat prediktioner över tid'!$C$4)</f>
        <v>72.502123590707683</v>
      </c>
      <c r="F56" s="37">
        <f ca="1">OFFSET('Prediktioner inlagda över tid'!A51,0,'Resultat prediktioner över tid'!$C$3-1-1*'Resultat prediktioner över tid'!$C$4)</f>
        <v>72.502123590707683</v>
      </c>
      <c r="G56" s="37">
        <f ca="1">OFFSET('Prediktioner inlagda över tid'!A51,0,'Resultat prediktioner över tid'!$C$3-1-0*'Resultat prediktioner över tid'!$C$4)</f>
        <v>82.12224300164894</v>
      </c>
      <c r="H56" s="38"/>
      <c r="I56" s="37">
        <f>'Prediktioner döda över tid'!B51</f>
        <v>66</v>
      </c>
      <c r="J56" s="37">
        <f ca="1">OFFSET('Prediktioner döda över tid'!$A51,0,'Resultat prediktioner över tid'!$C$3-1-4*'Resultat prediktioner över tid'!$C$4)</f>
        <v>62.412244263624686</v>
      </c>
      <c r="K56" s="37">
        <f ca="1">OFFSET('Prediktioner döda över tid'!$A51,0,'Resultat prediktioner över tid'!$C$3-1-3*'Resultat prediktioner över tid'!$C$4)</f>
        <v>62.412244263624686</v>
      </c>
      <c r="L56" s="37">
        <f ca="1">OFFSET('Prediktioner döda över tid'!$A51,0,'Resultat prediktioner över tid'!$C$3-1-2*'Resultat prediktioner över tid'!$C$4)</f>
        <v>67.501493832456021</v>
      </c>
      <c r="M56" s="37">
        <f ca="1">OFFSET('Prediktioner döda över tid'!$A51,0,'Resultat prediktioner över tid'!$C$3-1-1*'Resultat prediktioner över tid'!$C$4)</f>
        <v>67.501493832456021</v>
      </c>
      <c r="N56" s="37">
        <f ca="1">OFFSET('Prediktioner döda över tid'!$A51,0,'Resultat prediktioner över tid'!$C$3-1-0*'Resultat prediktioner över tid'!$C$4)</f>
        <v>69.613807004272516</v>
      </c>
    </row>
    <row r="57" spans="1:14" x14ac:dyDescent="0.2">
      <c r="A57" s="2">
        <f t="shared" si="0"/>
        <v>43949</v>
      </c>
      <c r="B57" s="37">
        <f>'Prediktioner inlagda över tid'!B52</f>
        <v>87</v>
      </c>
      <c r="C57" s="37">
        <f ca="1">OFFSET('Prediktioner inlagda över tid'!A52,0,'Resultat prediktioner över tid'!$C$3-1-4*'Resultat prediktioner över tid'!$C$4)</f>
        <v>78.720225018370627</v>
      </c>
      <c r="D57" s="37">
        <f ca="1">OFFSET('Prediktioner inlagda över tid'!A52,0,'Resultat prediktioner över tid'!$C$3-1-3*'Resultat prediktioner över tid'!$C$4)</f>
        <v>78.720225018370627</v>
      </c>
      <c r="E57" s="37">
        <f ca="1">OFFSET('Prediktioner inlagda över tid'!A52,0,'Resultat prediktioner över tid'!$C$3-1-2*'Resultat prediktioner över tid'!$C$4)</f>
        <v>70.66639128972345</v>
      </c>
      <c r="F57" s="37">
        <f ca="1">OFFSET('Prediktioner inlagda över tid'!A52,0,'Resultat prediktioner över tid'!$C$3-1-1*'Resultat prediktioner över tid'!$C$4)</f>
        <v>70.66639128972345</v>
      </c>
      <c r="G57" s="37">
        <f ca="1">OFFSET('Prediktioner inlagda över tid'!A52,0,'Resultat prediktioner över tid'!$C$3-1-0*'Resultat prediktioner över tid'!$C$4)</f>
        <v>81.992502025295224</v>
      </c>
      <c r="H57" s="38"/>
      <c r="I57" s="37">
        <f>'Prediktioner döda över tid'!B52</f>
        <v>66</v>
      </c>
      <c r="J57" s="37">
        <f ca="1">OFFSET('Prediktioner döda över tid'!$A52,0,'Resultat prediktioner över tid'!$C$3-1-4*'Resultat prediktioner över tid'!$C$4)</f>
        <v>65.142692128653252</v>
      </c>
      <c r="K57" s="37">
        <f ca="1">OFFSET('Prediktioner döda över tid'!$A52,0,'Resultat prediktioner över tid'!$C$3-1-3*'Resultat prediktioner över tid'!$C$4)</f>
        <v>65.142692128653252</v>
      </c>
      <c r="L57" s="37">
        <f ca="1">OFFSET('Prediktioner döda över tid'!$A52,0,'Resultat prediktioner över tid'!$C$3-1-2*'Resultat prediktioner över tid'!$C$4)</f>
        <v>70.226927544638087</v>
      </c>
      <c r="M57" s="37">
        <f ca="1">OFFSET('Prediktioner döda över tid'!$A52,0,'Resultat prediktioner över tid'!$C$3-1-1*'Resultat prediktioner över tid'!$C$4)</f>
        <v>70.226927544638087</v>
      </c>
      <c r="N57" s="37">
        <f ca="1">OFFSET('Prediktioner döda över tid'!$A52,0,'Resultat prediktioner över tid'!$C$3-1-0*'Resultat prediktioner över tid'!$C$4)</f>
        <v>72.718924278658136</v>
      </c>
    </row>
    <row r="58" spans="1:14" x14ac:dyDescent="0.2">
      <c r="A58" s="2">
        <f t="shared" si="0"/>
        <v>43950</v>
      </c>
      <c r="B58" s="37">
        <f>'Prediktioner inlagda över tid'!B53</f>
        <v>87</v>
      </c>
      <c r="C58" s="37">
        <f ca="1">OFFSET('Prediktioner inlagda över tid'!A53,0,'Resultat prediktioner över tid'!$C$3-1-4*'Resultat prediktioner över tid'!$C$4)</f>
        <v>76.575747532265694</v>
      </c>
      <c r="D58" s="37">
        <f ca="1">OFFSET('Prediktioner inlagda över tid'!A53,0,'Resultat prediktioner över tid'!$C$3-1-3*'Resultat prediktioner över tid'!$C$4)</f>
        <v>76.575747532265694</v>
      </c>
      <c r="E58" s="37">
        <f ca="1">OFFSET('Prediktioner inlagda över tid'!A53,0,'Resultat prediktioner över tid'!$C$3-1-2*'Resultat prediktioner över tid'!$C$4)</f>
        <v>68.670727273260397</v>
      </c>
      <c r="F58" s="37">
        <f ca="1">OFFSET('Prediktioner inlagda över tid'!A53,0,'Resultat prediktioner över tid'!$C$3-1-1*'Resultat prediktioner över tid'!$C$4)</f>
        <v>68.670727273260397</v>
      </c>
      <c r="G58" s="37">
        <f ca="1">OFFSET('Prediktioner inlagda över tid'!A53,0,'Resultat prediktioner över tid'!$C$3-1-0*'Resultat prediktioner över tid'!$C$4)</f>
        <v>81.645271564831347</v>
      </c>
      <c r="H58" s="38"/>
      <c r="I58" s="37">
        <f>'Prediktioner döda över tid'!B53</f>
        <v>68</v>
      </c>
      <c r="J58" s="37">
        <f ca="1">OFFSET('Prediktioner döda över tid'!$A53,0,'Resultat prediktioner över tid'!$C$3-1-4*'Resultat prediktioner över tid'!$C$4)</f>
        <v>67.827908585438891</v>
      </c>
      <c r="K58" s="37">
        <f ca="1">OFFSET('Prediktioner döda över tid'!$A53,0,'Resultat prediktioner över tid'!$C$3-1-3*'Resultat prediktioner över tid'!$C$4)</f>
        <v>67.827908585438891</v>
      </c>
      <c r="L58" s="37">
        <f ca="1">OFFSET('Prediktioner döda över tid'!$A53,0,'Resultat prediktioner över tid'!$C$3-1-2*'Resultat prediktioner över tid'!$C$4)</f>
        <v>72.901928582859213</v>
      </c>
      <c r="M58" s="37">
        <f ca="1">OFFSET('Prediktioner döda över tid'!$A53,0,'Resultat prediktioner över tid'!$C$3-1-1*'Resultat prediktioner över tid'!$C$4)</f>
        <v>72.901928582859213</v>
      </c>
      <c r="N58" s="37">
        <f ca="1">OFFSET('Prediktioner döda över tid'!$A53,0,'Resultat prediktioner över tid'!$C$3-1-0*'Resultat prediktioner över tid'!$C$4)</f>
        <v>75.840279864452768</v>
      </c>
    </row>
    <row r="59" spans="1:14" x14ac:dyDescent="0.2">
      <c r="A59" s="2">
        <f t="shared" si="0"/>
        <v>43951</v>
      </c>
      <c r="B59" s="37">
        <f>'Prediktioner inlagda över tid'!B54</f>
        <v>81</v>
      </c>
      <c r="C59" s="37">
        <f ca="1">OFFSET('Prediktioner inlagda över tid'!A54,0,'Resultat prediktioner över tid'!$C$3-1-4*'Resultat prediktioner över tid'!$C$4)</f>
        <v>74.222199936213755</v>
      </c>
      <c r="D59" s="37">
        <f ca="1">OFFSET('Prediktioner inlagda över tid'!A54,0,'Resultat prediktioner över tid'!$C$3-1-3*'Resultat prediktioner över tid'!$C$4)</f>
        <v>74.222199936213755</v>
      </c>
      <c r="E59" s="37">
        <f ca="1">OFFSET('Prediktioner inlagda över tid'!A54,0,'Resultat prediktioner över tid'!$C$3-1-2*'Resultat prediktioner över tid'!$C$4)</f>
        <v>66.540490521908012</v>
      </c>
      <c r="F59" s="37">
        <f ca="1">OFFSET('Prediktioner inlagda över tid'!A54,0,'Resultat prediktioner över tid'!$C$3-1-1*'Resultat prediktioner över tid'!$C$4)</f>
        <v>66.540490521908012</v>
      </c>
      <c r="G59" s="37">
        <f ca="1">OFFSET('Prediktioner inlagda över tid'!A54,0,'Resultat prediktioner över tid'!$C$3-1-0*'Resultat prediktioner över tid'!$C$4)</f>
        <v>81.084476649788655</v>
      </c>
      <c r="H59" s="38"/>
      <c r="I59" s="37">
        <f>'Prediktioner döda över tid'!B54</f>
        <v>71</v>
      </c>
      <c r="J59" s="37">
        <f ca="1">OFFSET('Prediktioner döda över tid'!$A54,0,'Resultat prediktioner över tid'!$C$3-1-4*'Resultat prediktioner över tid'!$C$4)</f>
        <v>70.457818600396948</v>
      </c>
      <c r="K59" s="37">
        <f ca="1">OFFSET('Prediktioner döda över tid'!$A54,0,'Resultat prediktioner över tid'!$C$3-1-3*'Resultat prediktioner över tid'!$C$4)</f>
        <v>70.457818600396948</v>
      </c>
      <c r="L59" s="37">
        <f ca="1">OFFSET('Prediktioner döda över tid'!$A54,0,'Resultat prediktioner över tid'!$C$3-1-2*'Resultat prediktioner över tid'!$C$4)</f>
        <v>75.51827510079589</v>
      </c>
      <c r="M59" s="37">
        <f ca="1">OFFSET('Prediktioner döda över tid'!$A54,0,'Resultat prediktioner över tid'!$C$3-1-1*'Resultat prediktioner över tid'!$C$4)</f>
        <v>75.51827510079589</v>
      </c>
      <c r="N59" s="37">
        <f ca="1">OFFSET('Prediktioner döda över tid'!$A54,0,'Resultat prediktioner över tid'!$C$3-1-0*'Resultat prediktioner över tid'!$C$4)</f>
        <v>78.969390060159157</v>
      </c>
    </row>
    <row r="60" spans="1:14" x14ac:dyDescent="0.2">
      <c r="A60" s="2">
        <f t="shared" si="0"/>
        <v>43952</v>
      </c>
      <c r="B60" s="37">
        <f>'Prediktioner inlagda över tid'!B55</f>
        <v>79</v>
      </c>
      <c r="C60" s="37">
        <f ca="1">OFFSET('Prediktioner inlagda över tid'!A55,0,'Resultat prediktioner över tid'!$C$3-1-4*'Resultat prediktioner över tid'!$C$4)</f>
        <v>71.69329832106996</v>
      </c>
      <c r="D60" s="37">
        <f ca="1">OFFSET('Prediktioner inlagda över tid'!A55,0,'Resultat prediktioner över tid'!$C$3-1-3*'Resultat prediktioner över tid'!$C$4)</f>
        <v>71.69329832106996</v>
      </c>
      <c r="E60" s="37">
        <f ca="1">OFFSET('Prediktioner inlagda över tid'!A55,0,'Resultat prediktioner över tid'!$C$3-1-2*'Resultat prediktioner över tid'!$C$4)</f>
        <v>64.301239660579995</v>
      </c>
      <c r="F60" s="37">
        <f ca="1">OFFSET('Prediktioner inlagda över tid'!A55,0,'Resultat prediktioner över tid'!$C$3-1-1*'Resultat prediktioner över tid'!$C$4)</f>
        <v>64.301239660579995</v>
      </c>
      <c r="G60" s="37">
        <f ca="1">OFFSET('Prediktioner inlagda över tid'!A55,0,'Resultat prediktioner över tid'!$C$3-1-0*'Resultat prediktioner över tid'!$C$4)</f>
        <v>80.316268243467874</v>
      </c>
      <c r="H60" s="38"/>
      <c r="I60" s="37">
        <f>'Prediktioner döda över tid'!B55</f>
        <v>71</v>
      </c>
      <c r="J60" s="37">
        <f ca="1">OFFSET('Prediktioner döda över tid'!$A55,0,'Resultat prediktioner över tid'!$C$3-1-4*'Resultat prediktioner över tid'!$C$4)</f>
        <v>73.023267763317406</v>
      </c>
      <c r="K60" s="37">
        <f ca="1">OFFSET('Prediktioner döda över tid'!$A55,0,'Resultat prediktioner över tid'!$C$3-1-3*'Resultat prediktioner över tid'!$C$4)</f>
        <v>73.023267763317406</v>
      </c>
      <c r="L60" s="37">
        <f ca="1">OFFSET('Prediktioner döda över tid'!$A55,0,'Resultat prediktioner över tid'!$C$3-1-2*'Resultat prediktioner över tid'!$C$4)</f>
        <v>78.068604522436019</v>
      </c>
      <c r="M60" s="37">
        <f ca="1">OFFSET('Prediktioner döda över tid'!$A55,0,'Resultat prediktioner över tid'!$C$3-1-1*'Resultat prediktioner över tid'!$C$4)</f>
        <v>78.068604522436019</v>
      </c>
      <c r="N60" s="37">
        <f ca="1">OFFSET('Prediktioner döda över tid'!$A55,0,'Resultat prediktioner över tid'!$C$3-1-0*'Resultat prediktioner över tid'!$C$4)</f>
        <v>82.097696108848837</v>
      </c>
    </row>
    <row r="61" spans="1:14" x14ac:dyDescent="0.2">
      <c r="A61" s="2">
        <f t="shared" si="0"/>
        <v>43953</v>
      </c>
      <c r="B61" s="37">
        <f>'Prediktioner inlagda över tid'!B56</f>
        <v>76</v>
      </c>
      <c r="C61" s="37">
        <f ca="1">OFFSET('Prediktioner inlagda över tid'!A56,0,'Resultat prediktioner över tid'!$C$3-1-4*'Resultat prediktioner över tid'!$C$4)</f>
        <v>69.02327285328866</v>
      </c>
      <c r="D61" s="37">
        <f ca="1">OFFSET('Prediktioner inlagda över tid'!A56,0,'Resultat prediktioner över tid'!$C$3-1-3*'Resultat prediktioner över tid'!$C$4)</f>
        <v>69.02327285328866</v>
      </c>
      <c r="E61" s="37">
        <f ca="1">OFFSET('Prediktioner inlagda över tid'!A56,0,'Resultat prediktioner över tid'!$C$3-1-2*'Resultat prediktioner över tid'!$C$4)</f>
        <v>61.978199021444397</v>
      </c>
      <c r="F61" s="37">
        <f ca="1">OFFSET('Prediktioner inlagda över tid'!A56,0,'Resultat prediktioner över tid'!$C$3-1-1*'Resultat prediktioner över tid'!$C$4)</f>
        <v>61.978199021444397</v>
      </c>
      <c r="G61" s="37">
        <f ca="1">OFFSET('Prediktioner inlagda över tid'!A56,0,'Resultat prediktioner över tid'!$C$3-1-0*'Resultat prediktioner över tid'!$C$4)</f>
        <v>79.348894819334191</v>
      </c>
      <c r="H61" s="38"/>
      <c r="I61" s="37">
        <f>'Prediktioner döda över tid'!B56</f>
        <v>74</v>
      </c>
      <c r="J61" s="37">
        <f ca="1">OFFSET('Prediktioner döda över tid'!$A56,0,'Resultat prediktioner över tid'!$C$3-1-4*'Resultat prediktioner över tid'!$C$4)</f>
        <v>75.516132097966945</v>
      </c>
      <c r="K61" s="37">
        <f ca="1">OFFSET('Prediktioner döda över tid'!$A56,0,'Resultat prediktioner över tid'!$C$3-1-3*'Resultat prediktioner över tid'!$C$4)</f>
        <v>75.516132097966945</v>
      </c>
      <c r="L61" s="37">
        <f ca="1">OFFSET('Prediktioner döda över tid'!$A56,0,'Resultat prediktioner över tid'!$C$3-1-2*'Resultat prediktioner över tid'!$C$4)</f>
        <v>80.546476170663581</v>
      </c>
      <c r="M61" s="37">
        <f ca="1">OFFSET('Prediktioner döda över tid'!$A56,0,'Resultat prediktioner över tid'!$C$3-1-1*'Resultat prediktioner över tid'!$C$4)</f>
        <v>80.546476170663581</v>
      </c>
      <c r="N61" s="37">
        <f ca="1">OFFSET('Prediktioner döda över tid'!$A56,0,'Resultat prediktioner över tid'!$C$3-1-0*'Resultat prediktioner över tid'!$C$4)</f>
        <v>85.21665683042869</v>
      </c>
    </row>
    <row r="62" spans="1:14" x14ac:dyDescent="0.2">
      <c r="A62" s="2">
        <f t="shared" si="0"/>
        <v>43954</v>
      </c>
      <c r="B62" s="37" t="e">
        <f>'Prediktioner inlagda över tid'!B57</f>
        <v>#N/A</v>
      </c>
      <c r="C62" s="37">
        <f ca="1">OFFSET('Prediktioner inlagda över tid'!A57,0,'Resultat prediktioner över tid'!$C$3-1-4*'Resultat prediktioner över tid'!$C$4)</f>
        <v>66.246030699348651</v>
      </c>
      <c r="D62" s="37">
        <f ca="1">OFFSET('Prediktioner inlagda över tid'!A57,0,'Resultat prediktioner över tid'!$C$3-1-3*'Resultat prediktioner över tid'!$C$4)</f>
        <v>66.246030699348651</v>
      </c>
      <c r="E62" s="37">
        <f ca="1">OFFSET('Prediktioner inlagda över tid'!A57,0,'Resultat prediktioner över tid'!$C$3-1-2*'Resultat prediktioner över tid'!$C$4)</f>
        <v>59.595782620290358</v>
      </c>
      <c r="F62" s="37">
        <f ca="1">OFFSET('Prediktioner inlagda över tid'!A57,0,'Resultat prediktioner över tid'!$C$3-1-1*'Resultat prediktioner över tid'!$C$4)</f>
        <v>59.595782620290358</v>
      </c>
      <c r="G62" s="37">
        <f ca="1">OFFSET('Prediktioner inlagda över tid'!A57,0,'Resultat prediktioner över tid'!$C$3-1-0*'Resultat prediktioner över tid'!$C$4)</f>
        <v>78.192530039833485</v>
      </c>
      <c r="H62" s="38"/>
      <c r="I62" s="37" t="e">
        <f>'Prediktioner döda över tid'!B57</f>
        <v>#N/A</v>
      </c>
      <c r="J62" s="37">
        <f ca="1">OFFSET('Prediktioner döda över tid'!$A57,0,'Resultat prediktioner över tid'!$C$3-1-4*'Resultat prediktioner över tid'!$C$4)</f>
        <v>77.929396298381704</v>
      </c>
      <c r="K62" s="37">
        <f ca="1">OFFSET('Prediktioner döda över tid'!$A57,0,'Resultat prediktioner över tid'!$C$3-1-3*'Resultat prediktioner över tid'!$C$4)</f>
        <v>77.929396298381704</v>
      </c>
      <c r="L62" s="37">
        <f ca="1">OFFSET('Prediktioner döda över tid'!$A57,0,'Resultat prediktioner över tid'!$C$3-1-2*'Resultat prediktioner över tid'!$C$4)</f>
        <v>82.946410185946618</v>
      </c>
      <c r="M62" s="37">
        <f ca="1">OFFSET('Prediktioner döda över tid'!$A57,0,'Resultat prediktioner över tid'!$C$3-1-1*'Resultat prediktioner över tid'!$C$4)</f>
        <v>82.946410185946618</v>
      </c>
      <c r="N62" s="37">
        <f ca="1">OFFSET('Prediktioner döda över tid'!$A57,0,'Resultat prediktioner över tid'!$C$3-1-0*'Resultat prediktioner över tid'!$C$4)</f>
        <v>88.317841103554116</v>
      </c>
    </row>
    <row r="63" spans="1:14" x14ac:dyDescent="0.2">
      <c r="A63" s="2">
        <f t="shared" si="0"/>
        <v>43955</v>
      </c>
      <c r="B63" s="37" t="e">
        <f>'Prediktioner inlagda över tid'!B58</f>
        <v>#N/A</v>
      </c>
      <c r="C63" s="37">
        <f ca="1">OFFSET('Prediktioner inlagda över tid'!A58,0,'Resultat prediktioner över tid'!$C$3-1-4*'Resultat prediktioner över tid'!$C$4)</f>
        <v>63.394408264759576</v>
      </c>
      <c r="D63" s="37">
        <f ca="1">OFFSET('Prediktioner inlagda över tid'!A58,0,'Resultat prediktioner över tid'!$C$3-1-3*'Resultat prediktioner över tid'!$C$4)</f>
        <v>63.394408264759576</v>
      </c>
      <c r="E63" s="37">
        <f ca="1">OFFSET('Prediktioner inlagda över tid'!A58,0,'Resultat prediktioner över tid'!$C$3-1-2*'Resultat prediktioner över tid'!$C$4)</f>
        <v>57.177187059390796</v>
      </c>
      <c r="F63" s="37">
        <f ca="1">OFFSET('Prediktioner inlagda över tid'!A58,0,'Resultat prediktioner över tid'!$C$3-1-1*'Resultat prediktioner över tid'!$C$4)</f>
        <v>57.177187059390796</v>
      </c>
      <c r="G63" s="37">
        <f ca="1">OFFSET('Prediktioner inlagda över tid'!A58,0,'Resultat prediktioner över tid'!$C$3-1-0*'Resultat prediktioner över tid'!$C$4)</f>
        <v>76.859062367366235</v>
      </c>
      <c r="H63" s="38"/>
      <c r="I63" s="37" t="e">
        <f>'Prediktioner döda över tid'!B58</f>
        <v>#N/A</v>
      </c>
      <c r="J63" s="37">
        <f ca="1">OFFSET('Prediktioner döda över tid'!$A58,0,'Resultat prediktioner över tid'!$C$3-1-4*'Resultat prediktioner över tid'!$C$4)</f>
        <v>80.257199840816511</v>
      </c>
      <c r="K63" s="37">
        <f ca="1">OFFSET('Prediktioner döda över tid'!$A58,0,'Resultat prediktioner över tid'!$C$3-1-3*'Resultat prediktioner över tid'!$C$4)</f>
        <v>80.257199840816511</v>
      </c>
      <c r="L63" s="37">
        <f ca="1">OFFSET('Prediktioner döda över tid'!$A58,0,'Resultat prediktioner över tid'!$C$3-1-2*'Resultat prediktioner över tid'!$C$4)</f>
        <v>85.263903386798845</v>
      </c>
      <c r="M63" s="37">
        <f ca="1">OFFSET('Prediktioner döda över tid'!$A58,0,'Resultat prediktioner över tid'!$C$3-1-1*'Resultat prediktioner över tid'!$C$4)</f>
        <v>85.263903386798845</v>
      </c>
      <c r="N63" s="37">
        <f ca="1">OFFSET('Prediktioner döda över tid'!$A58,0,'Resultat prediktioner över tid'!$C$3-1-0*'Resultat prediktioner över tid'!$C$4)</f>
        <v>91.393018152627349</v>
      </c>
    </row>
    <row r="64" spans="1:14" x14ac:dyDescent="0.2">
      <c r="A64" s="2">
        <f t="shared" si="0"/>
        <v>43956</v>
      </c>
      <c r="B64" s="37" t="e">
        <f>'Prediktioner inlagda över tid'!B59</f>
        <v>#N/A</v>
      </c>
      <c r="C64" s="37">
        <f ca="1">OFFSET('Prediktioner inlagda över tid'!A59,0,'Resultat prediktioner över tid'!$C$3-1-4*'Resultat prediktioner över tid'!$C$4)</f>
        <v>60.499534230075</v>
      </c>
      <c r="D64" s="37">
        <f ca="1">OFFSET('Prediktioner inlagda över tid'!A59,0,'Resultat prediktioner över tid'!$C$3-1-3*'Resultat prediktioner över tid'!$C$4)</f>
        <v>60.499534230075</v>
      </c>
      <c r="E64" s="37">
        <f ca="1">OFFSET('Prediktioner inlagda över tid'!A59,0,'Resultat prediktioner över tid'!$C$3-1-2*'Resultat prediktioner över tid'!$C$4)</f>
        <v>54.744059989284601</v>
      </c>
      <c r="F64" s="37">
        <f ca="1">OFFSET('Prediktioner inlagda över tid'!A59,0,'Resultat prediktioner över tid'!$C$3-1-1*'Resultat prediktioner över tid'!$C$4)</f>
        <v>54.744059989284601</v>
      </c>
      <c r="G64" s="37">
        <f ca="1">OFFSET('Prediktioner inlagda över tid'!A59,0,'Resultat prediktioner över tid'!$C$3-1-0*'Resultat prediktioner över tid'!$C$4)</f>
        <v>75.36185379040252</v>
      </c>
      <c r="H64" s="38"/>
      <c r="I64" s="37" t="e">
        <f>'Prediktioner döda över tid'!B59</f>
        <v>#N/A</v>
      </c>
      <c r="J64" s="37">
        <f ca="1">OFFSET('Prediktioner döda över tid'!$A59,0,'Resultat prediktioner över tid'!$C$3-1-4*'Resultat prediktioner över tid'!$C$4)</f>
        <v>82.494851923099247</v>
      </c>
      <c r="K64" s="37">
        <f ca="1">OFFSET('Prediktioner döda över tid'!$A59,0,'Resultat prediktioner över tid'!$C$3-1-3*'Resultat prediktioner över tid'!$C$4)</f>
        <v>82.494851923099247</v>
      </c>
      <c r="L64" s="37">
        <f ca="1">OFFSET('Prediktioner döda över tid'!$A59,0,'Resultat prediktioner över tid'!$C$3-1-2*'Resultat prediktioner över tid'!$C$4)</f>
        <v>87.495423532472614</v>
      </c>
      <c r="M64" s="37">
        <f ca="1">OFFSET('Prediktioner döda över tid'!$A59,0,'Resultat prediktioner över tid'!$C$3-1-1*'Resultat prediktioner över tid'!$C$4)</f>
        <v>87.495423532472614</v>
      </c>
      <c r="N64" s="37">
        <f ca="1">OFFSET('Prediktioner döda över tid'!$A59,0,'Resultat prediktioner över tid'!$C$3-1-0*'Resultat prediktioner över tid'!$C$4)</f>
        <v>94.434243632161085</v>
      </c>
    </row>
    <row r="65" spans="1:14" x14ac:dyDescent="0.2">
      <c r="A65" s="2">
        <f t="shared" si="0"/>
        <v>43957</v>
      </c>
      <c r="B65" s="37" t="e">
        <f>'Prediktioner inlagda över tid'!B60</f>
        <v>#N/A</v>
      </c>
      <c r="C65" s="37">
        <f ca="1">OFFSET('Prediktioner inlagda över tid'!A60,0,'Resultat prediktioner över tid'!$C$3-1-4*'Resultat prediktioner över tid'!$C$4)</f>
        <v>57.590316269700203</v>
      </c>
      <c r="D65" s="37">
        <f ca="1">OFFSET('Prediktioner inlagda över tid'!A60,0,'Resultat prediktioner över tid'!$C$3-1-3*'Resultat prediktioner över tid'!$C$4)</f>
        <v>57.590316269700203</v>
      </c>
      <c r="E65" s="37">
        <f ca="1">OFFSET('Prediktioner inlagda över tid'!A60,0,'Resultat prediktioner över tid'!$C$3-1-2*'Resultat prediktioner över tid'!$C$4)</f>
        <v>52.316246614036437</v>
      </c>
      <c r="F65" s="37">
        <f ca="1">OFFSET('Prediktioner inlagda över tid'!A60,0,'Resultat prediktioner över tid'!$C$3-1-1*'Resultat prediktioner över tid'!$C$4)</f>
        <v>52.316246614036437</v>
      </c>
      <c r="G65" s="37">
        <f ca="1">OFFSET('Prediktioner inlagda över tid'!A60,0,'Resultat prediktioner över tid'!$C$3-1-0*'Resultat prediktioner över tid'!$C$4)</f>
        <v>73.715475836565076</v>
      </c>
      <c r="H65" s="38"/>
      <c r="I65" s="37" t="e">
        <f>'Prediktioner döda över tid'!B60</f>
        <v>#N/A</v>
      </c>
      <c r="J65" s="37">
        <f ca="1">OFFSET('Prediktioner döda över tid'!$A60,0,'Resultat prediktioner över tid'!$C$3-1-4*'Resultat prediktioner över tid'!$C$4)</f>
        <v>84.638817483495728</v>
      </c>
      <c r="K65" s="37">
        <f ca="1">OFFSET('Prediktioner döda över tid'!$A60,0,'Resultat prediktioner över tid'!$C$3-1-3*'Resultat prediktioner över tid'!$C$4)</f>
        <v>84.638817483495728</v>
      </c>
      <c r="L65" s="37">
        <f ca="1">OFFSET('Prediktioner döda över tid'!$A60,0,'Resultat prediktioner över tid'!$C$3-1-2*'Resultat prediktioner över tid'!$C$4)</f>
        <v>89.638384105664315</v>
      </c>
      <c r="M65" s="37">
        <f ca="1">OFFSET('Prediktioner döda över tid'!$A60,0,'Resultat prediktioner över tid'!$C$3-1-1*'Resultat prediktioner över tid'!$C$4)</f>
        <v>89.638384105664315</v>
      </c>
      <c r="N65" s="37">
        <f ca="1">OFFSET('Prediktioner döda över tid'!$A60,0,'Resultat prediktioner över tid'!$C$3-1-0*'Resultat prediktioner över tid'!$C$4)</f>
        <v>97.433939616703782</v>
      </c>
    </row>
    <row r="66" spans="1:14" x14ac:dyDescent="0.2">
      <c r="A66" s="2">
        <f t="shared" si="0"/>
        <v>43958</v>
      </c>
      <c r="B66" s="37" t="e">
        <f>'Prediktioner inlagda över tid'!B61</f>
        <v>#N/A</v>
      </c>
      <c r="C66" s="37">
        <f ca="1">OFFSET('Prediktioner inlagda över tid'!A61,0,'Resultat prediktioner över tid'!$C$3-1-4*'Resultat prediktioner över tid'!$C$4)</f>
        <v>54.693056200174418</v>
      </c>
      <c r="D66" s="37">
        <f ca="1">OFFSET('Prediktioner inlagda över tid'!A61,0,'Resultat prediktioner över tid'!$C$3-1-3*'Resultat prediktioner över tid'!$C$4)</f>
        <v>54.693056200174418</v>
      </c>
      <c r="E66" s="37">
        <f ca="1">OFFSET('Prediktioner inlagda över tid'!A61,0,'Resultat prediktioner över tid'!$C$3-1-2*'Resultat prediktioner över tid'!$C$4)</f>
        <v>49.911613016099572</v>
      </c>
      <c r="F66" s="37">
        <f ca="1">OFFSET('Prediktioner inlagda över tid'!A61,0,'Resultat prediktioner över tid'!$C$3-1-1*'Resultat prediktioner över tid'!$C$4)</f>
        <v>49.911613016099572</v>
      </c>
      <c r="G66" s="37">
        <f ca="1">OFFSET('Prediktioner inlagda över tid'!A61,0,'Resultat prediktioner över tid'!$C$3-1-0*'Resultat prediktioner över tid'!$C$4)</f>
        <v>71.935431591095139</v>
      </c>
      <c r="H66" s="38"/>
      <c r="I66" s="37" t="e">
        <f>'Prediktioner döda över tid'!B61</f>
        <v>#N/A</v>
      </c>
      <c r="J66" s="37">
        <f ca="1">OFFSET('Prediktioner döda över tid'!$A61,0,'Resultat prediktioner över tid'!$C$3-1-4*'Resultat prediktioner över tid'!$C$4)</f>
        <v>86.686677573515041</v>
      </c>
      <c r="K66" s="37">
        <f ca="1">OFFSET('Prediktioner döda över tid'!$A61,0,'Resultat prediktioner över tid'!$C$3-1-3*'Resultat prediktioner över tid'!$C$4)</f>
        <v>86.686677573515041</v>
      </c>
      <c r="L66" s="37">
        <f ca="1">OFFSET('Prediktioner döda över tid'!$A61,0,'Resultat prediktioner över tid'!$C$3-1-2*'Resultat prediktioner över tid'!$C$4)</f>
        <v>91.691102224787102</v>
      </c>
      <c r="M66" s="37">
        <f ca="1">OFFSET('Prediktioner döda över tid'!$A61,0,'Resultat prediktioner över tid'!$C$3-1-1*'Resultat prediktioner över tid'!$C$4)</f>
        <v>91.691102224787102</v>
      </c>
      <c r="N66" s="37">
        <f ca="1">OFFSET('Prediktioner döda över tid'!$A61,0,'Resultat prediktioner över tid'!$C$3-1-0*'Resultat prediktioner över tid'!$C$4)</f>
        <v>100.38496680239635</v>
      </c>
    </row>
    <row r="67" spans="1:14" x14ac:dyDescent="0.2">
      <c r="A67" s="2">
        <f t="shared" si="0"/>
        <v>43959</v>
      </c>
      <c r="B67" s="37" t="e">
        <f>'Prediktioner inlagda över tid'!B62</f>
        <v>#N/A</v>
      </c>
      <c r="C67" s="37">
        <f ca="1">OFFSET('Prediktioner inlagda över tid'!A62,0,'Resultat prediktioner över tid'!$C$3-1-4*'Resultat prediktioner över tid'!$C$4)</f>
        <v>51.831191106422615</v>
      </c>
      <c r="D67" s="37">
        <f ca="1">OFFSET('Prediktioner inlagda över tid'!A62,0,'Resultat prediktioner över tid'!$C$3-1-3*'Resultat prediktioner över tid'!$C$4)</f>
        <v>51.831191106422615</v>
      </c>
      <c r="E67" s="37">
        <f ca="1">OFFSET('Prediktioner inlagda över tid'!A62,0,'Resultat prediktioner över tid'!$C$3-1-2*'Resultat prediktioner över tid'!$C$4)</f>
        <v>47.54594194592763</v>
      </c>
      <c r="F67" s="37">
        <f ca="1">OFFSET('Prediktioner inlagda över tid'!A62,0,'Resultat prediktioner över tid'!$C$3-1-1*'Resultat prediktioner över tid'!$C$4)</f>
        <v>47.54594194592763</v>
      </c>
      <c r="G67" s="37">
        <f ca="1">OFFSET('Prediktioner inlagda över tid'!A62,0,'Resultat prediktioner över tid'!$C$3-1-0*'Resultat prediktioner över tid'!$C$4)</f>
        <v>70.037872495842549</v>
      </c>
      <c r="H67" s="38"/>
      <c r="I67" s="37" t="e">
        <f>'Prediktioner döda över tid'!B62</f>
        <v>#N/A</v>
      </c>
      <c r="J67" s="37">
        <f ca="1">OFFSET('Prediktioner döda över tid'!$A62,0,'Resultat prediktioner över tid'!$C$3-1-4*'Resultat prediktioner över tid'!$C$4)</f>
        <v>88.637068081606458</v>
      </c>
      <c r="K67" s="37">
        <f ca="1">OFFSET('Prediktioner döda över tid'!$A62,0,'Resultat prediktioner över tid'!$C$3-1-3*'Resultat prediktioner över tid'!$C$4)</f>
        <v>88.637068081606458</v>
      </c>
      <c r="L67" s="37">
        <f ca="1">OFFSET('Prediktioner döda över tid'!$A62,0,'Resultat prediktioner över tid'!$C$3-1-2*'Resultat prediktioner över tid'!$C$4)</f>
        <v>93.652742619873422</v>
      </c>
      <c r="M67" s="37">
        <f ca="1">OFFSET('Prediktioner döda över tid'!$A62,0,'Resultat prediktioner över tid'!$C$3-1-1*'Resultat prediktioner över tid'!$C$4)</f>
        <v>93.652742619873422</v>
      </c>
      <c r="N67" s="37">
        <f ca="1">OFFSET('Prediktioner döda över tid'!$A62,0,'Resultat prediktioner över tid'!$C$3-1-0*'Resultat prediktioner över tid'!$C$4)</f>
        <v>103.28068750302228</v>
      </c>
    </row>
    <row r="68" spans="1:14" x14ac:dyDescent="0.2">
      <c r="A68" s="2">
        <f t="shared" si="0"/>
        <v>43960</v>
      </c>
      <c r="B68" s="37" t="e">
        <f>'Prediktioner inlagda över tid'!B63</f>
        <v>#N/A</v>
      </c>
      <c r="C68" s="37">
        <f ca="1">OFFSET('Prediktioner inlagda över tid'!A63,0,'Resultat prediktioner över tid'!$C$3-1-4*'Resultat prediktioner över tid'!$C$4)</f>
        <v>49.025152124948455</v>
      </c>
      <c r="D68" s="37">
        <f ca="1">OFFSET('Prediktioner inlagda över tid'!A63,0,'Resultat prediktioner över tid'!$C$3-1-3*'Resultat prediktioner över tid'!$C$4)</f>
        <v>49.025152124948455</v>
      </c>
      <c r="E68" s="37">
        <f ca="1">OFFSET('Prediktioner inlagda över tid'!A63,0,'Resultat prediktioner över tid'!$C$3-1-2*'Resultat prediktioner över tid'!$C$4)</f>
        <v>45.232894256890688</v>
      </c>
      <c r="F68" s="37">
        <f ca="1">OFFSET('Prediktioner inlagda över tid'!A63,0,'Resultat prediktioner över tid'!$C$3-1-1*'Resultat prediktioner över tid'!$C$4)</f>
        <v>45.232894256890688</v>
      </c>
      <c r="G68" s="37">
        <f ca="1">OFFSET('Prediktioner inlagda över tid'!A63,0,'Resultat prediktioner över tid'!$C$3-1-0*'Resultat prediktioner över tid'!$C$4)</f>
        <v>68.039318277151168</v>
      </c>
      <c r="H68" s="38"/>
      <c r="I68" s="37" t="e">
        <f>'Prediktioner döda över tid'!B63</f>
        <v>#N/A</v>
      </c>
      <c r="J68" s="37">
        <f ca="1">OFFSET('Prediktioner döda över tid'!$A63,0,'Resultat prediktioner över tid'!$C$3-1-4*'Resultat prediktioner över tid'!$C$4)</f>
        <v>90.489601218276434</v>
      </c>
      <c r="K68" s="37">
        <f ca="1">OFFSET('Prediktioner döda över tid'!$A63,0,'Resultat prediktioner över tid'!$C$3-1-3*'Resultat prediktioner över tid'!$C$4)</f>
        <v>90.489601218276434</v>
      </c>
      <c r="L68" s="37">
        <f ca="1">OFFSET('Prediktioner döda över tid'!$A63,0,'Resultat prediktioner över tid'!$C$3-1-2*'Resultat prediktioner över tid'!$C$4)</f>
        <v>95.523250768233339</v>
      </c>
      <c r="M68" s="37">
        <f ca="1">OFFSET('Prediktioner döda över tid'!$A63,0,'Resultat prediktioner över tid'!$C$3-1-1*'Resultat prediktioner över tid'!$C$4)</f>
        <v>95.523250768233339</v>
      </c>
      <c r="N68" s="37">
        <f ca="1">OFFSET('Prediktioner döda över tid'!$A63,0,'Resultat prediktioner över tid'!$C$3-1-0*'Resultat prediktioner över tid'!$C$4)</f>
        <v>106.11501836549368</v>
      </c>
    </row>
    <row r="69" spans="1:14" x14ac:dyDescent="0.2">
      <c r="A69" s="2">
        <f t="shared" si="0"/>
        <v>43961</v>
      </c>
      <c r="B69" s="37" t="e">
        <f>'Prediktioner inlagda över tid'!B64</f>
        <v>#N/A</v>
      </c>
      <c r="C69" s="37">
        <f ca="1">OFFSET('Prediktioner inlagda över tid'!A64,0,'Resultat prediktioner över tid'!$C$3-1-4*'Resultat prediktioner över tid'!$C$4)</f>
        <v>46.292328221588441</v>
      </c>
      <c r="D69" s="37">
        <f ca="1">OFFSET('Prediktioner inlagda över tid'!A64,0,'Resultat prediktioner över tid'!$C$3-1-3*'Resultat prediktioner över tid'!$C$4)</f>
        <v>46.292328221588441</v>
      </c>
      <c r="E69" s="37">
        <f ca="1">OFFSET('Prediktioner inlagda över tid'!A64,0,'Resultat prediktioner över tid'!$C$3-1-2*'Resultat prediktioner över tid'!$C$4)</f>
        <v>42.984027443101333</v>
      </c>
      <c r="F69" s="37">
        <f ca="1">OFFSET('Prediktioner inlagda över tid'!A64,0,'Resultat prediktioner över tid'!$C$3-1-1*'Resultat prediktioner över tid'!$C$4)</f>
        <v>42.984027443101333</v>
      </c>
      <c r="G69" s="37">
        <f ca="1">OFFSET('Prediktioner inlagda över tid'!A64,0,'Resultat prediktioner över tid'!$C$3-1-0*'Resultat prediktioner över tid'!$C$4)</f>
        <v>65.9563875384179</v>
      </c>
      <c r="H69" s="38"/>
      <c r="I69" s="37" t="e">
        <f>'Prediktioner döda över tid'!B64</f>
        <v>#N/A</v>
      </c>
      <c r="J69" s="37">
        <f ca="1">OFFSET('Prediktioner döda över tid'!$A64,0,'Resultat prediktioner över tid'!$C$3-1-4*'Resultat prediktioner över tid'!$C$4)</f>
        <v>92.244774294778409</v>
      </c>
      <c r="K69" s="37">
        <f ca="1">OFFSET('Prediktioner döda över tid'!$A64,0,'Resultat prediktioner över tid'!$C$3-1-3*'Resultat prediktioner över tid'!$C$4)</f>
        <v>92.244774294778409</v>
      </c>
      <c r="L69" s="37">
        <f ca="1">OFFSET('Prediktioner döda över tid'!$A64,0,'Resultat prediktioner över tid'!$C$3-1-2*'Resultat prediktioner över tid'!$C$4)</f>
        <v>97.303278288885664</v>
      </c>
      <c r="M69" s="37">
        <f ca="1">OFFSET('Prediktioner döda över tid'!$A64,0,'Resultat prediktioner över tid'!$C$3-1-1*'Resultat prediktioner över tid'!$C$4)</f>
        <v>97.303278288885664</v>
      </c>
      <c r="N69" s="37">
        <f ca="1">OFFSET('Prediktioner döda över tid'!$A64,0,'Resultat prediktioner över tid'!$C$3-1-0*'Resultat prediktioner över tid'!$C$4)</f>
        <v>108.88247210553601</v>
      </c>
    </row>
    <row r="70" spans="1:14" x14ac:dyDescent="0.2">
      <c r="A70" s="2">
        <f t="shared" si="0"/>
        <v>43962</v>
      </c>
      <c r="B70" s="37" t="e">
        <f>'Prediktioner inlagda över tid'!B65</f>
        <v>#N/A</v>
      </c>
      <c r="C70" s="37">
        <f ca="1">OFFSET('Prediktioner inlagda över tid'!A65,0,'Resultat prediktioner över tid'!$C$3-1-4*'Resultat prediktioner över tid'!$C$4)</f>
        <v>43.647119513218733</v>
      </c>
      <c r="D70" s="37">
        <f ca="1">OFFSET('Prediktioner inlagda över tid'!A65,0,'Resultat prediktioner över tid'!$C$3-1-3*'Resultat prediktioner över tid'!$C$4)</f>
        <v>43.647119513218733</v>
      </c>
      <c r="E70" s="37">
        <f ca="1">OFFSET('Prediktioner inlagda över tid'!A65,0,'Resultat prediktioner över tid'!$C$3-1-2*'Resultat prediktioner över tid'!$C$4)</f>
        <v>40.808861868638346</v>
      </c>
      <c r="F70" s="37">
        <f ca="1">OFFSET('Prediktioner inlagda över tid'!A65,0,'Resultat prediktioner över tid'!$C$3-1-1*'Resultat prediktioner över tid'!$C$4)</f>
        <v>40.808861868638346</v>
      </c>
      <c r="G70" s="37">
        <f ca="1">OFFSET('Prediktioner inlagda över tid'!A65,0,'Resultat prediktioner över tid'!$C$3-1-0*'Resultat prediktioner över tid'!$C$4)</f>
        <v>63.805545600884379</v>
      </c>
      <c r="H70" s="38"/>
      <c r="I70" s="37" t="e">
        <f>'Prediktioner döda över tid'!B65</f>
        <v>#N/A</v>
      </c>
      <c r="J70" s="37">
        <f ca="1">OFFSET('Prediktioner döda över tid'!$A65,0,'Resultat prediktioner över tid'!$C$3-1-4*'Resultat prediktioner över tid'!$C$4)</f>
        <v>93.903870195112432</v>
      </c>
      <c r="K70" s="37">
        <f ca="1">OFFSET('Prediktioner döda över tid'!$A65,0,'Resultat prediktioner över tid'!$C$3-1-3*'Resultat prediktioner över tid'!$C$4)</f>
        <v>93.903870195112432</v>
      </c>
      <c r="L70" s="37">
        <f ca="1">OFFSET('Prediktioner döda över tid'!$A65,0,'Resultat prediktioner över tid'!$C$3-1-2*'Resultat prediktioner över tid'!$C$4)</f>
        <v>98.994103530091394</v>
      </c>
      <c r="M70" s="37">
        <f ca="1">OFFSET('Prediktioner döda över tid'!$A65,0,'Resultat prediktioner över tid'!$C$3-1-1*'Resultat prediktioner över tid'!$C$4)</f>
        <v>98.994103530091394</v>
      </c>
      <c r="N70" s="37">
        <f ca="1">OFFSET('Prediktioner döda över tid'!$A65,0,'Resultat prediktioner över tid'!$C$3-1-0*'Resultat prediktioner över tid'!$C$4)</f>
        <v>111.57818791346274</v>
      </c>
    </row>
    <row r="71" spans="1:14" x14ac:dyDescent="0.2">
      <c r="A71" s="2">
        <f t="shared" si="0"/>
        <v>43963</v>
      </c>
      <c r="B71" s="37" t="e">
        <f>'Prediktioner inlagda över tid'!B66</f>
        <v>#N/A</v>
      </c>
      <c r="C71" s="37">
        <f ca="1">OFFSET('Prediktioner inlagda över tid'!A66,0,'Resultat prediktioner över tid'!$C$3-1-4*'Resultat prediktioner över tid'!$C$4)</f>
        <v>41.101063328260963</v>
      </c>
      <c r="D71" s="37">
        <f ca="1">OFFSET('Prediktioner inlagda över tid'!A66,0,'Resultat prediktioner över tid'!$C$3-1-3*'Resultat prediktioner över tid'!$C$4)</f>
        <v>41.101063328260963</v>
      </c>
      <c r="E71" s="37">
        <f ca="1">OFFSET('Prediktioner inlagda över tid'!A66,0,'Resultat prediktioner över tid'!$C$3-1-2*'Resultat prediktioner över tid'!$C$4)</f>
        <v>38.714985026411931</v>
      </c>
      <c r="F71" s="37">
        <f ca="1">OFFSET('Prediktioner inlagda över tid'!A66,0,'Resultat prediktioner över tid'!$C$3-1-1*'Resultat prediktioner över tid'!$C$4)</f>
        <v>38.714985026411931</v>
      </c>
      <c r="G71" s="37">
        <f ca="1">OFFSET('Prediktioner inlagda över tid'!A66,0,'Resultat prediktioner över tid'!$C$3-1-0*'Resultat prediktioner över tid'!$C$4)</f>
        <v>61.602875014708189</v>
      </c>
      <c r="H71" s="38"/>
      <c r="I71" s="37" t="e">
        <f>'Prediktioner döda över tid'!B66</f>
        <v>#N/A</v>
      </c>
      <c r="J71" s="37">
        <f ca="1">OFFSET('Prediktioner döda över tid'!$A66,0,'Resultat prediktioner över tid'!$C$3-1-4*'Resultat prediktioner över tid'!$C$4)</f>
        <v>95.468853606877445</v>
      </c>
      <c r="K71" s="37">
        <f ca="1">OFFSET('Prediktioner döda över tid'!$A66,0,'Resultat prediktioner över tid'!$C$3-1-3*'Resultat prediktioner över tid'!$C$4)</f>
        <v>95.468853606877445</v>
      </c>
      <c r="L71" s="37">
        <f ca="1">OFFSET('Prediktioner döda över tid'!$A66,0,'Resultat prediktioner över tid'!$C$3-1-2*'Resultat prediktioner över tid'!$C$4)</f>
        <v>100.59755001989463</v>
      </c>
      <c r="M71" s="37">
        <f ca="1">OFFSET('Prediktioner döda över tid'!$A66,0,'Resultat prediktioner över tid'!$C$3-1-1*'Resultat prediktioner över tid'!$C$4)</f>
        <v>100.59755001989463</v>
      </c>
      <c r="N71" s="37">
        <f ca="1">OFFSET('Prediktioner döda över tid'!$A66,0,'Resultat prediktioner över tid'!$C$3-1-0*'Resultat prediktioner över tid'!$C$4)</f>
        <v>114.19795052404295</v>
      </c>
    </row>
    <row r="72" spans="1:14" x14ac:dyDescent="0.2">
      <c r="A72" s="2">
        <f t="shared" si="0"/>
        <v>43964</v>
      </c>
      <c r="B72" s="37" t="e">
        <f>'Prediktioner inlagda över tid'!B67</f>
        <v>#N/A</v>
      </c>
      <c r="C72" s="37">
        <f ca="1">OFFSET('Prediktioner inlagda över tid'!A67,0,'Resultat prediktioner över tid'!$C$3-1-4*'Resultat prediktioner över tid'!$C$4)</f>
        <v>38.663016060824468</v>
      </c>
      <c r="D72" s="37">
        <f ca="1">OFFSET('Prediktioner inlagda över tid'!A67,0,'Resultat prediktioner över tid'!$C$3-1-3*'Resultat prediktioner över tid'!$C$4)</f>
        <v>38.663016060824468</v>
      </c>
      <c r="E72" s="37">
        <f ca="1">OFFSET('Prediktioner inlagda över tid'!A67,0,'Resultat prediktioner över tid'!$C$3-1-2*'Resultat prediktioner över tid'!$C$4)</f>
        <v>36.708184419200265</v>
      </c>
      <c r="F72" s="37">
        <f ca="1">OFFSET('Prediktioner inlagda över tid'!A67,0,'Resultat prediktioner över tid'!$C$3-1-1*'Resultat prediktioner över tid'!$C$4)</f>
        <v>36.708184419200265</v>
      </c>
      <c r="G72" s="37">
        <f ca="1">OFFSET('Prediktioner inlagda över tid'!A67,0,'Resultat prediktioner över tid'!$C$3-1-0*'Resultat prediktioner över tid'!$C$4)</f>
        <v>59.363872870049981</v>
      </c>
      <c r="H72" s="38"/>
      <c r="I72" s="37" t="e">
        <f>'Prediktioner döda över tid'!B67</f>
        <v>#N/A</v>
      </c>
      <c r="J72" s="37">
        <f ca="1">OFFSET('Prediktioner döda över tid'!$A67,0,'Resultat prediktioner över tid'!$C$3-1-4*'Resultat prediktioner över tid'!$C$4)</f>
        <v>96.942266599343569</v>
      </c>
      <c r="K72" s="37">
        <f ca="1">OFFSET('Prediktioner döda över tid'!$A67,0,'Resultat prediktioner över tid'!$C$3-1-3*'Resultat prediktioner över tid'!$C$4)</f>
        <v>96.942266599343569</v>
      </c>
      <c r="L72" s="37">
        <f ca="1">OFFSET('Prediktioner döda över tid'!$A67,0,'Resultat prediktioner över tid'!$C$3-1-2*'Resultat prediktioner över tid'!$C$4)</f>
        <v>102.11590511725367</v>
      </c>
      <c r="M72" s="37">
        <f ca="1">OFFSET('Prediktioner döda över tid'!$A67,0,'Resultat prediktioner över tid'!$C$3-1-1*'Resultat prediktioner över tid'!$C$4)</f>
        <v>102.11590511725367</v>
      </c>
      <c r="N72" s="37">
        <f ca="1">OFFSET('Prediktioner döda över tid'!$A67,0,'Resultat prediktioner över tid'!$C$3-1-0*'Resultat prediktioner över tid'!$C$4)</f>
        <v>116.73819826847323</v>
      </c>
    </row>
    <row r="73" spans="1:14" x14ac:dyDescent="0.2">
      <c r="A73" s="2">
        <f t="shared" si="0"/>
        <v>43965</v>
      </c>
      <c r="B73" s="37" t="e">
        <f>'Prediktioner inlagda över tid'!B68</f>
        <v>#N/A</v>
      </c>
      <c r="C73" s="37">
        <f ca="1">OFFSET('Prediktioner inlagda över tid'!A68,0,'Resultat prediktioner över tid'!$C$3-1-4*'Resultat prediktioner över tid'!$C$4)</f>
        <v>36.339374692023988</v>
      </c>
      <c r="D73" s="37">
        <f ca="1">OFFSET('Prediktioner inlagda över tid'!A68,0,'Resultat prediktioner över tid'!$C$3-1-3*'Resultat prediktioner över tid'!$C$4)</f>
        <v>36.339374692023988</v>
      </c>
      <c r="E73" s="37">
        <f ca="1">OFFSET('Prediktioner inlagda över tid'!A68,0,'Resultat prediktioner över tid'!$C$3-1-2*'Resultat prediktioner över tid'!$C$4)</f>
        <v>34.792600294827317</v>
      </c>
      <c r="F73" s="37">
        <f ca="1">OFFSET('Prediktioner inlagda över tid'!A68,0,'Resultat prediktioner över tid'!$C$3-1-1*'Resultat prediktioner över tid'!$C$4)</f>
        <v>34.792600294827317</v>
      </c>
      <c r="G73" s="37">
        <f ca="1">OFFSET('Prediktioner inlagda över tid'!A68,0,'Resultat prediktioner över tid'!$C$3-1-0*'Resultat prediktioner över tid'!$C$4)</f>
        <v>57.103277697467895</v>
      </c>
      <c r="H73" s="38"/>
      <c r="I73" s="37" t="e">
        <f>'Prediktioner döda över tid'!B68</f>
        <v>#N/A</v>
      </c>
      <c r="J73" s="37">
        <f ca="1">OFFSET('Prediktioner döda över tid'!$A68,0,'Resultat prediktioner över tid'!$C$3-1-4*'Resultat prediktioner över tid'!$C$4)</f>
        <v>98.327126572434508</v>
      </c>
      <c r="K73" s="37">
        <f ca="1">OFFSET('Prediktioner döda över tid'!$A68,0,'Resultat prediktioner över tid'!$C$3-1-3*'Resultat prediktioner över tid'!$C$4)</f>
        <v>98.327126572434508</v>
      </c>
      <c r="L73" s="37">
        <f ca="1">OFFSET('Prediktioner döda över tid'!$A68,0,'Resultat prediktioner över tid'!$C$3-1-2*'Resultat prediktioner över tid'!$C$4)</f>
        <v>103.55184083007956</v>
      </c>
      <c r="M73" s="37">
        <f ca="1">OFFSET('Prediktioner döda över tid'!$A68,0,'Resultat prediktioner över tid'!$C$3-1-1*'Resultat prediktioner över tid'!$C$4)</f>
        <v>103.55184083007956</v>
      </c>
      <c r="N73" s="37">
        <f ca="1">OFFSET('Prediktioner döda över tid'!$A68,0,'Resultat prediktioner över tid'!$C$3-1-0*'Resultat prediktioner över tid'!$C$4)</f>
        <v>119.19602071634856</v>
      </c>
    </row>
    <row r="74" spans="1:14" x14ac:dyDescent="0.2">
      <c r="A74" s="2">
        <f t="shared" ref="A74:A135" si="1">A73+1</f>
        <v>43966</v>
      </c>
      <c r="B74" s="37" t="e">
        <f>'Prediktioner inlagda över tid'!B69</f>
        <v>#N/A</v>
      </c>
      <c r="C74" s="37">
        <f ca="1">OFFSET('Prediktioner inlagda över tid'!A69,0,'Resultat prediktioner över tid'!$C$3-1-4*'Resultat prediktioner över tid'!$C$4)</f>
        <v>34.134323359170921</v>
      </c>
      <c r="D74" s="37">
        <f ca="1">OFFSET('Prediktioner inlagda över tid'!A69,0,'Resultat prediktioner över tid'!$C$3-1-3*'Resultat prediktioner över tid'!$C$4)</f>
        <v>34.134323359170921</v>
      </c>
      <c r="E74" s="37">
        <f ca="1">OFFSET('Prediktioner inlagda över tid'!A69,0,'Resultat prediktioner över tid'!$C$3-1-2*'Resultat prediktioner över tid'!$C$4)</f>
        <v>32.970890378749345</v>
      </c>
      <c r="F74" s="37">
        <f ca="1">OFFSET('Prediktioner inlagda över tid'!A69,0,'Resultat prediktioner över tid'!$C$3-1-1*'Resultat prediktioner över tid'!$C$4)</f>
        <v>32.970890378749345</v>
      </c>
      <c r="G74" s="37">
        <f ca="1">OFFSET('Prediktioner inlagda över tid'!A69,0,'Resultat prediktioner över tid'!$C$3-1-0*'Resultat prediktioner över tid'!$C$4)</f>
        <v>54.834927439775925</v>
      </c>
      <c r="H74" s="38"/>
      <c r="I74" s="37" t="e">
        <f>'Prediktioner döda över tid'!B69</f>
        <v>#N/A</v>
      </c>
      <c r="J74" s="37">
        <f ca="1">OFFSET('Prediktioner döda över tid'!$A69,0,'Resultat prediktioner över tid'!$C$3-1-4*'Resultat prediktioner över tid'!$C$4)</f>
        <v>99.626828998376482</v>
      </c>
      <c r="K74" s="37">
        <f ca="1">OFFSET('Prediktioner döda över tid'!$A69,0,'Resultat prediktioner över tid'!$C$3-1-3*'Resultat prediktioner över tid'!$C$4)</f>
        <v>99.626828998376482</v>
      </c>
      <c r="L74" s="37">
        <f ca="1">OFFSET('Prediktioner döda över tid'!$A69,0,'Resultat prediktioner över tid'!$C$3-1-2*'Resultat prediktioner över tid'!$C$4)</f>
        <v>104.90833838087572</v>
      </c>
      <c r="M74" s="37">
        <f ca="1">OFFSET('Prediktioner döda över tid'!$A69,0,'Resultat prediktioner över tid'!$C$3-1-1*'Resultat prediktioner över tid'!$C$4)</f>
        <v>104.90833838087572</v>
      </c>
      <c r="N74" s="37">
        <f ca="1">OFFSET('Prediktioner döda över tid'!$A69,0,'Resultat prediktioner över tid'!$C$3-1-0*'Resultat prediktioner över tid'!$C$4)</f>
        <v>121.56914675912195</v>
      </c>
    </row>
    <row r="75" spans="1:14" x14ac:dyDescent="0.2">
      <c r="A75" s="2">
        <f t="shared" si="1"/>
        <v>43967</v>
      </c>
      <c r="B75" s="37" t="e">
        <f>'Prediktioner inlagda över tid'!B70</f>
        <v>#N/A</v>
      </c>
      <c r="C75" s="37">
        <f ca="1">OFFSET('Prediktioner inlagda över tid'!A70,0,'Resultat prediktioner över tid'!$C$3-1-4*'Resultat prediktioner över tid'!$C$4)</f>
        <v>32.050092292010874</v>
      </c>
      <c r="D75" s="37">
        <f ca="1">OFFSET('Prediktioner inlagda över tid'!A70,0,'Resultat prediktioner över tid'!$C$3-1-3*'Resultat prediktioner över tid'!$C$4)</f>
        <v>32.050092292010874</v>
      </c>
      <c r="E75" s="37">
        <f ca="1">OFFSET('Prediktioner inlagda över tid'!A70,0,'Resultat prediktioner över tid'!$C$3-1-2*'Resultat prediktioner över tid'!$C$4)</f>
        <v>31.244399828509856</v>
      </c>
      <c r="F75" s="37">
        <f ca="1">OFFSET('Prediktioner inlagda över tid'!A70,0,'Resultat prediktioner över tid'!$C$3-1-1*'Resultat prediktioner över tid'!$C$4)</f>
        <v>31.244399828509856</v>
      </c>
      <c r="G75" s="37">
        <f ca="1">OFFSET('Prediktioner inlagda över tid'!A70,0,'Resultat prediktioner över tid'!$C$3-1-0*'Resultat prediktioner över tid'!$C$4)</f>
        <v>52.571648776363347</v>
      </c>
      <c r="H75" s="38"/>
      <c r="I75" s="37" t="e">
        <f>'Prediktioner döda över tid'!B70</f>
        <v>#N/A</v>
      </c>
      <c r="J75" s="37">
        <f ca="1">OFFSET('Prediktioner döda över tid'!$A70,0,'Resultat prediktioner över tid'!$C$3-1-4*'Resultat prediktioner över tid'!$C$4)</f>
        <v>100.84505678064889</v>
      </c>
      <c r="K75" s="37">
        <f ca="1">OFFSET('Prediktioner döda över tid'!$A70,0,'Resultat prediktioner över tid'!$C$3-1-3*'Resultat prediktioner över tid'!$C$4)</f>
        <v>100.84505678064889</v>
      </c>
      <c r="L75" s="37">
        <f ca="1">OFFSET('Prediktioner döda över tid'!$A70,0,'Resultat prediktioner över tid'!$C$3-1-2*'Resultat prediktioner över tid'!$C$4)</f>
        <v>106.18861772068597</v>
      </c>
      <c r="M75" s="37">
        <f ca="1">OFFSET('Prediktioner döda över tid'!$A70,0,'Resultat prediktioner över tid'!$C$3-1-1*'Resultat prediktioner över tid'!$C$4)</f>
        <v>106.18861772068597</v>
      </c>
      <c r="N75" s="37">
        <f ca="1">OFFSET('Prediktioner döda över tid'!$A70,0,'Resultat prediktioner över tid'!$C$3-1-0*'Resultat prediktioner över tid'!$C$4)</f>
        <v>123.85592417484122</v>
      </c>
    </row>
    <row r="76" spans="1:14" x14ac:dyDescent="0.2">
      <c r="A76" s="2">
        <f t="shared" si="1"/>
        <v>43968</v>
      </c>
      <c r="B76" s="37" t="e">
        <f>'Prediktioner inlagda över tid'!B71</f>
        <v>#N/A</v>
      </c>
      <c r="C76" s="37">
        <f ca="1">OFFSET('Prediktioner inlagda över tid'!A71,0,'Resultat prediktioner över tid'!$C$3-1-4*'Resultat prediktioner över tid'!$C$4)</f>
        <v>30.08721858017579</v>
      </c>
      <c r="D76" s="37">
        <f ca="1">OFFSET('Prediktioner inlagda över tid'!A71,0,'Resultat prediktioner över tid'!$C$3-1-3*'Resultat prediktioner över tid'!$C$4)</f>
        <v>30.08721858017579</v>
      </c>
      <c r="E76" s="37">
        <f ca="1">OFFSET('Prediktioner inlagda över tid'!A71,0,'Resultat prediktioner över tid'!$C$3-1-2*'Resultat prediktioner över tid'!$C$4)</f>
        <v>29.613330793375368</v>
      </c>
      <c r="F76" s="37">
        <f ca="1">OFFSET('Prediktioner inlagda över tid'!A71,0,'Resultat prediktioner över tid'!$C$3-1-1*'Resultat prediktioner över tid'!$C$4)</f>
        <v>29.613330793375368</v>
      </c>
      <c r="G76" s="37">
        <f ca="1">OFFSET('Prediktioner inlagda över tid'!A71,0,'Resultat prediktioner över tid'!$C$3-1-0*'Resultat prediktioner över tid'!$C$4)</f>
        <v>50.325177037707327</v>
      </c>
      <c r="H76" s="38"/>
      <c r="I76" s="37" t="e">
        <f>'Prediktioner döda över tid'!B71</f>
        <v>#N/A</v>
      </c>
      <c r="J76" s="37">
        <f ca="1">OFFSET('Prediktioner döda över tid'!$A71,0,'Resultat prediktioner över tid'!$C$3-1-4*'Resultat prediktioner över tid'!$C$4)</f>
        <v>101.98569749492094</v>
      </c>
      <c r="K76" s="37">
        <f ca="1">OFFSET('Prediktioner döda över tid'!$A71,0,'Resultat prediktioner över tid'!$C$3-1-3*'Resultat prediktioner över tid'!$C$4)</f>
        <v>101.98569749492094</v>
      </c>
      <c r="L76" s="37">
        <f ca="1">OFFSET('Prediktioner döda över tid'!$A71,0,'Resultat prediktioner över tid'!$C$3-1-2*'Resultat prediktioner över tid'!$C$4)</f>
        <v>107.39607283423327</v>
      </c>
      <c r="M76" s="37">
        <f ca="1">OFFSET('Prediktioner döda över tid'!$A71,0,'Resultat prediktioner över tid'!$C$3-1-1*'Resultat prediktioner över tid'!$C$4)</f>
        <v>107.39607283423327</v>
      </c>
      <c r="N76" s="37">
        <f ca="1">OFFSET('Prediktioner döda över tid'!$A71,0,'Resultat prediktioner över tid'!$C$3-1-0*'Resultat prediktioner över tid'!$C$4)</f>
        <v>126.05529184333714</v>
      </c>
    </row>
    <row r="77" spans="1:14" x14ac:dyDescent="0.2">
      <c r="A77" s="2">
        <f t="shared" si="1"/>
        <v>43969</v>
      </c>
      <c r="B77" s="37" t="e">
        <f>'Prediktioner inlagda över tid'!B72</f>
        <v>#N/A</v>
      </c>
      <c r="C77" s="37">
        <f ca="1">OFFSET('Prediktioner inlagda över tid'!A72,0,'Resultat prediktioner över tid'!$C$3-1-4*'Resultat prediktioner över tid'!$C$4)</f>
        <v>28.244800406491002</v>
      </c>
      <c r="D77" s="37">
        <f ca="1">OFFSET('Prediktioner inlagda över tid'!A72,0,'Resultat prediktioner över tid'!$C$3-1-3*'Resultat prediktioner över tid'!$C$4)</f>
        <v>28.244800406491002</v>
      </c>
      <c r="E77" s="37">
        <f ca="1">OFFSET('Prediktioner inlagda över tid'!A72,0,'Resultat prediktioner över tid'!$C$3-1-2*'Resultat prediktioner över tid'!$C$4)</f>
        <v>28.076907107017121</v>
      </c>
      <c r="F77" s="37">
        <f ca="1">OFFSET('Prediktioner inlagda över tid'!A72,0,'Resultat prediktioner över tid'!$C$3-1-1*'Resultat prediktioner över tid'!$C$4)</f>
        <v>28.076907107017121</v>
      </c>
      <c r="G77" s="37">
        <f ca="1">OFFSET('Prediktioner inlagda över tid'!A72,0,'Resultat prediktioner över tid'!$C$3-1-0*'Resultat prediktioner över tid'!$C$4)</f>
        <v>48.106105073910747</v>
      </c>
      <c r="H77" s="38"/>
      <c r="I77" s="37" t="e">
        <f>'Prediktioner döda över tid'!B72</f>
        <v>#N/A</v>
      </c>
      <c r="J77" s="37">
        <f ca="1">OFFSET('Prediktioner döda över tid'!$A72,0,'Resultat prediktioner över tid'!$C$3-1-4*'Resultat prediktioner över tid'!$C$4)</f>
        <v>103.05276927614764</v>
      </c>
      <c r="K77" s="37">
        <f ca="1">OFFSET('Prediktioner döda över tid'!$A72,0,'Resultat prediktioner över tid'!$C$3-1-3*'Resultat prediktioner över tid'!$C$4)</f>
        <v>103.05276927614764</v>
      </c>
      <c r="L77" s="37">
        <f ca="1">OFFSET('Prediktioner döda över tid'!$A72,0,'Resultat prediktioner över tid'!$C$3-1-2*'Resultat prediktioner över tid'!$C$4)</f>
        <v>108.53421335909729</v>
      </c>
      <c r="M77" s="37">
        <f ca="1">OFFSET('Prediktioner döda över tid'!$A72,0,'Resultat prediktioner över tid'!$C$3-1-1*'Resultat prediktioner över tid'!$C$4)</f>
        <v>108.53421335909729</v>
      </c>
      <c r="N77" s="37">
        <f ca="1">OFFSET('Prediktioner döda över tid'!$A72,0,'Resultat prediktioner över tid'!$C$3-1-0*'Resultat prediktioner över tid'!$C$4)</f>
        <v>128.16674585710746</v>
      </c>
    </row>
    <row r="78" spans="1:14" x14ac:dyDescent="0.2">
      <c r="A78" s="2">
        <f t="shared" si="1"/>
        <v>43970</v>
      </c>
      <c r="B78" s="37" t="e">
        <f>'Prediktioner inlagda över tid'!B73</f>
        <v>#N/A</v>
      </c>
      <c r="C78" s="37">
        <f ca="1">OFFSET('Prediktioner inlagda över tid'!A73,0,'Resultat prediktioner över tid'!$C$3-1-4*'Resultat prediktioner över tid'!$C$4)</f>
        <v>26.520738443411439</v>
      </c>
      <c r="D78" s="37">
        <f ca="1">OFFSET('Prediktioner inlagda över tid'!A73,0,'Resultat prediktioner över tid'!$C$3-1-3*'Resultat prediktioner över tid'!$C$4)</f>
        <v>26.520738443411439</v>
      </c>
      <c r="E78" s="37">
        <f ca="1">OFFSET('Prediktioner inlagda över tid'!A73,0,'Resultat prediktioner över tid'!$C$3-1-2*'Resultat prediktioner över tid'!$C$4)</f>
        <v>26.633530717139042</v>
      </c>
      <c r="F78" s="37">
        <f ca="1">OFFSET('Prediktioner inlagda över tid'!A73,0,'Resultat prediktioner över tid'!$C$3-1-1*'Resultat prediktioner över tid'!$C$4)</f>
        <v>26.633530717139042</v>
      </c>
      <c r="G78" s="37">
        <f ca="1">OFFSET('Prediktioner inlagda över tid'!A73,0,'Resultat prediktioner över tid'!$C$3-1-0*'Resultat prediktioner över tid'!$C$4)</f>
        <v>45.923858753508064</v>
      </c>
      <c r="H78" s="38"/>
      <c r="I78" s="37" t="e">
        <f>'Prediktioner döda över tid'!B73</f>
        <v>#N/A</v>
      </c>
      <c r="J78" s="37">
        <f ca="1">OFFSET('Prediktioner döda över tid'!$A73,0,'Resultat prediktioner över tid'!$C$3-1-4*'Resultat prediktioner över tid'!$C$4)</f>
        <v>104.05035568777184</v>
      </c>
      <c r="K78" s="37">
        <f ca="1">OFFSET('Prediktioner döda över tid'!$A73,0,'Resultat prediktioner över tid'!$C$3-1-3*'Resultat prediktioner över tid'!$C$4)</f>
        <v>104.05035568777184</v>
      </c>
      <c r="L78" s="37">
        <f ca="1">OFFSET('Prediktioner döda över tid'!$A73,0,'Resultat prediktioner över tid'!$C$3-1-2*'Resultat prediktioner över tid'!$C$4)</f>
        <v>109.60661276596485</v>
      </c>
      <c r="M78" s="37">
        <f ca="1">OFFSET('Prediktioner döda över tid'!$A73,0,'Resultat prediktioner över tid'!$C$3-1-1*'Resultat prediktioner över tid'!$C$4)</f>
        <v>109.60661276596485</v>
      </c>
      <c r="N78" s="37">
        <f ca="1">OFFSET('Prediktioner döda över tid'!$A73,0,'Resultat prediktioner över tid'!$C$3-1-0*'Resultat prediktioner över tid'!$C$4)</f>
        <v>130.19030079892431</v>
      </c>
    </row>
    <row r="79" spans="1:14" x14ac:dyDescent="0.2">
      <c r="A79" s="2">
        <f t="shared" si="1"/>
        <v>43971</v>
      </c>
      <c r="B79" s="37" t="e">
        <f>'Prediktioner inlagda över tid'!B74</f>
        <v>#N/A</v>
      </c>
      <c r="C79" s="37">
        <f ca="1">OFFSET('Prediktioner inlagda över tid'!A74,0,'Resultat prediktioner över tid'!$C$3-1-4*'Resultat prediktioner över tid'!$C$4)</f>
        <v>24.911959974733652</v>
      </c>
      <c r="D79" s="37">
        <f ca="1">OFFSET('Prediktioner inlagda över tid'!A74,0,'Resultat prediktioner över tid'!$C$3-1-3*'Resultat prediktioner över tid'!$C$4)</f>
        <v>24.911959974733652</v>
      </c>
      <c r="E79" s="37">
        <f ca="1">OFFSET('Prediktioner inlagda över tid'!A74,0,'Resultat prediktioner över tid'!$C$3-1-2*'Resultat prediktioner över tid'!$C$4)</f>
        <v>25.280927427749194</v>
      </c>
      <c r="F79" s="37">
        <f ca="1">OFFSET('Prediktioner inlagda över tid'!A74,0,'Resultat prediktioner över tid'!$C$3-1-1*'Resultat prediktioner över tid'!$C$4)</f>
        <v>25.280927427749194</v>
      </c>
      <c r="G79" s="37">
        <f ca="1">OFFSET('Prediktioner inlagda över tid'!A74,0,'Resultat prediktioner över tid'!$C$3-1-0*'Resultat prediktioner över tid'!$C$4)</f>
        <v>43.786696271872536</v>
      </c>
      <c r="H79" s="38"/>
      <c r="I79" s="37" t="e">
        <f>'Prediktioner döda över tid'!B74</f>
        <v>#N/A</v>
      </c>
      <c r="J79" s="37">
        <f ca="1">OFFSET('Prediktioner döda över tid'!$A74,0,'Resultat prediktioner över tid'!$C$3-1-4*'Resultat prediktioner över tid'!$C$4)</f>
        <v>104.9825495582383</v>
      </c>
      <c r="K79" s="37">
        <f ca="1">OFFSET('Prediktioner döda över tid'!$A74,0,'Resultat prediktioner över tid'!$C$3-1-3*'Resultat prediktioner över tid'!$C$4)</f>
        <v>104.9825495582383</v>
      </c>
      <c r="L79" s="37">
        <f ca="1">OFFSET('Prediktioner döda över tid'!$A74,0,'Resultat prediktioner över tid'!$C$3-1-2*'Resultat prediktioner över tid'!$C$4)</f>
        <v>110.61686311781898</v>
      </c>
      <c r="M79" s="37">
        <f ca="1">OFFSET('Prediktioner döda över tid'!$A74,0,'Resultat prediktioner över tid'!$C$3-1-1*'Resultat prediktioner över tid'!$C$4)</f>
        <v>110.61686311781898</v>
      </c>
      <c r="N79" s="37">
        <f ca="1">OFFSET('Prediktioner döda över tid'!$A74,0,'Resultat prediktioner över tid'!$C$3-1-0*'Resultat prediktioner över tid'!$C$4)</f>
        <v>132.12644743774223</v>
      </c>
    </row>
    <row r="80" spans="1:14" x14ac:dyDescent="0.2">
      <c r="A80" s="2">
        <f t="shared" si="1"/>
        <v>43972</v>
      </c>
      <c r="B80" s="37" t="e">
        <f>'Prediktioner inlagda över tid'!B75</f>
        <v>#N/A</v>
      </c>
      <c r="C80" s="37">
        <f ca="1">OFFSET('Prediktioner inlagda över tid'!A75,0,'Resultat prediktioner över tid'!$C$3-1-4*'Resultat prediktioner över tid'!$C$4)</f>
        <v>23.414622919753061</v>
      </c>
      <c r="D80" s="37">
        <f ca="1">OFFSET('Prediktioner inlagda över tid'!A75,0,'Resultat prediktioner över tid'!$C$3-1-3*'Resultat prediktioner över tid'!$C$4)</f>
        <v>23.414622919753061</v>
      </c>
      <c r="E80" s="37">
        <f ca="1">OFFSET('Prediktioner inlagda över tid'!A75,0,'Resultat prediktioner över tid'!$C$3-1-2*'Resultat prediktioner över tid'!$C$4)</f>
        <v>24.01628037693639</v>
      </c>
      <c r="F80" s="37">
        <f ca="1">OFFSET('Prediktioner inlagda över tid'!A75,0,'Resultat prediktioner över tid'!$C$3-1-1*'Resultat prediktioner över tid'!$C$4)</f>
        <v>24.01628037693639</v>
      </c>
      <c r="G80" s="37">
        <f ca="1">OFFSET('Prediktioner inlagda över tid'!A75,0,'Resultat prediktioner över tid'!$C$3-1-0*'Resultat prediktioner över tid'!$C$4)</f>
        <v>41.70172813547957</v>
      </c>
      <c r="H80" s="38"/>
      <c r="I80" s="37" t="e">
        <f>'Prediktioner döda över tid'!B75</f>
        <v>#N/A</v>
      </c>
      <c r="J80" s="37">
        <f ca="1">OFFSET('Prediktioner döda över tid'!$A75,0,'Resultat prediktioner över tid'!$C$3-1-4*'Resultat prediktioner över tid'!$C$4)</f>
        <v>105.85340549598403</v>
      </c>
      <c r="K80" s="37">
        <f ca="1">OFFSET('Prediktioner döda över tid'!$A75,0,'Resultat prediktioner över tid'!$C$3-1-3*'Resultat prediktioner över tid'!$C$4)</f>
        <v>105.85340549598403</v>
      </c>
      <c r="L80" s="37">
        <f ca="1">OFFSET('Prediktioner döda över tid'!$A75,0,'Resultat prediktioner över tid'!$C$3-1-2*'Resultat prediktioner över tid'!$C$4)</f>
        <v>111.56853624282003</v>
      </c>
      <c r="M80" s="37">
        <f ca="1">OFFSET('Prediktioner döda över tid'!$A75,0,'Resultat prediktioner över tid'!$C$3-1-1*'Resultat prediktioner över tid'!$C$4)</f>
        <v>111.56853624282003</v>
      </c>
      <c r="N80" s="37">
        <f ca="1">OFFSET('Prediktioner döda över tid'!$A75,0,'Resultat prediktioner över tid'!$C$3-1-0*'Resultat prediktioner över tid'!$C$4)</f>
        <v>133.97610803643286</v>
      </c>
    </row>
    <row r="81" spans="1:14" x14ac:dyDescent="0.2">
      <c r="A81" s="2">
        <f t="shared" si="1"/>
        <v>43973</v>
      </c>
      <c r="B81" s="37" t="e">
        <f>'Prediktioner inlagda över tid'!B76</f>
        <v>#N/A</v>
      </c>
      <c r="C81" s="37">
        <f ca="1">OFFSET('Prediktioner inlagda över tid'!A76,0,'Resultat prediktioner över tid'!$C$3-1-4*'Resultat prediktioner över tid'!$C$4)</f>
        <v>22.024298280860492</v>
      </c>
      <c r="D81" s="37">
        <f ca="1">OFFSET('Prediktioner inlagda över tid'!A76,0,'Resultat prediktioner över tid'!$C$3-1-3*'Resultat prediktioner över tid'!$C$4)</f>
        <v>22.024298280860492</v>
      </c>
      <c r="E81" s="37">
        <f ca="1">OFFSET('Prediktioner inlagda över tid'!A76,0,'Resultat prediktioner över tid'!$C$3-1-2*'Resultat prediktioner över tid'!$C$4)</f>
        <v>22.836350386956383</v>
      </c>
      <c r="F81" s="37">
        <f ca="1">OFFSET('Prediktioner inlagda över tid'!A76,0,'Resultat prediktioner över tid'!$C$3-1-1*'Resultat prediktioner över tid'!$C$4)</f>
        <v>22.836350386956383</v>
      </c>
      <c r="G81" s="37">
        <f ca="1">OFFSET('Prediktioner inlagda över tid'!A76,0,'Resultat prediktioner över tid'!$C$3-1-0*'Resultat prediktioner över tid'!$C$4)</f>
        <v>39.674954542661418</v>
      </c>
      <c r="H81" s="38"/>
      <c r="I81" s="37" t="e">
        <f>'Prediktioner döda över tid'!B76</f>
        <v>#N/A</v>
      </c>
      <c r="J81" s="37">
        <f ca="1">OFFSET('Prediktioner döda över tid'!$A76,0,'Resultat prediktioner över tid'!$C$3-1-4*'Resultat prediktioner över tid'!$C$4)</f>
        <v>106.66690059161691</v>
      </c>
      <c r="K81" s="37">
        <f ca="1">OFFSET('Prediktioner döda över tid'!$A76,0,'Resultat prediktioner över tid'!$C$3-1-3*'Resultat prediktioner över tid'!$C$4)</f>
        <v>106.66690059161691</v>
      </c>
      <c r="L81" s="37">
        <f ca="1">OFFSET('Prediktioner döda över tid'!$A76,0,'Resultat prediktioner över tid'!$C$3-1-2*'Resultat prediktioner över tid'!$C$4)</f>
        <v>112.46515101591039</v>
      </c>
      <c r="M81" s="37">
        <f ca="1">OFFSET('Prediktioner döda över tid'!$A76,0,'Resultat prediktioner över tid'!$C$3-1-1*'Resultat prediktioner över tid'!$C$4)</f>
        <v>112.46515101591039</v>
      </c>
      <c r="N81" s="37">
        <f ca="1">OFFSET('Prediktioner döda över tid'!$A76,0,'Resultat prediktioner över tid'!$C$3-1-0*'Resultat prediktioner över tid'!$C$4)</f>
        <v>135.74059037597999</v>
      </c>
    </row>
    <row r="82" spans="1:14" x14ac:dyDescent="0.2">
      <c r="A82" s="2">
        <f t="shared" si="1"/>
        <v>43974</v>
      </c>
      <c r="B82" s="37" t="e">
        <f>'Prediktioner inlagda över tid'!B77</f>
        <v>#N/A</v>
      </c>
      <c r="C82" s="37">
        <f ca="1">OFFSET('Prediktioner inlagda över tid'!A77,0,'Resultat prediktioner över tid'!$C$3-1-4*'Resultat prediktioner över tid'!$C$4)</f>
        <v>20.736130610072284</v>
      </c>
      <c r="D82" s="37">
        <f ca="1">OFFSET('Prediktioner inlagda över tid'!A77,0,'Resultat prediktioner över tid'!$C$3-1-3*'Resultat prediktioner över tid'!$C$4)</f>
        <v>20.736130610072284</v>
      </c>
      <c r="E82" s="37">
        <f ca="1">OFFSET('Prediktioner inlagda över tid'!A77,0,'Resultat prediktioner över tid'!$C$3-1-2*'Resultat prediktioner över tid'!$C$4)</f>
        <v>21.737582904196959</v>
      </c>
      <c r="F82" s="37">
        <f ca="1">OFFSET('Prediktioner inlagda över tid'!A77,0,'Resultat prediktioner över tid'!$C$3-1-1*'Resultat prediktioner över tid'!$C$4)</f>
        <v>21.737582904196959</v>
      </c>
      <c r="G82" s="37">
        <f ca="1">OFFSET('Prediktioner inlagda över tid'!A77,0,'Resultat prediktioner över tid'!$C$3-1-0*'Resultat prediktioner över tid'!$C$4)</f>
        <v>37.711316879655932</v>
      </c>
      <c r="H82" s="38"/>
      <c r="I82" s="37" t="e">
        <f>'Prediktioner döda över tid'!B77</f>
        <v>#N/A</v>
      </c>
      <c r="J82" s="37">
        <f ca="1">OFFSET('Prediktioner döda över tid'!$A77,0,'Resultat prediktioner över tid'!$C$3-1-4*'Resultat prediktioner över tid'!$C$4)</f>
        <v>107.42690267722948</v>
      </c>
      <c r="K82" s="37">
        <f ca="1">OFFSET('Prediktioner döda över tid'!$A77,0,'Resultat prediktioner över tid'!$C$3-1-3*'Resultat prediktioner över tid'!$C$4)</f>
        <v>107.42690267722948</v>
      </c>
      <c r="L82" s="37">
        <f ca="1">OFFSET('Prediktioner döda över tid'!$A77,0,'Resultat prediktioner över tid'!$C$3-1-2*'Resultat prediktioner över tid'!$C$4)</f>
        <v>113.31014634387225</v>
      </c>
      <c r="M82" s="37">
        <f ca="1">OFFSET('Prediktioner döda över tid'!$A77,0,'Resultat prediktioner över tid'!$C$3-1-1*'Resultat prediktioner över tid'!$C$4)</f>
        <v>113.31014634387225</v>
      </c>
      <c r="N82" s="37">
        <f ca="1">OFFSET('Prediktioner döda över tid'!$A77,0,'Resultat prediktioner över tid'!$C$3-1-0*'Resultat prediktioner över tid'!$C$4)</f>
        <v>137.42154148940145</v>
      </c>
    </row>
    <row r="83" spans="1:14" x14ac:dyDescent="0.2">
      <c r="A83" s="2">
        <f t="shared" si="1"/>
        <v>43975</v>
      </c>
      <c r="B83" s="37" t="e">
        <f>'Prediktioner inlagda över tid'!B78</f>
        <v>#N/A</v>
      </c>
      <c r="C83" s="37">
        <f ca="1">OFFSET('Prediktioner inlagda över tid'!A78,0,'Resultat prediktioner över tid'!$C$3-1-4*'Resultat prediktioner över tid'!$C$4)</f>
        <v>19.544976913061987</v>
      </c>
      <c r="D83" s="37">
        <f ca="1">OFFSET('Prediktioner inlagda över tid'!A78,0,'Resultat prediktioner över tid'!$C$3-1-3*'Resultat prediktioner över tid'!$C$4)</f>
        <v>19.544976913061987</v>
      </c>
      <c r="E83" s="37">
        <f ca="1">OFFSET('Prediktioner inlagda över tid'!A78,0,'Resultat prediktioner över tid'!$C$3-1-2*'Resultat prediktioner över tid'!$C$4)</f>
        <v>20.716201700748726</v>
      </c>
      <c r="F83" s="37">
        <f ca="1">OFFSET('Prediktioner inlagda över tid'!A78,0,'Resultat prediktioner över tid'!$C$3-1-1*'Resultat prediktioner över tid'!$C$4)</f>
        <v>20.716201700748726</v>
      </c>
      <c r="G83" s="37">
        <f ca="1">OFFSET('Prediktioner inlagda över tid'!A78,0,'Resultat prediktioner över tid'!$C$3-1-0*'Resultat prediktioner över tid'!$C$4)</f>
        <v>35.814760165044774</v>
      </c>
      <c r="H83" s="38"/>
      <c r="I83" s="37" t="e">
        <f>'Prediktioner döda över tid'!B78</f>
        <v>#N/A</v>
      </c>
      <c r="J83" s="37">
        <f ca="1">OFFSET('Prediktioner döda över tid'!$A78,0,'Resultat prediktioner över tid'!$C$3-1-4*'Resultat prediktioner över tid'!$C$4)</f>
        <v>108.13714542834042</v>
      </c>
      <c r="K83" s="37">
        <f ca="1">OFFSET('Prediktioner döda över tid'!$A78,0,'Resultat prediktioner över tid'!$C$3-1-3*'Resultat prediktioner över tid'!$C$4)</f>
        <v>108.13714542834042</v>
      </c>
      <c r="L83" s="37">
        <f ca="1">OFFSET('Prediktioner döda över tid'!$A78,0,'Resultat prediktioner över tid'!$C$3-1-2*'Resultat prediktioner över tid'!$C$4)</f>
        <v>114.10685938287888</v>
      </c>
      <c r="M83" s="37">
        <f ca="1">OFFSET('Prediktioner döda över tid'!$A78,0,'Resultat prediktioner över tid'!$C$3-1-1*'Resultat prediktioner över tid'!$C$4)</f>
        <v>114.10685938287888</v>
      </c>
      <c r="N83" s="37">
        <f ca="1">OFFSET('Prediktioner döda över tid'!$A78,0,'Resultat prediktioner över tid'!$C$3-1-0*'Resultat prediktioner över tid'!$C$4)</f>
        <v>139.02090197306487</v>
      </c>
    </row>
    <row r="84" spans="1:14" x14ac:dyDescent="0.2">
      <c r="A84" s="2">
        <f t="shared" si="1"/>
        <v>43976</v>
      </c>
      <c r="B84" s="37" t="e">
        <f>'Prediktioner inlagda över tid'!B79</f>
        <v>#N/A</v>
      </c>
      <c r="C84" s="37">
        <f ca="1">OFFSET('Prediktioner inlagda över tid'!A79,0,'Resultat prediktioner över tid'!$C$3-1-4*'Resultat prediktioner över tid'!$C$4)</f>
        <v>18.445525008475517</v>
      </c>
      <c r="D84" s="37">
        <f ca="1">OFFSET('Prediktioner inlagda över tid'!A79,0,'Resultat prediktioner över tid'!$C$3-1-3*'Resultat prediktioner över tid'!$C$4)</f>
        <v>18.445525008475517</v>
      </c>
      <c r="E84" s="37">
        <f ca="1">OFFSET('Prediktioner inlagda över tid'!A79,0,'Resultat prediktioner över tid'!$C$3-1-2*'Resultat prediktioner över tid'!$C$4)</f>
        <v>19.768289849717046</v>
      </c>
      <c r="F84" s="37">
        <f ca="1">OFFSET('Prediktioner inlagda över tid'!A79,0,'Resultat prediktioner över tid'!$C$3-1-1*'Resultat prediktioner över tid'!$C$4)</f>
        <v>19.768289849717046</v>
      </c>
      <c r="G84" s="37">
        <f ca="1">OFFSET('Prediktioner inlagda över tid'!A79,0,'Resultat prediktioner över tid'!$C$3-1-0*'Resultat prediktioner över tid'!$C$4)</f>
        <v>33.988303480013641</v>
      </c>
      <c r="H84" s="38"/>
      <c r="I84" s="37" t="e">
        <f>'Prediktioner döda över tid'!B79</f>
        <v>#N/A</v>
      </c>
      <c r="J84" s="37">
        <f ca="1">OFFSET('Prediktioner döda över tid'!$A79,0,'Resultat prediktioner över tid'!$C$3-1-4*'Resultat prediktioner över tid'!$C$4)</f>
        <v>108.80120955402725</v>
      </c>
      <c r="K84" s="37">
        <f ca="1">OFFSET('Prediktioner döda över tid'!$A79,0,'Resultat prediktioner över tid'!$C$3-1-3*'Resultat prediktioner över tid'!$C$4)</f>
        <v>108.80120955402725</v>
      </c>
      <c r="L84" s="37">
        <f ca="1">OFFSET('Prediktioner döda över tid'!$A79,0,'Resultat prediktioner över tid'!$C$3-1-2*'Resultat prediktioner över tid'!$C$4)</f>
        <v>114.85850848088465</v>
      </c>
      <c r="M84" s="37">
        <f ca="1">OFFSET('Prediktioner döda över tid'!$A79,0,'Resultat prediktioner över tid'!$C$3-1-1*'Resultat prediktioner över tid'!$C$4)</f>
        <v>114.85850848088465</v>
      </c>
      <c r="N84" s="37">
        <f ca="1">OFFSET('Prediktioner döda över tid'!$A79,0,'Resultat prediktioner över tid'!$C$3-1-0*'Resultat prediktioner över tid'!$C$4)</f>
        <v>140.54086161017341</v>
      </c>
    </row>
    <row r="85" spans="1:14" x14ac:dyDescent="0.2">
      <c r="A85" s="2">
        <f t="shared" si="1"/>
        <v>43977</v>
      </c>
      <c r="B85" s="37" t="e">
        <f>'Prediktioner inlagda över tid'!B80</f>
        <v>#N/A</v>
      </c>
      <c r="C85" s="37">
        <f ca="1">OFFSET('Prediktioner inlagda över tid'!A80,0,'Resultat prediktioner över tid'!$C$3-1-4*'Resultat prediktioner över tid'!$C$4)</f>
        <v>17.432392768053656</v>
      </c>
      <c r="D85" s="37">
        <f ca="1">OFFSET('Prediktioner inlagda över tid'!A80,0,'Resultat prediktioner över tid'!$C$3-1-3*'Resultat prediktioner över tid'!$C$4)</f>
        <v>17.432392768053656</v>
      </c>
      <c r="E85" s="37">
        <f ca="1">OFFSET('Prediktioner inlagda över tid'!A80,0,'Resultat prediktioner över tid'!$C$3-1-2*'Resultat prediktioner över tid'!$C$4)</f>
        <v>18.889858728108113</v>
      </c>
      <c r="F85" s="37">
        <f ca="1">OFFSET('Prediktioner inlagda över tid'!A80,0,'Resultat prediktioner över tid'!$C$3-1-1*'Resultat prediktioner över tid'!$C$4)</f>
        <v>18.889858728108113</v>
      </c>
      <c r="G85" s="37">
        <f ca="1">OFFSET('Prediktioner inlagda över tid'!A80,0,'Resultat prediktioner över tid'!$C$3-1-0*'Resultat prediktioner över tid'!$C$4)</f>
        <v>32.234115690885432</v>
      </c>
      <c r="H85" s="38"/>
      <c r="I85" s="37" t="e">
        <f>'Prediktioner döda över tid'!B80</f>
        <v>#N/A</v>
      </c>
      <c r="J85" s="37">
        <f ca="1">OFFSET('Prediktioner döda över tid'!$A80,0,'Resultat prediktioner över tid'!$C$3-1-4*'Resultat prediktioner över tid'!$C$4)</f>
        <v>109.42250931594288</v>
      </c>
      <c r="K85" s="37">
        <f ca="1">OFFSET('Prediktioner döda över tid'!$A80,0,'Resultat prediktioner över tid'!$C$3-1-3*'Resultat prediktioner över tid'!$C$4)</f>
        <v>109.42250931594288</v>
      </c>
      <c r="L85" s="37">
        <f ca="1">OFFSET('Prediktioner döda över tid'!$A80,0,'Resultat prediktioner över tid'!$C$3-1-2*'Resultat prediktioner över tid'!$C$4)</f>
        <v>115.56818032398547</v>
      </c>
      <c r="M85" s="37">
        <f ca="1">OFFSET('Prediktioner döda över tid'!$A80,0,'Resultat prediktioner över tid'!$C$3-1-1*'Resultat prediktioner över tid'!$C$4)</f>
        <v>115.56818032398547</v>
      </c>
      <c r="N85" s="37">
        <f ca="1">OFFSET('Prediktioner döda över tid'!$A80,0,'Resultat prediktioner över tid'!$C$3-1-0*'Resultat prediktioner över tid'!$C$4)</f>
        <v>141.98381690707544</v>
      </c>
    </row>
    <row r="86" spans="1:14" x14ac:dyDescent="0.2">
      <c r="A86" s="2">
        <f t="shared" si="1"/>
        <v>43978</v>
      </c>
      <c r="B86" s="37" t="e">
        <f>'Prediktioner inlagda över tid'!B81</f>
        <v>#N/A</v>
      </c>
      <c r="C86" s="37">
        <f ca="1">OFFSET('Prediktioner inlagda över tid'!A81,0,'Resultat prediktioner över tid'!$C$3-1-4*'Resultat prediktioner över tid'!$C$4)</f>
        <v>16.500209912940413</v>
      </c>
      <c r="D86" s="37">
        <f ca="1">OFFSET('Prediktioner inlagda över tid'!A81,0,'Resultat prediktioner över tid'!$C$3-1-3*'Resultat prediktioner över tid'!$C$4)</f>
        <v>16.500209912940413</v>
      </c>
      <c r="E86" s="37">
        <f ca="1">OFFSET('Prediktioner inlagda över tid'!A81,0,'Resultat prediktioner över tid'!$C$3-1-2*'Resultat prediktioner över tid'!$C$4)</f>
        <v>18.076905959740465</v>
      </c>
      <c r="F86" s="37">
        <f ca="1">OFFSET('Prediktioner inlagda över tid'!A81,0,'Resultat prediktioner över tid'!$C$3-1-1*'Resultat prediktioner över tid'!$C$4)</f>
        <v>18.076905959740465</v>
      </c>
      <c r="G86" s="37">
        <f ca="1">OFFSET('Prediktioner inlagda över tid'!A81,0,'Resultat prediktioner över tid'!$C$3-1-0*'Resultat prediktioner över tid'!$C$4)</f>
        <v>30.553594080627882</v>
      </c>
      <c r="H86" s="38"/>
      <c r="I86" s="37" t="e">
        <f>'Prediktioner döda över tid'!B81</f>
        <v>#N/A</v>
      </c>
      <c r="J86" s="37">
        <f ca="1">OFFSET('Prediktioner döda över tid'!$A81,0,'Resultat prediktioner över tid'!$C$3-1-4*'Resultat prediktioner över tid'!$C$4)</f>
        <v>110.004283638427</v>
      </c>
      <c r="K86" s="37">
        <f ca="1">OFFSET('Prediktioner döda över tid'!$A81,0,'Resultat prediktioner över tid'!$C$3-1-3*'Resultat prediktioner över tid'!$C$4)</f>
        <v>110.004283638427</v>
      </c>
      <c r="L86" s="37">
        <f ca="1">OFFSET('Prediktioner döda över tid'!$A81,0,'Resultat prediktioner över tid'!$C$3-1-2*'Resultat prediktioner över tid'!$C$4)</f>
        <v>116.23882077102813</v>
      </c>
      <c r="M86" s="37">
        <f ca="1">OFFSET('Prediktioner döda över tid'!$A81,0,'Resultat prediktioner över tid'!$C$3-1-1*'Resultat prediktioner över tid'!$C$4)</f>
        <v>116.23882077102813</v>
      </c>
      <c r="N86" s="37">
        <f ca="1">OFFSET('Prediktioner döda över tid'!$A81,0,'Resultat prediktioner över tid'!$C$3-1-0*'Resultat prediktioner över tid'!$C$4)</f>
        <v>143.3523310127523</v>
      </c>
    </row>
    <row r="87" spans="1:14" x14ac:dyDescent="0.2">
      <c r="A87" s="2">
        <f t="shared" si="1"/>
        <v>43979</v>
      </c>
      <c r="B87" s="37" t="e">
        <f>'Prediktioner inlagda över tid'!B82</f>
        <v>#N/A</v>
      </c>
      <c r="C87" s="37">
        <f ca="1">OFFSET('Prediktioner inlagda över tid'!A82,0,'Resultat prediktioner över tid'!$C$3-1-4*'Resultat prediktioner över tid'!$C$4)</f>
        <v>15.643684165777909</v>
      </c>
      <c r="D87" s="37">
        <f ca="1">OFFSET('Prediktioner inlagda över tid'!A82,0,'Resultat prediktioner över tid'!$C$3-1-3*'Resultat prediktioner över tid'!$C$4)</f>
        <v>15.643684165777909</v>
      </c>
      <c r="E87" s="37">
        <f ca="1">OFFSET('Prediktioner inlagda över tid'!A82,0,'Resultat prediktioner över tid'!$C$3-1-2*'Resultat prediktioner över tid'!$C$4)</f>
        <v>17.32546330132358</v>
      </c>
      <c r="F87" s="37">
        <f ca="1">OFFSET('Prediktioner inlagda över tid'!A82,0,'Resultat prediktioner över tid'!$C$3-1-1*'Resultat prediktioner över tid'!$C$4)</f>
        <v>17.32546330132358</v>
      </c>
      <c r="G87" s="37">
        <f ca="1">OFFSET('Prediktioner inlagda över tid'!A82,0,'Resultat prediktioner över tid'!$C$3-1-0*'Resultat prediktioner över tid'!$C$4)</f>
        <v>28.947443836865524</v>
      </c>
      <c r="H87" s="38"/>
      <c r="I87" s="37" t="e">
        <f>'Prediktioner döda över tid'!B82</f>
        <v>#N/A</v>
      </c>
      <c r="J87" s="37">
        <f ca="1">OFFSET('Prediktioner döda över tid'!$A82,0,'Resultat prediktioner över tid'!$C$3-1-4*'Resultat prediktioner över tid'!$C$4)</f>
        <v>110.54959111224154</v>
      </c>
      <c r="K87" s="37">
        <f ca="1">OFFSET('Prediktioner döda över tid'!$A82,0,'Resultat prediktioner över tid'!$C$3-1-3*'Resultat prediktioner över tid'!$C$4)</f>
        <v>110.54959111224154</v>
      </c>
      <c r="L87" s="37">
        <f ca="1">OFFSET('Prediktioner döda över tid'!$A82,0,'Resultat prediktioner över tid'!$C$3-1-2*'Resultat prediktioner över tid'!$C$4)</f>
        <v>116.87322887967849</v>
      </c>
      <c r="M87" s="37">
        <f ca="1">OFFSET('Prediktioner döda över tid'!$A82,0,'Resultat prediktioner över tid'!$C$3-1-1*'Resultat prediktioner över tid'!$C$4)</f>
        <v>116.87322887967849</v>
      </c>
      <c r="N87" s="37">
        <f ca="1">OFFSET('Prediktioner döda över tid'!$A82,0,'Resultat prediktioner över tid'!$C$3-1-0*'Resultat prediktioner över tid'!$C$4)</f>
        <v>144.64909636934141</v>
      </c>
    </row>
    <row r="88" spans="1:14" x14ac:dyDescent="0.2">
      <c r="A88" s="2">
        <f t="shared" si="1"/>
        <v>43980</v>
      </c>
      <c r="B88" s="37" t="e">
        <f>'Prediktioner inlagda över tid'!B83</f>
        <v>#N/A</v>
      </c>
      <c r="C88" s="37">
        <f ca="1">OFFSET('Prediktioner inlagda över tid'!A83,0,'Resultat prediktioner över tid'!$C$3-1-4*'Resultat prediktioner över tid'!$C$4)</f>
        <v>14.857653586096294</v>
      </c>
      <c r="D88" s="37">
        <f ca="1">OFFSET('Prediktioner inlagda över tid'!A83,0,'Resultat prediktioner över tid'!$C$3-1-3*'Resultat prediktioner över tid'!$C$4)</f>
        <v>14.857653586096294</v>
      </c>
      <c r="E88" s="37">
        <f ca="1">OFFSET('Prediktioner inlagda över tid'!A83,0,'Resultat prediktioner över tid'!$C$3-1-2*'Resultat prediktioner över tid'!$C$4)</f>
        <v>16.631635511645605</v>
      </c>
      <c r="F88" s="37">
        <f ca="1">OFFSET('Prediktioner inlagda över tid'!A83,0,'Resultat prediktioner över tid'!$C$3-1-1*'Resultat prediktioner över tid'!$C$4)</f>
        <v>16.631635511645605</v>
      </c>
      <c r="G88" s="37">
        <f ca="1">OFFSET('Prediktioner inlagda över tid'!A83,0,'Resultat prediktioner över tid'!$C$3-1-0*'Resultat prediktioner över tid'!$C$4)</f>
        <v>27.415756678046908</v>
      </c>
      <c r="H88" s="38"/>
      <c r="I88" s="37" t="e">
        <f>'Prediktioner döda över tid'!B83</f>
        <v>#N/A</v>
      </c>
      <c r="J88" s="37">
        <f ca="1">OFFSET('Prediktioner döda över tid'!$A83,0,'Resultat prediktioner över tid'!$C$3-1-4*'Resultat prediktioner över tid'!$C$4)</f>
        <v>111.0613082471841</v>
      </c>
      <c r="K88" s="37">
        <f ca="1">OFFSET('Prediktioner döda över tid'!$A83,0,'Resultat prediktioner över tid'!$C$3-1-3*'Resultat prediktioner över tid'!$C$4)</f>
        <v>111.0613082471841</v>
      </c>
      <c r="L88" s="37">
        <f ca="1">OFFSET('Prediktioner döda över tid'!$A83,0,'Resultat prediktioner över tid'!$C$3-1-2*'Resultat prediktioner över tid'!$C$4)</f>
        <v>117.47405365591602</v>
      </c>
      <c r="M88" s="37">
        <f ca="1">OFFSET('Prediktioner döda över tid'!$A83,0,'Resultat prediktioner över tid'!$C$3-1-1*'Resultat prediktioner över tid'!$C$4)</f>
        <v>117.47405365591602</v>
      </c>
      <c r="N88" s="37">
        <f ca="1">OFFSET('Prediktioner döda över tid'!$A83,0,'Resultat prediktioner över tid'!$C$3-1-0*'Resultat prediktioner över tid'!$C$4)</f>
        <v>145.87690032976158</v>
      </c>
    </row>
    <row r="89" spans="1:14" x14ac:dyDescent="0.2">
      <c r="A89" s="2">
        <f t="shared" si="1"/>
        <v>43981</v>
      </c>
      <c r="B89" s="37" t="e">
        <f>'Prediktioner inlagda över tid'!B84</f>
        <v>#N/A</v>
      </c>
      <c r="C89" s="37">
        <f ca="1">OFFSET('Prediktioner inlagda över tid'!A84,0,'Resultat prediktioner över tid'!$C$3-1-4*'Resultat prediktioner över tid'!$C$4)</f>
        <v>14.137126873619149</v>
      </c>
      <c r="D89" s="37">
        <f ca="1">OFFSET('Prediktioner inlagda över tid'!A84,0,'Resultat prediktioner över tid'!$C$3-1-3*'Resultat prediktioner över tid'!$C$4)</f>
        <v>14.137126873619149</v>
      </c>
      <c r="E89" s="37">
        <f ca="1">OFFSET('Prediktioner inlagda över tid'!A84,0,'Resultat prediktioner över tid'!$C$3-1-2*'Resultat prediktioner över tid'!$C$4)</f>
        <v>15.991631239335161</v>
      </c>
      <c r="F89" s="37">
        <f ca="1">OFFSET('Prediktioner inlagda över tid'!A84,0,'Resultat prediktioner över tid'!$C$3-1-1*'Resultat prediktioner över tid'!$C$4)</f>
        <v>15.991631239335161</v>
      </c>
      <c r="G89" s="37">
        <f ca="1">OFFSET('Prediktioner inlagda över tid'!A84,0,'Resultat prediktioner över tid'!$C$3-1-0*'Resultat prediktioner över tid'!$C$4)</f>
        <v>25.958087223259287</v>
      </c>
      <c r="H89" s="38"/>
      <c r="I89" s="37" t="e">
        <f>'Prediktioner döda över tid'!B84</f>
        <v>#N/A</v>
      </c>
      <c r="J89" s="37">
        <f ca="1">OFFSET('Prediktioner döda över tid'!$A84,0,'Resultat prediktioner över tid'!$C$3-1-4*'Resultat prediktioner över tid'!$C$4)</f>
        <v>111.54213038877319</v>
      </c>
      <c r="K89" s="37">
        <f ca="1">OFFSET('Prediktioner döda över tid'!$A84,0,'Resultat prediktioner över tid'!$C$3-1-3*'Resultat prediktioner över tid'!$C$4)</f>
        <v>111.54213038877319</v>
      </c>
      <c r="L89" s="37">
        <f ca="1">OFFSET('Prediktioner döda över tid'!$A84,0,'Resultat prediktioner över tid'!$C$3-1-2*'Resultat prediktioner över tid'!$C$4)</f>
        <v>118.04379309415638</v>
      </c>
      <c r="M89" s="37">
        <f ca="1">OFFSET('Prediktioner döda över tid'!$A84,0,'Resultat prediktioner över tid'!$C$3-1-1*'Resultat prediktioner över tid'!$C$4)</f>
        <v>118.04379309415638</v>
      </c>
      <c r="N89" s="37">
        <f ca="1">OFFSET('Prediktioner döda över tid'!$A84,0,'Resultat prediktioner över tid'!$C$3-1-0*'Resultat prediktioner över tid'!$C$4)</f>
        <v>147.03859387928395</v>
      </c>
    </row>
    <row r="90" spans="1:14" x14ac:dyDescent="0.2">
      <c r="A90" s="2">
        <f t="shared" si="1"/>
        <v>43982</v>
      </c>
      <c r="B90" s="37" t="e">
        <f>'Prediktioner inlagda över tid'!B85</f>
        <v>#N/A</v>
      </c>
      <c r="C90" s="37">
        <f ca="1">OFFSET('Prediktioner inlagda över tid'!A85,0,'Resultat prediktioner över tid'!$C$3-1-4*'Resultat prediktioner över tid'!$C$4)</f>
        <v>13.47731333185248</v>
      </c>
      <c r="D90" s="37">
        <f ca="1">OFFSET('Prediktioner inlagda över tid'!A85,0,'Resultat prediktioner över tid'!$C$3-1-3*'Resultat prediktioner över tid'!$C$4)</f>
        <v>13.47731333185248</v>
      </c>
      <c r="E90" s="37">
        <f ca="1">OFFSET('Prediktioner inlagda över tid'!A85,0,'Resultat prediktioner över tid'!$C$3-1-2*'Resultat prediktioner över tid'!$C$4)</f>
        <v>15.40178692993582</v>
      </c>
      <c r="F90" s="37">
        <f ca="1">OFFSET('Prediktioner inlagda över tid'!A85,0,'Resultat prediktioner över tid'!$C$3-1-1*'Resultat prediktioner över tid'!$C$4)</f>
        <v>15.40178692993582</v>
      </c>
      <c r="G90" s="37">
        <f ca="1">OFFSET('Prediktioner inlagda över tid'!A85,0,'Resultat prediktioner över tid'!$C$3-1-0*'Resultat prediktioner över tid'!$C$4)</f>
        <v>24.573526014865564</v>
      </c>
      <c r="H90" s="38"/>
      <c r="I90" s="37" t="e">
        <f>'Prediktioner döda över tid'!B85</f>
        <v>#N/A</v>
      </c>
      <c r="J90" s="37">
        <f ca="1">OFFSET('Prediktioner döda över tid'!$A85,0,'Resultat prediktioner över tid'!$C$3-1-4*'Resultat prediktioner över tid'!$C$4)</f>
        <v>111.99457477728518</v>
      </c>
      <c r="K90" s="37">
        <f ca="1">OFFSET('Prediktioner döda över tid'!$A85,0,'Resultat prediktioner över tid'!$C$3-1-3*'Resultat prediktioner över tid'!$C$4)</f>
        <v>111.99457477728518</v>
      </c>
      <c r="L90" s="37">
        <f ca="1">OFFSET('Prediktioner döda över tid'!$A85,0,'Resultat prediktioner över tid'!$C$3-1-2*'Resultat prediktioner över tid'!$C$4)</f>
        <v>118.58479511415511</v>
      </c>
      <c r="M90" s="37">
        <f ca="1">OFFSET('Prediktioner döda över tid'!$A85,0,'Resultat prediktioner över tid'!$C$3-1-1*'Resultat prediktioner över tid'!$C$4)</f>
        <v>118.58479511415511</v>
      </c>
      <c r="N90" s="37">
        <f ca="1">OFFSET('Prediktioner döda över tid'!$A85,0,'Resultat prediktioner över tid'!$C$3-1-0*'Resultat prediktioner över tid'!$C$4)</f>
        <v>148.13706351215453</v>
      </c>
    </row>
    <row r="91" spans="1:14" x14ac:dyDescent="0.2">
      <c r="A91" s="2">
        <f t="shared" si="1"/>
        <v>43983</v>
      </c>
      <c r="B91" s="37" t="e">
        <f>'Prediktioner inlagda över tid'!B86</f>
        <v>#N/A</v>
      </c>
      <c r="C91" s="37">
        <f ca="1">OFFSET('Prediktioner inlagda över tid'!A86,0,'Resultat prediktioner över tid'!$C$3-1-4*'Resultat prediktioner över tid'!$C$4)</f>
        <v>12.873644060130294</v>
      </c>
      <c r="D91" s="37">
        <f ca="1">OFFSET('Prediktioner inlagda över tid'!A86,0,'Resultat prediktioner över tid'!$C$3-1-3*'Resultat prediktioner över tid'!$C$4)</f>
        <v>12.873644060130294</v>
      </c>
      <c r="E91" s="37">
        <f ca="1">OFFSET('Prediktioner inlagda över tid'!A86,0,'Resultat prediktioner över tid'!$C$3-1-2*'Resultat prediktioner över tid'!$C$4)</f>
        <v>14.858584697254722</v>
      </c>
      <c r="F91" s="37">
        <f ca="1">OFFSET('Prediktioner inlagda över tid'!A86,0,'Resultat prediktioner över tid'!$C$3-1-1*'Resultat prediktioner över tid'!$C$4)</f>
        <v>14.858584697254722</v>
      </c>
      <c r="G91" s="37">
        <f ca="1">OFFSET('Prediktioner inlagda över tid'!A86,0,'Resultat prediktioner över tid'!$C$3-1-0*'Resultat prediktioner över tid'!$C$4)</f>
        <v>23.260768379859055</v>
      </c>
      <c r="H91" s="38"/>
      <c r="I91" s="37" t="e">
        <f>'Prediktioner döda över tid'!B86</f>
        <v>#N/A</v>
      </c>
      <c r="J91" s="37">
        <f ca="1">OFFSET('Prediktioner döda över tid'!$A86,0,'Resultat prediktioner över tid'!$C$3-1-4*'Resultat prediktioner över tid'!$C$4)</f>
        <v>112.42098529058376</v>
      </c>
      <c r="K91" s="37">
        <f ca="1">OFFSET('Prediktioner döda över tid'!$A86,0,'Resultat prediktioner över tid'!$C$3-1-3*'Resultat prediktioner över tid'!$C$4)</f>
        <v>112.42098529058376</v>
      </c>
      <c r="L91" s="37">
        <f ca="1">OFFSET('Prediktioner döda över tid'!$A86,0,'Resultat prediktioner över tid'!$C$3-1-2*'Resultat prediktioner över tid'!$C$4)</f>
        <v>119.09926004134283</v>
      </c>
      <c r="M91" s="37">
        <f ca="1">OFFSET('Prediktioner döda över tid'!$A86,0,'Resultat prediktioner över tid'!$C$3-1-1*'Resultat prediktioner över tid'!$C$4)</f>
        <v>119.09926004134283</v>
      </c>
      <c r="N91" s="37">
        <f ca="1">OFFSET('Prediktioner döda över tid'!$A86,0,'Resultat prediktioner över tid'!$C$3-1-0*'Resultat prediktioner över tid'!$C$4)</f>
        <v>149.17520624233467</v>
      </c>
    </row>
    <row r="92" spans="1:14" x14ac:dyDescent="0.2">
      <c r="A92" s="2">
        <f t="shared" si="1"/>
        <v>43984</v>
      </c>
      <c r="B92" s="37" t="e">
        <f>'Prediktioner inlagda över tid'!B87</f>
        <v>#N/A</v>
      </c>
      <c r="C92" s="37">
        <f ca="1">OFFSET('Prediktioner inlagda över tid'!A87,0,'Resultat prediktioner över tid'!$C$3-1-4*'Resultat prediktioner över tid'!$C$4)</f>
        <v>12.321785799873313</v>
      </c>
      <c r="D92" s="37">
        <f ca="1">OFFSET('Prediktioner inlagda över tid'!A87,0,'Resultat prediktioner över tid'!$C$3-1-3*'Resultat prediktioner över tid'!$C$4)</f>
        <v>12.321785799873313</v>
      </c>
      <c r="E92" s="37">
        <f ca="1">OFFSET('Prediktioner inlagda över tid'!A87,0,'Resultat prediktioner över tid'!$C$3-1-2*'Resultat prediktioner över tid'!$C$4)</f>
        <v>14.35866503458565</v>
      </c>
      <c r="F92" s="37">
        <f ca="1">OFFSET('Prediktioner inlagda över tid'!A87,0,'Resultat prediktioner över tid'!$C$3-1-1*'Resultat prediktioner över tid'!$C$4)</f>
        <v>14.35866503458565</v>
      </c>
      <c r="G92" s="37">
        <f ca="1">OFFSET('Prediktioner inlagda över tid'!A87,0,'Resultat prediktioner över tid'!$C$3-1-0*'Resultat prediktioner över tid'!$C$4)</f>
        <v>22.01817856146646</v>
      </c>
      <c r="H92" s="38"/>
      <c r="I92" s="37" t="e">
        <f>'Prediktioner döda över tid'!B87</f>
        <v>#N/A</v>
      </c>
      <c r="J92" s="37">
        <f ca="1">OFFSET('Prediktioner döda över tid'!$A87,0,'Resultat prediktioner över tid'!$C$3-1-4*'Resultat prediktioner över tid'!$C$4)</f>
        <v>112.82353847320455</v>
      </c>
      <c r="K92" s="37">
        <f ca="1">OFFSET('Prediktioner döda över tid'!$A87,0,'Resultat prediktioner över tid'!$C$3-1-3*'Resultat prediktioner över tid'!$C$4)</f>
        <v>112.82353847320455</v>
      </c>
      <c r="L92" s="37">
        <f ca="1">OFFSET('Prediktioner döda över tid'!$A87,0,'Resultat prediktioner över tid'!$C$3-1-2*'Resultat prediktioner över tid'!$C$4)</f>
        <v>119.58924431763712</v>
      </c>
      <c r="M92" s="37">
        <f ca="1">OFFSET('Prediktioner döda över tid'!$A87,0,'Resultat prediktioner över tid'!$C$3-1-1*'Resultat prediktioner över tid'!$C$4)</f>
        <v>119.58924431763712</v>
      </c>
      <c r="N92" s="37">
        <f ca="1">OFFSET('Prediktioner döda över tid'!$A87,0,'Resultat prediktioner över tid'!$C$3-1-0*'Resultat prediktioner över tid'!$C$4)</f>
        <v>150.15590766872134</v>
      </c>
    </row>
    <row r="93" spans="1:14" x14ac:dyDescent="0.2">
      <c r="A93" s="2">
        <f t="shared" si="1"/>
        <v>43985</v>
      </c>
      <c r="B93" s="37" t="e">
        <f>'Prediktioner inlagda över tid'!B88</f>
        <v>#N/A</v>
      </c>
      <c r="C93" s="37">
        <f ca="1">OFFSET('Prediktioner inlagda över tid'!A88,0,'Resultat prediktioner över tid'!$C$3-1-4*'Resultat prediktioner över tid'!$C$4)</f>
        <v>11.817648710635979</v>
      </c>
      <c r="D93" s="37">
        <f ca="1">OFFSET('Prediktioner inlagda över tid'!A88,0,'Resultat prediktioner över tid'!$C$3-1-3*'Resultat prediktioner över tid'!$C$4)</f>
        <v>11.817648710635979</v>
      </c>
      <c r="E93" s="37">
        <f ca="1">OFFSET('Prediktioner inlagda över tid'!A88,0,'Resultat prediktioner över tid'!$C$3-1-2*'Resultat prediktioner över tid'!$C$4)</f>
        <v>13.898835164368185</v>
      </c>
      <c r="F93" s="37">
        <f ca="1">OFFSET('Prediktioner inlagda över tid'!A88,0,'Resultat prediktioner över tid'!$C$3-1-1*'Resultat prediktioner över tid'!$C$4)</f>
        <v>13.898835164368185</v>
      </c>
      <c r="G93" s="37">
        <f ca="1">OFFSET('Prediktioner inlagda över tid'!A88,0,'Resultat prediktioner över tid'!$C$3-1-0*'Resultat prediktioner över tid'!$C$4)</f>
        <v>20.843848765191414</v>
      </c>
      <c r="H93" s="38"/>
      <c r="I93" s="37" t="e">
        <f>'Prediktioner döda över tid'!B88</f>
        <v>#N/A</v>
      </c>
      <c r="J93" s="37">
        <f ca="1">OFFSET('Prediktioner döda över tid'!$A88,0,'Resultat prediktioner över tid'!$C$3-1-4*'Resultat prediktioner över tid'!$C$4)</f>
        <v>113.2042505115335</v>
      </c>
      <c r="K93" s="37">
        <f ca="1">OFFSET('Prediktioner döda över tid'!$A88,0,'Resultat prediktioner över tid'!$C$3-1-3*'Resultat prediktioner över tid'!$C$4)</f>
        <v>113.2042505115335</v>
      </c>
      <c r="L93" s="37">
        <f ca="1">OFFSET('Prediktioner döda över tid'!$A88,0,'Resultat prediktioner över tid'!$C$3-1-2*'Resultat prediktioner över tid'!$C$4)</f>
        <v>120.05666516886151</v>
      </c>
      <c r="M93" s="37">
        <f ca="1">OFFSET('Prediktioner döda över tid'!$A88,0,'Resultat prediktioner över tid'!$C$3-1-1*'Resultat prediktioner över tid'!$C$4)</f>
        <v>120.05666516886151</v>
      </c>
      <c r="N93" s="37">
        <f ca="1">OFFSET('Prediktioner döda över tid'!$A88,0,'Resultat prediktioner över tid'!$C$3-1-0*'Resultat prediktioner över tid'!$C$4)</f>
        <v>151.08202296905759</v>
      </c>
    </row>
    <row r="94" spans="1:14" x14ac:dyDescent="0.2">
      <c r="A94" s="2">
        <f t="shared" si="1"/>
        <v>43986</v>
      </c>
      <c r="B94" s="37" t="e">
        <f>'Prediktioner inlagda över tid'!B89</f>
        <v>#N/A</v>
      </c>
      <c r="C94" s="37">
        <f ca="1">OFFSET('Prediktioner inlagda över tid'!A89,0,'Resultat prediktioner över tid'!$C$3-1-4*'Resultat prediktioner över tid'!$C$4)</f>
        <v>11.35738920125312</v>
      </c>
      <c r="D94" s="37">
        <f ca="1">OFFSET('Prediktioner inlagda över tid'!A89,0,'Resultat prediktioner över tid'!$C$3-1-3*'Resultat prediktioner över tid'!$C$4)</f>
        <v>11.35738920125312</v>
      </c>
      <c r="E94" s="37">
        <f ca="1">OFFSET('Prediktioner inlagda över tid'!A89,0,'Resultat prediktioner över tid'!$C$3-1-2*'Resultat prediktioner över tid'!$C$4)</f>
        <v>13.476073744682155</v>
      </c>
      <c r="F94" s="37">
        <f ca="1">OFFSET('Prediktioner inlagda över tid'!A89,0,'Resultat prediktioner över tid'!$C$3-1-1*'Resultat prediktioner över tid'!$C$4)</f>
        <v>13.476073744682155</v>
      </c>
      <c r="G94" s="37">
        <f ca="1">OFFSET('Prediktioner inlagda över tid'!A89,0,'Resultat prediktioner över tid'!$C$3-1-0*'Resultat prediktioner över tid'!$C$4)</f>
        <v>19.735652943095179</v>
      </c>
      <c r="H94" s="38"/>
      <c r="I94" s="37" t="e">
        <f>'Prediktioner döda över tid'!B89</f>
        <v>#N/A</v>
      </c>
      <c r="J94" s="37">
        <f ca="1">OFFSET('Prediktioner döda över tid'!$A89,0,'Resultat prediktioner över tid'!$C$3-1-4*'Resultat prediktioner över tid'!$C$4)</f>
        <v>113.56498486770973</v>
      </c>
      <c r="K94" s="37">
        <f ca="1">OFFSET('Prediktioner döda över tid'!$A89,0,'Resultat prediktioner över tid'!$C$3-1-3*'Resultat prediktioner över tid'!$C$4)</f>
        <v>113.56498486770973</v>
      </c>
      <c r="L94" s="37">
        <f ca="1">OFFSET('Prediktioner döda över tid'!$A89,0,'Resultat prediktioner över tid'!$C$3-1-2*'Resultat prediktioner över tid'!$C$4)</f>
        <v>120.50330599183728</v>
      </c>
      <c r="M94" s="37">
        <f ca="1">OFFSET('Prediktioner döda över tid'!$A89,0,'Resultat prediktioner över tid'!$C$3-1-1*'Resultat prediktioner över tid'!$C$4)</f>
        <v>120.50330599183728</v>
      </c>
      <c r="N94" s="37">
        <f ca="1">OFFSET('Prediktioner döda över tid'!$A89,0,'Resultat prediktioner över tid'!$C$3-1-0*'Resultat prediktioner över tid'!$C$4)</f>
        <v>151.9563606620581</v>
      </c>
    </row>
    <row r="95" spans="1:14" x14ac:dyDescent="0.2">
      <c r="A95" s="2">
        <f t="shared" si="1"/>
        <v>43987</v>
      </c>
      <c r="B95" s="37" t="e">
        <f>'Prediktioner inlagda över tid'!B90</f>
        <v>#N/A</v>
      </c>
      <c r="C95" s="37">
        <f ca="1">OFFSET('Prediktioner inlagda över tid'!A90,0,'Resultat prediktioner över tid'!$C$3-1-4*'Resultat prediktioner över tid'!$C$4)</f>
        <v>10.937408796450855</v>
      </c>
      <c r="D95" s="37">
        <f ca="1">OFFSET('Prediktioner inlagda över tid'!A90,0,'Resultat prediktioner över tid'!$C$3-1-3*'Resultat prediktioner över tid'!$C$4)</f>
        <v>10.937408796450855</v>
      </c>
      <c r="E95" s="37">
        <f ca="1">OFFSET('Prediktioner inlagda över tid'!A90,0,'Resultat prediktioner över tid'!$C$3-1-2*'Resultat prediktioner över tid'!$C$4)</f>
        <v>13.087532571095062</v>
      </c>
      <c r="F95" s="37">
        <f ca="1">OFFSET('Prediktioner inlagda över tid'!A90,0,'Resultat prediktioner över tid'!$C$3-1-1*'Resultat prediktioner över tid'!$C$4)</f>
        <v>13.087532571095062</v>
      </c>
      <c r="G95" s="37">
        <f ca="1">OFFSET('Prediktioner inlagda över tid'!A90,0,'Resultat prediktioner över tid'!$C$3-1-0*'Resultat prediktioner över tid'!$C$4)</f>
        <v>18.691295287936292</v>
      </c>
      <c r="H95" s="38"/>
      <c r="I95" s="37" t="e">
        <f>'Prediktioner döda över tid'!B90</f>
        <v>#N/A</v>
      </c>
      <c r="J95" s="37">
        <f ca="1">OFFSET('Prediktioner döda över tid'!$A90,0,'Resultat prediktioner över tid'!$C$3-1-4*'Resultat prediktioner över tid'!$C$4)</f>
        <v>113.90746033259393</v>
      </c>
      <c r="K95" s="37">
        <f ca="1">OFFSET('Prediktioner döda över tid'!$A90,0,'Resultat prediktioner över tid'!$C$3-1-3*'Resultat prediktioner över tid'!$C$4)</f>
        <v>113.90746033259393</v>
      </c>
      <c r="L95" s="37">
        <f ca="1">OFFSET('Prediktioner döda över tid'!$A90,0,'Resultat prediktioner över tid'!$C$3-1-2*'Resultat prediktioner över tid'!$C$4)</f>
        <v>120.93082225845309</v>
      </c>
      <c r="M95" s="37">
        <f ca="1">OFFSET('Prediktioner döda över tid'!$A90,0,'Resultat prediktioner över tid'!$C$3-1-1*'Resultat prediktioner över tid'!$C$4)</f>
        <v>120.93082225845309</v>
      </c>
      <c r="N95" s="37">
        <f ca="1">OFFSET('Prediktioner döda över tid'!$A90,0,'Resultat prediktioner över tid'!$C$3-1-0*'Resultat prediktioner över tid'!$C$4)</f>
        <v>152.78166895278332</v>
      </c>
    </row>
    <row r="96" spans="1:14" x14ac:dyDescent="0.2">
      <c r="A96" s="2">
        <f t="shared" si="1"/>
        <v>43988</v>
      </c>
      <c r="B96" s="37" t="e">
        <f>'Prediktioner inlagda över tid'!B91</f>
        <v>#N/A</v>
      </c>
      <c r="C96" s="37">
        <f ca="1">OFFSET('Prediktioner inlagda över tid'!A91,0,'Resultat prediktioner över tid'!$C$3-1-4*'Resultat prediktioner över tid'!$C$4)</f>
        <v>10.554349883232016</v>
      </c>
      <c r="D96" s="37">
        <f ca="1">OFFSET('Prediktioner inlagda över tid'!A91,0,'Resultat prediktioner över tid'!$C$3-1-3*'Resultat prediktioner över tid'!$C$4)</f>
        <v>10.554349883232016</v>
      </c>
      <c r="E96" s="37">
        <f ca="1">OFFSET('Prediktioner inlagda över tid'!A91,0,'Resultat prediktioner över tid'!$C$3-1-2*'Resultat prediktioner över tid'!$C$4)</f>
        <v>12.730535835225623</v>
      </c>
      <c r="F96" s="37">
        <f ca="1">OFFSET('Prediktioner inlagda över tid'!A91,0,'Resultat prediktioner över tid'!$C$3-1-1*'Resultat prediktioner över tid'!$C$4)</f>
        <v>12.730535835225623</v>
      </c>
      <c r="G96" s="37">
        <f ca="1">OFFSET('Prediktioner inlagda över tid'!A91,0,'Resultat prediktioner över tid'!$C$3-1-0*'Resultat prediktioner över tid'!$C$4)</f>
        <v>17.708353527074401</v>
      </c>
      <c r="H96" s="38"/>
      <c r="I96" s="37" t="e">
        <f>'Prediktioner döda över tid'!B91</f>
        <v>#N/A</v>
      </c>
      <c r="J96" s="37">
        <f ca="1">OFFSET('Prediktioner döda över tid'!$A91,0,'Resultat prediktioner över tid'!$C$3-1-4*'Resultat prediktioner över tid'!$C$4)</f>
        <v>114.23325930060547</v>
      </c>
      <c r="K96" s="37">
        <f ca="1">OFFSET('Prediktioner döda över tid'!$A91,0,'Resultat prediktioner över tid'!$C$3-1-3*'Resultat prediktioner över tid'!$C$4)</f>
        <v>114.23325930060547</v>
      </c>
      <c r="L96" s="37">
        <f ca="1">OFFSET('Prediktioner döda över tid'!$A91,0,'Resultat prediktioner över tid'!$C$3-1-2*'Resultat prediktioner över tid'!$C$4)</f>
        <v>121.34074776525196</v>
      </c>
      <c r="M96" s="37">
        <f ca="1">OFFSET('Prediktioner döda över tid'!$A91,0,'Resultat prediktioner över tid'!$C$3-1-1*'Resultat prediktioner över tid'!$C$4)</f>
        <v>121.34074776525196</v>
      </c>
      <c r="N96" s="37">
        <f ca="1">OFFSET('Prediktioner döda över tid'!$A91,0,'Resultat prediktioner över tid'!$C$3-1-0*'Resultat prediktioner över tid'!$C$4)</f>
        <v>153.56062446063996</v>
      </c>
    </row>
    <row r="97" spans="1:14" x14ac:dyDescent="0.2">
      <c r="A97" s="2">
        <f t="shared" si="1"/>
        <v>43989</v>
      </c>
      <c r="B97" s="37" t="e">
        <f>'Prediktioner inlagda över tid'!B92</f>
        <v>#N/A</v>
      </c>
      <c r="C97" s="37">
        <f ca="1">OFFSET('Prediktioner inlagda över tid'!A92,0,'Resultat prediktioner över tid'!$C$3-1-4*'Resultat prediktioner över tid'!$C$4)</f>
        <v>10.205089056339</v>
      </c>
      <c r="D97" s="37">
        <f ca="1">OFFSET('Prediktioner inlagda över tid'!A92,0,'Resultat prediktioner över tid'!$C$3-1-3*'Resultat prediktioner över tid'!$C$4)</f>
        <v>10.205089056339</v>
      </c>
      <c r="E97" s="37">
        <f ca="1">OFFSET('Prediktioner inlagda över tid'!A92,0,'Resultat prediktioner över tid'!$C$3-1-2*'Resultat prediktioner över tid'!$C$4)</f>
        <v>12.402577428611869</v>
      </c>
      <c r="F97" s="37">
        <f ca="1">OFFSET('Prediktioner inlagda över tid'!A92,0,'Resultat prediktioner över tid'!$C$3-1-1*'Resultat prediktioner över tid'!$C$4)</f>
        <v>12.402577428611869</v>
      </c>
      <c r="G97" s="37">
        <f ca="1">OFFSET('Prediktioner inlagda över tid'!A92,0,'Resultat prediktioner över tid'!$C$3-1-0*'Resultat prediktioner över tid'!$C$4)</f>
        <v>16.784317197606423</v>
      </c>
      <c r="H97" s="38"/>
      <c r="I97" s="37" t="e">
        <f>'Prediktioner döda över tid'!B92</f>
        <v>#N/A</v>
      </c>
      <c r="J97" s="37">
        <f ca="1">OFFSET('Prediktioner döda över tid'!$A92,0,'Resultat prediktioner över tid'!$C$3-1-4*'Resultat prediktioner över tid'!$C$4)</f>
        <v>114.54383610651676</v>
      </c>
      <c r="K97" s="37">
        <f ca="1">OFFSET('Prediktioner döda över tid'!$A92,0,'Resultat prediktioner över tid'!$C$3-1-3*'Resultat prediktioner över tid'!$C$4)</f>
        <v>114.54383610651676</v>
      </c>
      <c r="L97" s="37">
        <f ca="1">OFFSET('Prediktioner döda över tid'!$A92,0,'Resultat prediktioner över tid'!$C$3-1-2*'Resultat prediktioner över tid'!$C$4)</f>
        <v>121.73450108517721</v>
      </c>
      <c r="M97" s="37">
        <f ca="1">OFFSET('Prediktioner döda över tid'!$A92,0,'Resultat prediktioner över tid'!$C$3-1-1*'Resultat prediktioner över tid'!$C$4)</f>
        <v>121.73450108517721</v>
      </c>
      <c r="N97" s="37">
        <f ca="1">OFFSET('Prediktioner döda över tid'!$A92,0,'Resultat prediktioner över tid'!$C$3-1-0*'Resultat prediktioner över tid'!$C$4)</f>
        <v>154.29582312120323</v>
      </c>
    </row>
    <row r="98" spans="1:14" x14ac:dyDescent="0.2">
      <c r="A98" s="2">
        <f t="shared" si="1"/>
        <v>43990</v>
      </c>
      <c r="B98" s="37" t="e">
        <f>'Prediktioner inlagda över tid'!B93</f>
        <v>#N/A</v>
      </c>
      <c r="C98" s="37">
        <f ca="1">OFFSET('Prediktioner inlagda över tid'!A93,0,'Resultat prediktioner över tid'!$C$3-1-4*'Resultat prediktioner över tid'!$C$4)</f>
        <v>9.8867286692201102</v>
      </c>
      <c r="D98" s="37">
        <f ca="1">OFFSET('Prediktioner inlagda över tid'!A93,0,'Resultat prediktioner över tid'!$C$3-1-3*'Resultat prediktioner över tid'!$C$4)</f>
        <v>9.8867286692201102</v>
      </c>
      <c r="E98" s="37">
        <f ca="1">OFFSET('Prediktioner inlagda över tid'!A93,0,'Resultat prediktioner över tid'!$C$3-1-2*'Resultat prediktioner över tid'!$C$4)</f>
        <v>12.101316713109219</v>
      </c>
      <c r="F98" s="37">
        <f ca="1">OFFSET('Prediktioner inlagda över tid'!A93,0,'Resultat prediktioner över tid'!$C$3-1-1*'Resultat prediktioner över tid'!$C$4)</f>
        <v>12.101316713109219</v>
      </c>
      <c r="G98" s="37">
        <f ca="1">OFFSET('Prediktioner inlagda över tid'!A93,0,'Resultat prediktioner över tid'!$C$3-1-0*'Resultat prediktioner över tid'!$C$4)</f>
        <v>15.916621152183165</v>
      </c>
      <c r="H98" s="38"/>
      <c r="I98" s="37" t="e">
        <f>'Prediktioner döda över tid'!B93</f>
        <v>#N/A</v>
      </c>
      <c r="J98" s="37">
        <f ca="1">OFFSET('Prediktioner döda över tid'!$A93,0,'Resultat prediktioner över tid'!$C$3-1-4*'Resultat prediktioner över tid'!$C$4)</f>
        <v>114.8405252966395</v>
      </c>
      <c r="K98" s="37">
        <f ca="1">OFFSET('Prediktioner döda över tid'!$A93,0,'Resultat prediktioner över tid'!$C$3-1-3*'Resultat prediktioner över tid'!$C$4)</f>
        <v>114.8405252966395</v>
      </c>
      <c r="L98" s="37">
        <f ca="1">OFFSET('Prediktioner döda över tid'!$A93,0,'Resultat prediktioner över tid'!$C$3-1-2*'Resultat prediktioner över tid'!$C$4)</f>
        <v>122.11339210310059</v>
      </c>
      <c r="M98" s="37">
        <f ca="1">OFFSET('Prediktioner döda över tid'!$A93,0,'Resultat prediktioner över tid'!$C$3-1-1*'Resultat prediktioner över tid'!$C$4)</f>
        <v>122.11339210310059</v>
      </c>
      <c r="N98" s="37">
        <f ca="1">OFFSET('Prediktioner döda över tid'!$A93,0,'Resultat prediktioner över tid'!$C$3-1-0*'Resultat prediktioner över tid'!$C$4)</f>
        <v>154.98977305103776</v>
      </c>
    </row>
    <row r="99" spans="1:14" x14ac:dyDescent="0.2">
      <c r="A99" s="2">
        <f t="shared" si="1"/>
        <v>43991</v>
      </c>
      <c r="B99" s="37" t="e">
        <f>'Prediktioner inlagda över tid'!B94</f>
        <v>#N/A</v>
      </c>
      <c r="C99" s="37">
        <f ca="1">OFFSET('Prediktioner inlagda över tid'!A94,0,'Resultat prediktioner över tid'!$C$3-1-4*'Resultat prediktioner över tid'!$C$4)</f>
        <v>9.5965870964769522</v>
      </c>
      <c r="D99" s="37">
        <f ca="1">OFFSET('Prediktioner inlagda över tid'!A94,0,'Resultat prediktioner över tid'!$C$3-1-3*'Resultat prediktioner över tid'!$C$4)</f>
        <v>9.5965870964769522</v>
      </c>
      <c r="E99" s="37">
        <f ca="1">OFFSET('Prediktioner inlagda över tid'!A94,0,'Resultat prediktioner över tid'!$C$3-1-2*'Resultat prediktioner över tid'!$C$4)</f>
        <v>11.824573117647352</v>
      </c>
      <c r="F99" s="37">
        <f ca="1">OFFSET('Prediktioner inlagda över tid'!A94,0,'Resultat prediktioner över tid'!$C$3-1-1*'Resultat prediktioner över tid'!$C$4)</f>
        <v>11.824573117647352</v>
      </c>
      <c r="G99" s="37">
        <f ca="1">OFFSET('Prediktioner inlagda över tid'!A94,0,'Resultat prediktioner över tid'!$C$3-1-0*'Resultat prediktioner över tid'!$C$4)</f>
        <v>15.102674592591601</v>
      </c>
      <c r="H99" s="38"/>
      <c r="I99" s="37" t="e">
        <f>'Prediktioner döda över tid'!B94</f>
        <v>#N/A</v>
      </c>
      <c r="J99" s="37">
        <f ca="1">OFFSET('Prediktioner döda över tid'!$A94,0,'Resultat prediktioner över tid'!$C$3-1-4*'Resultat prediktioner över tid'!$C$4)</f>
        <v>115.12454973458524</v>
      </c>
      <c r="K99" s="37">
        <f ca="1">OFFSET('Prediktioner döda över tid'!$A94,0,'Resultat prediktioner över tid'!$C$3-1-3*'Resultat prediktioner över tid'!$C$4)</f>
        <v>115.12454973458524</v>
      </c>
      <c r="L99" s="37">
        <f ca="1">OFFSET('Prediktioner döda över tid'!$A94,0,'Resultat prediktioner över tid'!$C$3-1-2*'Resultat prediktioner över tid'!$C$4)</f>
        <v>122.47862853872111</v>
      </c>
      <c r="M99" s="37">
        <f ca="1">OFFSET('Prediktioner döda över tid'!$A94,0,'Resultat prediktioner över tid'!$C$3-1-1*'Resultat prediktioner över tid'!$C$4)</f>
        <v>122.47862853872111</v>
      </c>
      <c r="N99" s="37">
        <f ca="1">OFFSET('Prediktioner döda över tid'!$A94,0,'Resultat prediktioner över tid'!$C$3-1-0*'Resultat prediktioner över tid'!$C$4)</f>
        <v>155.64488916761823</v>
      </c>
    </row>
    <row r="100" spans="1:14" x14ac:dyDescent="0.2">
      <c r="A100" s="2">
        <f t="shared" si="1"/>
        <v>43992</v>
      </c>
      <c r="B100" s="37" t="e">
        <f>'Prediktioner inlagda över tid'!B95</f>
        <v>#N/A</v>
      </c>
      <c r="C100" s="37">
        <f ca="1">OFFSET('Prediktioner inlagda över tid'!A95,0,'Resultat prediktioner över tid'!$C$3-1-4*'Resultat prediktioner över tid'!$C$4)</f>
        <v>9.332188125498126</v>
      </c>
      <c r="D100" s="37">
        <f ca="1">OFFSET('Prediktioner inlagda över tid'!A95,0,'Resultat prediktioner över tid'!$C$3-1-3*'Resultat prediktioner över tid'!$C$4)</f>
        <v>9.332188125498126</v>
      </c>
      <c r="E100" s="37">
        <f ca="1">OFFSET('Prediktioner inlagda över tid'!A95,0,'Resultat prediktioner över tid'!$C$3-1-2*'Resultat prediktioner över tid'!$C$4)</f>
        <v>11.570319865944468</v>
      </c>
      <c r="F100" s="37">
        <f ca="1">OFFSET('Prediktioner inlagda över tid'!A95,0,'Resultat prediktioner över tid'!$C$3-1-1*'Resultat prediktioner över tid'!$C$4)</f>
        <v>11.570319865944468</v>
      </c>
      <c r="G100" s="37">
        <f ca="1">OFFSET('Prediktioner inlagda över tid'!A95,0,'Resultat prediktioner över tid'!$C$3-1-0*'Resultat prediktioner över tid'!$C$4)</f>
        <v>14.339885958663778</v>
      </c>
      <c r="H100" s="38"/>
      <c r="I100" s="37" t="e">
        <f>'Prediktioner döda över tid'!B95</f>
        <v>#N/A</v>
      </c>
      <c r="J100" s="37">
        <f ca="1">OFFSET('Prediktioner döda över tid'!$A95,0,'Resultat prediktioner över tid'!$C$3-1-4*'Resultat prediktioner över tid'!$C$4)</f>
        <v>115.39702846533574</v>
      </c>
      <c r="K100" s="37">
        <f ca="1">OFFSET('Prediktioner döda över tid'!$A95,0,'Resultat prediktioner över tid'!$C$3-1-3*'Resultat prediktioner över tid'!$C$4)</f>
        <v>115.39702846533574</v>
      </c>
      <c r="L100" s="37">
        <f ca="1">OFFSET('Prediktioner döda över tid'!$A95,0,'Resultat prediktioner över tid'!$C$3-1-2*'Resultat prediktioner över tid'!$C$4)</f>
        <v>122.83132237954442</v>
      </c>
      <c r="M100" s="37">
        <f ca="1">OFFSET('Prediktioner döda över tid'!$A95,0,'Resultat prediktioner över tid'!$C$3-1-1*'Resultat prediktioner över tid'!$C$4)</f>
        <v>122.83132237954442</v>
      </c>
      <c r="N100" s="37">
        <f ca="1">OFFSET('Prediktioner döda över tid'!$A95,0,'Resultat prediktioner över tid'!$C$3-1-0*'Resultat prediktioner över tid'!$C$4)</f>
        <v>156.2634893632119</v>
      </c>
    </row>
    <row r="101" spans="1:14" x14ac:dyDescent="0.2">
      <c r="A101" s="2">
        <f t="shared" si="1"/>
        <v>43993</v>
      </c>
      <c r="B101" s="37" t="e">
        <f>'Prediktioner inlagda över tid'!B96</f>
        <v>#N/A</v>
      </c>
      <c r="C101" s="37">
        <f ca="1">OFFSET('Prediktioner inlagda över tid'!A96,0,'Resultat prediktioner över tid'!$C$3-1-4*'Resultat prediktioner över tid'!$C$4)</f>
        <v>9.0912498182664336</v>
      </c>
      <c r="D101" s="37">
        <f ca="1">OFFSET('Prediktioner inlagda över tid'!A96,0,'Resultat prediktioner över tid'!$C$3-1-3*'Resultat prediktioner över tid'!$C$4)</f>
        <v>9.0912498182664336</v>
      </c>
      <c r="E101" s="37">
        <f ca="1">OFFSET('Prediktioner inlagda över tid'!A96,0,'Resultat prediktioner över tid'!$C$3-1-2*'Resultat prediktioner över tid'!$C$4)</f>
        <v>11.336677090654966</v>
      </c>
      <c r="F101" s="37">
        <f ca="1">OFFSET('Prediktioner inlagda över tid'!A96,0,'Resultat prediktioner över tid'!$C$3-1-1*'Resultat prediktioner över tid'!$C$4)</f>
        <v>11.336677090654966</v>
      </c>
      <c r="G101" s="37">
        <f ca="1">OFFSET('Prediktioner inlagda över tid'!A96,0,'Resultat prediktioner över tid'!$C$3-1-0*'Resultat prediktioner över tid'!$C$4)</f>
        <v>13.625684016395223</v>
      </c>
      <c r="H101" s="38"/>
      <c r="I101" s="37" t="e">
        <f>'Prediktioner döda över tid'!B96</f>
        <v>#N/A</v>
      </c>
      <c r="J101" s="37">
        <f ca="1">OFFSET('Prediktioner döda över tid'!$A96,0,'Resultat prediktioner över tid'!$C$3-1-4*'Resultat prediktioner över tid'!$C$4)</f>
        <v>115.65898428114414</v>
      </c>
      <c r="K101" s="37">
        <f ca="1">OFFSET('Prediktioner döda över tid'!$A96,0,'Resultat prediktioner över tid'!$C$3-1-3*'Resultat prediktioner över tid'!$C$4)</f>
        <v>115.65898428114414</v>
      </c>
      <c r="L101" s="37">
        <f ca="1">OFFSET('Prediktioner döda över tid'!$A96,0,'Resultat prediktioner över tid'!$C$3-1-2*'Resultat prediktioner över tid'!$C$4)</f>
        <v>123.17249616314088</v>
      </c>
      <c r="M101" s="37">
        <f ca="1">OFFSET('Prediktioner döda över tid'!$A96,0,'Resultat prediktioner över tid'!$C$3-1-1*'Resultat prediktioner över tid'!$C$4)</f>
        <v>123.17249616314088</v>
      </c>
      <c r="N101" s="37">
        <f ca="1">OFFSET('Prediktioner döda över tid'!$A96,0,'Resultat prediktioner över tid'!$C$3-1-0*'Resultat prediktioner över tid'!$C$4)</f>
        <v>156.84779204120815</v>
      </c>
    </row>
    <row r="102" spans="1:14" x14ac:dyDescent="0.2">
      <c r="A102" s="2">
        <f t="shared" si="1"/>
        <v>43994</v>
      </c>
      <c r="B102" s="37" t="e">
        <f>'Prediktioner inlagda över tid'!B97</f>
        <v>#N/A</v>
      </c>
      <c r="C102" s="37">
        <f ca="1">OFFSET('Prediktioner inlagda över tid'!A97,0,'Resultat prediktioner över tid'!$C$3-1-4*'Resultat prediktioner över tid'!$C$4)</f>
        <v>8.8716731183143533</v>
      </c>
      <c r="D102" s="37">
        <f ca="1">OFFSET('Prediktioner inlagda över tid'!A97,0,'Resultat prediktioner över tid'!$C$3-1-3*'Resultat prediktioner över tid'!$C$4)</f>
        <v>8.8716731183143533</v>
      </c>
      <c r="E102" s="37">
        <f ca="1">OFFSET('Prediktioner inlagda över tid'!A97,0,'Resultat prediktioner över tid'!$C$3-1-2*'Resultat prediktioner över tid'!$C$4)</f>
        <v>11.12190454617269</v>
      </c>
      <c r="F102" s="37">
        <f ca="1">OFFSET('Prediktioner inlagda över tid'!A97,0,'Resultat prediktioner över tid'!$C$3-1-1*'Resultat prediktioner över tid'!$C$4)</f>
        <v>11.12190454617269</v>
      </c>
      <c r="G102" s="37">
        <f ca="1">OFFSET('Prediktioner inlagda över tid'!A97,0,'Resultat prediktioner över tid'!$C$3-1-0*'Resultat prediktioner över tid'!$C$4)</f>
        <v>12.957535494078613</v>
      </c>
      <c r="H102" s="38"/>
      <c r="I102" s="37" t="e">
        <f>'Prediktioner döda över tid'!B97</f>
        <v>#N/A</v>
      </c>
      <c r="J102" s="37">
        <f ca="1">OFFSET('Prediktioner döda över tid'!$A97,0,'Resultat prediktioner över tid'!$C$3-1-4*'Resultat prediktioner över tid'!$C$4)</f>
        <v>115.91135094923993</v>
      </c>
      <c r="K102" s="37">
        <f ca="1">OFFSET('Prediktioner döda över tid'!$A97,0,'Resultat prediktioner över tid'!$C$3-1-3*'Resultat prediktioner över tid'!$C$4)</f>
        <v>115.91135094923993</v>
      </c>
      <c r="L102" s="37">
        <f ca="1">OFFSET('Prediktioner döda över tid'!$A97,0,'Resultat prediktioner över tid'!$C$3-1-2*'Resultat prediktioner över tid'!$C$4)</f>
        <v>123.50308906196877</v>
      </c>
      <c r="M102" s="37">
        <f ca="1">OFFSET('Prediktioner döda över tid'!$A97,0,'Resultat prediktioner över tid'!$C$3-1-1*'Resultat prediktioner över tid'!$C$4)</f>
        <v>123.50308906196877</v>
      </c>
      <c r="N102" s="37">
        <f ca="1">OFFSET('Prediktioner döda över tid'!$A97,0,'Resultat prediktioner över tid'!$C$3-1-0*'Resultat prediktioner över tid'!$C$4)</f>
        <v>157.39991483501973</v>
      </c>
    </row>
    <row r="103" spans="1:14" x14ac:dyDescent="0.2">
      <c r="A103" s="2">
        <f t="shared" si="1"/>
        <v>43995</v>
      </c>
      <c r="B103" s="37" t="e">
        <f>'Prediktioner inlagda över tid'!B98</f>
        <v>#N/A</v>
      </c>
      <c r="C103" s="37">
        <f ca="1">OFFSET('Prediktioner inlagda över tid'!A98,0,'Resultat prediktioner över tid'!$C$3-1-4*'Resultat prediktioner över tid'!$C$4)</f>
        <v>8.6715304215230482</v>
      </c>
      <c r="D103" s="37">
        <f ca="1">OFFSET('Prediktioner inlagda över tid'!A98,0,'Resultat prediktioner över tid'!$C$3-1-3*'Resultat prediktioner över tid'!$C$4)</f>
        <v>8.6715304215230482</v>
      </c>
      <c r="E103" s="37">
        <f ca="1">OFFSET('Prediktioner inlagda över tid'!A98,0,'Resultat prediktioner över tid'!$C$3-1-2*'Resultat prediktioner över tid'!$C$4)</f>
        <v>10.924394094567221</v>
      </c>
      <c r="F103" s="37">
        <f ca="1">OFFSET('Prediktioner inlagda över tid'!A98,0,'Resultat prediktioner över tid'!$C$3-1-1*'Resultat prediktioner över tid'!$C$4)</f>
        <v>10.924394094567221</v>
      </c>
      <c r="G103" s="37">
        <f ca="1">OFFSET('Prediktioner inlagda över tid'!A98,0,'Resultat prediktioner över tid'!$C$3-1-0*'Resultat prediktioner över tid'!$C$4)</f>
        <v>12.332959611240156</v>
      </c>
      <c r="H103" s="38"/>
      <c r="I103" s="37" t="e">
        <f>'Prediktioner döda över tid'!B98</f>
        <v>#N/A</v>
      </c>
      <c r="J103" s="37">
        <f ca="1">OFFSET('Prediktioner döda över tid'!$A98,0,'Resultat prediktioner över tid'!$C$3-1-4*'Resultat prediktioner över tid'!$C$4)</f>
        <v>116.15498007484284</v>
      </c>
      <c r="K103" s="37">
        <f ca="1">OFFSET('Prediktioner döda över tid'!$A98,0,'Resultat prediktioner över tid'!$C$3-1-3*'Resultat prediktioner över tid'!$C$4)</f>
        <v>116.15498007484284</v>
      </c>
      <c r="L103" s="37">
        <f ca="1">OFFSET('Prediktioner döda över tid'!$A98,0,'Resultat prediktioner över tid'!$C$3-1-2*'Resultat prediktioner över tid'!$C$4)</f>
        <v>123.82396273597985</v>
      </c>
      <c r="M103" s="37">
        <f ca="1">OFFSET('Prediktioner döda över tid'!$A98,0,'Resultat prediktioner över tid'!$C$3-1-1*'Resultat prediktioner över tid'!$C$4)</f>
        <v>123.82396273597985</v>
      </c>
      <c r="N103" s="37">
        <f ca="1">OFFSET('Prediktioner döda över tid'!$A98,0,'Resultat prediktioner över tid'!$C$3-1-0*'Resultat prediktioner över tid'!$C$4)</f>
        <v>157.92187434262883</v>
      </c>
    </row>
    <row r="104" spans="1:14" x14ac:dyDescent="0.2">
      <c r="A104" s="2">
        <f t="shared" si="1"/>
        <v>43996</v>
      </c>
      <c r="B104" s="37" t="e">
        <f>'Prediktioner inlagda över tid'!B99</f>
        <v>#N/A</v>
      </c>
      <c r="C104" s="37">
        <f ca="1">OFFSET('Prediktioner inlagda över tid'!A99,0,'Resultat prediktioner över tid'!$C$3-1-4*'Resultat prediktioner över tid'!$C$4)</f>
        <v>8.4890542818953225</v>
      </c>
      <c r="D104" s="37">
        <f ca="1">OFFSET('Prediktioner inlagda över tid'!A99,0,'Resultat prediktioner över tid'!$C$3-1-3*'Resultat prediktioner över tid'!$C$4)</f>
        <v>8.4890542818953225</v>
      </c>
      <c r="E104" s="37">
        <f ca="1">OFFSET('Prediktioner inlagda över tid'!A99,0,'Resultat prediktioner över tid'!$C$3-1-2*'Resultat prediktioner över tid'!$C$4)</f>
        <v>10.742662106466135</v>
      </c>
      <c r="F104" s="37">
        <f ca="1">OFFSET('Prediktioner inlagda över tid'!A99,0,'Resultat prediktioner över tid'!$C$3-1-1*'Resultat prediktioner över tid'!$C$4)</f>
        <v>10.742662106466135</v>
      </c>
      <c r="G104" s="37">
        <f ca="1">OFFSET('Prediktioner inlagda över tid'!A99,0,'Resultat prediktioner över tid'!$C$3-1-0*'Resultat prediktioner över tid'!$C$4)</f>
        <v>11.749539834352435</v>
      </c>
      <c r="H104" s="38"/>
      <c r="I104" s="37" t="e">
        <f>'Prediktioner döda över tid'!B99</f>
        <v>#N/A</v>
      </c>
      <c r="J104" s="37">
        <f ca="1">OFFSET('Prediktioner döda över tid'!$A99,0,'Resultat prediktioner över tid'!$C$3-1-4*'Resultat prediktioner över tid'!$C$4)</f>
        <v>116.39064758399806</v>
      </c>
      <c r="K104" s="37">
        <f ca="1">OFFSET('Prediktioner döda över tid'!$A99,0,'Resultat prediktioner över tid'!$C$3-1-3*'Resultat prediktioner över tid'!$C$4)</f>
        <v>116.39064758399806</v>
      </c>
      <c r="L104" s="37">
        <f ca="1">OFFSET('Prediktioner döda över tid'!$A99,0,'Resultat prediktioner över tid'!$C$3-1-2*'Resultat prediktioner över tid'!$C$4)</f>
        <v>124.13590692823597</v>
      </c>
      <c r="M104" s="37">
        <f ca="1">OFFSET('Prediktioner döda över tid'!$A99,0,'Resultat prediktioner över tid'!$C$3-1-1*'Resultat prediktioner över tid'!$C$4)</f>
        <v>124.13590692823597</v>
      </c>
      <c r="N104" s="37">
        <f ca="1">OFFSET('Prediktioner döda över tid'!$A99,0,'Resultat prediktioner över tid'!$C$3-1-0*'Resultat prediktioner över tid'!$C$4)</f>
        <v>158.41558672351954</v>
      </c>
    </row>
    <row r="105" spans="1:14" x14ac:dyDescent="0.2">
      <c r="A105" s="2">
        <f t="shared" si="1"/>
        <v>43997</v>
      </c>
      <c r="B105" s="37" t="e">
        <f>'Prediktioner inlagda över tid'!B100</f>
        <v>#N/A</v>
      </c>
      <c r="C105" s="37">
        <f ca="1">OFFSET('Prediktioner inlagda över tid'!A100,0,'Resultat prediktioner över tid'!$C$3-1-4*'Resultat prediktioner över tid'!$C$4)</f>
        <v>8.3226263835706344</v>
      </c>
      <c r="D105" s="37">
        <f ca="1">OFFSET('Prediktioner inlagda över tid'!A100,0,'Resultat prediktioner över tid'!$C$3-1-3*'Resultat prediktioner över tid'!$C$4)</f>
        <v>8.3226263835706344</v>
      </c>
      <c r="E105" s="37">
        <f ca="1">OFFSET('Prediktioner inlagda över tid'!A100,0,'Resultat prediktioner över tid'!$C$3-1-2*'Resultat prediktioner över tid'!$C$4)</f>
        <v>10.575341890646676</v>
      </c>
      <c r="F105" s="37">
        <f ca="1">OFFSET('Prediktioner inlagda över tid'!A100,0,'Resultat prediktioner över tid'!$C$3-1-1*'Resultat prediktioner över tid'!$C$4)</f>
        <v>10.575341890646676</v>
      </c>
      <c r="G105" s="37">
        <f ca="1">OFFSET('Prediktioner inlagda över tid'!A100,0,'Resultat prediktioner över tid'!$C$3-1-0*'Resultat prediktioner över tid'!$C$4)</f>
        <v>11.204933177523191</v>
      </c>
      <c r="H105" s="38"/>
      <c r="I105" s="37" t="e">
        <f>'Prediktioner döda över tid'!B100</f>
        <v>#N/A</v>
      </c>
      <c r="J105" s="37">
        <f ca="1">OFFSET('Prediktioner döda över tid'!$A100,0,'Resultat prediktioner över tid'!$C$3-1-4*'Resultat prediktioner över tid'!$C$4)</f>
        <v>116.61905981958542</v>
      </c>
      <c r="K105" s="37">
        <f ca="1">OFFSET('Prediktioner döda över tid'!$A100,0,'Resultat prediktioner över tid'!$C$3-1-3*'Resultat prediktioner över tid'!$C$4)</f>
        <v>116.61905981958542</v>
      </c>
      <c r="L105" s="37">
        <f ca="1">OFFSET('Prediktioner döda över tid'!$A100,0,'Resultat prediktioner över tid'!$C$3-1-2*'Resultat prediktioner över tid'!$C$4)</f>
        <v>124.43964478708718</v>
      </c>
      <c r="M105" s="37">
        <f ca="1">OFFSET('Prediktioner döda över tid'!$A100,0,'Resultat prediktioner över tid'!$C$3-1-1*'Resultat prediktioner över tid'!$C$4)</f>
        <v>124.43964478708718</v>
      </c>
      <c r="N105" s="37">
        <f ca="1">OFFSET('Prediktioner döda över tid'!$A100,0,'Resultat prediktioner över tid'!$C$3-1-0*'Resultat prediktioner över tid'!$C$4)</f>
        <v>158.88286901865581</v>
      </c>
    </row>
    <row r="106" spans="1:14" x14ac:dyDescent="0.2">
      <c r="A106" s="2">
        <f t="shared" si="1"/>
        <v>43998</v>
      </c>
      <c r="B106" s="37" t="e">
        <f>'Prediktioner inlagda över tid'!B101</f>
        <v>#N/A</v>
      </c>
      <c r="C106" s="37">
        <f ca="1">OFFSET('Prediktioner inlagda över tid'!A101,0,'Resultat prediktioner över tid'!$C$3-1-4*'Resultat prediktioner över tid'!$C$4)</f>
        <v>8.1707668772221265</v>
      </c>
      <c r="D106" s="37">
        <f ca="1">OFFSET('Prediktioner inlagda över tid'!A101,0,'Resultat prediktioner över tid'!$C$3-1-3*'Resultat prediktioner över tid'!$C$4)</f>
        <v>8.1707668772221265</v>
      </c>
      <c r="E106" s="37">
        <f ca="1">OFFSET('Prediktioner inlagda över tid'!A101,0,'Resultat prediktioner över tid'!$C$3-1-2*'Resultat prediktioner över tid'!$C$4)</f>
        <v>10.421176242193175</v>
      </c>
      <c r="F106" s="37">
        <f ca="1">OFFSET('Prediktioner inlagda över tid'!A101,0,'Resultat prediktioner över tid'!$C$3-1-1*'Resultat prediktioner över tid'!$C$4)</f>
        <v>10.421176242193175</v>
      </c>
      <c r="G106" s="37">
        <f ca="1">OFFSET('Prediktioner inlagda över tid'!A101,0,'Resultat prediktioner över tid'!$C$3-1-0*'Resultat prediktioner över tid'!$C$4)</f>
        <v>10.696877347163809</v>
      </c>
      <c r="H106" s="38"/>
      <c r="I106" s="37" t="e">
        <f>'Prediktioner döda över tid'!B101</f>
        <v>#N/A</v>
      </c>
      <c r="J106" s="37">
        <f ca="1">OFFSET('Prediktioner döda över tid'!$A101,0,'Resultat prediktioner över tid'!$C$3-1-4*'Resultat prediktioner över tid'!$C$4)</f>
        <v>116.8408592508552</v>
      </c>
      <c r="K106" s="37">
        <f ca="1">OFFSET('Prediktioner döda över tid'!$A101,0,'Resultat prediktioner över tid'!$C$3-1-3*'Resultat prediktioner över tid'!$C$4)</f>
        <v>116.8408592508552</v>
      </c>
      <c r="L106" s="37">
        <f ca="1">OFFSET('Prediktioner döda över tid'!$A101,0,'Resultat prediktioner över tid'!$C$3-1-2*'Resultat prediktioner över tid'!$C$4)</f>
        <v>124.73583790530985</v>
      </c>
      <c r="M106" s="37">
        <f ca="1">OFFSET('Prediktioner döda över tid'!$A101,0,'Resultat prediktioner över tid'!$C$3-1-1*'Resultat prediktioner över tid'!$C$4)</f>
        <v>124.73583790530985</v>
      </c>
      <c r="N106" s="37">
        <f ca="1">OFFSET('Prediktioner döda över tid'!$A101,0,'Resultat prediktioner över tid'!$C$3-1-0*'Resultat prediktioner över tid'!$C$4)</f>
        <v>159.32544106795845</v>
      </c>
    </row>
    <row r="107" spans="1:14" x14ac:dyDescent="0.2">
      <c r="A107" s="2">
        <f t="shared" si="1"/>
        <v>43999</v>
      </c>
      <c r="B107" s="37" t="e">
        <f>'Prediktioner inlagda över tid'!B102</f>
        <v>#N/A</v>
      </c>
      <c r="C107" s="37">
        <f ca="1">OFFSET('Prediktioner inlagda över tid'!A102,0,'Resultat prediktioner över tid'!$C$3-1-4*'Resultat prediktioner över tid'!$C$4)</f>
        <v>8.0321241516777118</v>
      </c>
      <c r="D107" s="37">
        <f ca="1">OFFSET('Prediktioner inlagda över tid'!A102,0,'Resultat prediktioner över tid'!$C$3-1-3*'Resultat prediktioner över tid'!$C$4)</f>
        <v>8.0321241516777118</v>
      </c>
      <c r="E107" s="37">
        <f ca="1">OFFSET('Prediktioner inlagda över tid'!A102,0,'Resultat prediktioner över tid'!$C$3-1-2*'Resultat prediktioner över tid'!$C$4)</f>
        <v>10.279010178848464</v>
      </c>
      <c r="F107" s="37">
        <f ca="1">OFFSET('Prediktioner inlagda över tid'!A102,0,'Resultat prediktioner över tid'!$C$3-1-1*'Resultat prediktioner över tid'!$C$4)</f>
        <v>10.279010178848464</v>
      </c>
      <c r="G107" s="37">
        <f ca="1">OFFSET('Prediktioner inlagda över tid'!A102,0,'Resultat prediktioner över tid'!$C$3-1-0*'Resultat prediktioner över tid'!$C$4)</f>
        <v>10.223196008288546</v>
      </c>
      <c r="H107" s="38"/>
      <c r="I107" s="37" t="e">
        <f>'Prediktioner döda över tid'!B102</f>
        <v>#N/A</v>
      </c>
      <c r="J107" s="37">
        <f ca="1">OFFSET('Prediktioner döda över tid'!$A102,0,'Resultat prediktioner över tid'!$C$3-1-4*'Resultat prediktioner över tid'!$C$4)</f>
        <v>117.05662980229231</v>
      </c>
      <c r="K107" s="37">
        <f ca="1">OFFSET('Prediktioner döda över tid'!$A102,0,'Resultat prediktioner över tid'!$C$3-1-3*'Resultat prediktioner över tid'!$C$4)</f>
        <v>117.05662980229231</v>
      </c>
      <c r="L107" s="37">
        <f ca="1">OFFSET('Prediktioner döda över tid'!$A102,0,'Resultat prediktioner över tid'!$C$3-1-2*'Resultat prediktioner över tid'!$C$4)</f>
        <v>125.02509107217531</v>
      </c>
      <c r="M107" s="37">
        <f ca="1">OFFSET('Prediktioner döda över tid'!$A102,0,'Resultat prediktioner över tid'!$C$3-1-1*'Resultat prediktioner över tid'!$C$4)</f>
        <v>125.02509107217531</v>
      </c>
      <c r="N107" s="37">
        <f ca="1">OFFSET('Prediktioner döda över tid'!$A102,0,'Resultat prediktioner över tid'!$C$3-1-0*'Resultat prediktioner över tid'!$C$4)</f>
        <v>159.74492791312349</v>
      </c>
    </row>
    <row r="108" spans="1:14" x14ac:dyDescent="0.2">
      <c r="A108" s="2">
        <f t="shared" si="1"/>
        <v>44000</v>
      </c>
      <c r="B108" s="37" t="e">
        <f>'Prediktioner inlagda över tid'!B103</f>
        <v>#N/A</v>
      </c>
      <c r="C108" s="37">
        <f ca="1">OFFSET('Prediktioner inlagda över tid'!A103,0,'Resultat prediktioner över tid'!$C$3-1-4*'Resultat prediktioner över tid'!$C$4)</f>
        <v>7.9054650893140872</v>
      </c>
      <c r="D108" s="37">
        <f ca="1">OFFSET('Prediktioner inlagda över tid'!A103,0,'Resultat prediktioner över tid'!$C$3-1-3*'Resultat prediktioner över tid'!$C$4)</f>
        <v>7.9054650893140872</v>
      </c>
      <c r="E108" s="37">
        <f ca="1">OFFSET('Prediktioner inlagda över tid'!A103,0,'Resultat prediktioner över tid'!$C$3-1-2*'Resultat prediktioner över tid'!$C$4)</f>
        <v>10.147783918196824</v>
      </c>
      <c r="F108" s="37">
        <f ca="1">OFFSET('Prediktioner inlagda över tid'!A103,0,'Resultat prediktioner över tid'!$C$3-1-1*'Resultat prediktioner över tid'!$C$4)</f>
        <v>10.147783918196824</v>
      </c>
      <c r="G108" s="37">
        <f ca="1">OFFSET('Prediktioner inlagda över tid'!A103,0,'Resultat prediktioner över tid'!$C$3-1-0*'Resultat prediktioner över tid'!$C$4)</f>
        <v>9.7818024276046192</v>
      </c>
      <c r="H108" s="38"/>
      <c r="I108" s="37" t="e">
        <f>'Prediktioner döda över tid'!B103</f>
        <v>#N/A</v>
      </c>
      <c r="J108" s="37">
        <f ca="1">OFFSET('Prediktioner döda över tid'!$A103,0,'Resultat prediktioner över tid'!$C$3-1-4*'Resultat prediktioner över tid'!$C$4)</f>
        <v>117.26690181176333</v>
      </c>
      <c r="K108" s="37">
        <f ca="1">OFFSET('Prediktioner döda över tid'!$A103,0,'Resultat prediktioner över tid'!$C$3-1-3*'Resultat prediktioner över tid'!$C$4)</f>
        <v>117.26690181176333</v>
      </c>
      <c r="L108" s="37">
        <f ca="1">OFFSET('Prediktioner döda över tid'!$A103,0,'Resultat prediktioner över tid'!$C$3-1-2*'Resultat prediktioner över tid'!$C$4)</f>
        <v>125.30795673889602</v>
      </c>
      <c r="M108" s="37">
        <f ca="1">OFFSET('Prediktioner döda över tid'!$A103,0,'Resultat prediktioner över tid'!$C$3-1-1*'Resultat prediktioner över tid'!$C$4)</f>
        <v>125.30795673889602</v>
      </c>
      <c r="N108" s="37">
        <f ca="1">OFFSET('Prediktioner döda över tid'!$A103,0,'Resultat prediktioner över tid'!$C$3-1-0*'Resultat prediktioner över tid'!$C$4)</f>
        <v>160.14286258640047</v>
      </c>
    </row>
    <row r="109" spans="1:14" x14ac:dyDescent="0.2">
      <c r="A109" s="2">
        <f t="shared" si="1"/>
        <v>44001</v>
      </c>
      <c r="B109" s="37" t="e">
        <f>'Prediktioner inlagda över tid'!B104</f>
        <v>#N/A</v>
      </c>
      <c r="C109" s="37">
        <f ca="1">OFFSET('Prediktioner inlagda över tid'!A104,0,'Resultat prediktioner över tid'!$C$3-1-4*'Resultat prediktioner över tid'!$C$4)</f>
        <v>7.7896658357416664</v>
      </c>
      <c r="D109" s="37">
        <f ca="1">OFFSET('Prediktioner inlagda över tid'!A104,0,'Resultat prediktioner över tid'!$C$3-1-3*'Resultat prediktioner över tid'!$C$4)</f>
        <v>7.7896658357416664</v>
      </c>
      <c r="E109" s="37">
        <f ca="1">OFFSET('Prediktioner inlagda över tid'!A104,0,'Resultat prediktioner över tid'!$C$3-1-2*'Resultat prediktioner över tid'!$C$4)</f>
        <v>10.026526134151409</v>
      </c>
      <c r="F109" s="37">
        <f ca="1">OFFSET('Prediktioner inlagda över tid'!A104,0,'Resultat prediktioner över tid'!$C$3-1-1*'Resultat prediktioner över tid'!$C$4)</f>
        <v>10.026526134151409</v>
      </c>
      <c r="G109" s="37">
        <f ca="1">OFFSET('Prediktioner inlagda över tid'!A104,0,'Resultat prediktioner över tid'!$C$3-1-0*'Resultat prediktioner över tid'!$C$4)</f>
        <v>9.3707017257249365</v>
      </c>
      <c r="H109" s="38"/>
      <c r="I109" s="37" t="e">
        <f>'Prediktioner döda över tid'!B104</f>
        <v>#N/A</v>
      </c>
      <c r="J109" s="37">
        <f ca="1">OFFSET('Prediktioner döda över tid'!$A104,0,'Resultat prediktioner över tid'!$C$3-1-4*'Resultat prediktioner över tid'!$C$4)</f>
        <v>117.47215663098061</v>
      </c>
      <c r="K109" s="37">
        <f ca="1">OFFSET('Prediktioner döda över tid'!$A104,0,'Resultat prediktioner över tid'!$C$3-1-3*'Resultat prediktioner över tid'!$C$4)</f>
        <v>117.47215663098061</v>
      </c>
      <c r="L109" s="37">
        <f ca="1">OFFSET('Prediktioner döda över tid'!$A104,0,'Resultat prediktioner över tid'!$C$3-1-2*'Resultat prediktioner över tid'!$C$4)</f>
        <v>125.58493920143923</v>
      </c>
      <c r="M109" s="37">
        <f ca="1">OFFSET('Prediktioner döda över tid'!$A104,0,'Resultat prediktioner över tid'!$C$3-1-1*'Resultat prediktioner över tid'!$C$4)</f>
        <v>125.58493920143923</v>
      </c>
      <c r="N109" s="37">
        <f ca="1">OFFSET('Prediktioner döda över tid'!$A104,0,'Resultat prediktioner över tid'!$C$3-1-0*'Resultat prediktioner över tid'!$C$4)</f>
        <v>160.52068919796994</v>
      </c>
    </row>
    <row r="110" spans="1:14" x14ac:dyDescent="0.2">
      <c r="A110" s="2">
        <f t="shared" si="1"/>
        <v>44002</v>
      </c>
      <c r="B110" s="37" t="e">
        <f>'Prediktioner inlagda över tid'!B105</f>
        <v>#N/A</v>
      </c>
      <c r="C110" s="37">
        <f ca="1">OFFSET('Prediktioner inlagda över tid'!A105,0,'Resultat prediktioner över tid'!$C$3-1-4*'Resultat prediktioner över tid'!$C$4)</f>
        <v>7.6837030998709261</v>
      </c>
      <c r="D110" s="37">
        <f ca="1">OFFSET('Prediktioner inlagda över tid'!A105,0,'Resultat prediktioner över tid'!$C$3-1-3*'Resultat prediktioner över tid'!$C$4)</f>
        <v>7.6837030998709261</v>
      </c>
      <c r="E110" s="37">
        <f ca="1">OFFSET('Prediktioner inlagda över tid'!A105,0,'Resultat prediktioner över tid'!$C$3-1-2*'Resultat prediktioner över tid'!$C$4)</f>
        <v>9.9143475195031421</v>
      </c>
      <c r="F110" s="37">
        <f ca="1">OFFSET('Prediktioner inlagda över tid'!A105,0,'Resultat prediktioner över tid'!$C$3-1-1*'Resultat prediktioner över tid'!$C$4)</f>
        <v>9.9143475195031421</v>
      </c>
      <c r="G110" s="37">
        <f ca="1">OFFSET('Prediktioner inlagda över tid'!A105,0,'Resultat prediktioner över tid'!$C$3-1-0*'Resultat prediktioner över tid'!$C$4)</f>
        <v>8.9879919482848862</v>
      </c>
      <c r="H110" s="38"/>
      <c r="I110" s="37" t="e">
        <f>'Prediktioner döda över tid'!B105</f>
        <v>#N/A</v>
      </c>
      <c r="J110" s="37">
        <f ca="1">OFFSET('Prediktioner döda över tid'!$A105,0,'Resultat prediktioner över tid'!$C$3-1-4*'Resultat prediktioner över tid'!$C$4)</f>
        <v>117.67283088351385</v>
      </c>
      <c r="K110" s="37">
        <f ca="1">OFFSET('Prediktioner döda över tid'!$A105,0,'Resultat prediktioner över tid'!$C$3-1-3*'Resultat prediktioner över tid'!$C$4)</f>
        <v>117.67283088351385</v>
      </c>
      <c r="L110" s="37">
        <f ca="1">OFFSET('Prediktioner döda över tid'!$A105,0,'Resultat prediktioner över tid'!$C$3-1-2*'Resultat prediktioner över tid'!$C$4)</f>
        <v>125.85649850745067</v>
      </c>
      <c r="M110" s="37">
        <f ca="1">OFFSET('Prediktioner döda över tid'!$A105,0,'Resultat prediktioner över tid'!$C$3-1-1*'Resultat prediktioner över tid'!$C$4)</f>
        <v>125.85649850745067</v>
      </c>
      <c r="N110" s="37">
        <f ca="1">OFFSET('Prediktioner döda över tid'!$A105,0,'Resultat prediktioner över tid'!$C$3-1-0*'Resultat prediktioner över tid'!$C$4)</f>
        <v>160.87976624573272</v>
      </c>
    </row>
    <row r="111" spans="1:14" x14ac:dyDescent="0.2">
      <c r="A111" s="2">
        <f t="shared" si="1"/>
        <v>44003</v>
      </c>
      <c r="B111" s="37" t="e">
        <f>'Prediktioner inlagda över tid'!B106</f>
        <v>#N/A</v>
      </c>
      <c r="C111" s="37">
        <f ca="1">OFFSET('Prediktioner inlagda över tid'!A106,0,'Resultat prediktioner över tid'!$C$3-1-4*'Resultat prediktioner över tid'!$C$4)</f>
        <v>7.5866459890484448</v>
      </c>
      <c r="D111" s="37">
        <f ca="1">OFFSET('Prediktioner inlagda över tid'!A106,0,'Resultat prediktioner över tid'!$C$3-1-3*'Resultat prediktioner över tid'!$C$4)</f>
        <v>7.5866459890484448</v>
      </c>
      <c r="E111" s="37">
        <f ca="1">OFFSET('Prediktioner inlagda över tid'!A106,0,'Resultat prediktioner över tid'!$C$3-1-2*'Resultat prediktioner över tid'!$C$4)</f>
        <v>9.8104346716796123</v>
      </c>
      <c r="F111" s="37">
        <f ca="1">OFFSET('Prediktioner inlagda över tid'!A106,0,'Resultat prediktioner över tid'!$C$3-1-1*'Resultat prediktioner över tid'!$C$4)</f>
        <v>9.8104346716796123</v>
      </c>
      <c r="G111" s="37">
        <f ca="1">OFFSET('Prediktioner inlagda över tid'!A106,0,'Resultat prediktioner över tid'!$C$3-1-0*'Resultat prediktioner över tid'!$C$4)</f>
        <v>8.63186414392848</v>
      </c>
      <c r="H111" s="38"/>
      <c r="I111" s="37" t="e">
        <f>'Prediktioner döda över tid'!B106</f>
        <v>#N/A</v>
      </c>
      <c r="J111" s="37">
        <f ca="1">OFFSET('Prediktioner döda över tid'!$A106,0,'Resultat prediktioner över tid'!$C$3-1-4*'Resultat prediktioner över tid'!$C$4)</f>
        <v>117.86932039705889</v>
      </c>
      <c r="K111" s="37">
        <f ca="1">OFFSET('Prediktioner döda över tid'!$A106,0,'Resultat prediktioner över tid'!$C$3-1-3*'Resultat prediktioner över tid'!$C$4)</f>
        <v>117.86932039705889</v>
      </c>
      <c r="L111" s="37">
        <f ca="1">OFFSET('Prediktioner döda över tid'!$A106,0,'Resultat prediktioner över tid'!$C$3-1-2*'Resultat prediktioner över tid'!$C$4)</f>
        <v>126.12305409611977</v>
      </c>
      <c r="M111" s="37">
        <f ca="1">OFFSET('Prediktioner döda över tid'!$A106,0,'Resultat prediktioner över tid'!$C$3-1-1*'Resultat prediktioner över tid'!$C$4)</f>
        <v>126.12305409611977</v>
      </c>
      <c r="N111" s="37">
        <f ca="1">OFFSET('Prediktioner döda över tid'!$A106,0,'Resultat prediktioner över tid'!$C$3-1-0*'Resultat prediktioner över tid'!$C$4)</f>
        <v>161.2213700816007</v>
      </c>
    </row>
    <row r="112" spans="1:14" x14ac:dyDescent="0.2">
      <c r="A112" s="2">
        <f t="shared" si="1"/>
        <v>44004</v>
      </c>
      <c r="B112" s="37" t="e">
        <f>'Prediktioner inlagda över tid'!B107</f>
        <v>#N/A</v>
      </c>
      <c r="C112" s="37">
        <f ca="1">OFFSET('Prediktioner inlagda över tid'!A107,0,'Resultat prediktioner över tid'!$C$3-1-4*'Resultat prediktioner över tid'!$C$4)</f>
        <v>7.497648375071293</v>
      </c>
      <c r="D112" s="37">
        <f ca="1">OFFSET('Prediktioner inlagda över tid'!A107,0,'Resultat prediktioner över tid'!$C$3-1-3*'Resultat prediktioner över tid'!$C$4)</f>
        <v>7.497648375071293</v>
      </c>
      <c r="E112" s="37">
        <f ca="1">OFFSET('Prediktioner inlagda över tid'!A107,0,'Resultat prediktioner över tid'!$C$3-1-2*'Resultat prediktioner över tid'!$C$4)</f>
        <v>9.714044311056627</v>
      </c>
      <c r="F112" s="37">
        <f ca="1">OFFSET('Prediktioner inlagda över tid'!A107,0,'Resultat prediktioner över tid'!$C$3-1-1*'Resultat prediktioner över tid'!$C$4)</f>
        <v>9.714044311056627</v>
      </c>
      <c r="G112" s="37">
        <f ca="1">OFFSET('Prediktioner inlagda över tid'!A107,0,'Resultat prediktioner över tid'!$C$3-1-0*'Resultat prediktioner över tid'!$C$4)</f>
        <v>8.3006016163734593</v>
      </c>
      <c r="H112" s="38"/>
      <c r="I112" s="37" t="e">
        <f>'Prediktioner döda över tid'!B107</f>
        <v>#N/A</v>
      </c>
      <c r="J112" s="37">
        <f ca="1">OFFSET('Prediktioner döda över tid'!$A107,0,'Resultat prediktioner över tid'!$C$3-1-4*'Resultat prediktioner över tid'!$C$4)</f>
        <v>118.06198382757192</v>
      </c>
      <c r="K112" s="37">
        <f ca="1">OFFSET('Prediktioner döda över tid'!$A107,0,'Resultat prediktioner över tid'!$C$3-1-3*'Resultat prediktioner över tid'!$C$4)</f>
        <v>118.06198382757192</v>
      </c>
      <c r="L112" s="37">
        <f ca="1">OFFSET('Prediktioner döda över tid'!$A107,0,'Resultat prediktioner över tid'!$C$3-1-2*'Resultat prediktioner över tid'!$C$4)</f>
        <v>126.38498818135277</v>
      </c>
      <c r="M112" s="37">
        <f ca="1">OFFSET('Prediktioner döda över tid'!$A107,0,'Resultat prediktioner över tid'!$C$3-1-1*'Resultat prediktioner över tid'!$C$4)</f>
        <v>126.38498818135277</v>
      </c>
      <c r="N112" s="37">
        <f ca="1">OFFSET('Prediktioner döda över tid'!$A107,0,'Resultat prediktioner över tid'!$C$3-1-0*'Resultat prediktioner över tid'!$C$4)</f>
        <v>161.54669847774349</v>
      </c>
    </row>
    <row r="113" spans="1:14" x14ac:dyDescent="0.2">
      <c r="A113" s="2">
        <f t="shared" si="1"/>
        <v>44005</v>
      </c>
      <c r="B113" s="37" t="e">
        <f>'Prediktioner inlagda över tid'!B108</f>
        <v>#N/A</v>
      </c>
      <c r="C113" s="37">
        <f ca="1">OFFSET('Prediktioner inlagda över tid'!A108,0,'Resultat prediktioner över tid'!$C$3-1-4*'Resultat prediktioner över tid'!$C$4)</f>
        <v>7.4159417800982403</v>
      </c>
      <c r="D113" s="37">
        <f ca="1">OFFSET('Prediktioner inlagda över tid'!A108,0,'Resultat prediktioner över tid'!$C$3-1-3*'Resultat prediktioner över tid'!$C$4)</f>
        <v>7.4159417800982403</v>
      </c>
      <c r="E113" s="37">
        <f ca="1">OFFSET('Prediktioner inlagda över tid'!A108,0,'Resultat prediktioner över tid'!$C$3-1-2*'Resultat prediktioner över tid'!$C$4)</f>
        <v>9.6244978348914536</v>
      </c>
      <c r="F113" s="37">
        <f ca="1">OFFSET('Prediktioner inlagda över tid'!A108,0,'Resultat prediktioner över tid'!$C$3-1-1*'Resultat prediktioner över tid'!$C$4)</f>
        <v>9.6244978348914536</v>
      </c>
      <c r="G113" s="37">
        <f ca="1">OFFSET('Prediktioner inlagda över tid'!A108,0,'Resultat prediktioner över tid'!$C$3-1-0*'Resultat prediktioner över tid'!$C$4)</f>
        <v>7.9925784982876751</v>
      </c>
      <c r="H113" s="38"/>
      <c r="I113" s="37" t="e">
        <f>'Prediktioner döda över tid'!B108</f>
        <v>#N/A</v>
      </c>
      <c r="J113" s="37">
        <f ca="1">OFFSET('Prediktioner döda över tid'!$A108,0,'Resultat prediktioner över tid'!$C$3-1-4*'Resultat prediktioner över tid'!$C$4)</f>
        <v>118.25114599331567</v>
      </c>
      <c r="K113" s="37">
        <f ca="1">OFFSET('Prediktioner döda över tid'!$A108,0,'Resultat prediktioner över tid'!$C$3-1-3*'Resultat prediktioner över tid'!$C$4)</f>
        <v>118.25114599331567</v>
      </c>
      <c r="L113" s="37">
        <f ca="1">OFFSET('Prediktioner döda över tid'!$A108,0,'Resultat prediktioner över tid'!$C$3-1-2*'Resultat prediktioner över tid'!$C$4)</f>
        <v>126.64264888969718</v>
      </c>
      <c r="M113" s="37">
        <f ca="1">OFFSET('Prediktioner döda över tid'!$A108,0,'Resultat prediktioner över tid'!$C$3-1-1*'Resultat prediktioner över tid'!$C$4)</f>
        <v>126.64264888969718</v>
      </c>
      <c r="N113" s="37">
        <f ca="1">OFFSET('Prediktioner döda över tid'!$A108,0,'Resultat prediktioner över tid'!$C$3-1-0*'Resultat prediktioner över tid'!$C$4)</f>
        <v>161.85687424470655</v>
      </c>
    </row>
    <row r="114" spans="1:14" x14ac:dyDescent="0.2">
      <c r="A114" s="2">
        <f t="shared" si="1"/>
        <v>44006</v>
      </c>
      <c r="B114" s="37" t="e">
        <f>'Prediktioner inlagda över tid'!B109</f>
        <v>#N/A</v>
      </c>
      <c r="C114" s="37">
        <f ca="1">OFFSET('Prediktioner inlagda över tid'!A109,0,'Resultat prediktioner över tid'!$C$3-1-4*'Resultat prediktioner över tid'!$C$4)</f>
        <v>7.3408287664046163</v>
      </c>
      <c r="D114" s="37">
        <f ca="1">OFFSET('Prediktioner inlagda över tid'!A109,0,'Resultat prediktioner över tid'!$C$3-1-3*'Resultat prediktioner över tid'!$C$4)</f>
        <v>7.3408287664046163</v>
      </c>
      <c r="E114" s="37">
        <f ca="1">OFFSET('Prediktioner inlagda över tid'!A109,0,'Resultat prediktioner över tid'!$C$3-1-2*'Resultat prediktioner över tid'!$C$4)</f>
        <v>9.5411762049682096</v>
      </c>
      <c r="F114" s="37">
        <f ca="1">OFFSET('Prediktioner inlagda över tid'!A109,0,'Resultat prediktioner över tid'!$C$3-1-1*'Resultat prediktioner över tid'!$C$4)</f>
        <v>9.5411762049682096</v>
      </c>
      <c r="G114" s="37">
        <f ca="1">OFFSET('Prediktioner inlagda över tid'!A109,0,'Resultat prediktioner över tid'!$C$3-1-0*'Resultat prediktioner över tid'!$C$4)</f>
        <v>7.7062577766425804</v>
      </c>
      <c r="H114" s="38"/>
      <c r="I114" s="37" t="e">
        <f>'Prediktioner döda över tid'!B109</f>
        <v>#N/A</v>
      </c>
      <c r="J114" s="37">
        <f ca="1">OFFSET('Prediktioner döda över tid'!$A109,0,'Resultat prediktioner över tid'!$C$3-1-4*'Resultat prediktioner över tid'!$C$4)</f>
        <v>118.43710093693754</v>
      </c>
      <c r="K114" s="37">
        <f ca="1">OFFSET('Prediktioner döda över tid'!$A109,0,'Resultat prediktioner över tid'!$C$3-1-3*'Resultat prediktioner över tid'!$C$4)</f>
        <v>118.43710093693754</v>
      </c>
      <c r="L114" s="37">
        <f ca="1">OFFSET('Prediktioner döda över tid'!$A109,0,'Resultat prediktioner över tid'!$C$3-1-2*'Resultat prediktioner över tid'!$C$4)</f>
        <v>126.89635316516198</v>
      </c>
      <c r="M114" s="37">
        <f ca="1">OFFSET('Prediktioner döda över tid'!$A109,0,'Resultat prediktioner över tid'!$C$3-1-1*'Resultat prediktioner över tid'!$C$4)</f>
        <v>126.89635316516198</v>
      </c>
      <c r="N114" s="37">
        <f ca="1">OFFSET('Prediktioner döda över tid'!$A109,0,'Resultat prediktioner över tid'!$C$3-1-0*'Resultat prediktioner över tid'!$C$4)</f>
        <v>162.15294886090263</v>
      </c>
    </row>
    <row r="115" spans="1:14" x14ac:dyDescent="0.2">
      <c r="A115" s="2">
        <f t="shared" si="1"/>
        <v>44007</v>
      </c>
      <c r="B115" s="37" t="e">
        <f>'Prediktioner inlagda över tid'!B110</f>
        <v>#N/A</v>
      </c>
      <c r="C115" s="37">
        <f ca="1">OFFSET('Prediktioner inlagda över tid'!A110,0,'Resultat prediktioner över tid'!$C$3-1-4*'Resultat prediktioner över tid'!$C$4)</f>
        <v>7.2716768102595886</v>
      </c>
      <c r="D115" s="37">
        <f ca="1">OFFSET('Prediktioner inlagda över tid'!A110,0,'Resultat prediktioner över tid'!$C$3-1-3*'Resultat prediktioner över tid'!$C$4)</f>
        <v>7.2716768102595886</v>
      </c>
      <c r="E115" s="37">
        <f ca="1">OFFSET('Prediktioner inlagda över tid'!A110,0,'Resultat prediktioner över tid'!$C$3-1-2*'Resultat prediktioner över tid'!$C$4)</f>
        <v>9.4635151631554901</v>
      </c>
      <c r="F115" s="37">
        <f ca="1">OFFSET('Prediktioner inlagda över tid'!A110,0,'Resultat prediktioner över tid'!$C$3-1-1*'Resultat prediktioner över tid'!$C$4)</f>
        <v>9.4635151631554901</v>
      </c>
      <c r="G115" s="37">
        <f ca="1">OFFSET('Prediktioner inlagda över tid'!A110,0,'Resultat prediktioner över tid'!$C$3-1-0*'Resultat prediktioner över tid'!$C$4)</f>
        <v>7.4401888826186946</v>
      </c>
      <c r="H115" s="38"/>
      <c r="I115" s="37" t="e">
        <f>'Prediktioner döda över tid'!B110</f>
        <v>#N/A</v>
      </c>
      <c r="J115" s="37">
        <f ca="1">OFFSET('Prediktioner döda över tid'!$A110,0,'Resultat prediktioner över tid'!$C$3-1-4*'Resultat prediktioner över tid'!$C$4)</f>
        <v>118.62011473349233</v>
      </c>
      <c r="K115" s="37">
        <f ca="1">OFFSET('Prediktioner döda över tid'!$A110,0,'Resultat prediktioner över tid'!$C$3-1-3*'Resultat prediktioner över tid'!$C$4)</f>
        <v>118.62011473349233</v>
      </c>
      <c r="L115" s="37">
        <f ca="1">OFFSET('Prediktioner döda över tid'!$A110,0,'Resultat prediktioner över tid'!$C$3-1-2*'Resultat prediktioner över tid'!$C$4)</f>
        <v>127.14638945347288</v>
      </c>
      <c r="M115" s="37">
        <f ca="1">OFFSET('Prediktioner döda över tid'!$A110,0,'Resultat prediktioner över tid'!$C$3-1-1*'Resultat prediktioner över tid'!$C$4)</f>
        <v>127.14638945347288</v>
      </c>
      <c r="N115" s="37">
        <f ca="1">OFFSET('Prediktioner döda över tid'!$A110,0,'Resultat prediktioner över tid'!$C$3-1-0*'Resultat prediktioner över tid'!$C$4)</f>
        <v>162.43590607973061</v>
      </c>
    </row>
    <row r="116" spans="1:14" x14ac:dyDescent="0.2">
      <c r="A116" s="2">
        <f t="shared" si="1"/>
        <v>44008</v>
      </c>
      <c r="B116" s="37" t="e">
        <f>'Prediktioner inlagda över tid'!B111</f>
        <v>#N/A</v>
      </c>
      <c r="C116" s="37">
        <f ca="1">OFFSET('Prediktioner inlagda över tid'!A111,0,'Resultat prediktioner över tid'!$C$3-1-4*'Resultat prediktioner över tid'!$C$4)</f>
        <v>7.2079126376737737</v>
      </c>
      <c r="D116" s="37">
        <f ca="1">OFFSET('Prediktioner inlagda över tid'!A111,0,'Resultat prediktioner över tid'!$C$3-1-3*'Resultat prediktioner över tid'!$C$4)</f>
        <v>7.2079126376737737</v>
      </c>
      <c r="E116" s="37">
        <f ca="1">OFFSET('Prediktioner inlagda över tid'!A111,0,'Resultat prediktioner över tid'!$C$3-1-2*'Resultat prediktioner över tid'!$C$4)</f>
        <v>9.3910007660947663</v>
      </c>
      <c r="F116" s="37">
        <f ca="1">OFFSET('Prediktioner inlagda över tid'!A111,0,'Resultat prediktioner över tid'!$C$3-1-1*'Resultat prediktioner över tid'!$C$4)</f>
        <v>9.3910007660947663</v>
      </c>
      <c r="G116" s="37">
        <f ca="1">OFFSET('Prediktioner inlagda över tid'!A111,0,'Resultat prediktioner över tid'!$C$3-1-0*'Resultat prediktioner över tid'!$C$4)</f>
        <v>7.1930049440348478</v>
      </c>
      <c r="H116" s="38"/>
      <c r="I116" s="37" t="e">
        <f>'Prediktioner döda över tid'!B111</f>
        <v>#N/A</v>
      </c>
      <c r="J116" s="37">
        <f ca="1">OFFSET('Prediktioner döda över tid'!$A111,0,'Resultat prediktioner över tid'!$C$3-1-4*'Resultat prediktioner över tid'!$C$4)</f>
        <v>118.80042806190029</v>
      </c>
      <c r="K116" s="37">
        <f ca="1">OFFSET('Prediktioner döda över tid'!$A111,0,'Resultat prediktioner över tid'!$C$3-1-3*'Resultat prediktioner över tid'!$C$4)</f>
        <v>118.80042806190029</v>
      </c>
      <c r="L116" s="37">
        <f ca="1">OFFSET('Prediktioner döda över tid'!$A111,0,'Resultat prediktioner över tid'!$C$3-1-2*'Resultat prediktioner över tid'!$C$4)</f>
        <v>127.39302017845137</v>
      </c>
      <c r="M116" s="37">
        <f ca="1">OFFSET('Prediktioner döda över tid'!$A111,0,'Resultat prediktioner över tid'!$C$3-1-1*'Resultat prediktioner över tid'!$C$4)</f>
        <v>127.39302017845137</v>
      </c>
      <c r="N116" s="37">
        <f ca="1">OFFSET('Prediktioner döda över tid'!$A111,0,'Resultat prediktioner över tid'!$C$3-1-0*'Resultat prediktioner över tid'!$C$4)</f>
        <v>162.70666548654569</v>
      </c>
    </row>
    <row r="117" spans="1:14" x14ac:dyDescent="0.2">
      <c r="A117" s="2">
        <f t="shared" si="1"/>
        <v>44009</v>
      </c>
      <c r="B117" s="37" t="e">
        <f>'Prediktioner inlagda över tid'!B112</f>
        <v>#N/A</v>
      </c>
      <c r="C117" s="37">
        <f ca="1">OFFSET('Prediktioner inlagda över tid'!A112,0,'Resultat prediktioner över tid'!$C$3-1-4*'Resultat prediktioner över tid'!$C$4)</f>
        <v>7.1490169981480785</v>
      </c>
      <c r="D117" s="37">
        <f ca="1">OFFSET('Prediktioner inlagda över tid'!A112,0,'Resultat prediktioner över tid'!$C$3-1-3*'Resultat prediktioner över tid'!$C$4)</f>
        <v>7.1490169981480785</v>
      </c>
      <c r="E117" s="37">
        <f ca="1">OFFSET('Prediktioner inlagda över tid'!A112,0,'Resultat prediktioner över tid'!$C$3-1-2*'Resultat prediktioner över tid'!$C$4)</f>
        <v>9.3231652280111792</v>
      </c>
      <c r="F117" s="37">
        <f ca="1">OFFSET('Prediktioner inlagda över tid'!A112,0,'Resultat prediktioner över tid'!$C$3-1-1*'Resultat prediktioner över tid'!$C$4)</f>
        <v>9.3231652280111792</v>
      </c>
      <c r="G117" s="37">
        <f ca="1">OFFSET('Prediktioner inlagda över tid'!A112,0,'Resultat prediktioner över tid'!$C$3-1-0*'Resultat prediktioner över tid'!$C$4)</f>
        <v>6.9634197846314807</v>
      </c>
      <c r="H117" s="38"/>
      <c r="I117" s="37" t="e">
        <f>'Prediktioner döda över tid'!B112</f>
        <v>#N/A</v>
      </c>
      <c r="J117" s="37">
        <f ca="1">OFFSET('Prediktioner döda över tid'!$A112,0,'Resultat prediktioner över tid'!$C$3-1-4*'Resultat prediktioner över tid'!$C$4)</f>
        <v>118.97825855675048</v>
      </c>
      <c r="K117" s="37">
        <f ca="1">OFFSET('Prediktioner döda över tid'!$A112,0,'Resultat prediktioner över tid'!$C$3-1-3*'Resultat prediktioner över tid'!$C$4)</f>
        <v>118.97825855675048</v>
      </c>
      <c r="L117" s="37">
        <f ca="1">OFFSET('Prediktioner döda över tid'!$A112,0,'Resultat prediktioner över tid'!$C$3-1-2*'Resultat prediktioner över tid'!$C$4)</f>
        <v>127.63648402315968</v>
      </c>
      <c r="M117" s="37">
        <f ca="1">OFFSET('Prediktioner döda över tid'!$A112,0,'Resultat prediktioner över tid'!$C$3-1-1*'Resultat prediktioner över tid'!$C$4)</f>
        <v>127.63648402315968</v>
      </c>
      <c r="N117" s="37">
        <f ca="1">OFFSET('Prediktioner döda över tid'!$A112,0,'Resultat prediktioner över tid'!$C$3-1-0*'Resultat prediktioner över tid'!$C$4)</f>
        <v>162.96608598294679</v>
      </c>
    </row>
    <row r="118" spans="1:14" x14ac:dyDescent="0.2">
      <c r="A118" s="2">
        <f t="shared" si="1"/>
        <v>44010</v>
      </c>
      <c r="B118" s="37" t="e">
        <f>'Prediktioner inlagda över tid'!B113</f>
        <v>#N/A</v>
      </c>
      <c r="C118" s="37">
        <f ca="1">OFFSET('Prediktioner inlagda över tid'!A113,0,'Resultat prediktioner över tid'!$C$3-1-4*'Resultat prediktioner över tid'!$C$4)</f>
        <v>7.0945198516645505</v>
      </c>
      <c r="D118" s="37">
        <f ca="1">OFFSET('Prediktioner inlagda över tid'!A113,0,'Resultat prediktioner över tid'!$C$3-1-3*'Resultat prediktioner över tid'!$C$4)</f>
        <v>7.0945198516645505</v>
      </c>
      <c r="E118" s="37">
        <f ca="1">OFFSET('Prediktioner inlagda över tid'!A113,0,'Resultat prediktioner över tid'!$C$3-1-2*'Resultat prediktioner över tid'!$C$4)</f>
        <v>9.2595830590338242</v>
      </c>
      <c r="F118" s="37">
        <f ca="1">OFFSET('Prediktioner inlagda över tid'!A113,0,'Resultat prediktioner över tid'!$C$3-1-1*'Resultat prediktioner över tid'!$C$4)</f>
        <v>9.2595830590338242</v>
      </c>
      <c r="G118" s="37">
        <f ca="1">OFFSET('Prediktioner inlagda över tid'!A113,0,'Resultat prediktioner över tid'!$C$3-1-0*'Resultat prediktioner över tid'!$C$4)</f>
        <v>6.7502247423036446</v>
      </c>
      <c r="H118" s="38"/>
      <c r="I118" s="37" t="e">
        <f>'Prediktioner döda över tid'!B113</f>
        <v>#N/A</v>
      </c>
      <c r="J118" s="37">
        <f ca="1">OFFSET('Prediktioner döda över tid'!$A113,0,'Resultat prediktioner över tid'!$C$3-1-4*'Resultat prediktioner över tid'!$C$4)</f>
        <v>119.15380295666539</v>
      </c>
      <c r="K118" s="37">
        <f ca="1">OFFSET('Prediktioner döda över tid'!$A113,0,'Resultat prediktioner över tid'!$C$3-1-3*'Resultat prediktioner över tid'!$C$4)</f>
        <v>119.15380295666539</v>
      </c>
      <c r="L118" s="37">
        <f ca="1">OFFSET('Prediktioner döda över tid'!$A113,0,'Resultat prediktioner över tid'!$C$3-1-2*'Resultat prediktioner över tid'!$C$4)</f>
        <v>127.87699802825423</v>
      </c>
      <c r="M118" s="37">
        <f ca="1">OFFSET('Prediktioner döda över tid'!$A113,0,'Resultat prediktioner över tid'!$C$3-1-1*'Resultat prediktioner över tid'!$C$4)</f>
        <v>127.87699802825423</v>
      </c>
      <c r="N118" s="37">
        <f ca="1">OFFSET('Prediktioner döda över tid'!$A113,0,'Resultat prediktioner över tid'!$C$3-1-0*'Resultat prediktioner över tid'!$C$4)</f>
        <v>163.21496918042303</v>
      </c>
    </row>
    <row r="119" spans="1:14" x14ac:dyDescent="0.2">
      <c r="A119" s="2">
        <f t="shared" si="1"/>
        <v>44011</v>
      </c>
      <c r="B119" s="37" t="e">
        <f>'Prediktioner inlagda över tid'!B114</f>
        <v>#N/A</v>
      </c>
      <c r="C119" s="37">
        <f ca="1">OFFSET('Prediktioner inlagda över tid'!A114,0,'Resultat prediktioner över tid'!$C$3-1-4*'Resultat prediktioner över tid'!$C$4)</f>
        <v>7.0439959438420408</v>
      </c>
      <c r="D119" s="37">
        <f ca="1">OFFSET('Prediktioner inlagda över tid'!A114,0,'Resultat prediktioner över tid'!$C$3-1-3*'Resultat prediktioner över tid'!$C$4)</f>
        <v>7.0439959438420408</v>
      </c>
      <c r="E119" s="37">
        <f ca="1">OFFSET('Prediktioner inlagda över tid'!A114,0,'Resultat prediktioner över tid'!$C$3-1-2*'Resultat prediktioner över tid'!$C$4)</f>
        <v>9.199867485317812</v>
      </c>
      <c r="F119" s="37">
        <f ca="1">OFFSET('Prediktioner inlagda över tid'!A114,0,'Resultat prediktioner över tid'!$C$3-1-1*'Resultat prediktioner över tid'!$C$4)</f>
        <v>9.199867485317812</v>
      </c>
      <c r="G119" s="37">
        <f ca="1">OFFSET('Prediktioner inlagda över tid'!A114,0,'Resultat prediktioner över tid'!$C$3-1-0*'Resultat prediktioner över tid'!$C$4)</f>
        <v>6.5522853674772996</v>
      </c>
      <c r="H119" s="38"/>
      <c r="I119" s="37" t="e">
        <f>'Prediktioner döda över tid'!B114</f>
        <v>#N/A</v>
      </c>
      <c r="J119" s="37">
        <f ca="1">OFFSET('Prediktioner döda över tid'!$A114,0,'Resultat prediktioner över tid'!$C$3-1-4*'Resultat prediktioner över tid'!$C$4)</f>
        <v>119.32723906467166</v>
      </c>
      <c r="K119" s="37">
        <f ca="1">OFFSET('Prediktioner döda över tid'!$A114,0,'Resultat prediktioner över tid'!$C$3-1-3*'Resultat prediktioner över tid'!$C$4)</f>
        <v>119.32723906467166</v>
      </c>
      <c r="L119" s="37">
        <f ca="1">OFFSET('Prediktioner döda över tid'!$A114,0,'Resultat prediktioner över tid'!$C$3-1-2*'Resultat prediktioner över tid'!$C$4)</f>
        <v>128.11475951967304</v>
      </c>
      <c r="M119" s="37">
        <f ca="1">OFFSET('Prediktioner döda över tid'!$A114,0,'Resultat prediktioner över tid'!$C$3-1-1*'Resultat prediktioner över tid'!$C$4)</f>
        <v>128.11475951967304</v>
      </c>
      <c r="N119" s="37">
        <f ca="1">OFFSET('Prediktioner döda över tid'!$A114,0,'Resultat prediktioner över tid'!$C$3-1-0*'Resultat prediktioner över tid'!$C$4)</f>
        <v>163.45406268936631</v>
      </c>
    </row>
    <row r="120" spans="1:14" x14ac:dyDescent="0.2">
      <c r="A120" s="2">
        <f t="shared" si="1"/>
        <v>44012</v>
      </c>
      <c r="B120" s="37" t="e">
        <f>'Prediktioner inlagda över tid'!B115</f>
        <v>#N/A</v>
      </c>
      <c r="C120" s="37">
        <f ca="1">OFFSET('Prediktioner inlagda över tid'!A115,0,'Resultat prediktioner över tid'!$C$3-1-4*'Resultat prediktioner över tid'!$C$4)</f>
        <v>6.9970607443052213</v>
      </c>
      <c r="D120" s="37">
        <f ca="1">OFFSET('Prediktioner inlagda över tid'!A115,0,'Resultat prediktioner över tid'!$C$3-1-3*'Resultat prediktioner över tid'!$C$4)</f>
        <v>6.9970607443052213</v>
      </c>
      <c r="E120" s="37">
        <f ca="1">OFFSET('Prediktioner inlagda över tid'!A115,0,'Resultat prediktioner över tid'!$C$3-1-2*'Resultat prediktioner över tid'!$C$4)</f>
        <v>9.1436671365798734</v>
      </c>
      <c r="F120" s="37">
        <f ca="1">OFFSET('Prediktioner inlagda över tid'!A115,0,'Resultat prediktioner över tid'!$C$3-1-1*'Resultat prediktioner över tid'!$C$4)</f>
        <v>9.1436671365798734</v>
      </c>
      <c r="G120" s="37">
        <f ca="1">OFFSET('Prediktioner inlagda över tid'!A115,0,'Resultat prediktioner över tid'!$C$3-1-0*'Resultat prediktioner över tid'!$C$4)</f>
        <v>6.3685380531663327</v>
      </c>
      <c r="H120" s="38"/>
      <c r="I120" s="37" t="e">
        <f>'Prediktioner döda över tid'!B115</f>
        <v>#N/A</v>
      </c>
      <c r="J120" s="37">
        <f ca="1">OFFSET('Prediktioner döda över tid'!$A115,0,'Resultat prediktioner över tid'!$C$3-1-4*'Resultat prediktioner över tid'!$C$4)</f>
        <v>119.49872753520228</v>
      </c>
      <c r="K120" s="37">
        <f ca="1">OFFSET('Prediktioner döda över tid'!$A115,0,'Resultat prediktioner över tid'!$C$3-1-3*'Resultat prediktioner över tid'!$C$4)</f>
        <v>119.49872753520228</v>
      </c>
      <c r="L120" s="37">
        <f ca="1">OFFSET('Prediktioner döda över tid'!$A115,0,'Resultat prediktioner över tid'!$C$3-1-2*'Resultat prediktioner över tid'!$C$4)</f>
        <v>128.3499478773771</v>
      </c>
      <c r="M120" s="37">
        <f ca="1">OFFSET('Prediktioner döda över tid'!$A115,0,'Resultat prediktioner över tid'!$C$3-1-1*'Resultat prediktioner över tid'!$C$4)</f>
        <v>128.3499478773771</v>
      </c>
      <c r="N120" s="37">
        <f ca="1">OFFSET('Prediktioner döda över tid'!$A115,0,'Resultat prediktioner över tid'!$C$3-1-0*'Resultat prediktioner över tid'!$C$4)</f>
        <v>163.68406329287507</v>
      </c>
    </row>
    <row r="121" spans="1:14" x14ac:dyDescent="0.2">
      <c r="A121" s="2">
        <f t="shared" si="1"/>
        <v>44013</v>
      </c>
      <c r="B121" s="37" t="e">
        <f>'Prediktioner inlagda över tid'!B116</f>
        <v>#N/A</v>
      </c>
      <c r="C121" s="37">
        <f ca="1">OFFSET('Prediktioner inlagda över tid'!A116,0,'Resultat prediktioner över tid'!$C$3-1-4*'Resultat prediktioner över tid'!$C$4)</f>
        <v>6.9533667237799683</v>
      </c>
      <c r="D121" s="37">
        <f ca="1">OFFSET('Prediktioner inlagda över tid'!A116,0,'Resultat prediktioner över tid'!$C$3-1-3*'Resultat prediktioner över tid'!$C$4)</f>
        <v>6.9533667237799683</v>
      </c>
      <c r="E121" s="37">
        <f ca="1">OFFSET('Prediktioner inlagda över tid'!A116,0,'Resultat prediktioner över tid'!$C$3-1-2*'Resultat prediktioner över tid'!$C$4)</f>
        <v>9.0906629863123047</v>
      </c>
      <c r="F121" s="37">
        <f ca="1">OFFSET('Prediktioner inlagda över tid'!A116,0,'Resultat prediktioner över tid'!$C$3-1-1*'Resultat prediktioner över tid'!$C$4)</f>
        <v>9.0906629863123047</v>
      </c>
      <c r="G121" s="37">
        <f ca="1">OFFSET('Prediktioner inlagda över tid'!A116,0,'Resultat prediktioner över tid'!$C$3-1-0*'Resultat prediktioner över tid'!$C$4)</f>
        <v>6.1979866397435126</v>
      </c>
      <c r="H121" s="38"/>
      <c r="I121" s="37" t="e">
        <f>'Prediktioner döda över tid'!B116</f>
        <v>#N/A</v>
      </c>
      <c r="J121" s="37">
        <f ca="1">OFFSET('Prediktioner döda över tid'!$A116,0,'Resultat prediktioner över tid'!$C$3-1-4*'Resultat prediktioner över tid'!$C$4)</f>
        <v>119.6684135015126</v>
      </c>
      <c r="K121" s="37">
        <f ca="1">OFFSET('Prediktioner döda över tid'!$A116,0,'Resultat prediktioner över tid'!$C$3-1-3*'Resultat prediktioner över tid'!$C$4)</f>
        <v>119.6684135015126</v>
      </c>
      <c r="L121" s="37">
        <f ca="1">OFFSET('Prediktioner döda över tid'!$A116,0,'Resultat prediktioner över tid'!$C$3-1-2*'Resultat prediktioner över tid'!$C$4)</f>
        <v>128.58272615639629</v>
      </c>
      <c r="M121" s="37">
        <f ca="1">OFFSET('Prediktioner döda över tid'!$A116,0,'Resultat prediktioner över tid'!$C$3-1-1*'Resultat prediktioner över tid'!$C$4)</f>
        <v>128.58272615639629</v>
      </c>
      <c r="N121" s="37">
        <f ca="1">OFFSET('Prediktioner döda över tid'!$A116,0,'Resultat prediktioner över tid'!$C$3-1-0*'Resultat prediktioner över tid'!$C$4)</f>
        <v>163.90561999769756</v>
      </c>
    </row>
    <row r="122" spans="1:14" x14ac:dyDescent="0.2">
      <c r="A122" s="2">
        <f t="shared" si="1"/>
        <v>44014</v>
      </c>
      <c r="B122" s="37" t="e">
        <f>'Prediktioner inlagda över tid'!B117</f>
        <v>#N/A</v>
      </c>
      <c r="C122" s="37">
        <f ca="1">OFFSET('Prediktioner inlagda över tid'!A117,0,'Resultat prediktioner över tid'!$C$3-1-4*'Resultat prediktioner över tid'!$C$4)</f>
        <v>6.9125999461453143</v>
      </c>
      <c r="D122" s="37">
        <f ca="1">OFFSET('Prediktioner inlagda över tid'!A117,0,'Resultat prediktioner över tid'!$C$3-1-3*'Resultat prediktioner över tid'!$C$4)</f>
        <v>6.9125999461453143</v>
      </c>
      <c r="E122" s="37">
        <f ca="1">OFFSET('Prediktioner inlagda över tid'!A117,0,'Resultat prediktioner över tid'!$C$3-1-2*'Resultat prediktioner över tid'!$C$4)</f>
        <v>9.0405655298590197</v>
      </c>
      <c r="F122" s="37">
        <f ca="1">OFFSET('Prediktioner inlagda över tid'!A117,0,'Resultat prediktioner över tid'!$C$3-1-1*'Resultat prediktioner över tid'!$C$4)</f>
        <v>9.0405655298590197</v>
      </c>
      <c r="G122" s="37">
        <f ca="1">OFFSET('Prediktioner inlagda över tid'!A117,0,'Resultat prediktioner över tid'!$C$3-1-0*'Resultat prediktioner över tid'!$C$4)</f>
        <v>6.0396990300095856</v>
      </c>
      <c r="H122" s="38"/>
      <c r="I122" s="37" t="e">
        <f>'Prediktioner döda över tid'!B117</f>
        <v>#N/A</v>
      </c>
      <c r="J122" s="37">
        <f ca="1">OFFSET('Prediktioner döda över tid'!$A117,0,'Resultat prediktioner över tid'!$C$3-1-4*'Resultat prediktioner över tid'!$C$4)</f>
        <v>119.83642805644183</v>
      </c>
      <c r="K122" s="37">
        <f ca="1">OFFSET('Prediktioner döda över tid'!$A117,0,'Resultat prediktioner över tid'!$C$3-1-3*'Resultat prediktioner över tid'!$C$4)</f>
        <v>119.83642805644183</v>
      </c>
      <c r="L122" s="37">
        <f ca="1">OFFSET('Prediktioner döda över tid'!$A117,0,'Resultat prediktioner över tid'!$C$3-1-2*'Resultat prediktioner över tid'!$C$4)</f>
        <v>128.81324257091686</v>
      </c>
      <c r="M122" s="37">
        <f ca="1">OFFSET('Prediktioner döda över tid'!$A117,0,'Resultat prediktioner över tid'!$C$3-1-1*'Resultat prediktioner över tid'!$C$4)</f>
        <v>128.81324257091686</v>
      </c>
      <c r="N122" s="37">
        <f ca="1">OFFSET('Prediktioner döda över tid'!$A117,0,'Resultat prediktioner över tid'!$C$3-1-0*'Resultat prediktioner över tid'!$C$4)</f>
        <v>164.11933695714711</v>
      </c>
    </row>
    <row r="123" spans="1:14" x14ac:dyDescent="0.2">
      <c r="A123" s="2">
        <f t="shared" si="1"/>
        <v>44015</v>
      </c>
      <c r="B123" s="37" t="e">
        <f>'Prediktioner inlagda över tid'!B118</f>
        <v>#N/A</v>
      </c>
      <c r="C123" s="37">
        <f ca="1">OFFSET('Prediktioner inlagda över tid'!A118,0,'Resultat prediktioner över tid'!$C$3-1-4*'Resultat prediktioner över tid'!$C$4)</f>
        <v>6.8744769525723166</v>
      </c>
      <c r="D123" s="37">
        <f ca="1">OFFSET('Prediktioner inlagda över tid'!A118,0,'Resultat prediktioner över tid'!$C$3-1-3*'Resultat prediktioner över tid'!$C$4)</f>
        <v>6.8744769525723166</v>
      </c>
      <c r="E123" s="37">
        <f ca="1">OFFSET('Prediktioner inlagda över tid'!A118,0,'Resultat prediktioner över tid'!$C$3-1-2*'Resultat prediktioner över tid'!$C$4)</f>
        <v>8.993112185665602</v>
      </c>
      <c r="F123" s="37">
        <f ca="1">OFFSET('Prediktioner inlagda över tid'!A118,0,'Resultat prediktioner över tid'!$C$3-1-1*'Resultat prediktioner över tid'!$C$4)</f>
        <v>8.993112185665602</v>
      </c>
      <c r="G123" s="37">
        <f ca="1">OFFSET('Prediktioner inlagda över tid'!A118,0,'Resultat prediktioner över tid'!$C$3-1-0*'Resultat prediktioner över tid'!$C$4)</f>
        <v>5.8928038436544634</v>
      </c>
      <c r="H123" s="38"/>
      <c r="I123" s="37" t="e">
        <f>'Prediktioner döda över tid'!B118</f>
        <v>#N/A</v>
      </c>
      <c r="J123" s="37">
        <f ca="1">OFFSET('Prediktioner döda över tid'!$A118,0,'Resultat prediktioner över tid'!$C$3-1-4*'Resultat prediktioner över tid'!$C$4)</f>
        <v>120.0028895986095</v>
      </c>
      <c r="K123" s="37">
        <f ca="1">OFFSET('Prediktioner döda över tid'!$A118,0,'Resultat prediktioner över tid'!$C$3-1-3*'Resultat prediktioner över tid'!$C$4)</f>
        <v>120.0028895986095</v>
      </c>
      <c r="L123" s="37">
        <f ca="1">OFFSET('Prediktioner döda över tid'!$A118,0,'Resultat prediktioner över tid'!$C$3-1-2*'Resultat prediktioner över tid'!$C$4)</f>
        <v>129.04163185160661</v>
      </c>
      <c r="M123" s="37">
        <f ca="1">OFFSET('Prediktioner döda över tid'!$A118,0,'Resultat prediktioner över tid'!$C$3-1-1*'Resultat prediktioner över tid'!$C$4)</f>
        <v>129.04163185160661</v>
      </c>
      <c r="N123" s="37">
        <f ca="1">OFFSET('Prediktioner döda över tid'!$A118,0,'Resultat prediktioner över tid'!$C$3-1-0*'Resultat prediktioner över tid'!$C$4)</f>
        <v>164.32577626291669</v>
      </c>
    </row>
    <row r="124" spans="1:14" x14ac:dyDescent="0.2">
      <c r="A124" s="2">
        <f t="shared" si="1"/>
        <v>44016</v>
      </c>
      <c r="B124" s="37" t="e">
        <f>'Prediktioner inlagda över tid'!B119</f>
        <v>#N/A</v>
      </c>
      <c r="C124" s="37">
        <f ca="1">OFFSET('Prediktioner inlagda över tid'!A119,0,'Resultat prediktioner över tid'!$C$3-1-4*'Resultat prediktioner över tid'!$C$4)</f>
        <v>6.8387419159071481</v>
      </c>
      <c r="D124" s="37">
        <f ca="1">OFFSET('Prediktioner inlagda över tid'!A119,0,'Resultat prediktioner över tid'!$C$3-1-3*'Resultat prediktioner över tid'!$C$4)</f>
        <v>6.8387419159071481</v>
      </c>
      <c r="E124" s="37">
        <f ca="1">OFFSET('Prediktioner inlagda över tid'!A119,0,'Resultat prediktioner över tid'!$C$3-1-2*'Resultat prediktioner över tid'!$C$4)</f>
        <v>8.9480649053055288</v>
      </c>
      <c r="F124" s="37">
        <f ca="1">OFFSET('Prediktioner inlagda över tid'!A119,0,'Resultat prediktioner över tid'!$C$3-1-1*'Resultat prediktioner över tid'!$C$4)</f>
        <v>8.9480649053055288</v>
      </c>
      <c r="G124" s="37">
        <f ca="1">OFFSET('Prediktioner inlagda över tid'!A119,0,'Resultat prediktioner över tid'!$C$3-1-0*'Resultat prediktioner över tid'!$C$4)</f>
        <v>5.7564871345788715</v>
      </c>
      <c r="H124" s="38"/>
      <c r="I124" s="37" t="e">
        <f>'Prediktioner döda över tid'!B119</f>
        <v>#N/A</v>
      </c>
      <c r="J124" s="37">
        <f ca="1">OFFSET('Prediktioner döda över tid'!$A119,0,'Resultat prediktioner över tid'!$C$3-1-4*'Resultat prediktioner över tid'!$C$4)</f>
        <v>120.167905055312</v>
      </c>
      <c r="K124" s="37">
        <f ca="1">OFFSET('Prediktioner döda över tid'!$A119,0,'Resultat prediktioner över tid'!$C$3-1-3*'Resultat prediktioner över tid'!$C$4)</f>
        <v>120.167905055312</v>
      </c>
      <c r="L124" s="37">
        <f ca="1">OFFSET('Prediktioner döda över tid'!$A119,0,'Resultat prediktioner över tid'!$C$3-1-2*'Resultat prediktioner över tid'!$C$4)</f>
        <v>129.26801648581733</v>
      </c>
      <c r="M124" s="37">
        <f ca="1">OFFSET('Prediktioner döda över tid'!$A119,0,'Resultat prediktioner över tid'!$C$3-1-1*'Resultat prediktioner över tid'!$C$4)</f>
        <v>129.26801648581733</v>
      </c>
      <c r="N124" s="37">
        <f ca="1">OFFSET('Prediktioner döda över tid'!$A119,0,'Resultat prediktioner över tid'!$C$3-1-0*'Resultat prediktioner över tid'!$C$4)</f>
        <v>164.52546060447114</v>
      </c>
    </row>
    <row r="125" spans="1:14" x14ac:dyDescent="0.2">
      <c r="A125" s="2">
        <f t="shared" si="1"/>
        <v>44017</v>
      </c>
      <c r="B125" s="37" t="e">
        <f>'Prediktioner inlagda över tid'!B120</f>
        <v>#N/A</v>
      </c>
      <c r="C125" s="37">
        <f ca="1">OFFSET('Prediktioner inlagda över tid'!A120,0,'Resultat prediktioner över tid'!$C$3-1-4*'Resultat prediktioner över tid'!$C$4)</f>
        <v>6.8051640445644912</v>
      </c>
      <c r="D125" s="37">
        <f ca="1">OFFSET('Prediktioner inlagda över tid'!A120,0,'Resultat prediktioner över tid'!$C$3-1-3*'Resultat prediktioner över tid'!$C$4)</f>
        <v>6.8051640445644912</v>
      </c>
      <c r="E125" s="37">
        <f ca="1">OFFSET('Prediktioner inlagda över tid'!A120,0,'Resultat prediktioner över tid'!$C$3-1-2*'Resultat prediktioner över tid'!$C$4)</f>
        <v>8.9052079782980424</v>
      </c>
      <c r="F125" s="37">
        <f ca="1">OFFSET('Prediktioner inlagda över tid'!A120,0,'Resultat prediktioner över tid'!$C$3-1-1*'Resultat prediktioner över tid'!$C$4)</f>
        <v>8.9052079782980424</v>
      </c>
      <c r="G125" s="37">
        <f ca="1">OFFSET('Prediktioner inlagda över tid'!A120,0,'Resultat prediktioner över tid'!$C$3-1-0*'Resultat prediktioner över tid'!$C$4)</f>
        <v>5.6299891896943741</v>
      </c>
      <c r="H125" s="38"/>
      <c r="I125" s="37" t="e">
        <f>'Prediktioner döda över tid'!B120</f>
        <v>#N/A</v>
      </c>
      <c r="J125" s="37">
        <f ca="1">OFFSET('Prediktioner döda över tid'!$A120,0,'Resultat prediktioner över tid'!$C$3-1-4*'Resultat prediktioner över tid'!$C$4)</f>
        <v>120.33157099258649</v>
      </c>
      <c r="K125" s="37">
        <f ca="1">OFFSET('Prediktioner döda över tid'!$A120,0,'Resultat prediktioner över tid'!$C$3-1-3*'Resultat prediktioner över tid'!$C$4)</f>
        <v>120.33157099258649</v>
      </c>
      <c r="L125" s="37">
        <f ca="1">OFFSET('Prediktioner döda över tid'!$A120,0,'Resultat prediktioner över tid'!$C$3-1-2*'Resultat prediktioner över tid'!$C$4)</f>
        <v>129.4925078497437</v>
      </c>
      <c r="M125" s="37">
        <f ca="1">OFFSET('Prediktioner döda över tid'!$A120,0,'Resultat prediktioner över tid'!$C$3-1-1*'Resultat prediktioner över tid'!$C$4)</f>
        <v>129.4925078497437</v>
      </c>
      <c r="N125" s="37">
        <f ca="1">OFFSET('Prediktioner döda över tid'!$A120,0,'Resultat prediktioner över tid'!$C$3-1-0*'Resultat prediktioner över tid'!$C$4)</f>
        <v>164.71887579614679</v>
      </c>
    </row>
    <row r="126" spans="1:14" x14ac:dyDescent="0.2">
      <c r="A126" s="2">
        <f t="shared" si="1"/>
        <v>44018</v>
      </c>
      <c r="B126" s="37" t="e">
        <f>'Prediktioner inlagda över tid'!B121</f>
        <v>#N/A</v>
      </c>
      <c r="C126" s="37">
        <f ca="1">OFFSET('Prediktioner inlagda över tid'!A121,0,'Resultat prediktioner över tid'!$C$3-1-4*'Resultat prediktioner över tid'!$C$4)</f>
        <v>6.7735352163523155</v>
      </c>
      <c r="D126" s="37">
        <f ca="1">OFFSET('Prediktioner inlagda över tid'!A121,0,'Resultat prediktioner över tid'!$C$3-1-3*'Resultat prediktioner över tid'!$C$4)</f>
        <v>6.7735352163523155</v>
      </c>
      <c r="E126" s="37">
        <f ca="1">OFFSET('Prediktioner inlagda över tid'!A121,0,'Resultat prediktioner över tid'!$C$3-1-2*'Resultat prediktioner över tid'!$C$4)</f>
        <v>8.8643460182372973</v>
      </c>
      <c r="F126" s="37">
        <f ca="1">OFFSET('Prediktioner inlagda över tid'!A121,0,'Resultat prediktioner över tid'!$C$3-1-1*'Resultat prediktioner över tid'!$C$4)</f>
        <v>8.8643460182372973</v>
      </c>
      <c r="G126" s="37">
        <f ca="1">OFFSET('Prediktioner inlagda över tid'!A121,0,'Resultat prediktioner över tid'!$C$3-1-0*'Resultat prediktioner över tid'!$C$4)</f>
        <v>5.5126014236596852</v>
      </c>
      <c r="H126" s="38"/>
      <c r="I126" s="37" t="e">
        <f>'Prediktioner döda över tid'!B121</f>
        <v>#N/A</v>
      </c>
      <c r="J126" s="37">
        <f ca="1">OFFSET('Prediktioner döda över tid'!$A121,0,'Resultat prediktioner över tid'!$C$3-1-4*'Resultat prediktioner över tid'!$C$4)</f>
        <v>120.4939746221426</v>
      </c>
      <c r="K126" s="37">
        <f ca="1">OFFSET('Prediktioner döda över tid'!$A121,0,'Resultat prediktioner över tid'!$C$3-1-3*'Resultat prediktioner över tid'!$C$4)</f>
        <v>120.4939746221426</v>
      </c>
      <c r="L126" s="37">
        <f ca="1">OFFSET('Prediktioner döda över tid'!$A121,0,'Resultat prediktioner över tid'!$C$3-1-2*'Resultat prediktioner över tid'!$C$4)</f>
        <v>129.71520724106156</v>
      </c>
      <c r="M126" s="37">
        <f ca="1">OFFSET('Prediktioner döda över tid'!$A121,0,'Resultat prediktioner över tid'!$C$3-1-1*'Resultat prediktioner över tid'!$C$4)</f>
        <v>129.71520724106156</v>
      </c>
      <c r="N126" s="37">
        <f ca="1">OFFSET('Prediktioner döda över tid'!$A121,0,'Resultat prediktioner över tid'!$C$3-1-0*'Resultat prediktioner över tid'!$C$4)</f>
        <v>164.90647317327608</v>
      </c>
    </row>
    <row r="127" spans="1:14" x14ac:dyDescent="0.2">
      <c r="A127" s="2">
        <f t="shared" si="1"/>
        <v>44019</v>
      </c>
      <c r="B127" s="37" t="e">
        <f>'Prediktioner inlagda över tid'!B122</f>
        <v>#N/A</v>
      </c>
      <c r="C127" s="37">
        <f ca="1">OFFSET('Prediktioner inlagda över tid'!A122,0,'Resultat prediktioner över tid'!$C$3-1-4*'Resultat prediktioner över tid'!$C$4)</f>
        <v>6.7436678238223813</v>
      </c>
      <c r="D127" s="37">
        <f ca="1">OFFSET('Prediktioner inlagda över tid'!A122,0,'Resultat prediktioner över tid'!$C$3-1-3*'Resultat prediktioner över tid'!$C$4)</f>
        <v>6.7436678238223813</v>
      </c>
      <c r="E127" s="37">
        <f ca="1">OFFSET('Prediktioner inlagda över tid'!A122,0,'Resultat prediktioner över tid'!$C$3-1-2*'Resultat prediktioner över tid'!$C$4)</f>
        <v>8.8253021173212129</v>
      </c>
      <c r="F127" s="37">
        <f ca="1">OFFSET('Prediktioner inlagda över tid'!A122,0,'Resultat prediktioner över tid'!$C$3-1-1*'Resultat prediktioner över tid'!$C$4)</f>
        <v>8.8253021173212129</v>
      </c>
      <c r="G127" s="37">
        <f ca="1">OFFSET('Prediktioner inlagda över tid'!A122,0,'Resultat prediktioner över tid'!$C$3-1-0*'Resultat prediktioner över tid'!$C$4)</f>
        <v>5.4036633804631524</v>
      </c>
      <c r="H127" s="38"/>
      <c r="I127" s="37" t="e">
        <f>'Prediktioner döda över tid'!B122</f>
        <v>#N/A</v>
      </c>
      <c r="J127" s="37">
        <f ca="1">OFFSET('Prediktioner döda över tid'!$A122,0,'Resultat prediktioner över tid'!$C$3-1-4*'Resultat prediktioner över tid'!$C$4)</f>
        <v>120.65519471413272</v>
      </c>
      <c r="K127" s="37">
        <f ca="1">OFFSET('Prediktioner döda över tid'!$A122,0,'Resultat prediktioner över tid'!$C$3-1-3*'Resultat prediktioner över tid'!$C$4)</f>
        <v>120.65519471413272</v>
      </c>
      <c r="L127" s="37">
        <f ca="1">OFFSET('Prediktioner döda över tid'!$A122,0,'Resultat prediktioner över tid'!$C$3-1-2*'Resultat prediktioner över tid'!$C$4)</f>
        <v>129.93620682002128</v>
      </c>
      <c r="M127" s="37">
        <f ca="1">OFFSET('Prediktioner döda över tid'!$A122,0,'Resultat prediktioner över tid'!$C$3-1-1*'Resultat prediktioner över tid'!$C$4)</f>
        <v>129.93620682002128</v>
      </c>
      <c r="N127" s="37">
        <f ca="1">OFFSET('Prediktioner döda över tid'!$A122,0,'Resultat prediktioner över tid'!$C$3-1-0*'Resultat prediktioner över tid'!$C$4)</f>
        <v>165.08867185961637</v>
      </c>
    </row>
    <row r="128" spans="1:14" x14ac:dyDescent="0.2">
      <c r="A128" s="2">
        <f t="shared" si="1"/>
        <v>44020</v>
      </c>
      <c r="B128" s="37" t="e">
        <f>'Prediktioner inlagda över tid'!B123</f>
        <v>#N/A</v>
      </c>
      <c r="C128" s="37">
        <f ca="1">OFFSET('Prediktioner inlagda över tid'!A123,0,'Resultat prediktioner över tid'!$C$3-1-4*'Resultat prediktioner över tid'!$C$4)</f>
        <v>6.7153928139106647</v>
      </c>
      <c r="D128" s="37">
        <f ca="1">OFFSET('Prediktioner inlagda över tid'!A123,0,'Resultat prediktioner över tid'!$C$3-1-3*'Resultat prediktioner över tid'!$C$4)</f>
        <v>6.7153928139106647</v>
      </c>
      <c r="E128" s="37">
        <f ca="1">OFFSET('Prediktioner inlagda över tid'!A123,0,'Resultat prediktioner över tid'!$C$3-1-2*'Resultat prediktioner över tid'!$C$4)</f>
        <v>8.7879161569803017</v>
      </c>
      <c r="F128" s="37">
        <f ca="1">OFFSET('Prediktioner inlagda över tid'!A123,0,'Resultat prediktioner över tid'!$C$3-1-1*'Resultat prediktioner över tid'!$C$4)</f>
        <v>8.7879161569803017</v>
      </c>
      <c r="G128" s="37">
        <f ca="1">OFFSET('Prediktioner inlagda över tid'!A123,0,'Resultat prediktioner över tid'!$C$3-1-0*'Resultat prediktioner över tid'!$C$4)</f>
        <v>5.302559849752976</v>
      </c>
      <c r="H128" s="38"/>
      <c r="I128" s="37" t="e">
        <f>'Prediktioner döda över tid'!B123</f>
        <v>#N/A</v>
      </c>
      <c r="J128" s="37">
        <f ca="1">OFFSET('Prediktioner döda över tid'!$A123,0,'Resultat prediktioner över tid'!$C$3-1-4*'Resultat prediktioner över tid'!$C$4)</f>
        <v>120.81530242403821</v>
      </c>
      <c r="K128" s="37">
        <f ca="1">OFFSET('Prediktioner döda över tid'!$A123,0,'Resultat prediktioner över tid'!$C$3-1-3*'Resultat prediktioner över tid'!$C$4)</f>
        <v>120.81530242403821</v>
      </c>
      <c r="L128" s="37">
        <f ca="1">OFFSET('Prediktioner döda över tid'!$A123,0,'Resultat prediktioner över tid'!$C$3-1-2*'Resultat prediktioner över tid'!$C$4)</f>
        <v>130.15559046644111</v>
      </c>
      <c r="M128" s="37">
        <f ca="1">OFFSET('Prediktioner döda över tid'!$A123,0,'Resultat prediktioner över tid'!$C$3-1-1*'Resultat prediktioner över tid'!$C$4)</f>
        <v>130.15559046644111</v>
      </c>
      <c r="N128" s="37">
        <f ca="1">OFFSET('Prediktioner döda över tid'!$A123,0,'Resultat prediktioner över tid'!$C$3-1-0*'Resultat prediktioner över tid'!$C$4)</f>
        <v>165.26586090912733</v>
      </c>
    </row>
    <row r="129" spans="1:14" x14ac:dyDescent="0.2">
      <c r="A129" s="2">
        <f t="shared" si="1"/>
        <v>44021</v>
      </c>
      <c r="B129" s="37" t="e">
        <f>'Prediktioner inlagda över tid'!B124</f>
        <v>#N/A</v>
      </c>
      <c r="C129" s="37">
        <f ca="1">OFFSET('Prediktioner inlagda över tid'!A124,0,'Resultat prediktioner över tid'!$C$3-1-4*'Resultat prediktioner över tid'!$C$4)</f>
        <v>6.6885579057819387</v>
      </c>
      <c r="D129" s="37">
        <f ca="1">OFFSET('Prediktioner inlagda över tid'!A124,0,'Resultat prediktioner över tid'!$C$3-1-3*'Resultat prediktioner över tid'!$C$4)</f>
        <v>6.6885579057819387</v>
      </c>
      <c r="E129" s="37">
        <f ca="1">OFFSET('Prediktioner inlagda över tid'!A124,0,'Resultat prediktioner över tid'!$C$3-1-2*'Resultat prediktioner över tid'!$C$4)</f>
        <v>8.7520432629444489</v>
      </c>
      <c r="F129" s="37">
        <f ca="1">OFFSET('Prediktioner inlagda över tid'!A124,0,'Resultat prediktioner över tid'!$C$3-1-1*'Resultat prediktioner över tid'!$C$4)</f>
        <v>8.7520432629444489</v>
      </c>
      <c r="G129" s="37">
        <f ca="1">OFFSET('Prediktioner inlagda över tid'!A124,0,'Resultat prediktioner över tid'!$C$3-1-0*'Resultat prediktioner över tid'!$C$4)</f>
        <v>5.2087181032819174</v>
      </c>
      <c r="H129" s="38"/>
      <c r="I129" s="37" t="e">
        <f>'Prediktioner döda över tid'!B124</f>
        <v>#N/A</v>
      </c>
      <c r="J129" s="37">
        <f ca="1">OFFSET('Prediktioner döda över tid'!$A124,0,'Resultat prediktioner över tid'!$C$3-1-4*'Resultat prediktioner över tid'!$C$4)</f>
        <v>120.97436204129653</v>
      </c>
      <c r="K129" s="37">
        <f ca="1">OFFSET('Prediktioner döda över tid'!$A124,0,'Resultat prediktioner över tid'!$C$3-1-3*'Resultat prediktioner över tid'!$C$4)</f>
        <v>120.97436204129653</v>
      </c>
      <c r="L129" s="37">
        <f ca="1">OFFSET('Prediktioner döda över tid'!$A124,0,'Resultat prediktioner över tid'!$C$3-1-2*'Resultat prediktioner över tid'!$C$4)</f>
        <v>130.37343455953231</v>
      </c>
      <c r="M129" s="37">
        <f ca="1">OFFSET('Prediktioner döda över tid'!$A124,0,'Resultat prediktioner över tid'!$C$3-1-1*'Resultat prediktioner över tid'!$C$4)</f>
        <v>130.37343455953231</v>
      </c>
      <c r="N129" s="37">
        <f ca="1">OFFSET('Prediktioner döda över tid'!$A124,0,'Resultat prediktioner över tid'!$C$3-1-0*'Resultat prediktioner över tid'!$C$4)</f>
        <v>165.43840132573803</v>
      </c>
    </row>
    <row r="130" spans="1:14" x14ac:dyDescent="0.2">
      <c r="A130" s="2">
        <f t="shared" si="1"/>
        <v>44022</v>
      </c>
      <c r="B130" s="37" t="e">
        <f>'Prediktioner inlagda över tid'!B125</f>
        <v>#N/A</v>
      </c>
      <c r="C130" s="37">
        <f ca="1">OFFSET('Prediktioner inlagda över tid'!A125,0,'Resultat prediktioner över tid'!$C$3-1-4*'Resultat prediktioner över tid'!$C$4)</f>
        <v>6.6630259719105567</v>
      </c>
      <c r="D130" s="37">
        <f ca="1">OFFSET('Prediktioner inlagda över tid'!A125,0,'Resultat prediktioner över tid'!$C$3-1-3*'Resultat prediktioner över tid'!$C$4)</f>
        <v>6.6630259719105567</v>
      </c>
      <c r="E130" s="37">
        <f ca="1">OFFSET('Prediktioner inlagda över tid'!A125,0,'Resultat prediktioner över tid'!$C$3-1-2*'Resultat prediktioner över tid'!$C$4)</f>
        <v>8.7175523937353638</v>
      </c>
      <c r="F130" s="37">
        <f ca="1">OFFSET('Prediktioner inlagda över tid'!A125,0,'Resultat prediktioner över tid'!$C$3-1-1*'Resultat prediktioner över tid'!$C$4)</f>
        <v>8.7175523937353638</v>
      </c>
      <c r="G130" s="37">
        <f ca="1">OFFSET('Prediktioner inlagda över tid'!A125,0,'Resultat prediktioner över tid'!$C$3-1-0*'Resultat prediktioner över tid'!$C$4)</f>
        <v>5.1216052547123514</v>
      </c>
      <c r="H130" s="38"/>
      <c r="I130" s="37" t="e">
        <f>'Prediktioner döda över tid'!B125</f>
        <v>#N/A</v>
      </c>
      <c r="J130" s="37">
        <f ca="1">OFFSET('Prediktioner döda över tid'!$A125,0,'Resultat prediktioner över tid'!$C$3-1-4*'Resultat prediktioner över tid'!$C$4)</f>
        <v>121.13243166668057</v>
      </c>
      <c r="K130" s="37">
        <f ca="1">OFFSET('Prediktioner döda över tid'!$A125,0,'Resultat prediktioner över tid'!$C$3-1-3*'Resultat prediktioner över tid'!$C$4)</f>
        <v>121.13243166668057</v>
      </c>
      <c r="L130" s="37">
        <f ca="1">OFFSET('Prediktioner döda över tid'!$A125,0,'Resultat prediktioner över tid'!$C$3-1-2*'Resultat prediktioner över tid'!$C$4)</f>
        <v>130.58980868699632</v>
      </c>
      <c r="M130" s="37">
        <f ca="1">OFFSET('Prediktioner döda över tid'!$A125,0,'Resultat prediktioner över tid'!$C$3-1-1*'Resultat prediktioner över tid'!$C$4)</f>
        <v>130.58980868699632</v>
      </c>
      <c r="N130" s="37">
        <f ca="1">OFFSET('Prediktioner döda över tid'!$A125,0,'Resultat prediktioner över tid'!$C$3-1-0*'Resultat prediktioner över tid'!$C$4)</f>
        <v>165.6066279651981</v>
      </c>
    </row>
    <row r="131" spans="1:14" x14ac:dyDescent="0.2">
      <c r="A131" s="2">
        <f t="shared" si="1"/>
        <v>44023</v>
      </c>
      <c r="B131" s="37" t="e">
        <f>'Prediktioner inlagda över tid'!B126</f>
        <v>#N/A</v>
      </c>
      <c r="C131" s="37">
        <f ca="1">OFFSET('Prediktioner inlagda över tid'!A126,0,'Resultat prediktioner över tid'!$C$3-1-4*'Resultat prediktioner över tid'!$C$4)</f>
        <v>6.6386735685062552</v>
      </c>
      <c r="D131" s="37">
        <f ca="1">OFFSET('Prediktioner inlagda över tid'!A126,0,'Resultat prediktioner över tid'!$C$3-1-3*'Resultat prediktioner över tid'!$C$4)</f>
        <v>6.6386735685062552</v>
      </c>
      <c r="E131" s="37">
        <f ca="1">OFFSET('Prediktioner inlagda över tid'!A126,0,'Resultat prediktioner över tid'!$C$3-1-2*'Resultat prediktioner över tid'!$C$4)</f>
        <v>8.6843250522230413</v>
      </c>
      <c r="F131" s="37">
        <f ca="1">OFFSET('Prediktioner inlagda över tid'!A126,0,'Resultat prediktioner över tid'!$C$3-1-1*'Resultat prediktioner över tid'!$C$4)</f>
        <v>8.6843250522230413</v>
      </c>
      <c r="G131" s="37">
        <f ca="1">OFFSET('Prediktioner inlagda över tid'!A126,0,'Resultat prediktioner över tid'!$C$3-1-0*'Resultat prediktioner över tid'!$C$4)</f>
        <v>5.0407257442665969</v>
      </c>
      <c r="H131" s="38"/>
      <c r="I131" s="37" t="e">
        <f>'Prediktioner döda över tid'!B126</f>
        <v>#N/A</v>
      </c>
      <c r="J131" s="37">
        <f ca="1">OFFSET('Prediktioner döda över tid'!$A126,0,'Resultat prediktioner över tid'!$C$3-1-4*'Resultat prediktioner över tid'!$C$4)</f>
        <v>121.289563824868</v>
      </c>
      <c r="K131" s="37">
        <f ca="1">OFFSET('Prediktioner döda över tid'!$A126,0,'Resultat prediktioner över tid'!$C$3-1-3*'Resultat prediktioner över tid'!$C$4)</f>
        <v>121.289563824868</v>
      </c>
      <c r="L131" s="37">
        <f ca="1">OFFSET('Prediktioner döda över tid'!$A126,0,'Resultat prediktioner över tid'!$C$3-1-2*'Resultat prediktioner över tid'!$C$4)</f>
        <v>130.80477628936546</v>
      </c>
      <c r="M131" s="37">
        <f ca="1">OFFSET('Prediktioner döda över tid'!$A126,0,'Resultat prediktioner över tid'!$C$3-1-1*'Resultat prediktioner över tid'!$C$4)</f>
        <v>130.80477628936546</v>
      </c>
      <c r="N131" s="37">
        <f ca="1">OFFSET('Prediktioner döda över tid'!$A126,0,'Resultat prediktioner över tid'!$C$3-1-0*'Resultat prediktioner över tid'!$C$4)</f>
        <v>165.77085132343888</v>
      </c>
    </row>
    <row r="132" spans="1:14" x14ac:dyDescent="0.2">
      <c r="A132" s="2">
        <f t="shared" si="1"/>
        <v>44024</v>
      </c>
      <c r="B132" s="37" t="e">
        <f>'Prediktioner inlagda över tid'!B127</f>
        <v>#N/A</v>
      </c>
      <c r="C132" s="37">
        <f ca="1">OFFSET('Prediktioner inlagda över tid'!A127,0,'Resultat prediktioner över tid'!$C$3-1-4*'Resultat prediktioner över tid'!$C$4)</f>
        <v>6.6153896024232148</v>
      </c>
      <c r="D132" s="37">
        <f ca="1">OFFSET('Prediktioner inlagda över tid'!A127,0,'Resultat prediktioner över tid'!$C$3-1-3*'Resultat prediktioner över tid'!$C$4)</f>
        <v>6.6153896024232148</v>
      </c>
      <c r="E132" s="37">
        <f ca="1">OFFSET('Prediktioner inlagda över tid'!A127,0,'Resultat prediktioner över tid'!$C$3-1-2*'Resultat prediktioner över tid'!$C$4)</f>
        <v>8.6522541105278243</v>
      </c>
      <c r="F132" s="37">
        <f ca="1">OFFSET('Prediktioner inlagda över tid'!A127,0,'Resultat prediktioner över tid'!$C$3-1-1*'Resultat prediktioner över tid'!$C$4)</f>
        <v>8.6522541105278243</v>
      </c>
      <c r="G132" s="37">
        <f ca="1">OFFSET('Prediktioner inlagda över tid'!A127,0,'Resultat prediktioner över tid'!$C$3-1-0*'Resultat prediktioner över tid'!$C$4)</f>
        <v>4.9656189482584043</v>
      </c>
      <c r="H132" s="38"/>
      <c r="I132" s="37" t="e">
        <f>'Prediktioner döda över tid'!B127</f>
        <v>#N/A</v>
      </c>
      <c r="J132" s="37">
        <f ca="1">OFFSET('Prediktioner döda över tid'!$A127,0,'Resultat prediktioner över tid'!$C$3-1-4*'Resultat prediktioner över tid'!$C$4)</f>
        <v>121.44580601810313</v>
      </c>
      <c r="K132" s="37">
        <f ca="1">OFFSET('Prediktioner döda över tid'!$A127,0,'Resultat prediktioner över tid'!$C$3-1-3*'Resultat prediktioner över tid'!$C$4)</f>
        <v>121.44580601810313</v>
      </c>
      <c r="L132" s="37">
        <f ca="1">OFFSET('Prediktioner döda över tid'!$A127,0,'Resultat prediktioner över tid'!$C$3-1-2*'Resultat prediktioner över tid'!$C$4)</f>
        <v>131.01839524511428</v>
      </c>
      <c r="M132" s="37">
        <f ca="1">OFFSET('Prediktioner döda över tid'!$A127,0,'Resultat prediktioner över tid'!$C$3-1-1*'Resultat prediktioner över tid'!$C$4)</f>
        <v>131.01839524511428</v>
      </c>
      <c r="N132" s="37">
        <f ca="1">OFFSET('Prediktioner döda över tid'!$A127,0,'Resultat prediktioner över tid'!$C$3-1-0*'Resultat prediktioner över tid'!$C$4)</f>
        <v>165.93135921609863</v>
      </c>
    </row>
    <row r="133" spans="1:14" x14ac:dyDescent="0.2">
      <c r="A133" s="2">
        <f t="shared" si="1"/>
        <v>44025</v>
      </c>
      <c r="B133" s="37" t="e">
        <f>'Prediktioner inlagda över tid'!B128</f>
        <v>#N/A</v>
      </c>
      <c r="C133" s="37">
        <f ca="1">OFFSET('Prediktioner inlagda över tid'!A128,0,'Resultat prediktioner över tid'!$C$3-1-4*'Resultat prediktioner över tid'!$C$4)</f>
        <v>6.5930741226687388</v>
      </c>
      <c r="D133" s="37">
        <f ca="1">OFFSET('Prediktioner inlagda över tid'!A128,0,'Resultat prediktioner över tid'!$C$3-1-3*'Resultat prediktioner över tid'!$C$4)</f>
        <v>6.5930741226687388</v>
      </c>
      <c r="E133" s="37">
        <f ca="1">OFFSET('Prediktioner inlagda över tid'!A128,0,'Resultat prediktioner över tid'!$C$3-1-2*'Resultat prediktioner över tid'!$C$4)</f>
        <v>8.6212427391784541</v>
      </c>
      <c r="F133" s="37">
        <f ca="1">OFFSET('Prediktioner inlagda över tid'!A128,0,'Resultat prediktioner över tid'!$C$3-1-1*'Resultat prediktioner över tid'!$C$4)</f>
        <v>8.6212427391784541</v>
      </c>
      <c r="G133" s="37">
        <f ca="1">OFFSET('Prediktioner inlagda över tid'!A128,0,'Resultat prediktioner över tid'!$C$3-1-0*'Resultat prediktioner över tid'!$C$4)</f>
        <v>4.8958569123614275</v>
      </c>
      <c r="H133" s="38"/>
      <c r="I133" s="37" t="e">
        <f>'Prediktioner döda över tid'!B128</f>
        <v>#N/A</v>
      </c>
      <c r="J133" s="37">
        <f ca="1">OFFSET('Prediktioner döda över tid'!$A128,0,'Resultat prediktioner över tid'!$C$3-1-4*'Resultat prediktioner över tid'!$C$4)</f>
        <v>121.60120122635666</v>
      </c>
      <c r="K133" s="37">
        <f ca="1">OFFSET('Prediktioner döda över tid'!$A128,0,'Resultat prediktioner över tid'!$C$3-1-3*'Resultat prediktioner över tid'!$C$4)</f>
        <v>121.60120122635666</v>
      </c>
      <c r="L133" s="37">
        <f ca="1">OFFSET('Prediktioner döda över tid'!$A128,0,'Resultat prediktioner över tid'!$C$3-1-2*'Resultat prediktioner över tid'!$C$4)</f>
        <v>131.2307184016482</v>
      </c>
      <c r="M133" s="37">
        <f ca="1">OFFSET('Prediktioner döda över tid'!$A128,0,'Resultat prediktioner över tid'!$C$3-1-1*'Resultat prediktioner över tid'!$C$4)</f>
        <v>131.2307184016482</v>
      </c>
      <c r="N133" s="37">
        <f ca="1">OFFSET('Prediktioner döda över tid'!$A128,0,'Resultat prediktioner över tid'!$C$3-1-0*'Resultat prediktioner över tid'!$C$4)</f>
        <v>166.08841835400895</v>
      </c>
    </row>
    <row r="134" spans="1:14" x14ac:dyDescent="0.2">
      <c r="A134" s="2">
        <f t="shared" si="1"/>
        <v>44026</v>
      </c>
      <c r="B134" s="37" t="e">
        <f>'Prediktioner inlagda över tid'!B129</f>
        <v>#N/A</v>
      </c>
      <c r="C134" s="37">
        <f ca="1">OFFSET('Prediktioner inlagda över tid'!A129,0,'Resultat prediktioner över tid'!$C$3-1-4*'Resultat prediktioner över tid'!$C$4)</f>
        <v>6.5716372255523465</v>
      </c>
      <c r="D134" s="37">
        <f ca="1">OFFSET('Prediktioner inlagda över tid'!A129,0,'Resultat prediktioner över tid'!$C$3-1-3*'Resultat prediktioner över tid'!$C$4)</f>
        <v>6.5716372255523465</v>
      </c>
      <c r="E134" s="37">
        <f ca="1">OFFSET('Prediktioner inlagda över tid'!A129,0,'Resultat prediktioner över tid'!$C$3-1-2*'Resultat prediktioner över tid'!$C$4)</f>
        <v>8.5912034320464556</v>
      </c>
      <c r="F134" s="37">
        <f ca="1">OFFSET('Prediktioner inlagda över tid'!A129,0,'Resultat prediktioner över tid'!$C$3-1-1*'Resultat prediktioner över tid'!$C$4)</f>
        <v>8.5912034320464556</v>
      </c>
      <c r="G134" s="37">
        <f ca="1">OFFSET('Prediktioner inlagda över tid'!A129,0,'Resultat prediktioner över tid'!$C$3-1-0*'Resultat prediktioner över tid'!$C$4)</f>
        <v>4.8310422065215555</v>
      </c>
      <c r="H134" s="38"/>
      <c r="I134" s="37" t="e">
        <f>'Prediktioner döda över tid'!B129</f>
        <v>#N/A</v>
      </c>
      <c r="J134" s="37">
        <f ca="1">OFFSET('Prediktioner döda över tid'!$A129,0,'Resultat prediktioner över tid'!$C$3-1-4*'Resultat prediktioner över tid'!$C$4)</f>
        <v>121.75578835892686</v>
      </c>
      <c r="K134" s="37">
        <f ca="1">OFFSET('Prediktioner döda över tid'!$A129,0,'Resultat prediktioner över tid'!$C$3-1-3*'Resultat prediktioner över tid'!$C$4)</f>
        <v>121.75578835892686</v>
      </c>
      <c r="L134" s="37">
        <f ca="1">OFFSET('Prediktioner döda över tid'!$A129,0,'Resultat prediktioner över tid'!$C$3-1-2*'Resultat prediktioner över tid'!$C$4)</f>
        <v>131.44179405688115</v>
      </c>
      <c r="M134" s="37">
        <f ca="1">OFFSET('Prediktioner döda över tid'!$A129,0,'Resultat prediktioner över tid'!$C$3-1-1*'Resultat prediktioner över tid'!$C$4)</f>
        <v>131.44179405688115</v>
      </c>
      <c r="N134" s="37">
        <f ca="1">OFFSET('Prediktioner döda över tid'!$A129,0,'Resultat prediktioner över tid'!$C$3-1-0*'Resultat prediktioner över tid'!$C$4)</f>
        <v>166.24227581950987</v>
      </c>
    </row>
    <row r="135" spans="1:14" x14ac:dyDescent="0.2">
      <c r="A135" s="2">
        <f t="shared" si="1"/>
        <v>44027</v>
      </c>
      <c r="B135" s="37" t="e">
        <f>'Prediktioner inlagda över tid'!B130</f>
        <v>#N/A</v>
      </c>
      <c r="C135" s="37">
        <f ca="1">OFFSET('Prediktioner inlagda över tid'!A130,0,'Resultat prediktioner över tid'!$C$3-1-4*'Resultat prediktioner över tid'!$C$4)</f>
        <v>6.5509980633858689</v>
      </c>
      <c r="D135" s="37">
        <f ca="1">OFFSET('Prediktioner inlagda över tid'!A130,0,'Resultat prediktioner över tid'!$C$3-1-3*'Resultat prediktioner över tid'!$C$4)</f>
        <v>6.5509980633858689</v>
      </c>
      <c r="E135" s="37">
        <f ca="1">OFFSET('Prediktioner inlagda över tid'!A130,0,'Resultat prediktioner över tid'!$C$3-1-2*'Resultat prediktioner över tid'!$C$4)</f>
        <v>8.5620571191640682</v>
      </c>
      <c r="F135" s="37">
        <f ca="1">OFFSET('Prediktioner inlagda över tid'!A130,0,'Resultat prediktioner över tid'!$C$3-1-1*'Resultat prediktioner över tid'!$C$4)</f>
        <v>8.5620571191640682</v>
      </c>
      <c r="G135" s="37">
        <f ca="1">OFFSET('Prediktioner inlagda över tid'!A130,0,'Resultat prediktioner över tid'!$C$3-1-0*'Resultat prediktioner över tid'!$C$4)</f>
        <v>4.7708058986685904</v>
      </c>
      <c r="H135" s="38"/>
      <c r="I135" s="37" t="e">
        <f>'Prediktioner döda över tid'!B130</f>
        <v>#N/A</v>
      </c>
      <c r="J135" s="37">
        <f ca="1">OFFSET('Prediktioner döda över tid'!$A130,0,'Resultat prediktioner över tid'!$C$3-1-4*'Resultat prediktioner över tid'!$C$4)</f>
        <v>121.909602661999</v>
      </c>
      <c r="K135" s="37">
        <f ca="1">OFFSET('Prediktioner döda över tid'!$A130,0,'Resultat prediktioner över tid'!$C$3-1-3*'Resultat prediktioner över tid'!$C$4)</f>
        <v>121.909602661999</v>
      </c>
      <c r="L135" s="37">
        <f ca="1">OFFSET('Prediktioner döda över tid'!$A130,0,'Resultat prediktioner över tid'!$C$3-1-2*'Resultat prediktioner över tid'!$C$4)</f>
        <v>131.65166639574218</v>
      </c>
      <c r="M135" s="37">
        <f ca="1">OFFSET('Prediktioner döda över tid'!$A130,0,'Resultat prediktioner över tid'!$C$3-1-1*'Resultat prediktioner över tid'!$C$4)</f>
        <v>131.65166639574218</v>
      </c>
      <c r="N135" s="37">
        <f ca="1">OFFSET('Prediktioner döda över tid'!$A130,0,'Resultat prediktioner över tid'!$C$3-1-0*'Resultat prediktioner över tid'!$C$4)</f>
        <v>166.3931604484734</v>
      </c>
    </row>
  </sheetData>
  <mergeCells count="3">
    <mergeCell ref="B6:G6"/>
    <mergeCell ref="I6:N6"/>
    <mergeCell ref="B2:C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5C58-63C6-EB4E-83CE-DB4ED8B5F3A9}">
  <dimension ref="A1:C366"/>
  <sheetViews>
    <sheetView workbookViewId="0"/>
  </sheetViews>
  <sheetFormatPr baseColWidth="10" defaultRowHeight="16" x14ac:dyDescent="0.2"/>
  <cols>
    <col min="3" max="3" width="11.6640625" bestFit="1" customWidth="1"/>
  </cols>
  <sheetData>
    <row r="1" spans="1:3" x14ac:dyDescent="0.2">
      <c r="A1" s="24" t="s">
        <v>7</v>
      </c>
      <c r="B1" t="s">
        <v>48</v>
      </c>
      <c r="C1" t="s">
        <v>49</v>
      </c>
    </row>
    <row r="2" spans="1:3" x14ac:dyDescent="0.2">
      <c r="A2" s="2">
        <v>43900</v>
      </c>
      <c r="B2" s="4">
        <f>'Prediktion(RÖR EJ!)'!C3</f>
        <v>9.5</v>
      </c>
      <c r="C2" s="4">
        <f>B2+2*SQRT(B2)</f>
        <v>15.664414002968975</v>
      </c>
    </row>
    <row r="3" spans="1:3" x14ac:dyDescent="0.2">
      <c r="A3" s="2">
        <f>A2+1</f>
        <v>43901</v>
      </c>
      <c r="B3" s="4">
        <f ca="1">'Prediktion(RÖR EJ!)'!C4</f>
        <v>10.003317916666665</v>
      </c>
      <c r="C3" s="4">
        <f t="shared" ref="C3:C66" ca="1" si="0">B3+2*SQRT(B3)</f>
        <v>16.328922367362793</v>
      </c>
    </row>
    <row r="4" spans="1:3" x14ac:dyDescent="0.2">
      <c r="A4" s="2">
        <f t="shared" ref="A4:A67" si="1">A3+1</f>
        <v>43902</v>
      </c>
      <c r="B4" s="4">
        <f ca="1">'Prediktion(RÖR EJ!)'!C5</f>
        <v>10.594384448414305</v>
      </c>
      <c r="C4" s="4">
        <f t="shared" ca="1" si="0"/>
        <v>17.104187655398157</v>
      </c>
    </row>
    <row r="5" spans="1:3" x14ac:dyDescent="0.2">
      <c r="A5" s="2">
        <f t="shared" si="1"/>
        <v>43903</v>
      </c>
      <c r="B5" s="4">
        <f ca="1">'Prediktion(RÖR EJ!)'!C6</f>
        <v>11.288499921993488</v>
      </c>
      <c r="C5" s="4">
        <f t="shared" ca="1" si="0"/>
        <v>18.008172509848787</v>
      </c>
    </row>
    <row r="6" spans="1:3" x14ac:dyDescent="0.2">
      <c r="A6" s="2">
        <f t="shared" si="1"/>
        <v>43904</v>
      </c>
      <c r="B6" s="4">
        <f ca="1">'Prediktion(RÖR EJ!)'!C7</f>
        <v>12.103592695954605</v>
      </c>
      <c r="C6" s="4">
        <f t="shared" ca="1" si="0"/>
        <v>19.061636299139224</v>
      </c>
    </row>
    <row r="7" spans="1:3" x14ac:dyDescent="0.2">
      <c r="A7" s="2">
        <f t="shared" si="1"/>
        <v>43905</v>
      </c>
      <c r="B7" s="4">
        <f ca="1">'Prediktion(RÖR EJ!)'!C8</f>
        <v>13.060658013799774</v>
      </c>
      <c r="C7" s="4">
        <f t="shared" ca="1" si="0"/>
        <v>20.288564491833306</v>
      </c>
    </row>
    <row r="8" spans="1:3" x14ac:dyDescent="0.2">
      <c r="A8" s="2">
        <f t="shared" si="1"/>
        <v>43906</v>
      </c>
      <c r="B8" s="4">
        <f ca="1">'Prediktion(RÖR EJ!)'!C9</f>
        <v>14.18426582333978</v>
      </c>
      <c r="C8" s="4">
        <f t="shared" ca="1" si="0"/>
        <v>21.716666721682827</v>
      </c>
    </row>
    <row r="9" spans="1:3" x14ac:dyDescent="0.2">
      <c r="A9" s="2">
        <f t="shared" si="1"/>
        <v>43907</v>
      </c>
      <c r="B9" s="4">
        <f ca="1">'Prediktion(RÖR EJ!)'!C10</f>
        <v>15.503146816857502</v>
      </c>
      <c r="C9" s="4">
        <f t="shared" ca="1" si="0"/>
        <v>23.377953942586359</v>
      </c>
    </row>
    <row r="10" spans="1:3" x14ac:dyDescent="0.2">
      <c r="A10" s="2">
        <f t="shared" si="1"/>
        <v>43908</v>
      </c>
      <c r="B10" s="4">
        <f ca="1">'Prediktion(RÖR EJ!)'!C11</f>
        <v>16.547548652719644</v>
      </c>
      <c r="C10" s="4">
        <f t="shared" ca="1" si="0"/>
        <v>24.683284305435912</v>
      </c>
    </row>
    <row r="11" spans="1:3" x14ac:dyDescent="0.2">
      <c r="A11" s="2">
        <f t="shared" si="1"/>
        <v>43909</v>
      </c>
      <c r="B11" s="4">
        <f ca="1">'Prediktion(RÖR EJ!)'!C12</f>
        <v>17.683562365026397</v>
      </c>
      <c r="C11" s="4">
        <f t="shared" ca="1" si="0"/>
        <v>26.093927961128959</v>
      </c>
    </row>
    <row r="12" spans="1:3" x14ac:dyDescent="0.2">
      <c r="A12" s="2">
        <f t="shared" si="1"/>
        <v>43910</v>
      </c>
      <c r="B12" s="4">
        <f ca="1">'Prediktion(RÖR EJ!)'!C13</f>
        <v>18.911033866557215</v>
      </c>
      <c r="C12" s="4">
        <f t="shared" ca="1" si="0"/>
        <v>27.608397574384366</v>
      </c>
    </row>
    <row r="13" spans="1:3" x14ac:dyDescent="0.2">
      <c r="A13" s="2">
        <f t="shared" si="1"/>
        <v>43911</v>
      </c>
      <c r="B13" s="4">
        <f ca="1">'Prediktion(RÖR EJ!)'!C14</f>
        <v>20.226969969618391</v>
      </c>
      <c r="C13" s="4">
        <f t="shared" ca="1" si="0"/>
        <v>29.221850729165656</v>
      </c>
    </row>
    <row r="14" spans="1:3" x14ac:dyDescent="0.2">
      <c r="A14" s="2">
        <f t="shared" si="1"/>
        <v>43912</v>
      </c>
      <c r="B14" s="4">
        <f ca="1">'Prediktion(RÖR EJ!)'!C15</f>
        <v>21.624583690130404</v>
      </c>
      <c r="C14" s="4">
        <f t="shared" ca="1" si="0"/>
        <v>30.925031784739694</v>
      </c>
    </row>
    <row r="15" spans="1:3" x14ac:dyDescent="0.2">
      <c r="A15" s="2">
        <f t="shared" si="1"/>
        <v>43913</v>
      </c>
      <c r="B15" s="4">
        <f ca="1">'Prediktion(RÖR EJ!)'!C16</f>
        <v>23.09210911613253</v>
      </c>
      <c r="C15" s="4">
        <f t="shared" ca="1" si="0"/>
        <v>32.702959050687234</v>
      </c>
    </row>
    <row r="16" spans="1:3" x14ac:dyDescent="0.2">
      <c r="A16" s="2">
        <f t="shared" si="1"/>
        <v>43914</v>
      </c>
      <c r="B16" s="4">
        <f ca="1">'Prediktion(RÖR EJ!)'!C17</f>
        <v>24.611340794655096</v>
      </c>
      <c r="C16" s="4">
        <f t="shared" ca="1" si="0"/>
        <v>34.533304470189307</v>
      </c>
    </row>
    <row r="17" spans="1:3" x14ac:dyDescent="0.2">
      <c r="A17" s="2">
        <f t="shared" si="1"/>
        <v>43915</v>
      </c>
      <c r="B17" s="4">
        <f ca="1">'Prediktion(RÖR EJ!)'!C18</f>
        <v>26.155845885515543</v>
      </c>
      <c r="C17" s="4">
        <f t="shared" ca="1" si="0"/>
        <v>36.384403141652022</v>
      </c>
    </row>
    <row r="18" spans="1:3" x14ac:dyDescent="0.2">
      <c r="A18" s="2">
        <f t="shared" si="1"/>
        <v>43916</v>
      </c>
      <c r="B18" s="4">
        <f ca="1">'Prediktion(RÖR EJ!)'!C19</f>
        <v>27.777441350473318</v>
      </c>
      <c r="C18" s="4">
        <f t="shared" ca="1" si="0"/>
        <v>38.318303051581687</v>
      </c>
    </row>
    <row r="19" spans="1:3" x14ac:dyDescent="0.2">
      <c r="A19" s="2">
        <f t="shared" si="1"/>
        <v>43917</v>
      </c>
      <c r="B19" s="4">
        <f ca="1">'Prediktion(RÖR EJ!)'!C20</f>
        <v>29.472110998658923</v>
      </c>
      <c r="C19" s="4">
        <f t="shared" ca="1" si="0"/>
        <v>40.329755494341939</v>
      </c>
    </row>
    <row r="20" spans="1:3" x14ac:dyDescent="0.2">
      <c r="A20" s="2">
        <f t="shared" si="1"/>
        <v>43918</v>
      </c>
      <c r="B20" s="4">
        <f ca="1">'Prediktion(RÖR EJ!)'!C21</f>
        <v>31.235072902207584</v>
      </c>
      <c r="C20" s="4">
        <f t="shared" ca="1" si="0"/>
        <v>42.412742230329179</v>
      </c>
    </row>
    <row r="21" spans="1:3" x14ac:dyDescent="0.2">
      <c r="A21" s="2">
        <f t="shared" si="1"/>
        <v>43919</v>
      </c>
      <c r="B21" s="4">
        <f ca="1">'Prediktion(RÖR EJ!)'!C22</f>
        <v>33.061154370163678</v>
      </c>
      <c r="C21" s="4">
        <f t="shared" ca="1" si="0"/>
        <v>44.560920345202248</v>
      </c>
    </row>
    <row r="22" spans="1:3" x14ac:dyDescent="0.2">
      <c r="A22" s="2">
        <f t="shared" si="1"/>
        <v>43920</v>
      </c>
      <c r="B22" s="4">
        <f ca="1">'Prediktion(RÖR EJ!)'!C23</f>
        <v>34.945396649475121</v>
      </c>
      <c r="C22" s="4">
        <f t="shared" ca="1" si="0"/>
        <v>46.768322962275199</v>
      </c>
    </row>
    <row r="23" spans="1:3" x14ac:dyDescent="0.2">
      <c r="A23" s="2">
        <f t="shared" si="1"/>
        <v>43921</v>
      </c>
      <c r="B23" s="4">
        <f ca="1">'Prediktion(RÖR EJ!)'!C24</f>
        <v>36.883963447016953</v>
      </c>
      <c r="C23" s="4">
        <f t="shared" ca="1" si="0"/>
        <v>49.030397235914329</v>
      </c>
    </row>
    <row r="24" spans="1:3" x14ac:dyDescent="0.2">
      <c r="A24" s="2">
        <f t="shared" si="1"/>
        <v>43922</v>
      </c>
      <c r="B24" s="4">
        <f ca="1">'Prediktion(RÖR EJ!)'!C25</f>
        <v>38.875444519988832</v>
      </c>
      <c r="C24" s="4">
        <f t="shared" ca="1" si="0"/>
        <v>51.345479727635819</v>
      </c>
    </row>
    <row r="25" spans="1:3" x14ac:dyDescent="0.2">
      <c r="A25" s="2">
        <f t="shared" si="1"/>
        <v>43923</v>
      </c>
      <c r="B25" s="4">
        <f ca="1">'Prediktion(RÖR EJ!)'!C26</f>
        <v>40.922665613975511</v>
      </c>
      <c r="C25" s="4">
        <f t="shared" ca="1" si="0"/>
        <v>53.716830786267998</v>
      </c>
    </row>
    <row r="26" spans="1:3" x14ac:dyDescent="0.2">
      <c r="A26" s="2">
        <f t="shared" si="1"/>
        <v>43924</v>
      </c>
      <c r="B26" s="4">
        <f ca="1">'Prediktion(RÖR EJ!)'!C27</f>
        <v>43.019808175437731</v>
      </c>
      <c r="C26" s="4">
        <f t="shared" ca="1" si="0"/>
        <v>56.137705594679545</v>
      </c>
    </row>
    <row r="27" spans="1:3" x14ac:dyDescent="0.2">
      <c r="A27" s="2">
        <f t="shared" si="1"/>
        <v>43925</v>
      </c>
      <c r="B27" s="4">
        <f ca="1">'Prediktion(RÖR EJ!)'!C28</f>
        <v>45.160701873849952</v>
      </c>
      <c r="C27" s="4">
        <f t="shared" ca="1" si="0"/>
        <v>58.601044410236433</v>
      </c>
    </row>
    <row r="28" spans="1:3" x14ac:dyDescent="0.2">
      <c r="A28" s="2">
        <f t="shared" si="1"/>
        <v>43926</v>
      </c>
      <c r="B28" s="4">
        <f ca="1">'Prediktion(RÖR EJ!)'!C29</f>
        <v>47.338915121819049</v>
      </c>
      <c r="C28" s="4">
        <f t="shared" ca="1" si="0"/>
        <v>61.099571373876074</v>
      </c>
    </row>
    <row r="29" spans="1:3" x14ac:dyDescent="0.2">
      <c r="A29" s="2">
        <f t="shared" si="1"/>
        <v>43927</v>
      </c>
      <c r="B29" s="4">
        <f ca="1">'Prediktion(RÖR EJ!)'!C30</f>
        <v>49.547797401884672</v>
      </c>
      <c r="C29" s="4">
        <f t="shared" ca="1" si="0"/>
        <v>63.625836669038982</v>
      </c>
    </row>
    <row r="30" spans="1:3" x14ac:dyDescent="0.2">
      <c r="A30" s="2">
        <f t="shared" si="1"/>
        <v>43928</v>
      </c>
      <c r="B30" s="4">
        <f ca="1">'Prediktion(RÖR EJ!)'!C31</f>
        <v>51.780426949296277</v>
      </c>
      <c r="C30" s="4">
        <f t="shared" ca="1" si="0"/>
        <v>66.172150536038245</v>
      </c>
    </row>
    <row r="31" spans="1:3" x14ac:dyDescent="0.2">
      <c r="A31" s="2">
        <f t="shared" si="1"/>
        <v>43929</v>
      </c>
      <c r="B31" s="4">
        <f ca="1">'Prediktion(RÖR EJ!)'!C32</f>
        <v>54.029398843853869</v>
      </c>
      <c r="C31" s="4">
        <f t="shared" ca="1" si="0"/>
        <v>68.730337432101066</v>
      </c>
    </row>
    <row r="32" spans="1:3" x14ac:dyDescent="0.2">
      <c r="A32" s="2">
        <f t="shared" si="1"/>
        <v>43930</v>
      </c>
      <c r="B32" s="4">
        <f ca="1">'Prediktion(RÖR EJ!)'!C33</f>
        <v>56.2863653429024</v>
      </c>
      <c r="C32" s="4">
        <f t="shared" ca="1" si="0"/>
        <v>71.291213271875534</v>
      </c>
    </row>
    <row r="33" spans="1:3" x14ac:dyDescent="0.2">
      <c r="A33" s="2">
        <f t="shared" si="1"/>
        <v>43931</v>
      </c>
      <c r="B33" s="4">
        <f ca="1">'Prediktion(RÖR EJ!)'!C34</f>
        <v>58.541211579651318</v>
      </c>
      <c r="C33" s="4">
        <f t="shared" ca="1" si="0"/>
        <v>73.843657342293483</v>
      </c>
    </row>
    <row r="34" spans="1:3" x14ac:dyDescent="0.2">
      <c r="A34" s="2">
        <f t="shared" si="1"/>
        <v>43932</v>
      </c>
      <c r="B34" s="4">
        <f ca="1">'Prediktion(RÖR EJ!)'!C35</f>
        <v>60.783288619566342</v>
      </c>
      <c r="C34" s="4">
        <f t="shared" ca="1" si="0"/>
        <v>76.37601623465234</v>
      </c>
    </row>
    <row r="35" spans="1:3" x14ac:dyDescent="0.2">
      <c r="A35" s="2">
        <f t="shared" si="1"/>
        <v>43933</v>
      </c>
      <c r="B35" s="4">
        <f ca="1">'Prediktion(RÖR EJ!)'!C36</f>
        <v>63.00143483756635</v>
      </c>
      <c r="C35" s="4">
        <f t="shared" ca="1" si="0"/>
        <v>78.876123475466159</v>
      </c>
    </row>
    <row r="36" spans="1:3" x14ac:dyDescent="0.2">
      <c r="A36" s="2">
        <f t="shared" si="1"/>
        <v>43934</v>
      </c>
      <c r="B36" s="4">
        <f ca="1">'Prediktion(RÖR EJ!)'!C37</f>
        <v>65.183989297220592</v>
      </c>
      <c r="C36" s="4">
        <f t="shared" ca="1" si="0"/>
        <v>81.331309730929775</v>
      </c>
    </row>
    <row r="37" spans="1:3" x14ac:dyDescent="0.2">
      <c r="A37" s="2">
        <f t="shared" si="1"/>
        <v>43935</v>
      </c>
      <c r="B37" s="4">
        <f ca="1">'Prediktion(RÖR EJ!)'!C38</f>
        <v>67.318803876635769</v>
      </c>
      <c r="C37" s="4">
        <f t="shared" ca="1" si="0"/>
        <v>83.728411291395673</v>
      </c>
    </row>
    <row r="38" spans="1:3" x14ac:dyDescent="0.2">
      <c r="A38" s="2">
        <f t="shared" si="1"/>
        <v>43936</v>
      </c>
      <c r="B38" s="4">
        <f ca="1">'Prediktion(RÖR EJ!)'!C39</f>
        <v>69.393269313162804</v>
      </c>
      <c r="C38" s="4">
        <f t="shared" ca="1" si="0"/>
        <v>86.053793832296378</v>
      </c>
    </row>
    <row r="39" spans="1:3" x14ac:dyDescent="0.2">
      <c r="A39" s="2">
        <f t="shared" si="1"/>
        <v>43937</v>
      </c>
      <c r="B39" s="4">
        <f ca="1">'Prediktion(RÖR EJ!)'!C40</f>
        <v>71.394382599514586</v>
      </c>
      <c r="C39" s="4">
        <f t="shared" ca="1" si="0"/>
        <v>88.293421933099751</v>
      </c>
    </row>
    <row r="40" spans="1:3" x14ac:dyDescent="0.2">
      <c r="A40" s="2">
        <f t="shared" si="1"/>
        <v>43938</v>
      </c>
      <c r="B40" s="4">
        <f ca="1">'Prediktion(RÖR EJ!)'!C41</f>
        <v>73.308900261874925</v>
      </c>
      <c r="C40" s="4">
        <f t="shared" ca="1" si="0"/>
        <v>90.4330236276855</v>
      </c>
    </row>
    <row r="41" spans="1:3" x14ac:dyDescent="0.2">
      <c r="A41" s="2">
        <f t="shared" si="1"/>
        <v>43939</v>
      </c>
      <c r="B41" s="4">
        <f ca="1">'Prediktion(RÖR EJ!)'!C42</f>
        <v>75.123645128323048</v>
      </c>
      <c r="C41" s="4">
        <f t="shared" ca="1" si="0"/>
        <v>92.458424634082334</v>
      </c>
    </row>
    <row r="42" spans="1:3" x14ac:dyDescent="0.2">
      <c r="A42" s="2">
        <f t="shared" si="1"/>
        <v>43940</v>
      </c>
      <c r="B42" s="4">
        <f ca="1">'Prediktion(RÖR EJ!)'!C43</f>
        <v>76.825651050488247</v>
      </c>
      <c r="C42" s="4">
        <f t="shared" ca="1" si="0"/>
        <v>94.355699658576953</v>
      </c>
    </row>
    <row r="43" spans="1:3" x14ac:dyDescent="0.2">
      <c r="A43" s="2">
        <f t="shared" si="1"/>
        <v>43941</v>
      </c>
      <c r="B43" s="4">
        <f ca="1">'Prediktion(RÖR EJ!)'!C44</f>
        <v>78.402319079890916</v>
      </c>
      <c r="C43" s="4">
        <f t="shared" ca="1" si="0"/>
        <v>96.111335888273118</v>
      </c>
    </row>
    <row r="44" spans="1:3" x14ac:dyDescent="0.2">
      <c r="A44" s="2">
        <f t="shared" si="1"/>
        <v>43942</v>
      </c>
      <c r="B44" s="4">
        <f ca="1">'Prediktion(RÖR EJ!)'!C45</f>
        <v>79.841585905528021</v>
      </c>
      <c r="C44" s="4">
        <f t="shared" ca="1" si="0"/>
        <v>97.71240971480195</v>
      </c>
    </row>
    <row r="45" spans="1:3" x14ac:dyDescent="0.2">
      <c r="A45" s="2">
        <f t="shared" si="1"/>
        <v>43943</v>
      </c>
      <c r="B45" s="4">
        <f ca="1">'Prediktion(RÖR EJ!)'!C46</f>
        <v>81.132104261311227</v>
      </c>
      <c r="C45" s="4">
        <f t="shared" ca="1" si="0"/>
        <v>99.146776532691717</v>
      </c>
    </row>
    <row r="46" spans="1:3" x14ac:dyDescent="0.2">
      <c r="A46" s="2">
        <f t="shared" si="1"/>
        <v>43944</v>
      </c>
      <c r="B46" s="4">
        <f ca="1">'Prediktion(RÖR EJ!)'!C47</f>
        <v>82.263432534168174</v>
      </c>
      <c r="C46" s="4">
        <f t="shared" ca="1" si="0"/>
        <v>100.40327074008039</v>
      </c>
    </row>
    <row r="47" spans="1:3" x14ac:dyDescent="0.2">
      <c r="A47" s="2">
        <f t="shared" si="1"/>
        <v>43945</v>
      </c>
      <c r="B47" s="4">
        <f ca="1">'Prediktion(RÖR EJ!)'!C48</f>
        <v>83.226226277560926</v>
      </c>
      <c r="C47" s="4">
        <f t="shared" ca="1" si="0"/>
        <v>101.47190809848074</v>
      </c>
    </row>
    <row r="48" spans="1:3" x14ac:dyDescent="0.2">
      <c r="A48" s="2">
        <f t="shared" si="1"/>
        <v>43946</v>
      </c>
      <c r="B48" s="4">
        <f ca="1">'Prediktion(RÖR EJ!)'!C49</f>
        <v>84.012416920733443</v>
      </c>
      <c r="C48" s="4">
        <f t="shared" ca="1" si="0"/>
        <v>102.34407444761665</v>
      </c>
    </row>
    <row r="49" spans="1:3" x14ac:dyDescent="0.2">
      <c r="A49" s="2">
        <f t="shared" si="1"/>
        <v>43947</v>
      </c>
      <c r="B49" s="4">
        <f ca="1">'Prediktion(RÖR EJ!)'!C50</f>
        <v>84.615351629091904</v>
      </c>
      <c r="C49" s="4">
        <f t="shared" ca="1" si="0"/>
        <v>103.01267226325947</v>
      </c>
    </row>
    <row r="50" spans="1:3" x14ac:dyDescent="0.2">
      <c r="A50" s="2">
        <f t="shared" si="1"/>
        <v>43948</v>
      </c>
      <c r="B50" s="4">
        <f ca="1">'Prediktion(RÖR EJ!)'!C51</f>
        <v>85.029914369433783</v>
      </c>
      <c r="C50" s="4">
        <f t="shared" ca="1" si="0"/>
        <v>103.47224766752096</v>
      </c>
    </row>
    <row r="51" spans="1:3" x14ac:dyDescent="0.2">
      <c r="A51" s="2">
        <f t="shared" si="1"/>
        <v>43949</v>
      </c>
      <c r="B51" s="4">
        <f ca="1">'Prediktion(RÖR EJ!)'!C52</f>
        <v>85.25262424965976</v>
      </c>
      <c r="C51" s="4">
        <f t="shared" ca="1" si="0"/>
        <v>103.71909378226505</v>
      </c>
    </row>
    <row r="52" spans="1:3" x14ac:dyDescent="0.2">
      <c r="A52" s="2">
        <f t="shared" si="1"/>
        <v>43950</v>
      </c>
      <c r="B52" s="4">
        <f ca="1">'Prediktion(RÖR EJ!)'!C53</f>
        <v>85.281707214279933</v>
      </c>
      <c r="C52" s="4">
        <f t="shared" ca="1" si="0"/>
        <v>103.75132629148669</v>
      </c>
    </row>
    <row r="53" spans="1:3" x14ac:dyDescent="0.2">
      <c r="A53" s="2">
        <f t="shared" si="1"/>
        <v>43951</v>
      </c>
      <c r="B53" s="4">
        <f ca="1">'Prediktion(RÖR EJ!)'!C54</f>
        <v>85.117137392441464</v>
      </c>
      <c r="C53" s="4">
        <f t="shared" ca="1" si="0"/>
        <v>103.56892726686193</v>
      </c>
    </row>
    <row r="54" spans="1:3" x14ac:dyDescent="0.2">
      <c r="A54" s="2">
        <f t="shared" si="1"/>
        <v>43952</v>
      </c>
      <c r="B54" s="4">
        <f ca="1">'Prediktion(RÖR EJ!)'!C55</f>
        <v>84.760645007020571</v>
      </c>
      <c r="C54" s="4">
        <f t="shared" ca="1" si="0"/>
        <v>103.17375392507356</v>
      </c>
    </row>
    <row r="55" spans="1:3" x14ac:dyDescent="0.2">
      <c r="A55" s="2">
        <f t="shared" si="1"/>
        <v>43953</v>
      </c>
      <c r="B55" s="4">
        <f ca="1">'Prediktion(RÖR EJ!)'!C56</f>
        <v>84.215689053158741</v>
      </c>
      <c r="C55" s="4">
        <f t="shared" ca="1" si="0"/>
        <v>102.56951035044273</v>
      </c>
    </row>
    <row r="56" spans="1:3" x14ac:dyDescent="0.2">
      <c r="A56" s="2">
        <f t="shared" si="1"/>
        <v>43954</v>
      </c>
      <c r="B56" s="4">
        <f ca="1">'Prediktion(RÖR EJ!)'!C57</f>
        <v>83.48739535945019</v>
      </c>
      <c r="C56" s="4">
        <f t="shared" ca="1" si="0"/>
        <v>101.76168279939708</v>
      </c>
    </row>
    <row r="57" spans="1:3" x14ac:dyDescent="0.2">
      <c r="A57" s="2">
        <f t="shared" si="1"/>
        <v>43955</v>
      </c>
      <c r="B57" s="4">
        <f ca="1">'Prediktion(RÖR EJ!)'!C58</f>
        <v>82.582464727101609</v>
      </c>
      <c r="C57" s="4">
        <f t="shared" ca="1" si="0"/>
        <v>100.75744365166729</v>
      </c>
    </row>
    <row r="58" spans="1:3" x14ac:dyDescent="0.2">
      <c r="A58" s="2">
        <f t="shared" si="1"/>
        <v>43956</v>
      </c>
      <c r="B58" s="4">
        <f ca="1">'Prediktion(RÖR EJ!)'!C59</f>
        <v>81.509053534149757</v>
      </c>
      <c r="C58" s="4">
        <f t="shared" ca="1" si="0"/>
        <v>99.565526449328928</v>
      </c>
    </row>
    <row r="59" spans="1:3" x14ac:dyDescent="0.2">
      <c r="A59" s="2">
        <f t="shared" si="1"/>
        <v>43957</v>
      </c>
      <c r="B59" s="4">
        <f ca="1">'Prediktion(RÖR EJ!)'!C60</f>
        <v>80.27663000660614</v>
      </c>
      <c r="C59" s="4">
        <f t="shared" ca="1" si="0"/>
        <v>98.196075311258426</v>
      </c>
    </row>
    <row r="60" spans="1:3" x14ac:dyDescent="0.2">
      <c r="A60" s="2">
        <f t="shared" si="1"/>
        <v>43958</v>
      </c>
      <c r="B60" s="4">
        <f ca="1">'Prediktion(RÖR EJ!)'!C61</f>
        <v>78.895810105595444</v>
      </c>
      <c r="C60" s="4">
        <f t="shared" ca="1" si="0"/>
        <v>96.660472793706973</v>
      </c>
    </row>
    <row r="61" spans="1:3" x14ac:dyDescent="0.2">
      <c r="A61" s="2">
        <f t="shared" si="1"/>
        <v>43959</v>
      </c>
      <c r="B61" s="4">
        <f ca="1">'Prediktion(RÖR EJ!)'!C62</f>
        <v>77.378177628095472</v>
      </c>
      <c r="C61" s="4">
        <f t="shared" ca="1" si="0"/>
        <v>94.971150955886941</v>
      </c>
    </row>
    <row r="62" spans="1:3" x14ac:dyDescent="0.2">
      <c r="A62" s="2">
        <f t="shared" si="1"/>
        <v>43960</v>
      </c>
      <c r="B62" s="4">
        <f ca="1">'Prediktion(RÖR EJ!)'!C63</f>
        <v>75.736093617907372</v>
      </c>
      <c r="C62" s="4">
        <f t="shared" ca="1" si="0"/>
        <v>93.141390928543274</v>
      </c>
    </row>
    <row r="63" spans="1:3" x14ac:dyDescent="0.2">
      <c r="A63" s="2">
        <f t="shared" si="1"/>
        <v>43961</v>
      </c>
      <c r="B63" s="4">
        <f ca="1">'Prediktion(RÖR EJ!)'!C64</f>
        <v>73.982500448430955</v>
      </c>
      <c r="C63" s="4">
        <f t="shared" ca="1" si="0"/>
        <v>91.185116580686071</v>
      </c>
    </row>
    <row r="64" spans="1:3" x14ac:dyDescent="0.2">
      <c r="A64" s="2">
        <f t="shared" si="1"/>
        <v>43962</v>
      </c>
      <c r="B64" s="4">
        <f ca="1">'Prediktion(RÖR EJ!)'!C65</f>
        <v>72.130725833316006</v>
      </c>
      <c r="C64" s="4">
        <f t="shared" ca="1" si="0"/>
        <v>89.116687782327432</v>
      </c>
    </row>
    <row r="65" spans="1:3" x14ac:dyDescent="0.2">
      <c r="A65" s="2">
        <f t="shared" si="1"/>
        <v>43963</v>
      </c>
      <c r="B65" s="4">
        <f ca="1">'Prediktion(RÖR EJ!)'!C66</f>
        <v>70.194291333914293</v>
      </c>
      <c r="C65" s="4">
        <f t="shared" ca="1" si="0"/>
        <v>86.950698029135594</v>
      </c>
    </row>
    <row r="66" spans="1:3" x14ac:dyDescent="0.2">
      <c r="A66" s="2">
        <f t="shared" si="1"/>
        <v>43964</v>
      </c>
      <c r="B66" s="4">
        <f ca="1">'Prediktion(RÖR EJ!)'!C67</f>
        <v>68.186729506041644</v>
      </c>
      <c r="C66" s="4">
        <f t="shared" ca="1" si="0"/>
        <v>84.701780763127303</v>
      </c>
    </row>
    <row r="67" spans="1:3" x14ac:dyDescent="0.2">
      <c r="A67" s="2">
        <f t="shared" si="1"/>
        <v>43965</v>
      </c>
      <c r="B67" s="4">
        <f ca="1">'Prediktion(RÖR EJ!)'!C68</f>
        <v>66.121413288841566</v>
      </c>
      <c r="C67" s="4">
        <f t="shared" ref="C67:C130" ca="1" si="2">B67+2*SQRT(B67)</f>
        <v>82.384428174014801</v>
      </c>
    </row>
    <row r="68" spans="1:3" x14ac:dyDescent="0.2">
      <c r="A68" s="2">
        <f t="shared" ref="A68:A131" si="3">A67+1</f>
        <v>43966</v>
      </c>
      <c r="B68" s="4">
        <f ca="1">'Prediktion(RÖR EJ!)'!C69</f>
        <v>64.011400610509568</v>
      </c>
      <c r="C68" s="4">
        <f t="shared" ca="1" si="2"/>
        <v>80.012825623365089</v>
      </c>
    </row>
    <row r="69" spans="1:3" x14ac:dyDescent="0.2">
      <c r="A69" s="2">
        <f t="shared" si="3"/>
        <v>43967</v>
      </c>
      <c r="B69" s="4">
        <f ca="1">'Prediktion(RÖR EJ!)'!C70</f>
        <v>61.86929649511621</v>
      </c>
      <c r="C69" s="4">
        <f t="shared" ca="1" si="2"/>
        <v>77.60070412382079</v>
      </c>
    </row>
    <row r="70" spans="1:3" x14ac:dyDescent="0.2">
      <c r="A70" s="2">
        <f t="shared" si="3"/>
        <v>43968</v>
      </c>
      <c r="B70" s="4">
        <f ca="1">'Prediktion(RÖR EJ!)'!C71</f>
        <v>59.707134229951507</v>
      </c>
      <c r="C70" s="4">
        <f t="shared" ca="1" si="2"/>
        <v>75.161212556393565</v>
      </c>
    </row>
    <row r="71" spans="1:3" x14ac:dyDescent="0.2">
      <c r="A71" s="2">
        <f t="shared" si="3"/>
        <v>43969</v>
      </c>
      <c r="B71" s="4">
        <f ca="1">'Prediktion(RÖR EJ!)'!C72</f>
        <v>57.536276428028515</v>
      </c>
      <c r="C71" s="4">
        <f t="shared" ca="1" si="2"/>
        <v>72.706810555478143</v>
      </c>
    </row>
    <row r="72" spans="1:3" x14ac:dyDescent="0.2">
      <c r="A72" s="2">
        <f t="shared" si="3"/>
        <v>43970</v>
      </c>
      <c r="B72" s="4">
        <f ca="1">'Prediktion(RÖR EJ!)'!C73</f>
        <v>55.36733614263661</v>
      </c>
      <c r="C72" s="4">
        <f t="shared" ca="1" si="2"/>
        <v>70.249182283843226</v>
      </c>
    </row>
    <row r="73" spans="1:3" x14ac:dyDescent="0.2">
      <c r="A73" s="2">
        <f t="shared" si="3"/>
        <v>43971</v>
      </c>
      <c r="B73" s="4">
        <f ca="1">'Prediktion(RÖR EJ!)'!C74</f>
        <v>53.210117629861656</v>
      </c>
      <c r="C73" s="4">
        <f t="shared" ca="1" si="2"/>
        <v>67.799170735510657</v>
      </c>
    </row>
    <row r="74" spans="1:3" x14ac:dyDescent="0.2">
      <c r="A74" s="2">
        <f t="shared" si="3"/>
        <v>43972</v>
      </c>
      <c r="B74" s="4">
        <f ca="1">'Prediktion(RÖR EJ!)'!C75</f>
        <v>51.073575875712379</v>
      </c>
      <c r="C74" s="4">
        <f t="shared" ca="1" si="2"/>
        <v>65.366731702990322</v>
      </c>
    </row>
    <row r="75" spans="1:3" x14ac:dyDescent="0.2">
      <c r="A75" s="2">
        <f t="shared" si="3"/>
        <v>43973</v>
      </c>
      <c r="B75" s="4">
        <f ca="1">'Prediktion(RÖR EJ!)'!C76</f>
        <v>48.965793613899883</v>
      </c>
      <c r="C75" s="4">
        <f t="shared" ca="1" si="2"/>
        <v>62.960906134190658</v>
      </c>
    </row>
    <row r="76" spans="1:3" x14ac:dyDescent="0.2">
      <c r="A76" s="2">
        <f t="shared" si="3"/>
        <v>43974</v>
      </c>
      <c r="B76" s="4">
        <f ca="1">'Prediktion(RÖR EJ!)'!C77</f>
        <v>46.893974261112128</v>
      </c>
      <c r="C76" s="4">
        <f t="shared" ca="1" si="2"/>
        <v>60.589809286565981</v>
      </c>
    </row>
    <row r="77" spans="1:3" x14ac:dyDescent="0.2">
      <c r="A77" s="2">
        <f t="shared" si="3"/>
        <v>43975</v>
      </c>
      <c r="B77" s="4">
        <f ca="1">'Prediktion(RÖR EJ!)'!C78</f>
        <v>44.864448988041985</v>
      </c>
      <c r="C77" s="4">
        <f t="shared" ca="1" si="2"/>
        <v>58.260634861348159</v>
      </c>
    </row>
    <row r="78" spans="1:3" x14ac:dyDescent="0.2">
      <c r="A78" s="2">
        <f t="shared" si="3"/>
        <v>43976</v>
      </c>
      <c r="B78" s="4">
        <f ca="1">'Prediktion(RÖR EJ!)'!C79</f>
        <v>42.882696022772933</v>
      </c>
      <c r="C78" s="4">
        <f t="shared" ca="1" si="2"/>
        <v>55.979672165802732</v>
      </c>
    </row>
    <row r="79" spans="1:3" x14ac:dyDescent="0.2">
      <c r="A79" s="2">
        <f t="shared" si="3"/>
        <v>43977</v>
      </c>
      <c r="B79" s="4">
        <f ca="1">'Prediktion(RÖR EJ!)'!C80</f>
        <v>40.953370241714723</v>
      </c>
      <c r="C79" s="4">
        <f t="shared" ca="1" si="2"/>
        <v>53.752334300061747</v>
      </c>
    </row>
    <row r="80" spans="1:3" x14ac:dyDescent="0.2">
      <c r="A80" s="2">
        <f t="shared" si="3"/>
        <v>43978</v>
      </c>
      <c r="B80" s="4">
        <f ca="1">'Prediktion(RÖR EJ!)'!C81</f>
        <v>39.080341131384309</v>
      </c>
      <c r="C80" s="4">
        <f t="shared" ca="1" si="2"/>
        <v>51.583195386534896</v>
      </c>
    </row>
    <row r="81" spans="1:3" x14ac:dyDescent="0.2">
      <c r="A81" s="2">
        <f t="shared" si="3"/>
        <v>43979</v>
      </c>
      <c r="B81" s="4">
        <f ca="1">'Prediktion(RÖR EJ!)'!C82</f>
        <v>37.266737284681291</v>
      </c>
      <c r="C81" s="4">
        <f t="shared" ca="1" si="2"/>
        <v>49.476034936009363</v>
      </c>
    </row>
    <row r="82" spans="1:3" x14ac:dyDescent="0.2">
      <c r="A82" s="2">
        <f t="shared" si="3"/>
        <v>43980</v>
      </c>
      <c r="B82" s="4">
        <f ca="1">'Prediktion(RÖR EJ!)'!C83</f>
        <v>35.51499571611437</v>
      </c>
      <c r="C82" s="4">
        <f t="shared" ca="1" si="2"/>
        <v>47.433887563281097</v>
      </c>
    </row>
    <row r="83" spans="1:3" x14ac:dyDescent="0.2">
      <c r="A83" s="2">
        <f t="shared" si="3"/>
        <v>43981</v>
      </c>
      <c r="B83" s="4">
        <f ca="1">'Prediktion(RÖR EJ!)'!C84</f>
        <v>33.826914430569879</v>
      </c>
      <c r="C83" s="4">
        <f t="shared" ca="1" si="2"/>
        <v>45.45909641514524</v>
      </c>
    </row>
    <row r="84" spans="1:3" x14ac:dyDescent="0.2">
      <c r="A84" s="2">
        <f t="shared" si="3"/>
        <v>43982</v>
      </c>
      <c r="B84" s="4">
        <f ca="1">'Prediktion(RÖR EJ!)'!C85</f>
        <v>32.203706849531635</v>
      </c>
      <c r="C84" s="4">
        <f t="shared" ca="1" si="2"/>
        <v>43.553368844416177</v>
      </c>
    </row>
    <row r="85" spans="1:3" x14ac:dyDescent="0.2">
      <c r="A85" s="2">
        <f t="shared" si="3"/>
        <v>43983</v>
      </c>
      <c r="B85" s="4">
        <f ca="1">'Prediktion(RÖR EJ!)'!C86</f>
        <v>30.646056878140783</v>
      </c>
      <c r="C85" s="4">
        <f t="shared" ca="1" si="2"/>
        <v>41.717833046062673</v>
      </c>
    </row>
    <row r="86" spans="1:3" x14ac:dyDescent="0.2">
      <c r="A86" s="2">
        <f t="shared" si="3"/>
        <v>43984</v>
      </c>
      <c r="B86" s="4">
        <f ca="1">'Prediktion(RÖR EJ!)'!C87</f>
        <v>29.154173578274047</v>
      </c>
      <c r="C86" s="4">
        <f t="shared" ca="1" si="2"/>
        <v>39.953094557385626</v>
      </c>
    </row>
    <row r="87" spans="1:3" x14ac:dyDescent="0.2">
      <c r="A87" s="2">
        <f t="shared" si="3"/>
        <v>43985</v>
      </c>
      <c r="B87" s="4">
        <f ca="1">'Prediktion(RÖR EJ!)'!C88</f>
        <v>27.727844590284924</v>
      </c>
      <c r="C87" s="4">
        <f t="shared" ca="1" si="2"/>
        <v>38.259291706476489</v>
      </c>
    </row>
    <row r="88" spans="1:3" x14ac:dyDescent="0.2">
      <c r="A88" s="2">
        <f t="shared" si="3"/>
        <v>43986</v>
      </c>
      <c r="B88" s="4">
        <f ca="1">'Prediktion(RÖR EJ!)'!C89</f>
        <v>26.366487613965553</v>
      </c>
      <c r="C88" s="4">
        <f t="shared" ca="1" si="2"/>
        <v>36.636149266418485</v>
      </c>
    </row>
    <row r="89" spans="1:3" x14ac:dyDescent="0.2">
      <c r="A89" s="2">
        <f t="shared" si="3"/>
        <v>43987</v>
      </c>
      <c r="B89" s="4">
        <f ca="1">'Prediktion(RÖR EJ!)'!C90</f>
        <v>25.069199414332854</v>
      </c>
      <c r="C89" s="4">
        <f t="shared" ca="1" si="2"/>
        <v>35.083029733313268</v>
      </c>
    </row>
    <row r="90" spans="1:3" x14ac:dyDescent="0.2">
      <c r="A90" s="2">
        <f t="shared" si="3"/>
        <v>43988</v>
      </c>
      <c r="B90" s="4">
        <f ca="1">'Prediktion(RÖR EJ!)'!C91</f>
        <v>23.834801957874713</v>
      </c>
      <c r="C90" s="4">
        <f t="shared" ca="1" si="2"/>
        <v>33.598981791916017</v>
      </c>
    </row>
    <row r="91" spans="1:3" x14ac:dyDescent="0.2">
      <c r="A91" s="2">
        <f t="shared" si="3"/>
        <v>43989</v>
      </c>
      <c r="B91" s="4">
        <f ca="1">'Prediktion(RÖR EJ!)'!C92</f>
        <v>22.661885408736325</v>
      </c>
      <c r="C91" s="4">
        <f t="shared" ca="1" si="2"/>
        <v>32.182785662123358</v>
      </c>
    </row>
    <row r="92" spans="1:3" x14ac:dyDescent="0.2">
      <c r="A92" s="2">
        <f t="shared" si="3"/>
        <v>43990</v>
      </c>
      <c r="B92" s="4">
        <f ca="1">'Prediktion(RÖR EJ!)'!C93</f>
        <v>21.548847821598692</v>
      </c>
      <c r="C92" s="4">
        <f t="shared" ca="1" si="2"/>
        <v>30.83299513227805</v>
      </c>
    </row>
    <row r="93" spans="1:3" x14ac:dyDescent="0.2">
      <c r="A93" s="2">
        <f t="shared" si="3"/>
        <v>43991</v>
      </c>
      <c r="B93" s="4">
        <f ca="1">'Prediktion(RÖR EJ!)'!C94</f>
        <v>20.493931458943049</v>
      </c>
      <c r="C93" s="4">
        <f t="shared" ca="1" si="2"/>
        <v>29.547976181373585</v>
      </c>
    </row>
    <row r="94" spans="1:3" x14ac:dyDescent="0.2">
      <c r="A94" s="2">
        <f t="shared" si="3"/>
        <v>43992</v>
      </c>
      <c r="B94" s="4">
        <f ca="1">'Prediktion(RÖR EJ!)'!C95</f>
        <v>19.495255735741726</v>
      </c>
      <c r="C94" s="4">
        <f t="shared" ca="1" si="2"/>
        <v>28.325942172421883</v>
      </c>
    </row>
    <row r="95" spans="1:3" x14ac:dyDescent="0.2">
      <c r="A95" s="2">
        <f t="shared" si="3"/>
        <v>43993</v>
      </c>
      <c r="B95" s="4">
        <f ca="1">'Prediktion(RÖR EJ!)'!C96</f>
        <v>18.550846855480494</v>
      </c>
      <c r="C95" s="4">
        <f t="shared" ca="1" si="2"/>
        <v>27.164985664550265</v>
      </c>
    </row>
    <row r="96" spans="1:3" x14ac:dyDescent="0.2">
      <c r="A96" s="2">
        <f t="shared" si="3"/>
        <v>43994</v>
      </c>
      <c r="B96" s="4">
        <f ca="1">'Prediktion(RÖR EJ!)'!C97</f>
        <v>17.658664249174549</v>
      </c>
      <c r="C96" s="4">
        <f t="shared" ca="1" si="2"/>
        <v>26.063106943172659</v>
      </c>
    </row>
    <row r="97" spans="1:3" x14ac:dyDescent="0.2">
      <c r="A97" s="2">
        <f t="shared" si="3"/>
        <v>43995</v>
      </c>
      <c r="B97" s="4">
        <f ca="1">'Prediktion(RÖR EJ!)'!C98</f>
        <v>16.816623965166926</v>
      </c>
      <c r="C97" s="4">
        <f t="shared" ca="1" si="2"/>
        <v>25.018239407301952</v>
      </c>
    </row>
    <row r="98" spans="1:3" x14ac:dyDescent="0.2">
      <c r="A98" s="2">
        <f t="shared" si="3"/>
        <v>43996</v>
      </c>
      <c r="B98" s="4">
        <f ca="1">'Prediktion(RÖR EJ!)'!C99</f>
        <v>16.022619183492637</v>
      </c>
      <c r="C98" s="4">
        <f t="shared" ca="1" si="2"/>
        <v>24.028271982232447</v>
      </c>
    </row>
    <row r="99" spans="1:3" x14ac:dyDescent="0.2">
      <c r="A99" s="2">
        <f t="shared" si="3"/>
        <v>43997</v>
      </c>
      <c r="B99" s="4">
        <f ca="1">'Prediktion(RÖR EJ!)'!C100</f>
        <v>15.274538045919659</v>
      </c>
      <c r="C99" s="4">
        <f t="shared" ca="1" si="2"/>
        <v>23.091068745896386</v>
      </c>
    </row>
    <row r="100" spans="1:3" x14ac:dyDescent="0.2">
      <c r="A100" s="2">
        <f t="shared" si="3"/>
        <v>43998</v>
      </c>
      <c r="B100" s="4">
        <f ca="1">'Prediktion(RÖR EJ!)'!C101</f>
        <v>14.570279002829897</v>
      </c>
      <c r="C100" s="4">
        <f t="shared" ca="1" si="2"/>
        <v>22.204485969589417</v>
      </c>
    </row>
    <row r="101" spans="1:3" x14ac:dyDescent="0.2">
      <c r="A101" s="2">
        <f t="shared" si="3"/>
        <v>43999</v>
      </c>
      <c r="B101" s="4">
        <f ca="1">'Prediktion(RÖR EJ!)'!C102</f>
        <v>13.90776388216926</v>
      </c>
      <c r="C101" s="4">
        <f t="shared" ca="1" si="2"/>
        <v>21.366386779774221</v>
      </c>
    </row>
    <row r="102" spans="1:3" x14ac:dyDescent="0.2">
      <c r="A102" s="2">
        <f t="shared" si="3"/>
        <v>44000</v>
      </c>
      <c r="B102" s="4">
        <f ca="1">'Prediktion(RÖR EJ!)'!C103</f>
        <v>13.284948884948223</v>
      </c>
      <c r="C102" s="4">
        <f t="shared" ca="1" si="2"/>
        <v>20.574653648502981</v>
      </c>
    </row>
    <row r="103" spans="1:3" x14ac:dyDescent="0.2">
      <c r="A103" s="2">
        <f t="shared" si="3"/>
        <v>44001</v>
      </c>
      <c r="B103" s="4">
        <f ca="1">'Prediktion(RÖR EJ!)'!C104</f>
        <v>12.699833707253415</v>
      </c>
      <c r="C103" s="4">
        <f t="shared" ca="1" si="2"/>
        <v>19.827198916712916</v>
      </c>
    </row>
    <row r="104" spans="1:3" x14ac:dyDescent="0.2">
      <c r="A104" s="2">
        <f t="shared" si="3"/>
        <v>44002</v>
      </c>
      <c r="B104" s="4">
        <f ca="1">'Prediktion(RÖR EJ!)'!C105</f>
        <v>12.150468981342136</v>
      </c>
      <c r="C104" s="4">
        <f t="shared" ca="1" si="2"/>
        <v>19.12197354817479</v>
      </c>
    </row>
    <row r="105" spans="1:3" x14ac:dyDescent="0.2">
      <c r="A105" s="2">
        <f t="shared" si="3"/>
        <v>44003</v>
      </c>
      <c r="B105" s="4">
        <f ca="1">'Prediktion(RÖR EJ!)'!C106</f>
        <v>11.63496221890933</v>
      </c>
      <c r="C105" s="4">
        <f t="shared" ca="1" si="2"/>
        <v>18.456974303011592</v>
      </c>
    </row>
    <row r="106" spans="1:3" x14ac:dyDescent="0.2">
      <c r="A106" s="2">
        <f t="shared" si="3"/>
        <v>44004</v>
      </c>
      <c r="B106" s="4">
        <f ca="1">'Prediktion(RÖR EJ!)'!C107</f>
        <v>11.151482428692264</v>
      </c>
      <c r="C106" s="4">
        <f t="shared" ca="1" si="2"/>
        <v>17.830249509132265</v>
      </c>
    </row>
    <row r="107" spans="1:3" x14ac:dyDescent="0.2">
      <c r="A107" s="2">
        <f t="shared" si="3"/>
        <v>44005</v>
      </c>
      <c r="B107" s="4">
        <f ca="1">'Prediktion(RÖR EJ!)'!C108</f>
        <v>10.698263568752512</v>
      </c>
      <c r="C107" s="4">
        <f t="shared" ca="1" si="2"/>
        <v>17.239903598210724</v>
      </c>
    </row>
    <row r="108" spans="1:3" x14ac:dyDescent="0.2">
      <c r="A108" s="2">
        <f t="shared" si="3"/>
        <v>44006</v>
      </c>
      <c r="B108" s="4">
        <f ca="1">'Prediktion(RÖR EJ!)'!C109</f>
        <v>10.273606981487601</v>
      </c>
      <c r="C108" s="4">
        <f t="shared" ca="1" si="2"/>
        <v>16.684100560452517</v>
      </c>
    </row>
    <row r="109" spans="1:3" x14ac:dyDescent="0.2">
      <c r="A109" s="2">
        <f t="shared" si="3"/>
        <v>44007</v>
      </c>
      <c r="B109" s="4">
        <f ca="1">'Prediktion(RÖR EJ!)'!C110</f>
        <v>9.8758829470274581</v>
      </c>
      <c r="C109" s="4">
        <f t="shared" ca="1" si="2"/>
        <v>16.161066459711066</v>
      </c>
    </row>
    <row r="110" spans="1:3" x14ac:dyDescent="0.2">
      <c r="A110" s="2">
        <f t="shared" si="3"/>
        <v>44008</v>
      </c>
      <c r="B110" s="4">
        <f ca="1">'Prediktion(RÖR EJ!)'!C111</f>
        <v>9.503531478437143</v>
      </c>
      <c r="C110" s="4">
        <f t="shared" ca="1" si="2"/>
        <v>15.669091137847516</v>
      </c>
    </row>
    <row r="111" spans="1:3" x14ac:dyDescent="0.2">
      <c r="A111" s="2">
        <f t="shared" si="3"/>
        <v>44009</v>
      </c>
      <c r="B111" s="4">
        <f ca="1">'Prediktion(RÖR EJ!)'!C112</f>
        <v>9.155062470284614</v>
      </c>
      <c r="C111" s="4">
        <f t="shared" ca="1" si="2"/>
        <v>15.206529224811028</v>
      </c>
    </row>
    <row r="112" spans="1:3" x14ac:dyDescent="0.2">
      <c r="A112" s="2">
        <f t="shared" si="3"/>
        <v>44010</v>
      </c>
      <c r="B112" s="4">
        <f ca="1">'Prediktion(RÖR EJ!)'!C113</f>
        <v>8.8290553007919765</v>
      </c>
      <c r="C112" s="4">
        <f t="shared" ca="1" si="2"/>
        <v>14.771800558933865</v>
      </c>
    </row>
    <row r="113" spans="1:3" x14ac:dyDescent="0.2">
      <c r="A113" s="2">
        <f t="shared" si="3"/>
        <v>44011</v>
      </c>
      <c r="B113" s="4">
        <f ca="1">'Prediktion(RÖR EJ!)'!C114</f>
        <v>8.5241579770760794</v>
      </c>
      <c r="C113" s="4">
        <f t="shared" ca="1" si="2"/>
        <v>14.363390110525161</v>
      </c>
    </row>
    <row r="114" spans="1:3" x14ac:dyDescent="0.2">
      <c r="A114" s="2">
        <f t="shared" si="3"/>
        <v>44012</v>
      </c>
      <c r="B114" s="4">
        <f ca="1">'Prediktion(RÖR EJ!)'!C115</f>
        <v>8.2390859029669148</v>
      </c>
      <c r="C114" s="4">
        <f t="shared" ca="1" si="2"/>
        <v>13.979847491107261</v>
      </c>
    </row>
    <row r="115" spans="1:3" x14ac:dyDescent="0.2">
      <c r="A115" s="2">
        <f t="shared" si="3"/>
        <v>44013</v>
      </c>
      <c r="B115" s="4">
        <f ca="1">'Prediktion(RÖR EJ!)'!C116</f>
        <v>7.9726203396074427</v>
      </c>
      <c r="C115" s="4">
        <f t="shared" ca="1" si="2"/>
        <v>13.619786120636876</v>
      </c>
    </row>
    <row r="116" spans="1:3" x14ac:dyDescent="0.2">
      <c r="A116" s="2">
        <f t="shared" si="3"/>
        <v>44014</v>
      </c>
      <c r="B116" s="4">
        <f ca="1">'Prediktion(RÖR EJ!)'!C117</f>
        <v>7.7236066204991296</v>
      </c>
      <c r="C116" s="4">
        <f t="shared" ca="1" si="2"/>
        <v>13.281882115830079</v>
      </c>
    </row>
    <row r="117" spans="1:3" x14ac:dyDescent="0.2">
      <c r="A117" s="2">
        <f t="shared" si="3"/>
        <v>44015</v>
      </c>
      <c r="B117" s="4">
        <f ca="1">'Prediktion(RÖR EJ!)'!C118</f>
        <v>7.4909521748584211</v>
      </c>
      <c r="C117" s="4">
        <f t="shared" ca="1" si="2"/>
        <v>12.964872954284598</v>
      </c>
    </row>
    <row r="118" spans="1:3" x14ac:dyDescent="0.2">
      <c r="A118" s="2">
        <f t="shared" si="3"/>
        <v>44016</v>
      </c>
      <c r="B118" s="4">
        <f ca="1">'Prediktion(RÖR EJ!)'!C119</f>
        <v>7.2736244060709021</v>
      </c>
      <c r="C118" s="4">
        <f t="shared" ca="1" si="2"/>
        <v>12.667555961465688</v>
      </c>
    </row>
    <row r="119" spans="1:3" x14ac:dyDescent="0.2">
      <c r="A119" s="2">
        <f t="shared" si="3"/>
        <v>44017</v>
      </c>
      <c r="B119" s="4">
        <f ca="1">'Prediktion(RÖR EJ!)'!C120</f>
        <v>7.0706484656426989</v>
      </c>
      <c r="C119" s="4">
        <f t="shared" ca="1" si="2"/>
        <v>12.388786660779301</v>
      </c>
    </row>
    <row r="120" spans="1:3" x14ac:dyDescent="0.2">
      <c r="A120" s="2">
        <f t="shared" si="3"/>
        <v>44018</v>
      </c>
      <c r="B120" s="4">
        <f ca="1">'Prediktion(RÖR EJ!)'!C121</f>
        <v>6.8811049573157739</v>
      </c>
      <c r="C120" s="4">
        <f t="shared" ca="1" si="2"/>
        <v>12.127477020871989</v>
      </c>
    </row>
    <row r="121" spans="1:3" x14ac:dyDescent="0.2">
      <c r="A121" s="2">
        <f t="shared" si="3"/>
        <v>44019</v>
      </c>
      <c r="B121" s="4">
        <f ca="1">'Prediktion(RÖR EJ!)'!C122</f>
        <v>6.7041276008941706</v>
      </c>
      <c r="C121" s="4">
        <f t="shared" ca="1" si="2"/>
        <v>11.882593628935359</v>
      </c>
    </row>
    <row r="122" spans="1:3" x14ac:dyDescent="0.2">
      <c r="A122" s="2">
        <f t="shared" si="3"/>
        <v>44020</v>
      </c>
      <c r="B122" s="4">
        <f ca="1">'Prediktion(RÖR EJ!)'!C123</f>
        <v>6.5389008807781765</v>
      </c>
      <c r="C122" s="4">
        <f t="shared" ca="1" si="2"/>
        <v>11.653155814110374</v>
      </c>
    </row>
    <row r="123" spans="1:3" x14ac:dyDescent="0.2">
      <c r="A123" s="2">
        <f t="shared" si="3"/>
        <v>44021</v>
      </c>
      <c r="B123" s="4">
        <f ca="1">'Prediktion(RÖR EJ!)'!C124</f>
        <v>6.3846577001779288</v>
      </c>
      <c r="C123" s="4">
        <f t="shared" ca="1" si="2"/>
        <v>11.438233741033722</v>
      </c>
    </row>
    <row r="124" spans="1:3" x14ac:dyDescent="0.2">
      <c r="A124" s="2">
        <f t="shared" si="3"/>
        <v>44022</v>
      </c>
      <c r="B124" s="4">
        <f ca="1">'Prediktion(RÖR EJ!)'!C125</f>
        <v>6.2406770584327962</v>
      </c>
      <c r="C124" s="4">
        <f t="shared" ca="1" si="2"/>
        <v>11.236946490091899</v>
      </c>
    </row>
    <row r="125" spans="1:3" x14ac:dyDescent="0.2">
      <c r="A125" s="2">
        <f t="shared" si="3"/>
        <v>44023</v>
      </c>
      <c r="B125" s="4">
        <f ca="1">'Prediktion(RÖR EJ!)'!C126</f>
        <v>6.1062817657543764</v>
      </c>
      <c r="C125" s="4">
        <f t="shared" ca="1" si="2"/>
        <v>11.048460137992423</v>
      </c>
    </row>
    <row r="126" spans="1:3" x14ac:dyDescent="0.2">
      <c r="A126" s="2">
        <f t="shared" si="3"/>
        <v>44024</v>
      </c>
      <c r="B126" s="4">
        <f ca="1">'Prediktion(RÖR EJ!)'!C127</f>
        <v>5.9808362069974725</v>
      </c>
      <c r="C126" s="4">
        <f t="shared" ca="1" si="2"/>
        <v>10.871985849769597</v>
      </c>
    </row>
    <row r="127" spans="1:3" x14ac:dyDescent="0.2">
      <c r="A127" s="2">
        <f t="shared" si="3"/>
        <v>44025</v>
      </c>
      <c r="B127" s="4">
        <f ca="1">'Prediktion(RÖR EJ!)'!C128</f>
        <v>5.8637441637054151</v>
      </c>
      <c r="C127" s="4">
        <f t="shared" ca="1" si="2"/>
        <v>10.706777991258312</v>
      </c>
    </row>
    <row r="128" spans="1:3" x14ac:dyDescent="0.2">
      <c r="A128" s="2">
        <f t="shared" si="3"/>
        <v>44026</v>
      </c>
      <c r="B128" s="4">
        <f ca="1">'Prediktion(RÖR EJ!)'!C129</f>
        <v>5.7544467016365939</v>
      </c>
      <c r="C128" s="4">
        <f t="shared" ca="1" si="2"/>
        <v>10.552132269339669</v>
      </c>
    </row>
    <row r="129" spans="1:3" x14ac:dyDescent="0.2">
      <c r="A129" s="2">
        <f t="shared" si="3"/>
        <v>44027</v>
      </c>
      <c r="B129" s="4">
        <f ca="1">'Prediktion(RÖR EJ!)'!C130</f>
        <v>5.6524201292235121</v>
      </c>
      <c r="C129" s="4">
        <f t="shared" ca="1" si="2"/>
        <v>10.407383905835701</v>
      </c>
    </row>
    <row r="130" spans="1:3" x14ac:dyDescent="0.2">
      <c r="A130" s="2">
        <f t="shared" si="3"/>
        <v>44028</v>
      </c>
      <c r="B130" s="4">
        <f ca="1">'Prediktion(RÖR EJ!)'!C131</f>
        <v>5.5571740309124946</v>
      </c>
      <c r="C130" s="4">
        <f t="shared" ca="1" si="2"/>
        <v>10.271905849759669</v>
      </c>
    </row>
    <row r="131" spans="1:3" x14ac:dyDescent="0.2">
      <c r="A131" s="2">
        <f t="shared" si="3"/>
        <v>44029</v>
      </c>
      <c r="B131" s="4">
        <f ca="1">'Prediktion(RÖR EJ!)'!C132</f>
        <v>5.4682493780521515</v>
      </c>
      <c r="C131" s="4">
        <f t="shared" ref="C131:C194" ca="1" si="4">B131+2*SQRT(B131)</f>
        <v>10.145107031670509</v>
      </c>
    </row>
    <row r="132" spans="1:3" x14ac:dyDescent="0.2">
      <c r="A132" s="2">
        <f t="shared" ref="A132:A195" si="5">A131+1</f>
        <v>44030</v>
      </c>
      <c r="B132" s="4">
        <f ca="1">'Prediktion(RÖR EJ!)'!C133</f>
        <v>5.3852167189154923</v>
      </c>
      <c r="C132" s="4">
        <f t="shared" ca="1" si="4"/>
        <v>10.026430663096686</v>
      </c>
    </row>
    <row r="133" spans="1:3" x14ac:dyDescent="0.2">
      <c r="A133" s="2">
        <f t="shared" si="5"/>
        <v>44031</v>
      </c>
      <c r="B133" s="4">
        <f ca="1">'Prediktion(RÖR EJ!)'!C134</f>
        <v>5.3076744485302045</v>
      </c>
      <c r="C133" s="4">
        <f t="shared" ca="1" si="4"/>
        <v>9.9153525833526466</v>
      </c>
    </row>
    <row r="134" spans="1:3" x14ac:dyDescent="0.2">
      <c r="A134" s="2">
        <f t="shared" si="5"/>
        <v>44032</v>
      </c>
      <c r="B134" s="4">
        <f ca="1">'Prediktion(RÖR EJ!)'!C135</f>
        <v>5.2352471582324567</v>
      </c>
      <c r="C134" s="4">
        <f t="shared" ca="1" si="4"/>
        <v>9.8113796555417103</v>
      </c>
    </row>
    <row r="135" spans="1:3" x14ac:dyDescent="0.2">
      <c r="A135" s="2">
        <f t="shared" si="5"/>
        <v>44033</v>
      </c>
      <c r="B135" s="4">
        <f ca="1">'Prediktion(RÖR EJ!)'!C136</f>
        <v>5.1675840642323152</v>
      </c>
      <c r="C135" s="4">
        <f t="shared" ca="1" si="4"/>
        <v>9.714048213098911</v>
      </c>
    </row>
    <row r="136" spans="1:3" x14ac:dyDescent="0.2">
      <c r="A136" s="2">
        <f t="shared" si="5"/>
        <v>44034</v>
      </c>
      <c r="B136" s="4">
        <f ca="1">'Prediktion(RÖR EJ!)'!C137</f>
        <v>5.1043575139662112</v>
      </c>
      <c r="C136" s="4">
        <f t="shared" ca="1" si="4"/>
        <v>9.622922557856235</v>
      </c>
    </row>
    <row r="137" spans="1:3" x14ac:dyDescent="0.2">
      <c r="A137" s="2">
        <f t="shared" si="5"/>
        <v>44035</v>
      </c>
      <c r="B137" s="4">
        <f ca="1">'Prediktion(RÖR EJ!)'!C138</f>
        <v>5.0452615685983773</v>
      </c>
      <c r="C137" s="4">
        <f t="shared" ca="1" si="4"/>
        <v>9.5375935102956415</v>
      </c>
    </row>
    <row r="138" spans="1:3" x14ac:dyDescent="0.2">
      <c r="A138" s="2">
        <f t="shared" si="5"/>
        <v>44036</v>
      </c>
      <c r="B138" s="4">
        <f ca="1">'Prediktion(RÖR EJ!)'!C139</f>
        <v>4.9900106597051916</v>
      </c>
      <c r="C138" s="4">
        <f t="shared" ca="1" si="4"/>
        <v>9.4576770123797917</v>
      </c>
    </row>
    <row r="139" spans="1:3" x14ac:dyDescent="0.2">
      <c r="A139" s="2">
        <f t="shared" si="5"/>
        <v>44037</v>
      </c>
      <c r="B139" s="4">
        <f ca="1">'Prediktion(RÖR EJ!)'!C140</f>
        <v>4.9383383179218194</v>
      </c>
      <c r="C139" s="4">
        <f t="shared" ca="1" si="4"/>
        <v>9.3828127831074699</v>
      </c>
    </row>
    <row r="140" spans="1:3" x14ac:dyDescent="0.2">
      <c r="A140" s="2">
        <f t="shared" si="5"/>
        <v>44038</v>
      </c>
      <c r="B140" s="4">
        <f ca="1">'Prediktion(RÖR EJ!)'!C141</f>
        <v>4.8899959711387515</v>
      </c>
      <c r="C140" s="4">
        <f t="shared" ca="1" si="4"/>
        <v>9.3126630267235377</v>
      </c>
    </row>
    <row r="141" spans="1:3" x14ac:dyDescent="0.2">
      <c r="A141" s="2">
        <f t="shared" si="5"/>
        <v>44039</v>
      </c>
      <c r="B141" s="4">
        <f ca="1">'Prediktion(RÖR EJ!)'!C142</f>
        <v>4.8447518096974864</v>
      </c>
      <c r="C141" s="4">
        <f t="shared" ca="1" si="4"/>
        <v>9.246911193317068</v>
      </c>
    </row>
    <row r="142" spans="1:3" x14ac:dyDescent="0.2">
      <c r="A142" s="2">
        <f t="shared" si="5"/>
        <v>44040</v>
      </c>
      <c r="B142" s="4">
        <f ca="1">'Prediktion(RÖR EJ!)'!C143</f>
        <v>4.8023897159414668</v>
      </c>
      <c r="C142" s="4">
        <f t="shared" ca="1" si="4"/>
        <v>9.1852607913629036</v>
      </c>
    </row>
    <row r="143" spans="1:3" x14ac:dyDescent="0.2">
      <c r="A143" s="2">
        <f t="shared" si="5"/>
        <v>44041</v>
      </c>
      <c r="B143" s="4">
        <f ca="1">'Prediktion(RÖR EJ!)'!C144</f>
        <v>4.7627082554232629</v>
      </c>
      <c r="C143" s="4">
        <f t="shared" ca="1" si="4"/>
        <v>9.1274342515990874</v>
      </c>
    </row>
    <row r="144" spans="1:3" x14ac:dyDescent="0.2">
      <c r="A144" s="2">
        <f t="shared" si="5"/>
        <v>44042</v>
      </c>
      <c r="B144" s="4">
        <f ca="1">'Prediktion(RÖR EJ!)'!C145</f>
        <v>4.7255197270457625</v>
      </c>
      <c r="C144" s="4">
        <f t="shared" ca="1" si="4"/>
        <v>9.0731718414844345</v>
      </c>
    </row>
    <row r="145" spans="1:3" x14ac:dyDescent="0.2">
      <c r="A145" s="2">
        <f t="shared" si="5"/>
        <v>44043</v>
      </c>
      <c r="B145" s="4">
        <f ca="1">'Prediktion(RÖR EJ!)'!C146</f>
        <v>4.6906492694181612</v>
      </c>
      <c r="C145" s="4">
        <f t="shared" ca="1" si="4"/>
        <v>9.0222306293458079</v>
      </c>
    </row>
    <row r="146" spans="1:3" x14ac:dyDescent="0.2">
      <c r="A146" s="2">
        <f t="shared" si="5"/>
        <v>44044</v>
      </c>
      <c r="B146" s="4">
        <f ca="1">'Prediktion(RÖR EJ!)'!C147</f>
        <v>4.6579340207324513</v>
      </c>
      <c r="C146" s="4">
        <f t="shared" ca="1" si="4"/>
        <v>8.974383497203803</v>
      </c>
    </row>
    <row r="147" spans="1:3" x14ac:dyDescent="0.2">
      <c r="A147" s="2">
        <f t="shared" si="5"/>
        <v>44045</v>
      </c>
      <c r="B147" s="4">
        <f ca="1">'Prediktion(RÖR EJ!)'!C148</f>
        <v>4.6272223295084798</v>
      </c>
      <c r="C147" s="4">
        <f t="shared" ca="1" si="4"/>
        <v>8.929418201157505</v>
      </c>
    </row>
    <row r="148" spans="1:3" x14ac:dyDescent="0.2">
      <c r="A148" s="2">
        <f t="shared" si="5"/>
        <v>44046</v>
      </c>
      <c r="B148" s="4">
        <f ca="1">'Prediktion(RÖR EJ!)'!C149</f>
        <v>4.5983730136123198</v>
      </c>
      <c r="C148" s="4">
        <f t="shared" ca="1" si="4"/>
        <v>8.887136478114563</v>
      </c>
    </row>
    <row r="149" spans="1:3" x14ac:dyDescent="0.2">
      <c r="A149" s="2">
        <f t="shared" si="5"/>
        <v>44047</v>
      </c>
      <c r="B149" s="4">
        <f ca="1">'Prediktion(RÖR EJ!)'!C150</f>
        <v>4.5712546650204748</v>
      </c>
      <c r="C149" s="4">
        <f t="shared" ca="1" si="4"/>
        <v>8.8473531975711346</v>
      </c>
    </row>
    <row r="150" spans="1:3" x14ac:dyDescent="0.2">
      <c r="A150" s="2">
        <f t="shared" si="5"/>
        <v>44048</v>
      </c>
      <c r="B150" s="4">
        <f ca="1">'Prediktion(RÖR EJ!)'!C151</f>
        <v>4.5457449978788862</v>
      </c>
      <c r="C150" s="4">
        <f t="shared" ca="1" si="4"/>
        <v>8.8098955570776987</v>
      </c>
    </row>
    <row r="151" spans="1:3" x14ac:dyDescent="0.2">
      <c r="A151" s="2">
        <f t="shared" si="5"/>
        <v>44049</v>
      </c>
      <c r="B151" s="4">
        <f ca="1">'Prediktion(RÖR EJ!)'!C152</f>
        <v>4.5217302374885335</v>
      </c>
      <c r="C151" s="4">
        <f t="shared" ca="1" si="4"/>
        <v>8.774602319970457</v>
      </c>
    </row>
    <row r="152" spans="1:3" x14ac:dyDescent="0.2">
      <c r="A152" s="2">
        <f t="shared" si="5"/>
        <v>44050</v>
      </c>
      <c r="B152" s="4">
        <f ca="1">'Prediktion(RÖR EJ!)'!C153</f>
        <v>4.4991045479370051</v>
      </c>
      <c r="C152" s="4">
        <f t="shared" ca="1" si="4"/>
        <v>8.7413230939041995</v>
      </c>
    </row>
    <row r="153" spans="1:3" x14ac:dyDescent="0.2">
      <c r="A153" s="2">
        <f t="shared" si="5"/>
        <v>44051</v>
      </c>
      <c r="B153" s="4">
        <f ca="1">'Prediktion(RÖR EJ!)'!C154</f>
        <v>4.4777694961858971</v>
      </c>
      <c r="C153" s="4">
        <f t="shared" ca="1" si="4"/>
        <v>8.709917648689963</v>
      </c>
    </row>
    <row r="154" spans="1:3" x14ac:dyDescent="0.2">
      <c r="A154" s="2">
        <f t="shared" si="5"/>
        <v>44052</v>
      </c>
      <c r="B154" s="4">
        <f ca="1">'Prediktion(RÖR EJ!)'!C155</f>
        <v>4.4576335505162872</v>
      </c>
      <c r="C154" s="4">
        <f t="shared" ca="1" si="4"/>
        <v>8.6802552719193713</v>
      </c>
    </row>
    <row r="155" spans="1:3" x14ac:dyDescent="0.2">
      <c r="A155" s="2">
        <f t="shared" si="5"/>
        <v>44053</v>
      </c>
      <c r="B155" s="4">
        <f ca="1">'Prediktion(RÖR EJ!)'!C156</f>
        <v>4.4386116113275511</v>
      </c>
      <c r="C155" s="4">
        <f t="shared" ca="1" si="4"/>
        <v>8.6522141608462171</v>
      </c>
    </row>
    <row r="156" spans="1:3" x14ac:dyDescent="0.2">
      <c r="A156" s="2">
        <f t="shared" si="5"/>
        <v>44054</v>
      </c>
      <c r="B156" s="4">
        <f ca="1">'Prediktion(RÖR EJ!)'!C157</f>
        <v>4.4206245723776005</v>
      </c>
      <c r="C156" s="4">
        <f t="shared" ca="1" si="4"/>
        <v>8.6256808489939321</v>
      </c>
    </row>
    <row r="157" spans="1:3" x14ac:dyDescent="0.2">
      <c r="A157" s="2">
        <f t="shared" si="5"/>
        <v>44055</v>
      </c>
      <c r="B157" s="4">
        <f ca="1">'Prediktion(RÖR EJ!)'!C158</f>
        <v>4.4035989106445452</v>
      </c>
      <c r="C157" s="4">
        <f t="shared" ca="1" si="4"/>
        <v>8.6005496659641949</v>
      </c>
    </row>
    <row r="158" spans="1:3" x14ac:dyDescent="0.2">
      <c r="A158" s="2">
        <f t="shared" si="5"/>
        <v>44056</v>
      </c>
      <c r="B158" s="4">
        <f ca="1">'Prediktion(RÖR EJ!)'!C159</f>
        <v>4.3874663030801422</v>
      </c>
      <c r="C158" s="4">
        <f t="shared" ca="1" si="4"/>
        <v>8.5767222289362568</v>
      </c>
    </row>
    <row r="159" spans="1:3" x14ac:dyDescent="0.2">
      <c r="A159" s="2">
        <f t="shared" si="5"/>
        <v>44057</v>
      </c>
      <c r="B159" s="4">
        <f ca="1">'Prediktion(RÖR EJ!)'!C160</f>
        <v>4.3721632686137957</v>
      </c>
      <c r="C159" s="4">
        <f t="shared" ca="1" si="4"/>
        <v>8.5541069643676231</v>
      </c>
    </row>
    <row r="160" spans="1:3" x14ac:dyDescent="0.2">
      <c r="A160" s="2">
        <f t="shared" si="5"/>
        <v>44058</v>
      </c>
      <c r="B160" s="4">
        <f ca="1">'Prediktion(RÖR EJ!)'!C161</f>
        <v>4.3576308338518679</v>
      </c>
      <c r="C160" s="4">
        <f t="shared" ca="1" si="4"/>
        <v>8.5326186584338117</v>
      </c>
    </row>
    <row r="161" spans="1:3" x14ac:dyDescent="0.2">
      <c r="A161" s="2">
        <f t="shared" si="5"/>
        <v>44059</v>
      </c>
      <c r="B161" s="4">
        <f ca="1">'Prediktion(RÖR EJ!)'!C162</f>
        <v>4.3438142210004616</v>
      </c>
      <c r="C161" s="4">
        <f t="shared" ca="1" si="4"/>
        <v>8.5121780347770191</v>
      </c>
    </row>
    <row r="162" spans="1:3" x14ac:dyDescent="0.2">
      <c r="A162" s="2">
        <f t="shared" si="5"/>
        <v>44060</v>
      </c>
      <c r="B162" s="4">
        <f ca="1">'Prediktion(RÖR EJ!)'!C163</f>
        <v>4.3306625566203127</v>
      </c>
      <c r="C162" s="4">
        <f t="shared" ca="1" si="4"/>
        <v>8.4927113581700073</v>
      </c>
    </row>
    <row r="163" spans="1:3" x14ac:dyDescent="0.2">
      <c r="A163" s="2">
        <f t="shared" si="5"/>
        <v>44061</v>
      </c>
      <c r="B163" s="4">
        <f ca="1">'Prediktion(RÖR EJ!)'!C164</f>
        <v>4.3181285998999757</v>
      </c>
      <c r="C163" s="4">
        <f t="shared" ca="1" si="4"/>
        <v>8.4741500627415611</v>
      </c>
    </row>
    <row r="164" spans="1:3" x14ac:dyDescent="0.2">
      <c r="A164" s="2">
        <f t="shared" si="5"/>
        <v>44062</v>
      </c>
      <c r="B164" s="4">
        <f ca="1">'Prediktion(RÖR EJ!)'!C165</f>
        <v>4.30616848920784</v>
      </c>
      <c r="C164" s="4">
        <f t="shared" ca="1" si="4"/>
        <v>8.4564304034526945</v>
      </c>
    </row>
    <row r="165" spans="1:3" x14ac:dyDescent="0.2">
      <c r="A165" s="2">
        <f t="shared" si="5"/>
        <v>44063</v>
      </c>
      <c r="B165" s="4">
        <f ca="1">'Prediktion(RÖR EJ!)'!C166</f>
        <v>4.2947415057547964</v>
      </c>
      <c r="C165" s="4">
        <f t="shared" ca="1" si="4"/>
        <v>8.439493129557988</v>
      </c>
    </row>
    <row r="166" spans="1:3" x14ac:dyDescent="0.2">
      <c r="A166" s="2">
        <f t="shared" si="5"/>
        <v>44064</v>
      </c>
      <c r="B166" s="4">
        <f ca="1">'Prediktion(RÖR EJ!)'!C167</f>
        <v>4.2838098532673925</v>
      </c>
      <c r="C166" s="4">
        <f t="shared" ca="1" si="4"/>
        <v>8.4232831788330458</v>
      </c>
    </row>
    <row r="167" spans="1:3" x14ac:dyDescent="0.2">
      <c r="A167" s="2">
        <f t="shared" si="5"/>
        <v>44065</v>
      </c>
      <c r="B167" s="4">
        <f ca="1">'Prediktion(RÖR EJ!)'!C168</f>
        <v>4.2733384526362483</v>
      </c>
      <c r="C167" s="4">
        <f t="shared" ca="1" si="4"/>
        <v>8.4077493913970525</v>
      </c>
    </row>
    <row r="168" spans="1:3" x14ac:dyDescent="0.2">
      <c r="A168" s="2">
        <f t="shared" si="5"/>
        <v>44066</v>
      </c>
      <c r="B168" s="4">
        <f ca="1">'Prediktion(RÖR EJ!)'!C169</f>
        <v>4.2632947505662546</v>
      </c>
      <c r="C168" s="4">
        <f t="shared" ca="1" si="4"/>
        <v>8.3928442420077864</v>
      </c>
    </row>
    <row r="169" spans="1:3" x14ac:dyDescent="0.2">
      <c r="A169" s="2">
        <f t="shared" si="5"/>
        <v>44067</v>
      </c>
      <c r="B169" s="4">
        <f ca="1">'Prediktion(RÖR EJ!)'!C170</f>
        <v>4.2536485413137566</v>
      </c>
      <c r="C169" s="4">
        <f t="shared" ca="1" si="4"/>
        <v>8.3785235897552273</v>
      </c>
    </row>
    <row r="170" spans="1:3" x14ac:dyDescent="0.2">
      <c r="A170" s="2">
        <f t="shared" si="5"/>
        <v>44068</v>
      </c>
      <c r="B170" s="4">
        <f ca="1">'Prediktion(RÖR EJ!)'!C171</f>
        <v>4.2443718006516358</v>
      </c>
      <c r="C170" s="4">
        <f t="shared" ca="1" si="4"/>
        <v>8.364746444128432</v>
      </c>
    </row>
    <row r="171" spans="1:3" x14ac:dyDescent="0.2">
      <c r="A171" s="2">
        <f t="shared" si="5"/>
        <v>44069</v>
      </c>
      <c r="B171" s="4">
        <f ca="1">'Prediktion(RÖR EJ!)'!C172</f>
        <v>4.2354385312559595</v>
      </c>
      <c r="C171" s="4">
        <f t="shared" ca="1" si="4"/>
        <v>8.3514747464785408</v>
      </c>
    </row>
    <row r="172" spans="1:3" x14ac:dyDescent="0.2">
      <c r="A172" s="2">
        <f t="shared" si="5"/>
        <v>44070</v>
      </c>
      <c r="B172" s="4">
        <f ca="1">'Prediktion(RÖR EJ!)'!C173</f>
        <v>4.2268246187577887</v>
      </c>
      <c r="C172" s="4">
        <f t="shared" ca="1" si="4"/>
        <v>8.3386731659481086</v>
      </c>
    </row>
    <row r="173" spans="1:3" x14ac:dyDescent="0.2">
      <c r="A173" s="2">
        <f t="shared" si="5"/>
        <v>44071</v>
      </c>
      <c r="B173" s="4">
        <f ca="1">'Prediktion(RÖR EJ!)'!C174</f>
        <v>4.218507697750975</v>
      </c>
      <c r="C173" s="4">
        <f t="shared" ca="1" si="4"/>
        <v>8.3263089089835614</v>
      </c>
    </row>
    <row r="174" spans="1:3" x14ac:dyDescent="0.2">
      <c r="A174" s="2">
        <f t="shared" si="5"/>
        <v>44072</v>
      </c>
      <c r="B174" s="4">
        <f ca="1">'Prediktion(RÖR EJ!)'!C175</f>
        <v>4.2104670270913296</v>
      </c>
      <c r="C174" s="4">
        <f t="shared" ca="1" si="4"/>
        <v>8.314351541592842</v>
      </c>
    </row>
    <row r="175" spans="1:3" x14ac:dyDescent="0.2">
      <c r="A175" s="2">
        <f t="shared" si="5"/>
        <v>44073</v>
      </c>
      <c r="B175" s="4">
        <f ca="1">'Prediktion(RÖR EJ!)'!C176</f>
        <v>4.2026833738645966</v>
      </c>
      <c r="C175" s="4">
        <f t="shared" ca="1" si="4"/>
        <v>8.3027728235544913</v>
      </c>
    </row>
    <row r="176" spans="1:3" x14ac:dyDescent="0.2">
      <c r="A176" s="2">
        <f t="shared" si="5"/>
        <v>44074</v>
      </c>
      <c r="B176" s="4">
        <f ca="1">'Prediktion(RÖR EJ!)'!C177</f>
        <v>4.1951389054403467</v>
      </c>
      <c r="C176" s="4">
        <f t="shared" ca="1" si="4"/>
        <v>8.2915465538270876</v>
      </c>
    </row>
    <row r="177" spans="1:3" x14ac:dyDescent="0.2">
      <c r="A177" s="2">
        <f t="shared" si="5"/>
        <v>44075</v>
      </c>
      <c r="B177" s="4">
        <f ca="1">'Prediktion(RÖR EJ!)'!C178</f>
        <v>4.1878170890662085</v>
      </c>
      <c r="C177" s="4">
        <f t="shared" ca="1" si="4"/>
        <v>8.2806484264492717</v>
      </c>
    </row>
    <row r="178" spans="1:3" x14ac:dyDescent="0.2">
      <c r="A178" s="2">
        <f t="shared" si="5"/>
        <v>44076</v>
      </c>
      <c r="B178" s="4">
        <f ca="1">'Prediktion(RÖR EJ!)'!C179</f>
        <v>4.1807025984920063</v>
      </c>
      <c r="C178" s="4">
        <f t="shared" ca="1" si="4"/>
        <v>8.2700558962602528</v>
      </c>
    </row>
    <row r="179" spans="1:3" x14ac:dyDescent="0.2">
      <c r="A179" s="2">
        <f t="shared" si="5"/>
        <v>44077</v>
      </c>
      <c r="B179" s="4">
        <f ca="1">'Prediktion(RÖR EJ!)'!C180</f>
        <v>4.1737812271464243</v>
      </c>
      <c r="C179" s="4">
        <f t="shared" ca="1" si="4"/>
        <v>8.2597480538088348</v>
      </c>
    </row>
    <row r="180" spans="1:3" x14ac:dyDescent="0.2">
      <c r="A180" s="2">
        <f t="shared" si="5"/>
        <v>44078</v>
      </c>
      <c r="B180" s="4">
        <f ca="1">'Prediktion(RÖR EJ!)'!C181</f>
        <v>4.1670398074199024</v>
      </c>
      <c r="C180" s="4">
        <f t="shared" ca="1" si="4"/>
        <v>8.2497055088556213</v>
      </c>
    </row>
    <row r="181" spans="1:3" x14ac:dyDescent="0.2">
      <c r="A181" s="2">
        <f t="shared" si="5"/>
        <v>44079</v>
      </c>
      <c r="B181" s="4">
        <f ca="1">'Prediktion(RÖR EJ!)'!C182</f>
        <v>4.1604661356365922</v>
      </c>
      <c r="C181" s="4">
        <f t="shared" ca="1" si="4"/>
        <v>8.2399102819077932</v>
      </c>
    </row>
    <row r="182" spans="1:3" x14ac:dyDescent="0.2">
      <c r="A182" s="2">
        <f t="shared" si="5"/>
        <v>44080</v>
      </c>
      <c r="B182" s="4">
        <f ca="1">'Prediktion(RÖR EJ!)'!C183</f>
        <v>4.1540489023256573</v>
      </c>
      <c r="C182" s="4">
        <f t="shared" ca="1" si="4"/>
        <v>8.2303457032593954</v>
      </c>
    </row>
    <row r="183" spans="1:3" x14ac:dyDescent="0.2">
      <c r="A183" s="2">
        <f t="shared" si="5"/>
        <v>44081</v>
      </c>
      <c r="B183" s="4">
        <f ca="1">'Prediktion(RÖR EJ!)'!C184</f>
        <v>4.1477776274278684</v>
      </c>
      <c r="C183" s="4">
        <f t="shared" ca="1" si="4"/>
        <v>8.2209963190415998</v>
      </c>
    </row>
    <row r="184" spans="1:3" x14ac:dyDescent="0.2">
      <c r="A184" s="2">
        <f t="shared" si="5"/>
        <v>44082</v>
      </c>
      <c r="B184" s="4">
        <f ca="1">'Prediktion(RÖR EJ!)'!C185</f>
        <v>4.1416426000975317</v>
      </c>
      <c r="C184" s="4">
        <f t="shared" ca="1" si="4"/>
        <v>8.2118478038176264</v>
      </c>
    </row>
    <row r="185" spans="1:3" x14ac:dyDescent="0.2">
      <c r="A185" s="2">
        <f t="shared" si="5"/>
        <v>44083</v>
      </c>
      <c r="B185" s="4">
        <f ca="1">'Prediktion(RÖR EJ!)'!C186</f>
        <v>4.1356348227824391</v>
      </c>
      <c r="C185" s="4">
        <f t="shared" ca="1" si="4"/>
        <v>8.2028868792856695</v>
      </c>
    </row>
    <row r="186" spans="1:3" x14ac:dyDescent="0.2">
      <c r="A186" s="2">
        <f t="shared" si="5"/>
        <v>44084</v>
      </c>
      <c r="B186" s="4">
        <f ca="1">'Prediktion(RÖR EJ!)'!C187</f>
        <v>4.1297459592856391</v>
      </c>
      <c r="C186" s="4">
        <f t="shared" ca="1" si="4"/>
        <v>8.194101238680215</v>
      </c>
    </row>
    <row r="187" spans="1:3" x14ac:dyDescent="0.2">
      <c r="A187" s="2">
        <f t="shared" si="5"/>
        <v>44085</v>
      </c>
      <c r="B187" s="4">
        <f ca="1">'Prediktion(RÖR EJ!)'!C188</f>
        <v>4.1239682865326879</v>
      </c>
      <c r="C187" s="4">
        <f t="shared" ca="1" si="4"/>
        <v>8.1854794764878207</v>
      </c>
    </row>
    <row r="188" spans="1:3" x14ac:dyDescent="0.2">
      <c r="A188" s="2">
        <f t="shared" si="5"/>
        <v>44086</v>
      </c>
      <c r="B188" s="4">
        <f ca="1">'Prediktion(RÖR EJ!)'!C189</f>
        <v>4.1182946497866038</v>
      </c>
      <c r="C188" s="4">
        <f t="shared" ca="1" si="4"/>
        <v>8.1770110231177604</v>
      </c>
    </row>
    <row r="189" spans="1:3" x14ac:dyDescent="0.2">
      <c r="A189" s="2">
        <f t="shared" si="5"/>
        <v>44087</v>
      </c>
      <c r="B189" s="4">
        <f ca="1">'Prediktion(RÖR EJ!)'!C190</f>
        <v>4.1127184210700989</v>
      </c>
      <c r="C189" s="4">
        <f t="shared" ca="1" si="4"/>
        <v>8.1686860841907496</v>
      </c>
    </row>
    <row r="190" spans="1:3" x14ac:dyDescent="0.2">
      <c r="A190" s="2">
        <f t="shared" si="5"/>
        <v>44088</v>
      </c>
      <c r="B190" s="4">
        <f ca="1">'Prediktion(RÖR EJ!)'!C191</f>
        <v>4.1072334605709377</v>
      </c>
      <c r="C190" s="4">
        <f t="shared" ca="1" si="4"/>
        <v>8.1604955841306452</v>
      </c>
    </row>
    <row r="191" spans="1:3" x14ac:dyDescent="0.2">
      <c r="A191" s="2">
        <f t="shared" si="5"/>
        <v>44089</v>
      </c>
      <c r="B191" s="4">
        <f ca="1">'Prediktion(RÖR EJ!)'!C192</f>
        <v>4.1018340808214662</v>
      </c>
      <c r="C191" s="4">
        <f t="shared" ca="1" si="4"/>
        <v>8.1524311137643721</v>
      </c>
    </row>
    <row r="192" spans="1:3" x14ac:dyDescent="0.2">
      <c r="A192" s="2">
        <f t="shared" si="5"/>
        <v>44090</v>
      </c>
      <c r="B192" s="4">
        <f ca="1">'Prediktion(RÖR EJ!)'!C193</f>
        <v>4.0965150134575543</v>
      </c>
      <c r="C192" s="4">
        <f t="shared" ca="1" si="4"/>
        <v>8.1444848816544777</v>
      </c>
    </row>
    <row r="193" spans="1:3" x14ac:dyDescent="0.2">
      <c r="A193" s="2">
        <f t="shared" si="5"/>
        <v>44091</v>
      </c>
      <c r="B193" s="4">
        <f ca="1">'Prediktion(RÖR EJ!)'!C194</f>
        <v>4.0912713783754846</v>
      </c>
      <c r="C193" s="4">
        <f t="shared" ca="1" si="4"/>
        <v>8.1366496689067844</v>
      </c>
    </row>
    <row r="194" spans="1:3" x14ac:dyDescent="0.2">
      <c r="A194" s="2">
        <f t="shared" si="5"/>
        <v>44092</v>
      </c>
      <c r="B194" s="4">
        <f ca="1">'Prediktion(RÖR EJ!)'!C195</f>
        <v>4.0860986551177412</v>
      </c>
      <c r="C194" s="4">
        <f t="shared" ca="1" si="4"/>
        <v>8.1289187872125339</v>
      </c>
    </row>
    <row r="195" spans="1:3" x14ac:dyDescent="0.2">
      <c r="A195" s="2">
        <f t="shared" si="5"/>
        <v>44093</v>
      </c>
      <c r="B195" s="4">
        <f ca="1">'Prediktion(RÖR EJ!)'!C196</f>
        <v>4.080992656330225</v>
      </c>
      <c r="C195" s="4">
        <f t="shared" ref="C195:C258" ca="1" si="6">B195+2*SQRT(B195)</f>
        <v>8.1212860399003972</v>
      </c>
    </row>
    <row r="196" spans="1:3" x14ac:dyDescent="0.2">
      <c r="A196" s="2">
        <f t="shared" ref="A196:A259" si="7">A195+1</f>
        <v>44094</v>
      </c>
      <c r="B196" s="4">
        <f ca="1">'Prediktion(RÖR EJ!)'!C197</f>
        <v>4.0759495031442592</v>
      </c>
      <c r="C196" s="4">
        <f t="shared" ca="1" si="6"/>
        <v>8.1137456857885795</v>
      </c>
    </row>
    <row r="197" spans="1:3" x14ac:dyDescent="0.2">
      <c r="A197" s="2">
        <f t="shared" si="7"/>
        <v>44095</v>
      </c>
      <c r="B197" s="4">
        <f ca="1">'Prediktion(RÖR EJ!)'!C198</f>
        <v>4.0709656023468552</v>
      </c>
      <c r="C197" s="4">
        <f t="shared" ca="1" si="6"/>
        <v>8.1062924056414065</v>
      </c>
    </row>
    <row r="198" spans="1:3" x14ac:dyDescent="0.2">
      <c r="A198" s="2">
        <f t="shared" si="7"/>
        <v>44096</v>
      </c>
      <c r="B198" s="4">
        <f ca="1">'Prediktion(RÖR EJ!)'!C199</f>
        <v>4.0660376252121395</v>
      </c>
      <c r="C198" s="4">
        <f t="shared" ca="1" si="6"/>
        <v>8.0989212710477787</v>
      </c>
    </row>
    <row r="199" spans="1:3" x14ac:dyDescent="0.2">
      <c r="A199" s="2">
        <f t="shared" si="7"/>
        <v>44097</v>
      </c>
      <c r="B199" s="4">
        <f ca="1">'Prediktion(RÖR EJ!)'!C200</f>
        <v>4.0611624878756452</v>
      </c>
      <c r="C199" s="4">
        <f t="shared" ca="1" si="6"/>
        <v>8.0916277155513008</v>
      </c>
    </row>
    <row r="200" spans="1:3" x14ac:dyDescent="0.2">
      <c r="A200" s="2">
        <f t="shared" si="7"/>
        <v>44098</v>
      </c>
      <c r="B200" s="4">
        <f ca="1">'Prediktion(RÖR EJ!)'!C201</f>
        <v>4.0563373331413883</v>
      </c>
      <c r="C200" s="4">
        <f t="shared" ca="1" si="6"/>
        <v>8.0844075078733972</v>
      </c>
    </row>
    <row r="201" spans="1:3" x14ac:dyDescent="0.2">
      <c r="A201" s="2">
        <f t="shared" si="7"/>
        <v>44099</v>
      </c>
      <c r="B201" s="4">
        <f ca="1">'Prediktion(RÖR EJ!)'!C202</f>
        <v>4.0515595136193054</v>
      </c>
      <c r="C201" s="4">
        <f t="shared" ca="1" si="6"/>
        <v>8.0772567270814939</v>
      </c>
    </row>
    <row r="202" spans="1:3" x14ac:dyDescent="0.2">
      <c r="A202" s="2">
        <f t="shared" si="7"/>
        <v>44100</v>
      </c>
      <c r="B202" s="4">
        <f ca="1">'Prediktion(RÖR EJ!)'!C203</f>
        <v>4.0468265760977697</v>
      </c>
      <c r="C202" s="4">
        <f t="shared" ca="1" si="6"/>
        <v>8.0701717395644934</v>
      </c>
    </row>
    <row r="203" spans="1:3" x14ac:dyDescent="0.2">
      <c r="A203" s="2">
        <f t="shared" si="7"/>
        <v>44101</v>
      </c>
      <c r="B203" s="4">
        <f ca="1">'Prediktion(RÖR EJ!)'!C204</f>
        <v>4.0421362470625741</v>
      </c>
      <c r="C203" s="4">
        <f t="shared" ca="1" si="6"/>
        <v>8.0631491776871815</v>
      </c>
    </row>
    <row r="204" spans="1:3" x14ac:dyDescent="0.2">
      <c r="A204" s="2">
        <f t="shared" si="7"/>
        <v>44102</v>
      </c>
      <c r="B204" s="4">
        <f ca="1">'Prediktion(RÖR EJ!)'!C205</f>
        <v>4.0374864192799578</v>
      </c>
      <c r="C204" s="4">
        <f t="shared" ca="1" si="6"/>
        <v>8.0561859200040207</v>
      </c>
    </row>
    <row r="205" spans="1:3" x14ac:dyDescent="0.2">
      <c r="A205" s="2">
        <f t="shared" si="7"/>
        <v>44103</v>
      </c>
      <c r="B205" s="4">
        <f ca="1">'Prediktion(RÖR EJ!)'!C206</f>
        <v>4.0328751393670652</v>
      </c>
      <c r="C205" s="4">
        <f t="shared" ca="1" si="6"/>
        <v>8.0492790729210917</v>
      </c>
    </row>
    <row r="206" spans="1:3" x14ac:dyDescent="0.2">
      <c r="A206" s="2">
        <f t="shared" si="7"/>
        <v>44104</v>
      </c>
      <c r="B206" s="4">
        <f ca="1">'Prediktion(RÖR EJ!)'!C207</f>
        <v>4.0283005962785872</v>
      </c>
      <c r="C206" s="4">
        <f t="shared" ca="1" si="6"/>
        <v>8.0424259537025868</v>
      </c>
    </row>
    <row r="207" spans="1:3" x14ac:dyDescent="0.2">
      <c r="A207" s="2">
        <f t="shared" si="7"/>
        <v>44105</v>
      </c>
      <c r="B207" s="4">
        <f ca="1">'Prediktion(RÖR EJ!)'!C208</f>
        <v>4.0237611106433757</v>
      </c>
      <c r="C207" s="4">
        <f t="shared" ca="1" si="6"/>
        <v>8.0356240747254617</v>
      </c>
    </row>
    <row r="208" spans="1:3" x14ac:dyDescent="0.2">
      <c r="A208" s="2">
        <f t="shared" si="7"/>
        <v>44106</v>
      </c>
      <c r="B208" s="4">
        <f ca="1">'Prediktion(RÖR EJ!)'!C209</f>
        <v>4.019255124889499</v>
      </c>
      <c r="C208" s="4">
        <f t="shared" ca="1" si="6"/>
        <v>8.0288711288926251</v>
      </c>
    </row>
    <row r="209" spans="1:3" x14ac:dyDescent="0.2">
      <c r="A209" s="2">
        <f t="shared" si="7"/>
        <v>44107</v>
      </c>
      <c r="B209" s="4">
        <f ca="1">'Prediktion(RÖR EJ!)'!C210</f>
        <v>4.0147811941005509</v>
      </c>
      <c r="C209" s="4">
        <f t="shared" ca="1" si="6"/>
        <v>8.0221649761212106</v>
      </c>
    </row>
    <row r="210" spans="1:3" x14ac:dyDescent="0.2">
      <c r="A210" s="2">
        <f t="shared" si="7"/>
        <v>44108</v>
      </c>
      <c r="B210" s="4">
        <f ca="1">'Prediktion(RÖR EJ!)'!C211</f>
        <v>4.0103379775500887</v>
      </c>
      <c r="C210" s="4">
        <f t="shared" ca="1" si="6"/>
        <v>8.0155036308284089</v>
      </c>
    </row>
    <row r="211" spans="1:3" x14ac:dyDescent="0.2">
      <c r="A211" s="2">
        <f t="shared" si="7"/>
        <v>44109</v>
      </c>
      <c r="B211" s="4">
        <f ca="1">'Prediktion(RÖR EJ!)'!C212</f>
        <v>4.0059242308648502</v>
      </c>
      <c r="C211" s="4">
        <f t="shared" ca="1" si="6"/>
        <v>8.0088852503427326</v>
      </c>
    </row>
    <row r="212" spans="1:3" x14ac:dyDescent="0.2">
      <c r="A212" s="2">
        <f t="shared" si="7"/>
        <v>44110</v>
      </c>
      <c r="B212" s="4">
        <f ca="1">'Prediktion(RÖR EJ!)'!C213</f>
        <v>4.0015387987709117</v>
      </c>
      <c r="C212" s="4">
        <f t="shared" ca="1" si="6"/>
        <v>8.0023081241736698</v>
      </c>
    </row>
    <row r="213" spans="1:3" x14ac:dyDescent="0.2">
      <c r="A213" s="2">
        <f t="shared" si="7"/>
        <v>44111</v>
      </c>
      <c r="B213" s="4">
        <f ca="1">'Prediktion(RÖR EJ!)'!C214</f>
        <v>3.9971806083802215</v>
      </c>
      <c r="C213" s="4">
        <f t="shared" ca="1" si="6"/>
        <v>7.9957706640774653</v>
      </c>
    </row>
    <row r="214" spans="1:3" x14ac:dyDescent="0.2">
      <c r="A214" s="2">
        <f t="shared" si="7"/>
        <v>44112</v>
      </c>
      <c r="B214" s="4">
        <f ca="1">'Prediktion(RÖR EJ!)'!C215</f>
        <v>3.9928486629779858</v>
      </c>
      <c r="C214" s="4">
        <f t="shared" ca="1" si="6"/>
        <v>7.9892713948610812</v>
      </c>
    </row>
    <row r="215" spans="1:3" x14ac:dyDescent="0.2">
      <c r="A215" s="2">
        <f t="shared" si="7"/>
        <v>44113</v>
      </c>
      <c r="B215" s="4">
        <f ca="1">'Prediktion(RÖR EJ!)'!C216</f>
        <v>3.988542036274203</v>
      </c>
      <c r="C215" s="4">
        <f t="shared" ca="1" si="6"/>
        <v>7.9828089458706071</v>
      </c>
    </row>
    <row r="216" spans="1:3" x14ac:dyDescent="0.2">
      <c r="A216" s="2">
        <f t="shared" si="7"/>
        <v>44114</v>
      </c>
      <c r="B216" s="4">
        <f ca="1">'Prediktion(RÖR EJ!)'!C217</f>
        <v>3.9842598670852913</v>
      </c>
      <c r="C216" s="4">
        <f t="shared" ca="1" si="6"/>
        <v>7.9763820431141221</v>
      </c>
    </row>
    <row r="217" spans="1:3" x14ac:dyDescent="0.2">
      <c r="A217" s="2">
        <f t="shared" si="7"/>
        <v>44115</v>
      </c>
      <c r="B217" s="4">
        <f ca="1">'Prediktion(RÖR EJ!)'!C218</f>
        <v>3.9800013544141981</v>
      </c>
      <c r="C217" s="4">
        <f t="shared" ca="1" si="6"/>
        <v>7.9699895019726332</v>
      </c>
    </row>
    <row r="218" spans="1:3" x14ac:dyDescent="0.2">
      <c r="A218" s="2">
        <f t="shared" si="7"/>
        <v>44116</v>
      </c>
      <c r="B218" s="4">
        <f ca="1">'Prediktion(RÖR EJ!)'!C219</f>
        <v>3.9757657528996466</v>
      </c>
      <c r="C218" s="4">
        <f t="shared" ca="1" si="6"/>
        <v>7.9636302204560092</v>
      </c>
    </row>
    <row r="219" spans="1:3" x14ac:dyDescent="0.2">
      <c r="A219" s="2">
        <f t="shared" si="7"/>
        <v>44117</v>
      </c>
      <c r="B219" s="4">
        <f ca="1">'Prediktion(RÖR EJ!)'!C220</f>
        <v>3.9715523686072962</v>
      </c>
      <c r="C219" s="4">
        <f t="shared" ca="1" si="6"/>
        <v>7.9573031729638837</v>
      </c>
    </row>
    <row r="220" spans="1:3" x14ac:dyDescent="0.2">
      <c r="A220" s="2">
        <f t="shared" si="7"/>
        <v>44118</v>
      </c>
      <c r="B220" s="4">
        <f ca="1">'Prediktion(RÖR EJ!)'!C221</f>
        <v>3.967360555137573</v>
      </c>
      <c r="C220" s="4">
        <f t="shared" ca="1" si="6"/>
        <v>7.9510074045144465</v>
      </c>
    </row>
    <row r="221" spans="1:3" x14ac:dyDescent="0.2">
      <c r="A221" s="2">
        <f t="shared" si="7"/>
        <v>44119</v>
      </c>
      <c r="B221" s="4">
        <f ca="1">'Prediktion(RÖR EJ!)'!C222</f>
        <v>3.9631897100267275</v>
      </c>
      <c r="C221" s="4">
        <f t="shared" ca="1" si="6"/>
        <v>7.9447420254066108</v>
      </c>
    </row>
    <row r="222" spans="1:3" x14ac:dyDescent="0.2">
      <c r="A222" s="2">
        <f t="shared" si="7"/>
        <v>44120</v>
      </c>
      <c r="B222" s="4">
        <f ca="1">'Prediktion(RÖR EJ!)'!C223</f>
        <v>3.9590392714194054</v>
      </c>
      <c r="C222" s="4">
        <f t="shared" ca="1" si="6"/>
        <v>7.9385062062836242</v>
      </c>
    </row>
    <row r="223" spans="1:3" x14ac:dyDescent="0.2">
      <c r="A223" s="2">
        <f t="shared" si="7"/>
        <v>44121</v>
      </c>
      <c r="B223" s="4">
        <f ca="1">'Prediktion(RÖR EJ!)'!C224</f>
        <v>3.9549087149925746</v>
      </c>
      <c r="C223" s="4">
        <f t="shared" ca="1" si="6"/>
        <v>7.9322991735684356</v>
      </c>
    </row>
    <row r="224" spans="1:3" x14ac:dyDescent="0.2">
      <c r="A224" s="2">
        <f t="shared" si="7"/>
        <v>44122</v>
      </c>
      <c r="B224" s="4">
        <f ca="1">'Prediktion(RÖR EJ!)'!C225</f>
        <v>3.9507975511121285</v>
      </c>
      <c r="C224" s="4">
        <f t="shared" ca="1" si="6"/>
        <v>7.9261202052433015</v>
      </c>
    </row>
    <row r="225" spans="1:3" x14ac:dyDescent="0.2">
      <c r="A225" s="2">
        <f t="shared" si="7"/>
        <v>44123</v>
      </c>
      <c r="B225" s="4">
        <f ca="1">'Prediktion(RÖR EJ!)'!C226</f>
        <v>3.9467053222048385</v>
      </c>
      <c r="C225" s="4">
        <f t="shared" ca="1" si="6"/>
        <v>7.9199686269481013</v>
      </c>
    </row>
    <row r="226" spans="1:3" x14ac:dyDescent="0.2">
      <c r="A226" s="2">
        <f t="shared" si="7"/>
        <v>44124</v>
      </c>
      <c r="B226" s="4">
        <f ca="1">'Prediktion(RÖR EJ!)'!C227</f>
        <v>3.9426316003296074</v>
      </c>
      <c r="C226" s="4">
        <f t="shared" ca="1" si="6"/>
        <v>7.9138438083736986</v>
      </c>
    </row>
    <row r="227" spans="1:3" x14ac:dyDescent="0.2">
      <c r="A227" s="2">
        <f t="shared" si="7"/>
        <v>44125</v>
      </c>
      <c r="B227" s="4">
        <f ca="1">'Prediktion(RÖR EJ!)'!C228</f>
        <v>3.9385759849331317</v>
      </c>
      <c r="C227" s="4">
        <f t="shared" ca="1" si="6"/>
        <v>7.907745159928389</v>
      </c>
    </row>
    <row r="228" spans="1:3" x14ac:dyDescent="0.2">
      <c r="A228" s="2">
        <f t="shared" si="7"/>
        <v>44126</v>
      </c>
      <c r="B228" s="4">
        <f ca="1">'Prediktion(RÖR EJ!)'!C229</f>
        <v>3.9345381007761908</v>
      </c>
      <c r="C228" s="4">
        <f t="shared" ca="1" si="6"/>
        <v>7.9016721296570864</v>
      </c>
    </row>
    <row r="229" spans="1:3" x14ac:dyDescent="0.2">
      <c r="A229" s="2">
        <f t="shared" si="7"/>
        <v>44127</v>
      </c>
      <c r="B229" s="4">
        <f ca="1">'Prediktion(RÖR EJ!)'!C230</f>
        <v>3.9305175960177756</v>
      </c>
      <c r="C229" s="4">
        <f t="shared" ca="1" si="6"/>
        <v>7.8956242003943977</v>
      </c>
    </row>
    <row r="230" spans="1:3" x14ac:dyDescent="0.2">
      <c r="A230" s="2">
        <f t="shared" si="7"/>
        <v>44128</v>
      </c>
      <c r="B230" s="4">
        <f ca="1">'Prediktion(RÖR EJ!)'!C231</f>
        <v>3.9265141404452191</v>
      </c>
      <c r="C230" s="4">
        <f t="shared" ca="1" si="6"/>
        <v>7.889600887134077</v>
      </c>
    </row>
    <row r="231" spans="1:3" x14ac:dyDescent="0.2">
      <c r="A231" s="2">
        <f t="shared" si="7"/>
        <v>44129</v>
      </c>
      <c r="B231" s="4">
        <f ca="1">'Prediktion(RÖR EJ!)'!C232</f>
        <v>3.9225274238393628</v>
      </c>
      <c r="C231" s="4">
        <f t="shared" ca="1" si="6"/>
        <v>7.8836017345986864</v>
      </c>
    </row>
    <row r="232" spans="1:3" x14ac:dyDescent="0.2">
      <c r="A232" s="2">
        <f t="shared" si="7"/>
        <v>44130</v>
      </c>
      <c r="B232" s="4">
        <f ca="1">'Prediktion(RÖR EJ!)'!C233</f>
        <v>3.9185571544645921</v>
      </c>
      <c r="C232" s="4">
        <f t="shared" ca="1" si="6"/>
        <v>7.877626314994421</v>
      </c>
    </row>
    <row r="233" spans="1:3" x14ac:dyDescent="0.2">
      <c r="A233" s="2">
        <f t="shared" si="7"/>
        <v>44131</v>
      </c>
      <c r="B233" s="4">
        <f ca="1">'Prediktion(RÖR EJ!)'!C234</f>
        <v>3.9146030576743396</v>
      </c>
      <c r="C233" s="4">
        <f t="shared" ca="1" si="6"/>
        <v>7.8716742259372197</v>
      </c>
    </row>
    <row r="234" spans="1:3" x14ac:dyDescent="0.2">
      <c r="A234" s="2">
        <f t="shared" si="7"/>
        <v>44132</v>
      </c>
      <c r="B234" s="4">
        <f ca="1">'Prediktion(RÖR EJ!)'!C235</f>
        <v>3.9106648746233441</v>
      </c>
      <c r="C234" s="4">
        <f t="shared" ca="1" si="6"/>
        <v>7.8657450885372633</v>
      </c>
    </row>
    <row r="235" spans="1:3" x14ac:dyDescent="0.2">
      <c r="A235" s="2">
        <f t="shared" si="7"/>
        <v>44133</v>
      </c>
      <c r="B235" s="4">
        <f ca="1">'Prediktion(RÖR EJ!)'!C236</f>
        <v>3.9067423610785839</v>
      </c>
      <c r="C235" s="4">
        <f t="shared" ca="1" si="6"/>
        <v>7.8598385456299207</v>
      </c>
    </row>
    <row r="236" spans="1:3" x14ac:dyDescent="0.2">
      <c r="A236" s="2">
        <f t="shared" si="7"/>
        <v>44134</v>
      </c>
      <c r="B236" s="4">
        <f ca="1">'Prediktion(RÖR EJ!)'!C237</f>
        <v>3.9028352863214377</v>
      </c>
      <c r="C236" s="4">
        <f t="shared" ca="1" si="6"/>
        <v>7.853954260142114</v>
      </c>
    </row>
    <row r="237" spans="1:3" x14ac:dyDescent="0.2">
      <c r="A237" s="2">
        <f t="shared" si="7"/>
        <v>44135</v>
      </c>
      <c r="B237" s="4">
        <f ca="1">'Prediktion(RÖR EJ!)'!C238</f>
        <v>3.8989434321341436</v>
      </c>
      <c r="C237" s="4">
        <f t="shared" ca="1" si="6"/>
        <v>7.8480919135838567</v>
      </c>
    </row>
    <row r="238" spans="1:3" x14ac:dyDescent="0.2">
      <c r="A238" s="2">
        <f t="shared" si="7"/>
        <v>44136</v>
      </c>
      <c r="B238" s="4">
        <f ca="1">'Prediktion(RÖR EJ!)'!C239</f>
        <v>3.895066591864162</v>
      </c>
      <c r="C238" s="4">
        <f t="shared" ca="1" si="6"/>
        <v>7.8422512046554926</v>
      </c>
    </row>
    <row r="239" spans="1:3" x14ac:dyDescent="0.2">
      <c r="A239" s="2">
        <f t="shared" si="7"/>
        <v>44137</v>
      </c>
      <c r="B239" s="4">
        <f ca="1">'Prediktion(RÖR EJ!)'!C240</f>
        <v>3.8912045695605291</v>
      </c>
      <c r="C239" s="4">
        <f t="shared" ca="1" si="6"/>
        <v>7.8364318479618778</v>
      </c>
    </row>
    <row r="240" spans="1:3" x14ac:dyDescent="0.2">
      <c r="A240" s="2">
        <f t="shared" si="7"/>
        <v>44138</v>
      </c>
      <c r="B240" s="4">
        <f ca="1">'Prediktion(RÖR EJ!)'!C241</f>
        <v>3.8873571791767105</v>
      </c>
      <c r="C240" s="4">
        <f t="shared" ca="1" si="6"/>
        <v>7.830633572825378</v>
      </c>
    </row>
    <row r="241" spans="1:3" x14ac:dyDescent="0.2">
      <c r="A241" s="2">
        <f t="shared" si="7"/>
        <v>44139</v>
      </c>
      <c r="B241" s="4">
        <f ca="1">'Prediktion(RÖR EJ!)'!C242</f>
        <v>3.8835242438348945</v>
      </c>
      <c r="C241" s="4">
        <f t="shared" ca="1" si="6"/>
        <v>7.8248561221901767</v>
      </c>
    </row>
    <row r="242" spans="1:3" x14ac:dyDescent="0.2">
      <c r="A242" s="2">
        <f t="shared" si="7"/>
        <v>44140</v>
      </c>
      <c r="B242" s="4">
        <f ca="1">'Prediktion(RÖR EJ!)'!C243</f>
        <v>3.8797055951470334</v>
      </c>
      <c r="C242" s="4">
        <f t="shared" ca="1" si="6"/>
        <v>7.8190992516109485</v>
      </c>
    </row>
    <row r="243" spans="1:3" x14ac:dyDescent="0.2">
      <c r="A243" s="2">
        <f t="shared" si="7"/>
        <v>44141</v>
      </c>
      <c r="B243" s="4">
        <f ca="1">'Prediktion(RÖR EJ!)'!C244</f>
        <v>3.8759010725882974</v>
      </c>
      <c r="C243" s="4">
        <f t="shared" ca="1" si="6"/>
        <v>7.8133627283194595</v>
      </c>
    </row>
    <row r="244" spans="1:3" x14ac:dyDescent="0.2">
      <c r="A244" s="2">
        <f t="shared" si="7"/>
        <v>44142</v>
      </c>
      <c r="B244" s="4">
        <f ca="1">'Prediktion(RÖR EJ!)'!C245</f>
        <v>3.8721105229189274</v>
      </c>
      <c r="C244" s="4">
        <f t="shared" ca="1" si="6"/>
        <v>7.8076463303631574</v>
      </c>
    </row>
    <row r="245" spans="1:3" x14ac:dyDescent="0.2">
      <c r="A245" s="2">
        <f t="shared" si="7"/>
        <v>44143</v>
      </c>
      <c r="B245" s="4">
        <f ca="1">'Prediktion(RÖR EJ!)'!C246</f>
        <v>3.8683337996507783</v>
      </c>
      <c r="C245" s="4">
        <f t="shared" ca="1" si="6"/>
        <v>7.8019498458102294</v>
      </c>
    </row>
    <row r="246" spans="1:3" x14ac:dyDescent="0.2">
      <c r="A246" s="2">
        <f t="shared" si="7"/>
        <v>44144</v>
      </c>
      <c r="B246" s="4">
        <f ca="1">'Prediktion(RÖR EJ!)'!C247</f>
        <v>3.8645707625551293</v>
      </c>
      <c r="C246" s="4">
        <f t="shared" ca="1" si="6"/>
        <v>7.7962730720160724</v>
      </c>
    </row>
    <row r="247" spans="1:3" x14ac:dyDescent="0.2">
      <c r="A247" s="2">
        <f t="shared" si="7"/>
        <v>44145</v>
      </c>
      <c r="B247" s="4">
        <f ca="1">'Prediktion(RÖR EJ!)'!C248</f>
        <v>3.8608212772085801</v>
      </c>
      <c r="C247" s="4">
        <f t="shared" ca="1" si="6"/>
        <v>7.79061581494644</v>
      </c>
    </row>
    <row r="248" spans="1:3" x14ac:dyDescent="0.2">
      <c r="A248" s="2">
        <f t="shared" si="7"/>
        <v>44146</v>
      </c>
      <c r="B248" s="4">
        <f ca="1">'Prediktion(RÖR EJ!)'!C249</f>
        <v>3.8570852145741137</v>
      </c>
      <c r="C248" s="4">
        <f t="shared" ca="1" si="6"/>
        <v>7.7849778885529304</v>
      </c>
    </row>
    <row r="249" spans="1:3" x14ac:dyDescent="0.2">
      <c r="A249" s="2">
        <f t="shared" si="7"/>
        <v>44147</v>
      </c>
      <c r="B249" s="4">
        <f ca="1">'Prediktion(RÖR EJ!)'!C250</f>
        <v>3.8533624506146076</v>
      </c>
      <c r="C249" s="4">
        <f t="shared" ca="1" si="6"/>
        <v>7.7793591141967902</v>
      </c>
    </row>
    <row r="250" spans="1:3" x14ac:dyDescent="0.2">
      <c r="A250" s="2">
        <f t="shared" si="7"/>
        <v>44148</v>
      </c>
      <c r="B250" s="4">
        <f ca="1">'Prediktion(RÖR EJ!)'!C251</f>
        <v>3.8496528659362976</v>
      </c>
      <c r="C250" s="4">
        <f t="shared" ca="1" si="6"/>
        <v>7.7737593201173247</v>
      </c>
    </row>
    <row r="251" spans="1:3" x14ac:dyDescent="0.2">
      <c r="A251" s="2">
        <f t="shared" si="7"/>
        <v>44149</v>
      </c>
      <c r="B251" s="4">
        <f ca="1">'Prediktion(RÖR EJ!)'!C252</f>
        <v>3.8459563454598769</v>
      </c>
      <c r="C251" s="4">
        <f t="shared" ca="1" si="6"/>
        <v>7.7681783409414571</v>
      </c>
    </row>
    <row r="252" spans="1:3" x14ac:dyDescent="0.2">
      <c r="A252" s="2">
        <f t="shared" si="7"/>
        <v>44150</v>
      </c>
      <c r="B252" s="4">
        <f ca="1">'Prediktion(RÖR EJ!)'!C253</f>
        <v>3.8422727781170942</v>
      </c>
      <c r="C252" s="4">
        <f t="shared" ca="1" si="6"/>
        <v>7.7626160172312897</v>
      </c>
    </row>
    <row r="253" spans="1:3" x14ac:dyDescent="0.2">
      <c r="A253" s="2">
        <f t="shared" si="7"/>
        <v>44151</v>
      </c>
      <c r="B253" s="4">
        <f ca="1">'Prediktion(RÖR EJ!)'!C254</f>
        <v>3.8386020565708803</v>
      </c>
      <c r="C253" s="4">
        <f t="shared" ca="1" si="6"/>
        <v>7.7570721950667094</v>
      </c>
    </row>
    <row r="254" spans="1:3" x14ac:dyDescent="0.2">
      <c r="A254" s="2">
        <f t="shared" si="7"/>
        <v>44152</v>
      </c>
      <c r="B254" s="4">
        <f ca="1">'Prediktion(RÖR EJ!)'!C255</f>
        <v>3.8349440769571714</v>
      </c>
      <c r="C254" s="4">
        <f t="shared" ca="1" si="6"/>
        <v>7.7515467256603419</v>
      </c>
    </row>
    <row r="255" spans="1:3" x14ac:dyDescent="0.2">
      <c r="A255" s="2">
        <f t="shared" si="7"/>
        <v>44153</v>
      </c>
      <c r="B255" s="4">
        <f ca="1">'Prediktion(RÖR EJ!)'!C256</f>
        <v>3.8312987386467543</v>
      </c>
      <c r="C255" s="4">
        <f t="shared" ca="1" si="6"/>
        <v>7.746039465002335</v>
      </c>
    </row>
    <row r="256" spans="1:3" x14ac:dyDescent="0.2">
      <c r="A256" s="2">
        <f t="shared" si="7"/>
        <v>44154</v>
      </c>
      <c r="B256" s="4">
        <f ca="1">'Prediktion(RÖR EJ!)'!C257</f>
        <v>3.827665944025572</v>
      </c>
      <c r="C256" s="4">
        <f t="shared" ca="1" si="6"/>
        <v>7.7405502735326799</v>
      </c>
    </row>
    <row r="257" spans="1:3" x14ac:dyDescent="0.2">
      <c r="A257" s="2">
        <f t="shared" si="7"/>
        <v>44155</v>
      </c>
      <c r="B257" s="4">
        <f ca="1">'Prediktion(RÖR EJ!)'!C258</f>
        <v>3.8240455982920554</v>
      </c>
      <c r="C257" s="4">
        <f t="shared" ca="1" si="6"/>
        <v>7.7350790158389096</v>
      </c>
    </row>
    <row r="258" spans="1:3" x14ac:dyDescent="0.2">
      <c r="A258" s="2">
        <f t="shared" si="7"/>
        <v>44156</v>
      </c>
      <c r="B258" s="4">
        <f ca="1">'Prediktion(RÖR EJ!)'!C259</f>
        <v>3.8204376092701562</v>
      </c>
      <c r="C258" s="4">
        <f t="shared" ca="1" si="6"/>
        <v>7.729625560377217</v>
      </c>
    </row>
    <row r="259" spans="1:3" x14ac:dyDescent="0.2">
      <c r="A259" s="2">
        <f t="shared" si="7"/>
        <v>44157</v>
      </c>
      <c r="B259" s="4">
        <f ca="1">'Prediktion(RÖR EJ!)'!C260</f>
        <v>3.8168418872368561</v>
      </c>
      <c r="C259" s="4">
        <f t="shared" ref="C259:C322" ca="1" si="8">B259+2*SQRT(B259)</f>
        <v>7.7241897792151768</v>
      </c>
    </row>
    <row r="260" spans="1:3" x14ac:dyDescent="0.2">
      <c r="A260" s="2">
        <f t="shared" ref="A260:A323" si="9">A259+1</f>
        <v>44158</v>
      </c>
      <c r="B260" s="4">
        <f ca="1">'Prediktion(RÖR EJ!)'!C261</f>
        <v>3.8132583447630197</v>
      </c>
      <c r="C260" s="4">
        <f t="shared" ca="1" si="8"/>
        <v>7.718771547794355</v>
      </c>
    </row>
    <row r="261" spans="1:3" x14ac:dyDescent="0.2">
      <c r="A261" s="2">
        <f t="shared" si="9"/>
        <v>44159</v>
      </c>
      <c r="B261" s="4">
        <f ca="1">'Prediktion(RÖR EJ!)'!C262</f>
        <v>3.8096868965665536</v>
      </c>
      <c r="C261" s="4">
        <f t="shared" ca="1" si="8"/>
        <v>7.7133707447113053</v>
      </c>
    </row>
    <row r="262" spans="1:3" x14ac:dyDescent="0.2">
      <c r="A262" s="2">
        <f t="shared" si="9"/>
        <v>44160</v>
      </c>
      <c r="B262" s="4">
        <f ca="1">'Prediktion(RÖR EJ!)'!C263</f>
        <v>3.8061274593769068</v>
      </c>
      <c r="C262" s="4">
        <f t="shared" ca="1" si="8"/>
        <v>7.7079872515154744</v>
      </c>
    </row>
    <row r="263" spans="1:3" x14ac:dyDescent="0.2">
      <c r="A263" s="2">
        <f t="shared" si="9"/>
        <v>44161</v>
      </c>
      <c r="B263" s="4">
        <f ca="1">'Prediktion(RÖR EJ!)'!C264</f>
        <v>3.8025799518100247</v>
      </c>
      <c r="C263" s="4">
        <f t="shared" ca="1" si="8"/>
        <v>7.7026209525227216</v>
      </c>
    </row>
    <row r="264" spans="1:3" x14ac:dyDescent="0.2">
      <c r="A264" s="2">
        <f t="shared" si="9"/>
        <v>44162</v>
      </c>
      <c r="B264" s="4">
        <f ca="1">'Prediktion(RÖR EJ!)'!C265</f>
        <v>3.7990442942529339</v>
      </c>
      <c r="C264" s="4">
        <f t="shared" ca="1" si="8"/>
        <v>7.6972717346432109</v>
      </c>
    </row>
    <row r="265" spans="1:3" x14ac:dyDescent="0.2">
      <c r="A265" s="2">
        <f t="shared" si="9"/>
        <v>44163</v>
      </c>
      <c r="B265" s="4">
        <f ca="1">'Prediktion(RÖR EJ!)'!C266</f>
        <v>3.7955204087572114</v>
      </c>
      <c r="C265" s="4">
        <f t="shared" ca="1" si="8"/>
        <v>7.6919394872225713</v>
      </c>
    </row>
    <row r="266" spans="1:3" x14ac:dyDescent="0.2">
      <c r="A266" s="2">
        <f t="shared" si="9"/>
        <v>44164</v>
      </c>
      <c r="B266" s="4">
        <f ca="1">'Prediktion(RÖR EJ!)'!C267</f>
        <v>3.7920082189406279</v>
      </c>
      <c r="C266" s="4">
        <f t="shared" ca="1" si="8"/>
        <v>7.686624101895263</v>
      </c>
    </row>
    <row r="267" spans="1:3" x14ac:dyDescent="0.2">
      <c r="A267" s="2">
        <f t="shared" si="9"/>
        <v>44165</v>
      </c>
      <c r="B267" s="4">
        <f ca="1">'Prediktion(RÖR EJ!)'!C268</f>
        <v>3.7885076498963377</v>
      </c>
      <c r="C267" s="4">
        <f t="shared" ca="1" si="8"/>
        <v>7.6813254724492186</v>
      </c>
    </row>
    <row r="268" spans="1:3" x14ac:dyDescent="0.2">
      <c r="A268" s="2">
        <f t="shared" si="9"/>
        <v>44166</v>
      </c>
      <c r="B268" s="4">
        <f ca="1">'Prediktion(RÖR EJ!)'!C269</f>
        <v>3.7850186281090088</v>
      </c>
      <c r="C268" s="4">
        <f t="shared" ca="1" si="8"/>
        <v>7.6760434947008473</v>
      </c>
    </row>
    <row r="269" spans="1:3" x14ac:dyDescent="0.2">
      <c r="A269" s="2">
        <f t="shared" si="9"/>
        <v>44167</v>
      </c>
      <c r="B269" s="4">
        <f ca="1">'Prediktion(RÖR EJ!)'!C270</f>
        <v>3.7815410813773527</v>
      </c>
      <c r="C269" s="4">
        <f t="shared" ca="1" si="8"/>
        <v>7.6707780663796052</v>
      </c>
    </row>
    <row r="270" spans="1:3" x14ac:dyDescent="0.2">
      <c r="A270" s="2">
        <f t="shared" si="9"/>
        <v>44168</v>
      </c>
      <c r="B270" s="4">
        <f ca="1">'Prediktion(RÖR EJ!)'!C271</f>
        <v>3.7780749387425518</v>
      </c>
      <c r="C270" s="4">
        <f t="shared" ca="1" si="8"/>
        <v>7.6655290870213726</v>
      </c>
    </row>
    <row r="271" spans="1:3" x14ac:dyDescent="0.2">
      <c r="A271" s="2">
        <f t="shared" si="9"/>
        <v>44169</v>
      </c>
      <c r="B271" s="4">
        <f ca="1">'Prediktion(RÖR EJ!)'!C272</f>
        <v>3.7746201304221128</v>
      </c>
      <c r="C271" s="4">
        <f t="shared" ca="1" si="8"/>
        <v>7.6602964578699417</v>
      </c>
    </row>
    <row r="272" spans="1:3" x14ac:dyDescent="0.2">
      <c r="A272" s="2">
        <f t="shared" si="9"/>
        <v>44170</v>
      </c>
      <c r="B272" s="4">
        <f ca="1">'Prediktion(RÖR EJ!)'!C273</f>
        <v>3.7711765877487258</v>
      </c>
      <c r="C272" s="4">
        <f t="shared" ca="1" si="8"/>
        <v>7.6550800817859948</v>
      </c>
    </row>
    <row r="273" spans="1:3" x14ac:dyDescent="0.2">
      <c r="A273" s="2">
        <f t="shared" si="9"/>
        <v>44171</v>
      </c>
      <c r="B273" s="4">
        <f ca="1">'Prediktion(RÖR EJ!)'!C274</f>
        <v>3.7677442431137305</v>
      </c>
      <c r="C273" s="4">
        <f t="shared" ca="1" si="8"/>
        <v>7.6498798631629477</v>
      </c>
    </row>
    <row r="274" spans="1:3" x14ac:dyDescent="0.2">
      <c r="A274" s="2">
        <f t="shared" si="9"/>
        <v>44172</v>
      </c>
      <c r="B274" s="4">
        <f ca="1">'Prediktion(RÖR EJ!)'!C275</f>
        <v>3.7643230299148218</v>
      </c>
      <c r="C274" s="4">
        <f t="shared" ca="1" si="8"/>
        <v>7.6446957078491575</v>
      </c>
    </row>
    <row r="275" spans="1:3" x14ac:dyDescent="0.2">
      <c r="A275" s="2">
        <f t="shared" si="9"/>
        <v>44173</v>
      </c>
      <c r="B275" s="4">
        <f ca="1">'Prediktion(RÖR EJ!)'!C276</f>
        <v>3.7609128825076681</v>
      </c>
      <c r="C275" s="4">
        <f t="shared" ca="1" si="8"/>
        <v>7.6395275230759569</v>
      </c>
    </row>
    <row r="276" spans="1:3" x14ac:dyDescent="0.2">
      <c r="A276" s="2">
        <f t="shared" si="9"/>
        <v>44174</v>
      </c>
      <c r="B276" s="4">
        <f ca="1">'Prediktion(RÖR EJ!)'!C277</f>
        <v>3.7575137361611253</v>
      </c>
      <c r="C276" s="4">
        <f t="shared" ca="1" si="8"/>
        <v>7.6343752173910779</v>
      </c>
    </row>
    <row r="277" spans="1:3" x14ac:dyDescent="0.2">
      <c r="A277" s="2">
        <f t="shared" si="9"/>
        <v>44175</v>
      </c>
      <c r="B277" s="4">
        <f ca="1">'Prediktion(RÖR EJ!)'!C278</f>
        <v>3.7541255270157685</v>
      </c>
      <c r="C277" s="4">
        <f t="shared" ca="1" si="8"/>
        <v>7.6292387005970355</v>
      </c>
    </row>
    <row r="278" spans="1:3" x14ac:dyDescent="0.2">
      <c r="A278" s="2">
        <f t="shared" si="9"/>
        <v>44176</v>
      </c>
      <c r="B278" s="4">
        <f ca="1">'Prediktion(RÖR EJ!)'!C279</f>
        <v>3.7507481920454744</v>
      </c>
      <c r="C278" s="4">
        <f t="shared" ca="1" si="8"/>
        <v>7.6241178836940655</v>
      </c>
    </row>
    <row r="279" spans="1:3" x14ac:dyDescent="0.2">
      <c r="A279" s="2">
        <f t="shared" si="9"/>
        <v>44177</v>
      </c>
      <c r="B279" s="4">
        <f ca="1">'Prediktion(RÖR EJ!)'!C280</f>
        <v>3.7473816690218129</v>
      </c>
      <c r="C279" s="4">
        <f t="shared" ca="1" si="8"/>
        <v>7.6190126788272732</v>
      </c>
    </row>
    <row r="280" spans="1:3" x14ac:dyDescent="0.2">
      <c r="A280" s="2">
        <f t="shared" si="9"/>
        <v>44178</v>
      </c>
      <c r="B280" s="4">
        <f ca="1">'Prediktion(RÖR EJ!)'!C281</f>
        <v>3.7440258964810309</v>
      </c>
      <c r="C280" s="4">
        <f t="shared" ca="1" si="8"/>
        <v>7.6139229992376567</v>
      </c>
    </row>
    <row r="281" spans="1:3" x14ac:dyDescent="0.2">
      <c r="A281" s="2">
        <f t="shared" si="9"/>
        <v>44179</v>
      </c>
      <c r="B281" s="4">
        <f ca="1">'Prediktion(RÖR EJ!)'!C282</f>
        <v>3.7406808136934173</v>
      </c>
      <c r="C281" s="4">
        <f t="shared" ca="1" si="8"/>
        <v>7.6088487592166807</v>
      </c>
    </row>
    <row r="282" spans="1:3" x14ac:dyDescent="0.2">
      <c r="A282" s="2">
        <f t="shared" si="9"/>
        <v>44180</v>
      </c>
      <c r="B282" s="4">
        <f ca="1">'Prediktion(RÖR EJ!)'!C283</f>
        <v>3.7373463606348625</v>
      </c>
      <c r="C282" s="4">
        <f t="shared" ca="1" si="8"/>
        <v>7.6037898740641552</v>
      </c>
    </row>
    <row r="283" spans="1:3" x14ac:dyDescent="0.2">
      <c r="A283" s="2">
        <f t="shared" si="9"/>
        <v>44181</v>
      </c>
      <c r="B283" s="4">
        <f ca="1">'Prediktion(RÖR EJ!)'!C284</f>
        <v>3.7340224779604441</v>
      </c>
      <c r="C283" s="4">
        <f t="shared" ca="1" si="8"/>
        <v>7.5987462600491167</v>
      </c>
    </row>
    <row r="284" spans="1:3" x14ac:dyDescent="0.2">
      <c r="A284" s="2">
        <f t="shared" si="9"/>
        <v>44182</v>
      </c>
      <c r="B284" s="4">
        <f ca="1">'Prediktion(RÖR EJ!)'!C285</f>
        <v>3.7307091069798664</v>
      </c>
      <c r="C284" s="4">
        <f t="shared" ca="1" si="8"/>
        <v>7.5937178343735106</v>
      </c>
    </row>
    <row r="285" spans="1:3" x14ac:dyDescent="0.2">
      <c r="A285" s="2">
        <f t="shared" si="9"/>
        <v>44183</v>
      </c>
      <c r="B285" s="4">
        <f ca="1">'Prediktion(RÖR EJ!)'!C286</f>
        <v>3.7274061896346216</v>
      </c>
      <c r="C285" s="4">
        <f t="shared" ca="1" si="8"/>
        <v>7.588704515138426</v>
      </c>
    </row>
    <row r="286" spans="1:3" x14ac:dyDescent="0.2">
      <c r="A286" s="2">
        <f t="shared" si="9"/>
        <v>44184</v>
      </c>
      <c r="B286" s="4">
        <f ca="1">'Prediktion(RÖR EJ!)'!C287</f>
        <v>3.7241136684767251</v>
      </c>
      <c r="C286" s="4">
        <f t="shared" ca="1" si="8"/>
        <v>7.5837062213126973</v>
      </c>
    </row>
    <row r="287" spans="1:3" x14ac:dyDescent="0.2">
      <c r="A287" s="2">
        <f t="shared" si="9"/>
        <v>44185</v>
      </c>
      <c r="B287" s="4">
        <f ca="1">'Prediktion(RÖR EJ!)'!C288</f>
        <v>3.7208314866489074</v>
      </c>
      <c r="C287" s="4">
        <f t="shared" ca="1" si="8"/>
        <v>7.5787228727036826</v>
      </c>
    </row>
    <row r="288" spans="1:3" x14ac:dyDescent="0.2">
      <c r="A288" s="2">
        <f t="shared" si="9"/>
        <v>44186</v>
      </c>
      <c r="B288" s="4">
        <f ca="1">'Prediktion(RÖR EJ!)'!C289</f>
        <v>3.7175595878661434</v>
      </c>
      <c r="C288" s="4">
        <f t="shared" ca="1" si="8"/>
        <v>7.5737543899300341</v>
      </c>
    </row>
    <row r="289" spans="1:3" x14ac:dyDescent="0.2">
      <c r="A289" s="2">
        <f t="shared" si="9"/>
        <v>44187</v>
      </c>
      <c r="B289" s="4">
        <f ca="1">'Prediktion(RÖR EJ!)'!C290</f>
        <v>3.7142979163984187</v>
      </c>
      <c r="C289" s="4">
        <f t="shared" ca="1" si="8"/>
        <v>7.5688006943963373</v>
      </c>
    </row>
    <row r="290" spans="1:3" x14ac:dyDescent="0.2">
      <c r="A290" s="2">
        <f t="shared" si="9"/>
        <v>44188</v>
      </c>
      <c r="B290" s="4">
        <f ca="1">'Prediktion(RÖR EJ!)'!C291</f>
        <v>3.7110464170546282</v>
      </c>
      <c r="C290" s="4">
        <f t="shared" ca="1" si="8"/>
        <v>7.5638617082694193</v>
      </c>
    </row>
    <row r="291" spans="1:3" x14ac:dyDescent="0.2">
      <c r="A291" s="2">
        <f t="shared" si="9"/>
        <v>44189</v>
      </c>
      <c r="B291" s="4">
        <f ca="1">'Prediktion(RÖR EJ!)'!C292</f>
        <v>3.7078050351675276</v>
      </c>
      <c r="C291" s="4">
        <f t="shared" ca="1" si="8"/>
        <v>7.5589373544562468</v>
      </c>
    </row>
    <row r="292" spans="1:3" x14ac:dyDescent="0.2">
      <c r="A292" s="2">
        <f t="shared" si="9"/>
        <v>44190</v>
      </c>
      <c r="B292" s="4">
        <f ca="1">'Prediktion(RÖR EJ!)'!C293</f>
        <v>3.7045737165796426</v>
      </c>
      <c r="C292" s="4">
        <f t="shared" ca="1" si="8"/>
        <v>7.5540275565832573</v>
      </c>
    </row>
    <row r="293" spans="1:3" x14ac:dyDescent="0.2">
      <c r="A293" s="2">
        <f t="shared" si="9"/>
        <v>44191</v>
      </c>
      <c r="B293" s="4">
        <f ca="1">'Prediktion(RÖR EJ!)'!C294</f>
        <v>3.7013524076300746</v>
      </c>
      <c r="C293" s="4">
        <f t="shared" ca="1" si="8"/>
        <v>7.5491322389770161</v>
      </c>
    </row>
    <row r="294" spans="1:3" x14ac:dyDescent="0.2">
      <c r="A294" s="2">
        <f t="shared" si="9"/>
        <v>44192</v>
      </c>
      <c r="B294" s="4">
        <f ca="1">'Prediktion(RÖR EJ!)'!C295</f>
        <v>3.6981410551421208</v>
      </c>
      <c r="C294" s="4">
        <f t="shared" ca="1" si="8"/>
        <v>7.5442513266461093</v>
      </c>
    </row>
    <row r="295" spans="1:3" x14ac:dyDescent="0.2">
      <c r="A295" s="2">
        <f t="shared" si="9"/>
        <v>44193</v>
      </c>
      <c r="B295" s="4">
        <f ca="1">'Prediktion(RÖR EJ!)'!C296</f>
        <v>3.6949396064116522</v>
      </c>
      <c r="C295" s="4">
        <f t="shared" ca="1" si="8"/>
        <v>7.5393847452641509</v>
      </c>
    </row>
    <row r="296" spans="1:3" x14ac:dyDescent="0.2">
      <c r="A296" s="2">
        <f t="shared" si="9"/>
        <v>44194</v>
      </c>
      <c r="B296" s="4">
        <f ca="1">'Prediktion(RÖR EJ!)'!C297</f>
        <v>3.6917480091961892</v>
      </c>
      <c r="C296" s="4">
        <f t="shared" ca="1" si="8"/>
        <v>7.5345324211538465</v>
      </c>
    </row>
    <row r="297" spans="1:3" x14ac:dyDescent="0.2">
      <c r="A297" s="2">
        <f t="shared" si="9"/>
        <v>44195</v>
      </c>
      <c r="B297" s="4">
        <f ca="1">'Prediktion(RÖR EJ!)'!C298</f>
        <v>3.6885662117046167</v>
      </c>
      <c r="C297" s="4">
        <f t="shared" ca="1" si="8"/>
        <v>7.5296942812720022</v>
      </c>
    </row>
    <row r="298" spans="1:3" x14ac:dyDescent="0.2">
      <c r="A298" s="2">
        <f t="shared" si="9"/>
        <v>44196</v>
      </c>
      <c r="B298" s="4">
        <f ca="1">'Prediktion(RÖR EJ!)'!C299</f>
        <v>3.6853941625874951</v>
      </c>
      <c r="C298" s="4">
        <f t="shared" ca="1" si="8"/>
        <v>7.524870253195429</v>
      </c>
    </row>
    <row r="299" spans="1:3" x14ac:dyDescent="0.2">
      <c r="A299" s="2">
        <f t="shared" si="9"/>
        <v>44197</v>
      </c>
      <c r="B299" s="4">
        <f ca="1">'Prediktion(RÖR EJ!)'!C300</f>
        <v>3.6822318109279162</v>
      </c>
      <c r="C299" s="4">
        <f t="shared" ca="1" si="8"/>
        <v>7.5200602651076576</v>
      </c>
    </row>
    <row r="300" spans="1:3" x14ac:dyDescent="0.2">
      <c r="A300" s="2">
        <f t="shared" si="9"/>
        <v>44198</v>
      </c>
      <c r="B300" s="4">
        <f ca="1">'Prediktion(RÖR EJ!)'!C301</f>
        <v>3.679079106232864</v>
      </c>
      <c r="C300" s="4">
        <f t="shared" ca="1" si="8"/>
        <v>7.5152642457864101</v>
      </c>
    </row>
    <row r="301" spans="1:3" x14ac:dyDescent="0.2">
      <c r="A301" s="2">
        <f t="shared" si="9"/>
        <v>44199</v>
      </c>
      <c r="B301" s="4">
        <f ca="1">'Prediktion(RÖR EJ!)'!C302</f>
        <v>3.6759359984250439</v>
      </c>
      <c r="C301" s="4">
        <f t="shared" ca="1" si="8"/>
        <v>7.5104821245917606</v>
      </c>
    </row>
    <row r="302" spans="1:3" x14ac:dyDescent="0.2">
      <c r="A302" s="2">
        <f t="shared" si="9"/>
        <v>44200</v>
      </c>
      <c r="B302" s="4">
        <f ca="1">'Prediktion(RÖR EJ!)'!C303</f>
        <v>3.6728024378351383</v>
      </c>
      <c r="C302" s="4">
        <f t="shared" ca="1" si="8"/>
        <v>7.5057138314549476</v>
      </c>
    </row>
    <row r="303" spans="1:3" x14ac:dyDescent="0.2">
      <c r="A303" s="2">
        <f t="shared" si="9"/>
        <v>44201</v>
      </c>
      <c r="B303" s="4">
        <f ca="1">'Prediktion(RÖR EJ!)'!C304</f>
        <v>3.6696783751944619</v>
      </c>
      <c r="C303" s="4">
        <f t="shared" ca="1" si="8"/>
        <v>7.5009592968677667</v>
      </c>
    </row>
    <row r="304" spans="1:3" x14ac:dyDescent="0.2">
      <c r="A304" s="2">
        <f t="shared" si="9"/>
        <v>44202</v>
      </c>
      <c r="B304" s="4">
        <f ca="1">'Prediktion(RÖR EJ!)'!C305</f>
        <v>3.6665637616279865</v>
      </c>
      <c r="C304" s="4">
        <f t="shared" ca="1" si="8"/>
        <v>7.4962184518725188</v>
      </c>
    </row>
    <row r="305" spans="1:3" x14ac:dyDescent="0.2">
      <c r="A305" s="2">
        <f t="shared" si="9"/>
        <v>44203</v>
      </c>
      <c r="B305" s="4">
        <f ca="1">'Prediktion(RÖR EJ!)'!C306</f>
        <v>3.6634585486477018</v>
      </c>
      <c r="C305" s="4">
        <f t="shared" ca="1" si="8"/>
        <v>7.4914912280524639</v>
      </c>
    </row>
    <row r="306" spans="1:3" x14ac:dyDescent="0.2">
      <c r="A306" s="2">
        <f t="shared" si="9"/>
        <v>44204</v>
      </c>
      <c r="B306" s="4">
        <f ca="1">'Prediktion(RÖR EJ!)'!C307</f>
        <v>3.6603626881462943</v>
      </c>
      <c r="C306" s="4">
        <f t="shared" ca="1" si="8"/>
        <v>7.4867775575227418</v>
      </c>
    </row>
    <row r="307" spans="1:3" x14ac:dyDescent="0.2">
      <c r="A307" s="2">
        <f t="shared" si="9"/>
        <v>44205</v>
      </c>
      <c r="B307" s="4">
        <f ca="1">'Prediktion(RÖR EJ!)'!C308</f>
        <v>3.6572761323911132</v>
      </c>
      <c r="C307" s="4">
        <f t="shared" ca="1" si="8"/>
        <v>7.4820773729217178</v>
      </c>
    </row>
    <row r="308" spans="1:3" x14ac:dyDescent="0.2">
      <c r="A308" s="2">
        <f t="shared" si="9"/>
        <v>44206</v>
      </c>
      <c r="B308" s="4">
        <f ca="1">'Prediktion(RÖR EJ!)'!C309</f>
        <v>3.6541988340184091</v>
      </c>
      <c r="C308" s="4">
        <f t="shared" ca="1" si="8"/>
        <v>7.4773906074027412</v>
      </c>
    </row>
    <row r="309" spans="1:3" x14ac:dyDescent="0.2">
      <c r="A309" s="2">
        <f t="shared" si="9"/>
        <v>44207</v>
      </c>
      <c r="B309" s="4">
        <f ca="1">'Prediktion(RÖR EJ!)'!C310</f>
        <v>3.6511307460278211</v>
      </c>
      <c r="C309" s="4">
        <f t="shared" ca="1" si="8"/>
        <v>7.4727171946262674</v>
      </c>
    </row>
    <row r="310" spans="1:3" x14ac:dyDescent="0.2">
      <c r="A310" s="2">
        <f t="shared" si="9"/>
        <v>44208</v>
      </c>
      <c r="B310" s="4">
        <f ca="1">'Prediktion(RÖR EJ!)'!C311</f>
        <v>3.648071821777096</v>
      </c>
      <c r="C310" s="4">
        <f t="shared" ca="1" si="8"/>
        <v>7.4680570687523229</v>
      </c>
    </row>
    <row r="311" spans="1:3" x14ac:dyDescent="0.2">
      <c r="A311" s="2">
        <f t="shared" si="9"/>
        <v>44209</v>
      </c>
      <c r="B311" s="4">
        <f ca="1">'Prediktion(RÖR EJ!)'!C312</f>
        <v>3.6450220149770192</v>
      </c>
      <c r="C311" s="4">
        <f t="shared" ca="1" si="8"/>
        <v>7.4634101644332889</v>
      </c>
    </row>
    <row r="312" spans="1:3" x14ac:dyDescent="0.2">
      <c r="A312" s="2">
        <f t="shared" si="9"/>
        <v>44210</v>
      </c>
      <c r="B312" s="4">
        <f ca="1">'Prediktion(RÖR EJ!)'!C313</f>
        <v>3.6419812796865503</v>
      </c>
      <c r="C312" s="4">
        <f t="shared" ca="1" si="8"/>
        <v>7.4587764168069857</v>
      </c>
    </row>
    <row r="313" spans="1:3" x14ac:dyDescent="0.2">
      <c r="A313" s="2">
        <f t="shared" si="9"/>
        <v>44211</v>
      </c>
      <c r="B313" s="4">
        <f ca="1">'Prediktion(RÖR EJ!)'!C314</f>
        <v>3.6389495703081383</v>
      </c>
      <c r="C313" s="4">
        <f t="shared" ca="1" si="8"/>
        <v>7.4541557614900196</v>
      </c>
    </row>
    <row r="314" spans="1:3" x14ac:dyDescent="0.2">
      <c r="A314" s="2">
        <f t="shared" si="9"/>
        <v>44212</v>
      </c>
      <c r="B314" s="4">
        <f ca="1">'Prediktion(RÖR EJ!)'!C315</f>
        <v>3.6359268415832133</v>
      </c>
      <c r="C314" s="4">
        <f t="shared" ca="1" si="8"/>
        <v>7.4495481345713959</v>
      </c>
    </row>
    <row r="315" spans="1:3" x14ac:dyDescent="0.2">
      <c r="A315" s="2">
        <f t="shared" si="9"/>
        <v>44213</v>
      </c>
      <c r="B315" s="4">
        <f ca="1">'Prediktion(RÖR EJ!)'!C316</f>
        <v>3.6329130485878363</v>
      </c>
      <c r="C315" s="4">
        <f t="shared" ca="1" si="8"/>
        <v>7.4449534726063629</v>
      </c>
    </row>
    <row r="316" spans="1:3" x14ac:dyDescent="0.2">
      <c r="A316" s="2">
        <f t="shared" si="9"/>
        <v>44214</v>
      </c>
      <c r="B316" s="4">
        <f ca="1">'Prediktion(RÖR EJ!)'!C317</f>
        <v>3.629908146728499</v>
      </c>
      <c r="C316" s="4">
        <f t="shared" ca="1" si="8"/>
        <v>7.4403717126104763</v>
      </c>
    </row>
    <row r="317" spans="1:3" x14ac:dyDescent="0.2">
      <c r="A317" s="2">
        <f t="shared" si="9"/>
        <v>44215</v>
      </c>
      <c r="B317" s="4">
        <f ca="1">'Prediktion(RÖR EJ!)'!C318</f>
        <v>3.6269120917380597</v>
      </c>
      <c r="C317" s="4">
        <f t="shared" ca="1" si="8"/>
        <v>7.4358027920538667</v>
      </c>
    </row>
    <row r="318" spans="1:3" x14ac:dyDescent="0.2">
      <c r="A318" s="2">
        <f t="shared" si="9"/>
        <v>44216</v>
      </c>
      <c r="B318" s="4">
        <f ca="1">'Prediktion(RÖR EJ!)'!C319</f>
        <v>3.6239248396718158</v>
      </c>
      <c r="C318" s="4">
        <f t="shared" ca="1" si="8"/>
        <v>7.4312466488557023</v>
      </c>
    </row>
    <row r="319" spans="1:3" x14ac:dyDescent="0.2">
      <c r="A319" s="2">
        <f t="shared" si="9"/>
        <v>44217</v>
      </c>
      <c r="B319" s="4">
        <f ca="1">'Prediktion(RÖR EJ!)'!C320</f>
        <v>3.6209463469036893</v>
      </c>
      <c r="C319" s="4">
        <f t="shared" ca="1" si="8"/>
        <v>7.4267032213788253</v>
      </c>
    </row>
    <row r="320" spans="1:3" x14ac:dyDescent="0.2">
      <c r="A320" s="2">
        <f t="shared" si="9"/>
        <v>44218</v>
      </c>
      <c r="B320" s="4">
        <f ca="1">'Prediktion(RÖR EJ!)'!C321</f>
        <v>3.6179765701225319</v>
      </c>
      <c r="C320" s="4">
        <f t="shared" ca="1" si="8"/>
        <v>7.4221724484245586</v>
      </c>
    </row>
    <row r="321" spans="1:3" x14ac:dyDescent="0.2">
      <c r="A321" s="2">
        <f t="shared" si="9"/>
        <v>44219</v>
      </c>
      <c r="B321" s="4">
        <f ca="1">'Prediktion(RÖR EJ!)'!C322</f>
        <v>3.6150154663285323</v>
      </c>
      <c r="C321" s="4">
        <f t="shared" ca="1" si="8"/>
        <v>7.417654269227663</v>
      </c>
    </row>
    <row r="322" spans="1:3" x14ac:dyDescent="0.2">
      <c r="A322" s="2">
        <f t="shared" si="9"/>
        <v>44220</v>
      </c>
      <c r="B322" s="4">
        <f ca="1">'Prediktion(RÖR EJ!)'!C323</f>
        <v>3.6120629928297276</v>
      </c>
      <c r="C322" s="4">
        <f t="shared" ca="1" si="8"/>
        <v>7.4131486234514465</v>
      </c>
    </row>
    <row r="323" spans="1:3" x14ac:dyDescent="0.2">
      <c r="A323" s="2">
        <f t="shared" si="9"/>
        <v>44221</v>
      </c>
      <c r="B323" s="4">
        <f ca="1">'Prediktion(RÖR EJ!)'!C324</f>
        <v>3.6091191072385986</v>
      </c>
      <c r="C323" s="4">
        <f t="shared" ref="C323:C366" ca="1" si="10">B323+2*SQRT(B323)</f>
        <v>7.4086554511830007</v>
      </c>
    </row>
    <row r="324" spans="1:3" x14ac:dyDescent="0.2">
      <c r="A324" s="2">
        <f t="shared" ref="A324:A366" si="11">A323+1</f>
        <v>44222</v>
      </c>
      <c r="B324" s="4">
        <f ca="1">'Prediktion(RÖR EJ!)'!C325</f>
        <v>3.6061837674687642</v>
      </c>
      <c r="C324" s="4">
        <f t="shared" ca="1" si="10"/>
        <v>7.4041746929285734</v>
      </c>
    </row>
    <row r="325" spans="1:3" x14ac:dyDescent="0.2">
      <c r="A325" s="2">
        <f t="shared" si="11"/>
        <v>44223</v>
      </c>
      <c r="B325" s="4">
        <f ca="1">'Prediktion(RÖR EJ!)'!C326</f>
        <v>3.6032569317317504</v>
      </c>
      <c r="C325" s="4">
        <f t="shared" ca="1" si="10"/>
        <v>7.3997062896090551</v>
      </c>
    </row>
    <row r="326" spans="1:3" x14ac:dyDescent="0.2">
      <c r="A326" s="2">
        <f t="shared" si="11"/>
        <v>44224</v>
      </c>
      <c r="B326" s="4">
        <f ca="1">'Prediktion(RÖR EJ!)'!C327</f>
        <v>3.6003385585338381</v>
      </c>
      <c r="C326" s="4">
        <f t="shared" ca="1" si="10"/>
        <v>7.3952501825555821</v>
      </c>
    </row>
    <row r="327" spans="1:3" x14ac:dyDescent="0.2">
      <c r="A327" s="2">
        <f t="shared" si="11"/>
        <v>44225</v>
      </c>
      <c r="B327" s="4">
        <f ca="1">'Prediktion(RÖR EJ!)'!C328</f>
        <v>3.5974286066729873</v>
      </c>
      <c r="C327" s="4">
        <f t="shared" ca="1" si="10"/>
        <v>7.3908063135052444</v>
      </c>
    </row>
    <row r="328" spans="1:3" x14ac:dyDescent="0.2">
      <c r="A328" s="2">
        <f t="shared" si="11"/>
        <v>44226</v>
      </c>
      <c r="B328" s="4">
        <f ca="1">'Prediktion(RÖR EJ!)'!C329</f>
        <v>3.5945270352358252</v>
      </c>
      <c r="C328" s="4">
        <f t="shared" ca="1" si="10"/>
        <v>7.386374624596888</v>
      </c>
    </row>
    <row r="329" spans="1:3" x14ac:dyDescent="0.2">
      <c r="A329" s="2">
        <f t="shared" si="11"/>
        <v>44227</v>
      </c>
      <c r="B329" s="4">
        <f ca="1">'Prediktion(RÖR EJ!)'!C330</f>
        <v>3.5916338035947035</v>
      </c>
      <c r="C329" s="4">
        <f t="shared" ca="1" si="10"/>
        <v>7.3819550583670237</v>
      </c>
    </row>
    <row r="330" spans="1:3" x14ac:dyDescent="0.2">
      <c r="A330" s="2">
        <f t="shared" si="11"/>
        <v>44228</v>
      </c>
      <c r="B330" s="4">
        <f ca="1">'Prediktion(RÖR EJ!)'!C331</f>
        <v>3.5887488714048166</v>
      </c>
      <c r="C330" s="4">
        <f t="shared" ca="1" si="10"/>
        <v>7.3775475577458138</v>
      </c>
    </row>
    <row r="331" spans="1:3" x14ac:dyDescent="0.2">
      <c r="A331" s="2">
        <f t="shared" si="11"/>
        <v>44229</v>
      </c>
      <c r="B331" s="4">
        <f ca="1">'Prediktion(RÖR EJ!)'!C332</f>
        <v>3.5858721986013751</v>
      </c>
      <c r="C331" s="4">
        <f t="shared" ca="1" si="10"/>
        <v>7.3731520660531462</v>
      </c>
    </row>
    <row r="332" spans="1:3" x14ac:dyDescent="0.2">
      <c r="A332" s="2">
        <f t="shared" si="11"/>
        <v>44230</v>
      </c>
      <c r="B332" s="4">
        <f ca="1">'Prediktion(RÖR EJ!)'!C333</f>
        <v>3.5830037453968413</v>
      </c>
      <c r="C332" s="4">
        <f t="shared" ca="1" si="10"/>
        <v>7.3687685269947902</v>
      </c>
    </row>
    <row r="333" spans="1:3" x14ac:dyDescent="0.2">
      <c r="A333" s="2">
        <f t="shared" si="11"/>
        <v>44231</v>
      </c>
      <c r="B333" s="4">
        <f ca="1">'Prediktion(RÖR EJ!)'!C334</f>
        <v>3.5801434722782099</v>
      </c>
      <c r="C333" s="4">
        <f t="shared" ca="1" si="10"/>
        <v>7.3643968846586283</v>
      </c>
    </row>
    <row r="334" spans="1:3" x14ac:dyDescent="0.2">
      <c r="A334" s="2">
        <f t="shared" si="11"/>
        <v>44232</v>
      </c>
      <c r="B334" s="4">
        <f ca="1">'Prediktion(RÖR EJ!)'!C335</f>
        <v>3.5772913400043449</v>
      </c>
      <c r="C334" s="4">
        <f t="shared" ca="1" si="10"/>
        <v>7.3600370835109548</v>
      </c>
    </row>
    <row r="335" spans="1:3" x14ac:dyDescent="0.2">
      <c r="A335" s="2">
        <f t="shared" si="11"/>
        <v>44233</v>
      </c>
      <c r="B335" s="4">
        <f ca="1">'Prediktion(RÖR EJ!)'!C336</f>
        <v>3.5744473096033618</v>
      </c>
      <c r="C335" s="4">
        <f t="shared" ca="1" si="10"/>
        <v>7.3556890683928531</v>
      </c>
    </row>
    <row r="336" spans="1:3" x14ac:dyDescent="0.2">
      <c r="A336" s="2">
        <f t="shared" si="11"/>
        <v>44234</v>
      </c>
      <c r="B336" s="4">
        <f ca="1">'Prediktion(RÖR EJ!)'!C337</f>
        <v>3.5716113423700562</v>
      </c>
      <c r="C336" s="4">
        <f t="shared" ca="1" si="10"/>
        <v>7.3513527845166253</v>
      </c>
    </row>
    <row r="337" spans="1:3" x14ac:dyDescent="0.2">
      <c r="A337" s="2">
        <f t="shared" si="11"/>
        <v>44235</v>
      </c>
      <c r="B337" s="4">
        <f ca="1">'Prediktion(RÖR EJ!)'!C338</f>
        <v>3.5687833998633733</v>
      </c>
      <c r="C337" s="4">
        <f t="shared" ca="1" si="10"/>
        <v>7.347028177462291</v>
      </c>
    </row>
    <row r="338" spans="1:3" x14ac:dyDescent="0.2">
      <c r="A338" s="2">
        <f t="shared" si="11"/>
        <v>44236</v>
      </c>
      <c r="B338" s="4">
        <f ca="1">'Prediktion(RÖR EJ!)'!C339</f>
        <v>3.5659634439039261</v>
      </c>
      <c r="C338" s="4">
        <f t="shared" ca="1" si="10"/>
        <v>7.3427151931741506</v>
      </c>
    </row>
    <row r="339" spans="1:3" x14ac:dyDescent="0.2">
      <c r="A339" s="2">
        <f t="shared" si="11"/>
        <v>44237</v>
      </c>
      <c r="B339" s="4">
        <f ca="1">'Prediktion(RÖR EJ!)'!C340</f>
        <v>3.5631514365715455</v>
      </c>
      <c r="C339" s="4">
        <f t="shared" ca="1" si="10"/>
        <v>7.3384137779573972</v>
      </c>
    </row>
    <row r="340" spans="1:3" x14ac:dyDescent="0.2">
      <c r="A340" s="2">
        <f t="shared" si="11"/>
        <v>44238</v>
      </c>
      <c r="B340" s="4">
        <f ca="1">'Prediktion(RÖR EJ!)'!C341</f>
        <v>3.5603473402028745</v>
      </c>
      <c r="C340" s="4">
        <f t="shared" ca="1" si="10"/>
        <v>7.3341238784747809</v>
      </c>
    </row>
    <row r="341" spans="1:3" x14ac:dyDescent="0.2">
      <c r="A341" s="2">
        <f t="shared" si="11"/>
        <v>44239</v>
      </c>
      <c r="B341" s="4">
        <f ca="1">'Prediktion(RÖR EJ!)'!C342</f>
        <v>3.5575511173889987</v>
      </c>
      <c r="C341" s="4">
        <f t="shared" ca="1" si="10"/>
        <v>7.329845441743343</v>
      </c>
    </row>
    <row r="342" spans="1:3" x14ac:dyDescent="0.2">
      <c r="A342" s="2">
        <f t="shared" si="11"/>
        <v>44240</v>
      </c>
      <c r="B342" s="4">
        <f ca="1">'Prediktion(RÖR EJ!)'!C343</f>
        <v>3.5547627309731094</v>
      </c>
      <c r="C342" s="4">
        <f t="shared" ca="1" si="10"/>
        <v>7.3255784151311722</v>
      </c>
    </row>
    <row r="343" spans="1:3" x14ac:dyDescent="0.2">
      <c r="A343" s="2">
        <f t="shared" si="11"/>
        <v>44241</v>
      </c>
      <c r="B343" s="4">
        <f ca="1">'Prediktion(RÖR EJ!)'!C344</f>
        <v>3.5519821440482029</v>
      </c>
      <c r="C343" s="4">
        <f t="shared" ca="1" si="10"/>
        <v>7.3213227463542365</v>
      </c>
    </row>
    <row r="344" spans="1:3" x14ac:dyDescent="0.2">
      <c r="A344" s="2">
        <f t="shared" si="11"/>
        <v>44242</v>
      </c>
      <c r="B344" s="4">
        <f ca="1">'Prediktion(RÖR EJ!)'!C345</f>
        <v>3.5492093199548163</v>
      </c>
      <c r="C344" s="4">
        <f t="shared" ca="1" si="10"/>
        <v>7.3170783834732482</v>
      </c>
    </row>
    <row r="345" spans="1:3" x14ac:dyDescent="0.2">
      <c r="A345" s="2">
        <f t="shared" si="11"/>
        <v>44243</v>
      </c>
      <c r="B345" s="4">
        <f ca="1">'Prediktion(RÖR EJ!)'!C346</f>
        <v>3.5464442222787884</v>
      </c>
      <c r="C345" s="4">
        <f t="shared" ca="1" si="10"/>
        <v>7.3128452748905719</v>
      </c>
    </row>
    <row r="346" spans="1:3" x14ac:dyDescent="0.2">
      <c r="A346" s="2">
        <f t="shared" si="11"/>
        <v>44244</v>
      </c>
      <c r="B346" s="4">
        <f ca="1">'Prediktion(RÖR EJ!)'!C347</f>
        <v>3.5436868148490572</v>
      </c>
      <c r="C346" s="4">
        <f t="shared" ca="1" si="10"/>
        <v>7.3086233693471847</v>
      </c>
    </row>
    <row r="347" spans="1:3" x14ac:dyDescent="0.2">
      <c r="A347" s="2">
        <f t="shared" si="11"/>
        <v>44245</v>
      </c>
      <c r="B347" s="4">
        <f ca="1">'Prediktion(RÖR EJ!)'!C348</f>
        <v>3.5409370617354847</v>
      </c>
      <c r="C347" s="4">
        <f t="shared" ca="1" si="10"/>
        <v>7.3044126159196665</v>
      </c>
    </row>
    <row r="348" spans="1:3" x14ac:dyDescent="0.2">
      <c r="A348" s="2">
        <f t="shared" si="11"/>
        <v>44246</v>
      </c>
      <c r="B348" s="4">
        <f ca="1">'Prediktion(RÖR EJ!)'!C349</f>
        <v>3.5381949272467117</v>
      </c>
      <c r="C348" s="4">
        <f t="shared" ca="1" si="10"/>
        <v>7.3002129640172484</v>
      </c>
    </row>
    <row r="349" spans="1:3" x14ac:dyDescent="0.2">
      <c r="A349" s="2">
        <f t="shared" si="11"/>
        <v>44247</v>
      </c>
      <c r="B349" s="4">
        <f ca="1">'Prediktion(RÖR EJ!)'!C350</f>
        <v>3.5354603759280425</v>
      </c>
      <c r="C349" s="4">
        <f t="shared" ca="1" si="10"/>
        <v>7.2960243633788835</v>
      </c>
    </row>
    <row r="350" spans="1:3" x14ac:dyDescent="0.2">
      <c r="A350" s="2">
        <f t="shared" si="11"/>
        <v>44248</v>
      </c>
      <c r="B350" s="4">
        <f ca="1">'Prediktion(RÖR EJ!)'!C351</f>
        <v>3.5327333725593513</v>
      </c>
      <c r="C350" s="4">
        <f t="shared" ca="1" si="10"/>
        <v>7.2918467640703604</v>
      </c>
    </row>
    <row r="351" spans="1:3" x14ac:dyDescent="0.2">
      <c r="A351" s="2">
        <f t="shared" si="11"/>
        <v>44249</v>
      </c>
      <c r="B351" s="4">
        <f ca="1">'Prediktion(RÖR EJ!)'!C352</f>
        <v>3.530013882153022</v>
      </c>
      <c r="C351" s="4">
        <f t="shared" ca="1" si="10"/>
        <v>7.2876801164814635</v>
      </c>
    </row>
    <row r="352" spans="1:3" x14ac:dyDescent="0.2">
      <c r="A352" s="2">
        <f t="shared" si="11"/>
        <v>44250</v>
      </c>
      <c r="B352" s="4">
        <f ca="1">'Prediktion(RÖR EJ!)'!C353</f>
        <v>3.5273018699519101</v>
      </c>
      <c r="C352" s="4">
        <f t="shared" ca="1" si="10"/>
        <v>7.2835243713231534</v>
      </c>
    </row>
    <row r="353" spans="1:3" x14ac:dyDescent="0.2">
      <c r="A353" s="2">
        <f t="shared" si="11"/>
        <v>44251</v>
      </c>
      <c r="B353" s="4">
        <f ca="1">'Prediktion(RÖR EJ!)'!C354</f>
        <v>3.5245973014273302</v>
      </c>
      <c r="C353" s="4">
        <f t="shared" ca="1" si="10"/>
        <v>7.2793794796247981</v>
      </c>
    </row>
    <row r="354" spans="1:3" x14ac:dyDescent="0.2">
      <c r="A354" s="2">
        <f t="shared" si="11"/>
        <v>44252</v>
      </c>
      <c r="B354" s="4">
        <f ca="1">'Prediktion(RÖR EJ!)'!C355</f>
        <v>3.5219001422770706</v>
      </c>
      <c r="C354" s="4">
        <f t="shared" ca="1" si="10"/>
        <v>7.2752453927314278</v>
      </c>
    </row>
    <row r="355" spans="1:3" x14ac:dyDescent="0.2">
      <c r="A355" s="2">
        <f t="shared" si="11"/>
        <v>44253</v>
      </c>
      <c r="B355" s="4">
        <f ca="1">'Prediktion(RÖR EJ!)'!C356</f>
        <v>3.519210358423428</v>
      </c>
      <c r="C355" s="4">
        <f t="shared" ca="1" si="10"/>
        <v>7.2711220623010275</v>
      </c>
    </row>
    <row r="356" spans="1:3" x14ac:dyDescent="0.2">
      <c r="A356" s="2">
        <f t="shared" si="11"/>
        <v>44254</v>
      </c>
      <c r="B356" s="4">
        <f ca="1">'Prediktion(RÖR EJ!)'!C357</f>
        <v>3.5165279160112681</v>
      </c>
      <c r="C356" s="4">
        <f t="shared" ca="1" si="10"/>
        <v>7.2670094403018588</v>
      </c>
    </row>
    <row r="357" spans="1:3" x14ac:dyDescent="0.2">
      <c r="A357" s="2">
        <f t="shared" si="11"/>
        <v>44255</v>
      </c>
      <c r="B357" s="4">
        <f ca="1">'Prediktion(RÖR EJ!)'!C358</f>
        <v>3.5138527814061113</v>
      </c>
      <c r="C357" s="4">
        <f t="shared" ca="1" si="10"/>
        <v>7.2629074790098214</v>
      </c>
    </row>
    <row r="358" spans="1:3" x14ac:dyDescent="0.2">
      <c r="A358" s="2">
        <f t="shared" si="11"/>
        <v>44256</v>
      </c>
      <c r="B358" s="4">
        <f ca="1">'Prediktion(RÖR EJ!)'!C359</f>
        <v>3.5111849211922337</v>
      </c>
      <c r="C358" s="4">
        <f t="shared" ca="1" si="10"/>
        <v>7.2588161310058315</v>
      </c>
    </row>
    <row r="359" spans="1:3" x14ac:dyDescent="0.2">
      <c r="A359" s="2">
        <f t="shared" si="11"/>
        <v>44257</v>
      </c>
      <c r="B359" s="4">
        <f ca="1">'Prediktion(RÖR EJ!)'!C360</f>
        <v>3.5085243021707981</v>
      </c>
      <c r="C359" s="4">
        <f t="shared" ca="1" si="10"/>
        <v>7.2547353491732487</v>
      </c>
    </row>
    <row r="360" spans="1:3" x14ac:dyDescent="0.2">
      <c r="A360" s="2">
        <f t="shared" si="11"/>
        <v>44258</v>
      </c>
      <c r="B360" s="4">
        <f ca="1">'Prediktion(RÖR EJ!)'!C361</f>
        <v>3.5058708913580028</v>
      </c>
      <c r="C360" s="4">
        <f t="shared" ca="1" si="10"/>
        <v>7.2506650866953128</v>
      </c>
    </row>
    <row r="361" spans="1:3" x14ac:dyDescent="0.2">
      <c r="A361" s="2">
        <f t="shared" si="11"/>
        <v>44259</v>
      </c>
      <c r="B361" s="4">
        <f ca="1">'Prediktion(RÖR EJ!)'!C362</f>
        <v>3.5032246559832512</v>
      </c>
      <c r="C361" s="4">
        <f t="shared" ca="1" si="10"/>
        <v>7.246605297052632</v>
      </c>
    </row>
    <row r="362" spans="1:3" x14ac:dyDescent="0.2">
      <c r="A362" s="2">
        <f t="shared" si="11"/>
        <v>44260</v>
      </c>
      <c r="B362" s="4">
        <f ca="1">'Prediktion(RÖR EJ!)'!C363</f>
        <v>3.5005855634873422</v>
      </c>
      <c r="C362" s="4">
        <f t="shared" ca="1" si="10"/>
        <v>7.2425559340206753</v>
      </c>
    </row>
    <row r="363" spans="1:3" x14ac:dyDescent="0.2">
      <c r="A363" s="2">
        <f t="shared" si="11"/>
        <v>44261</v>
      </c>
      <c r="B363" s="4">
        <f ca="1">'Prediktion(RÖR EJ!)'!C364</f>
        <v>3.4979535815206813</v>
      </c>
      <c r="C363" s="4">
        <f t="shared" ca="1" si="10"/>
        <v>7.2385169516673127</v>
      </c>
    </row>
    <row r="364" spans="1:3" x14ac:dyDescent="0.2">
      <c r="A364" s="2">
        <f t="shared" si="11"/>
        <v>44262</v>
      </c>
      <c r="B364" s="4">
        <f ca="1">'Prediktion(RÖR EJ!)'!C365</f>
        <v>3.4953286779415125</v>
      </c>
      <c r="C364" s="4">
        <f t="shared" ca="1" si="10"/>
        <v>7.2344883043503732</v>
      </c>
    </row>
    <row r="365" spans="1:3" x14ac:dyDescent="0.2">
      <c r="A365" s="2">
        <f t="shared" si="11"/>
        <v>44263</v>
      </c>
      <c r="B365" s="4">
        <f ca="1">'Prediktion(RÖR EJ!)'!C366</f>
        <v>3.4927108208141688</v>
      </c>
      <c r="C365" s="4">
        <f t="shared" ca="1" si="10"/>
        <v>7.2304699467152318</v>
      </c>
    </row>
    <row r="366" spans="1:3" x14ac:dyDescent="0.2">
      <c r="A366" s="2">
        <f t="shared" si="11"/>
        <v>44264</v>
      </c>
      <c r="B366" s="4">
        <f ca="1">'Prediktion(RÖR EJ!)'!C367</f>
        <v>3.4900999784073417</v>
      </c>
      <c r="C366" s="4">
        <f t="shared" ca="1" si="10"/>
        <v>7.2264618336924222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Konfiguration(SÄTT PARAMETRAR)</vt:lpstr>
      <vt:lpstr>Data(LÄGG IN NY DATA)</vt:lpstr>
      <vt:lpstr>Prediktion(RÖR EJ!)</vt:lpstr>
      <vt:lpstr>Prediktioner inlagda över tid</vt:lpstr>
      <vt:lpstr>Prediktioner döda över tid</vt:lpstr>
      <vt:lpstr>Resultat prediktioner över tid</vt:lpstr>
      <vt:lpstr>Till Dashboard</vt:lpstr>
      <vt:lpstr>alpha</vt:lpstr>
      <vt:lpstr>beta</vt:lpstr>
      <vt:lpstr>dag_riktig</vt:lpstr>
      <vt:lpstr>data_anvanda</vt:lpstr>
      <vt:lpstr>doda</vt:lpstr>
      <vt:lpstr>doda_riktig</vt:lpstr>
      <vt:lpstr>gamma</vt:lpstr>
      <vt:lpstr>immuna</vt:lpstr>
      <vt:lpstr>inlagda</vt:lpstr>
      <vt:lpstr>inlagda_riktig</vt:lpstr>
      <vt:lpstr>K</vt:lpstr>
      <vt:lpstr>Kgamma</vt:lpstr>
      <vt:lpstr>L</vt:lpstr>
      <vt:lpstr>population</vt:lpstr>
      <vt:lpstr>risk</vt:lpstr>
      <vt:lpstr>sjuka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2020-04-04T12:29:59Z</dcterms:created>
  <dcterms:modified xsi:type="dcterms:W3CDTF">2020-05-02T15:12:21Z</dcterms:modified>
</cp:coreProperties>
</file>