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37E9F690-55B7-FE4A-9E44-1EF06829B3E7}" xr6:coauthVersionLast="36" xr6:coauthVersionMax="36" xr10:uidLastSave="{00000000-0000-0000-0000-000000000000}"/>
  <bookViews>
    <workbookView xWindow="7000" yWindow="460" windowWidth="26560" windowHeight="18920" activeTab="6" xr2:uid="{3554BBCC-7985-3D48-A1E9-0169C5E9FB8A}"/>
  </bookViews>
  <sheets>
    <sheet name="Konfiguration(SÄTT PARAMETRAR)" sheetId="2" r:id="rId1"/>
    <sheet name="Data(LÄGG IN NY DATA)" sheetId="3" r:id="rId2"/>
    <sheet name="Prediktion(RÖR EJ!)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5" sheetId="10" r:id="rId7"/>
  </sheets>
  <definedNames>
    <definedName name="_xlnm._FilterDatabase" localSheetId="0" hidden="1">'Konfiguration(SÄTT PARAMETRAR)'!$C$2:$D$8</definedName>
    <definedName name="alpha">'Konfiguration(SÄTT PARAMETRAR)'!$D$3</definedName>
    <definedName name="beta">'Konfiguration(SÄTT PARAMETRAR)'!$D$4</definedName>
    <definedName name="dag_riktig">'Data(LÄGG IN NY DATA)'!$A:$A</definedName>
    <definedName name="data_anvanda">'Konfiguration(SÄTT PARAMETRAR)'!$D$10</definedName>
    <definedName name="doda">'Prediktion(RÖR EJ!)'!$E:$E</definedName>
    <definedName name="doda_riktig">'Data(LÄGG IN NY DATA)'!$C:$C</definedName>
    <definedName name="gamma">'Konfiguration(SÄTT PARAMETRAR)'!$D$5</definedName>
    <definedName name="immuna">'Prediktion(RÖR EJ!)'!$D:$D</definedName>
    <definedName name="inlagda">'Prediktion(RÖR EJ!)'!$C:$C</definedName>
    <definedName name="inlagda_riktig">'Data(LÄGG IN NY DATA)'!$B:$B</definedName>
    <definedName name="K">'Konfiguration(SÄTT PARAMETRAR)'!$D$6</definedName>
    <definedName name="Kgamma">'Konfiguration(SÄTT PARAMETRAR)'!$D$8</definedName>
    <definedName name="L">'Konfiguration(SÄTT PARAMETRAR)'!$D$7</definedName>
    <definedName name="population">'Konfiguration(SÄTT PARAMETRAR)'!$D$9</definedName>
    <definedName name="risk">'Prediktion(RÖR EJ!)'!$F:$F</definedName>
    <definedName name="sjuka">'Prediktion(RÖR EJ!)'!$B:$B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4" i="2" l="1"/>
  <c r="AG2" i="7" l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G2" i="6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" i="10"/>
  <c r="A5" i="1" l="1"/>
  <c r="G5" i="1"/>
  <c r="H5" i="1"/>
  <c r="A6" i="1"/>
  <c r="G6" i="1" s="1"/>
  <c r="A7" i="1"/>
  <c r="A8" i="1"/>
  <c r="G8" i="1"/>
  <c r="A9" i="1" l="1"/>
  <c r="H8" i="1"/>
  <c r="G7" i="1"/>
  <c r="H7" i="1"/>
  <c r="H6" i="1"/>
  <c r="A10" i="1" l="1"/>
  <c r="G9" i="1"/>
  <c r="H9" i="1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G10" i="1" l="1"/>
  <c r="H10" i="1"/>
  <c r="A11" i="1"/>
  <c r="C9" i="8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B60" i="7"/>
  <c r="I65" i="8" s="1"/>
  <c r="B61" i="7"/>
  <c r="I66" i="8" s="1"/>
  <c r="B62" i="7"/>
  <c r="I67" i="8" s="1"/>
  <c r="B63" i="7"/>
  <c r="I68" i="8" s="1"/>
  <c r="B64" i="7"/>
  <c r="I69" i="8" s="1"/>
  <c r="B65" i="7"/>
  <c r="I70" i="8" s="1"/>
  <c r="B66" i="7"/>
  <c r="I71" i="8" s="1"/>
  <c r="B67" i="7"/>
  <c r="I72" i="8" s="1"/>
  <c r="B68" i="7"/>
  <c r="I73" i="8" s="1"/>
  <c r="B69" i="7"/>
  <c r="I74" i="8" s="1"/>
  <c r="B70" i="7"/>
  <c r="I75" i="8" s="1"/>
  <c r="B71" i="7"/>
  <c r="I76" i="8" s="1"/>
  <c r="B72" i="7"/>
  <c r="I77" i="8" s="1"/>
  <c r="B73" i="7"/>
  <c r="I78" i="8" s="1"/>
  <c r="B74" i="7"/>
  <c r="I79" i="8" s="1"/>
  <c r="B75" i="7"/>
  <c r="I80" i="8" s="1"/>
  <c r="B76" i="7"/>
  <c r="I81" i="8" s="1"/>
  <c r="B77" i="7"/>
  <c r="I82" i="8" s="1"/>
  <c r="B78" i="7"/>
  <c r="I83" i="8" s="1"/>
  <c r="B79" i="7"/>
  <c r="I84" i="8" s="1"/>
  <c r="B80" i="7"/>
  <c r="I85" i="8" s="1"/>
  <c r="B81" i="7"/>
  <c r="I86" i="8" s="1"/>
  <c r="B82" i="7"/>
  <c r="I87" i="8" s="1"/>
  <c r="B83" i="7"/>
  <c r="I88" i="8" s="1"/>
  <c r="B84" i="7"/>
  <c r="I89" i="8" s="1"/>
  <c r="B85" i="7"/>
  <c r="I90" i="8" s="1"/>
  <c r="B86" i="7"/>
  <c r="I91" i="8" s="1"/>
  <c r="B87" i="7"/>
  <c r="I92" i="8" s="1"/>
  <c r="B88" i="7"/>
  <c r="I93" i="8" s="1"/>
  <c r="B89" i="7"/>
  <c r="I94" i="8" s="1"/>
  <c r="B90" i="7"/>
  <c r="I95" i="8" s="1"/>
  <c r="B91" i="7"/>
  <c r="I96" i="8" s="1"/>
  <c r="B92" i="7"/>
  <c r="I97" i="8" s="1"/>
  <c r="B93" i="7"/>
  <c r="I98" i="8" s="1"/>
  <c r="B94" i="7"/>
  <c r="I99" i="8" s="1"/>
  <c r="B95" i="7"/>
  <c r="I100" i="8" s="1"/>
  <c r="B96" i="7"/>
  <c r="I101" i="8" s="1"/>
  <c r="B97" i="7"/>
  <c r="I102" i="8" s="1"/>
  <c r="B98" i="7"/>
  <c r="I103" i="8" s="1"/>
  <c r="B99" i="7"/>
  <c r="I104" i="8" s="1"/>
  <c r="B100" i="7"/>
  <c r="I105" i="8" s="1"/>
  <c r="B101" i="7"/>
  <c r="I106" i="8" s="1"/>
  <c r="B102" i="7"/>
  <c r="I107" i="8" s="1"/>
  <c r="B103" i="7"/>
  <c r="I108" i="8" s="1"/>
  <c r="B104" i="7"/>
  <c r="I109" i="8" s="1"/>
  <c r="B105" i="7"/>
  <c r="I110" i="8" s="1"/>
  <c r="B106" i="7"/>
  <c r="I111" i="8" s="1"/>
  <c r="B107" i="7"/>
  <c r="I112" i="8" s="1"/>
  <c r="B108" i="7"/>
  <c r="I113" i="8" s="1"/>
  <c r="B109" i="7"/>
  <c r="I114" i="8" s="1"/>
  <c r="B110" i="7"/>
  <c r="I115" i="8" s="1"/>
  <c r="B111" i="7"/>
  <c r="I116" i="8" s="1"/>
  <c r="B112" i="7"/>
  <c r="I117" i="8" s="1"/>
  <c r="B113" i="7"/>
  <c r="I118" i="8" s="1"/>
  <c r="B114" i="7"/>
  <c r="I119" i="8" s="1"/>
  <c r="B115" i="7"/>
  <c r="I120" i="8" s="1"/>
  <c r="B116" i="7"/>
  <c r="I121" i="8" s="1"/>
  <c r="B117" i="7"/>
  <c r="I122" i="8" s="1"/>
  <c r="B118" i="7"/>
  <c r="I123" i="8" s="1"/>
  <c r="B119" i="7"/>
  <c r="I124" i="8" s="1"/>
  <c r="B120" i="7"/>
  <c r="I125" i="8" s="1"/>
  <c r="B121" i="7"/>
  <c r="I126" i="8" s="1"/>
  <c r="B122" i="7"/>
  <c r="I127" i="8" s="1"/>
  <c r="B123" i="7"/>
  <c r="I128" i="8" s="1"/>
  <c r="B124" i="7"/>
  <c r="I129" i="8" s="1"/>
  <c r="B125" i="7"/>
  <c r="I130" i="8" s="1"/>
  <c r="B126" i="7"/>
  <c r="I131" i="8" s="1"/>
  <c r="B127" i="7"/>
  <c r="I132" i="8" s="1"/>
  <c r="B128" i="7"/>
  <c r="I133" i="8" s="1"/>
  <c r="B129" i="7"/>
  <c r="I134" i="8" s="1"/>
  <c r="B130" i="7"/>
  <c r="I135" i="8" s="1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D2" i="7"/>
  <c r="B11" i="6"/>
  <c r="B16" i="8" s="1"/>
  <c r="B12" i="6"/>
  <c r="B17" i="8" s="1"/>
  <c r="B13" i="6"/>
  <c r="B18" i="8" s="1"/>
  <c r="B14" i="6"/>
  <c r="B19" i="8" s="1"/>
  <c r="B15" i="6"/>
  <c r="B20" i="8" s="1"/>
  <c r="B16" i="6"/>
  <c r="B21" i="8" s="1"/>
  <c r="B17" i="6"/>
  <c r="B22" i="8" s="1"/>
  <c r="B18" i="6"/>
  <c r="B23" i="8" s="1"/>
  <c r="B19" i="6"/>
  <c r="B24" i="8" s="1"/>
  <c r="B20" i="6"/>
  <c r="B25" i="8" s="1"/>
  <c r="B21" i="6"/>
  <c r="B26" i="8" s="1"/>
  <c r="B22" i="6"/>
  <c r="B27" i="8" s="1"/>
  <c r="B23" i="6"/>
  <c r="B28" i="8" s="1"/>
  <c r="B24" i="6"/>
  <c r="B29" i="8" s="1"/>
  <c r="B25" i="6"/>
  <c r="B30" i="8" s="1"/>
  <c r="B26" i="6"/>
  <c r="B31" i="8" s="1"/>
  <c r="B27" i="6"/>
  <c r="B32" i="8" s="1"/>
  <c r="B28" i="6"/>
  <c r="B33" i="8" s="1"/>
  <c r="B29" i="6"/>
  <c r="B34" i="8" s="1"/>
  <c r="B30" i="6"/>
  <c r="B35" i="8" s="1"/>
  <c r="B31" i="6"/>
  <c r="B36" i="8" s="1"/>
  <c r="B32" i="6"/>
  <c r="B37" i="8" s="1"/>
  <c r="B33" i="6"/>
  <c r="B38" i="8" s="1"/>
  <c r="B34" i="6"/>
  <c r="B39" i="8" s="1"/>
  <c r="B35" i="6"/>
  <c r="B40" i="8" s="1"/>
  <c r="B36" i="6"/>
  <c r="B41" i="8" s="1"/>
  <c r="B37" i="6"/>
  <c r="B42" i="8" s="1"/>
  <c r="B38" i="6"/>
  <c r="B43" i="8" s="1"/>
  <c r="B39" i="6"/>
  <c r="B44" i="8" s="1"/>
  <c r="B40" i="6"/>
  <c r="B45" i="8" s="1"/>
  <c r="B41" i="6"/>
  <c r="B46" i="8" s="1"/>
  <c r="B42" i="6"/>
  <c r="B47" i="8" s="1"/>
  <c r="B43" i="6"/>
  <c r="B48" i="8" s="1"/>
  <c r="B44" i="6"/>
  <c r="B49" i="8" s="1"/>
  <c r="B45" i="6"/>
  <c r="B50" i="8" s="1"/>
  <c r="B60" i="6"/>
  <c r="B65" i="8" s="1"/>
  <c r="B61" i="6"/>
  <c r="B66" i="8" s="1"/>
  <c r="B62" i="6"/>
  <c r="B67" i="8" s="1"/>
  <c r="B63" i="6"/>
  <c r="B68" i="8" s="1"/>
  <c r="B64" i="6"/>
  <c r="B69" i="8" s="1"/>
  <c r="B65" i="6"/>
  <c r="B70" i="8" s="1"/>
  <c r="B66" i="6"/>
  <c r="B71" i="8" s="1"/>
  <c r="B67" i="6"/>
  <c r="B72" i="8" s="1"/>
  <c r="B68" i="6"/>
  <c r="B73" i="8" s="1"/>
  <c r="B69" i="6"/>
  <c r="B74" i="8" s="1"/>
  <c r="B70" i="6"/>
  <c r="B75" i="8" s="1"/>
  <c r="B71" i="6"/>
  <c r="B76" i="8" s="1"/>
  <c r="B72" i="6"/>
  <c r="B77" i="8" s="1"/>
  <c r="B73" i="6"/>
  <c r="B78" i="8" s="1"/>
  <c r="B74" i="6"/>
  <c r="B79" i="8" s="1"/>
  <c r="B75" i="6"/>
  <c r="B80" i="8" s="1"/>
  <c r="B76" i="6"/>
  <c r="B81" i="8" s="1"/>
  <c r="B77" i="6"/>
  <c r="B82" i="8" s="1"/>
  <c r="B78" i="6"/>
  <c r="B83" i="8" s="1"/>
  <c r="B79" i="6"/>
  <c r="B84" i="8" s="1"/>
  <c r="B80" i="6"/>
  <c r="B85" i="8" s="1"/>
  <c r="B81" i="6"/>
  <c r="B86" i="8" s="1"/>
  <c r="B82" i="6"/>
  <c r="B87" i="8" s="1"/>
  <c r="B83" i="6"/>
  <c r="B88" i="8" s="1"/>
  <c r="B84" i="6"/>
  <c r="B89" i="8" s="1"/>
  <c r="B85" i="6"/>
  <c r="B90" i="8" s="1"/>
  <c r="B86" i="6"/>
  <c r="B91" i="8" s="1"/>
  <c r="B87" i="6"/>
  <c r="B92" i="8" s="1"/>
  <c r="B88" i="6"/>
  <c r="B93" i="8" s="1"/>
  <c r="B89" i="6"/>
  <c r="B94" i="8" s="1"/>
  <c r="B90" i="6"/>
  <c r="B95" i="8" s="1"/>
  <c r="B91" i="6"/>
  <c r="B96" i="8" s="1"/>
  <c r="B92" i="6"/>
  <c r="B97" i="8" s="1"/>
  <c r="B93" i="6"/>
  <c r="B98" i="8" s="1"/>
  <c r="B94" i="6"/>
  <c r="B99" i="8" s="1"/>
  <c r="B95" i="6"/>
  <c r="B100" i="8" s="1"/>
  <c r="B96" i="6"/>
  <c r="B101" i="8" s="1"/>
  <c r="B97" i="6"/>
  <c r="B102" i="8" s="1"/>
  <c r="B98" i="6"/>
  <c r="B103" i="8" s="1"/>
  <c r="B99" i="6"/>
  <c r="B104" i="8" s="1"/>
  <c r="B100" i="6"/>
  <c r="B105" i="8" s="1"/>
  <c r="B101" i="6"/>
  <c r="B106" i="8" s="1"/>
  <c r="B102" i="6"/>
  <c r="B107" i="8" s="1"/>
  <c r="B103" i="6"/>
  <c r="B108" i="8" s="1"/>
  <c r="B104" i="6"/>
  <c r="B109" i="8" s="1"/>
  <c r="B105" i="6"/>
  <c r="B110" i="8" s="1"/>
  <c r="B106" i="6"/>
  <c r="B111" i="8" s="1"/>
  <c r="B107" i="6"/>
  <c r="B112" i="8" s="1"/>
  <c r="B108" i="6"/>
  <c r="B113" i="8" s="1"/>
  <c r="B109" i="6"/>
  <c r="B114" i="8" s="1"/>
  <c r="B110" i="6"/>
  <c r="B115" i="8" s="1"/>
  <c r="B111" i="6"/>
  <c r="B116" i="8" s="1"/>
  <c r="B112" i="6"/>
  <c r="B117" i="8" s="1"/>
  <c r="B113" i="6"/>
  <c r="B118" i="8" s="1"/>
  <c r="B114" i="6"/>
  <c r="B119" i="8" s="1"/>
  <c r="B115" i="6"/>
  <c r="B120" i="8" s="1"/>
  <c r="B116" i="6"/>
  <c r="B121" i="8" s="1"/>
  <c r="B117" i="6"/>
  <c r="B122" i="8" s="1"/>
  <c r="B118" i="6"/>
  <c r="B123" i="8" s="1"/>
  <c r="B119" i="6"/>
  <c r="B124" i="8" s="1"/>
  <c r="B120" i="6"/>
  <c r="B125" i="8" s="1"/>
  <c r="B121" i="6"/>
  <c r="B126" i="8" s="1"/>
  <c r="B122" i="6"/>
  <c r="B127" i="8" s="1"/>
  <c r="B123" i="6"/>
  <c r="B128" i="8" s="1"/>
  <c r="B124" i="6"/>
  <c r="B129" i="8" s="1"/>
  <c r="B125" i="6"/>
  <c r="B130" i="8" s="1"/>
  <c r="B126" i="6"/>
  <c r="B131" i="8" s="1"/>
  <c r="B127" i="6"/>
  <c r="B132" i="8" s="1"/>
  <c r="B128" i="6"/>
  <c r="B133" i="8" s="1"/>
  <c r="B129" i="6"/>
  <c r="B134" i="8" s="1"/>
  <c r="B130" i="6"/>
  <c r="B135" i="8" s="1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G11" i="1" l="1"/>
  <c r="A12" i="1"/>
  <c r="D6" i="2"/>
  <c r="E4" i="1" l="1"/>
  <c r="E5" i="1" s="1"/>
  <c r="E6" i="1" s="1"/>
  <c r="E7" i="1" s="1"/>
  <c r="D4" i="1"/>
  <c r="D5" i="1" s="1"/>
  <c r="D6" i="1" s="1"/>
  <c r="D7" i="1" s="1"/>
  <c r="A13" i="1"/>
  <c r="G12" i="1"/>
  <c r="A14" i="1" l="1"/>
  <c r="G13" i="1"/>
  <c r="G14" i="1" l="1"/>
  <c r="A15" i="1"/>
  <c r="B3" i="3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C10" i="3"/>
  <c r="B11" i="3"/>
  <c r="C11" i="3"/>
  <c r="B12" i="3"/>
  <c r="C12" i="3"/>
  <c r="B13" i="3"/>
  <c r="C13" i="3"/>
  <c r="B14" i="7" s="1"/>
  <c r="I19" i="8" s="1"/>
  <c r="B14" i="3"/>
  <c r="C14" i="3"/>
  <c r="B15" i="7" s="1"/>
  <c r="I20" i="8" s="1"/>
  <c r="B15" i="3"/>
  <c r="C15" i="3"/>
  <c r="B16" i="7" s="1"/>
  <c r="I21" i="8" s="1"/>
  <c r="B16" i="3"/>
  <c r="C16" i="3"/>
  <c r="B17" i="7" s="1"/>
  <c r="I22" i="8" s="1"/>
  <c r="B17" i="3"/>
  <c r="C17" i="3"/>
  <c r="B18" i="7" s="1"/>
  <c r="I23" i="8" s="1"/>
  <c r="B18" i="3"/>
  <c r="C18" i="3"/>
  <c r="B19" i="7" s="1"/>
  <c r="I24" i="8" s="1"/>
  <c r="B19" i="3"/>
  <c r="C19" i="3"/>
  <c r="B20" i="7" s="1"/>
  <c r="I25" i="8" s="1"/>
  <c r="B20" i="3"/>
  <c r="C20" i="3"/>
  <c r="B21" i="7" s="1"/>
  <c r="I26" i="8" s="1"/>
  <c r="B21" i="3"/>
  <c r="C21" i="3"/>
  <c r="B22" i="7" s="1"/>
  <c r="I27" i="8" s="1"/>
  <c r="B22" i="3"/>
  <c r="C22" i="3"/>
  <c r="B23" i="7" s="1"/>
  <c r="I28" i="8" s="1"/>
  <c r="B23" i="3"/>
  <c r="C23" i="3"/>
  <c r="B24" i="7" s="1"/>
  <c r="I29" i="8" s="1"/>
  <c r="B24" i="3"/>
  <c r="C24" i="3"/>
  <c r="B25" i="7" s="1"/>
  <c r="I30" i="8" s="1"/>
  <c r="B25" i="3"/>
  <c r="C25" i="3"/>
  <c r="B26" i="7" s="1"/>
  <c r="I31" i="8" s="1"/>
  <c r="B26" i="3"/>
  <c r="C26" i="3"/>
  <c r="B27" i="7" s="1"/>
  <c r="I32" i="8" s="1"/>
  <c r="B27" i="3"/>
  <c r="C27" i="3"/>
  <c r="B28" i="7" s="1"/>
  <c r="I33" i="8" s="1"/>
  <c r="B28" i="3"/>
  <c r="C28" i="3"/>
  <c r="B29" i="7" s="1"/>
  <c r="I34" i="8" s="1"/>
  <c r="B29" i="3"/>
  <c r="C29" i="3"/>
  <c r="B30" i="7" s="1"/>
  <c r="I35" i="8" s="1"/>
  <c r="B30" i="3"/>
  <c r="C30" i="3"/>
  <c r="B31" i="7" s="1"/>
  <c r="I36" i="8" s="1"/>
  <c r="B31" i="3"/>
  <c r="C31" i="3"/>
  <c r="B32" i="7" s="1"/>
  <c r="I37" i="8" s="1"/>
  <c r="B32" i="3"/>
  <c r="C32" i="3"/>
  <c r="B33" i="7" s="1"/>
  <c r="I38" i="8" s="1"/>
  <c r="B33" i="3"/>
  <c r="C33" i="3"/>
  <c r="B34" i="7" s="1"/>
  <c r="I39" i="8" s="1"/>
  <c r="B34" i="3"/>
  <c r="C34" i="3"/>
  <c r="B35" i="7" s="1"/>
  <c r="I40" i="8" s="1"/>
  <c r="B35" i="3"/>
  <c r="C35" i="3"/>
  <c r="B36" i="7" s="1"/>
  <c r="I41" i="8" s="1"/>
  <c r="B36" i="3"/>
  <c r="C36" i="3"/>
  <c r="B37" i="7" s="1"/>
  <c r="I42" i="8" s="1"/>
  <c r="B37" i="3"/>
  <c r="C37" i="3"/>
  <c r="B38" i="7" s="1"/>
  <c r="I43" i="8" s="1"/>
  <c r="B38" i="3"/>
  <c r="C38" i="3"/>
  <c r="B39" i="7" s="1"/>
  <c r="I44" i="8" s="1"/>
  <c r="B39" i="3"/>
  <c r="C39" i="3"/>
  <c r="B40" i="7" s="1"/>
  <c r="I45" i="8" s="1"/>
  <c r="B40" i="3"/>
  <c r="C40" i="3"/>
  <c r="B41" i="7" s="1"/>
  <c r="I46" i="8" s="1"/>
  <c r="B41" i="3"/>
  <c r="C41" i="3"/>
  <c r="B42" i="7" s="1"/>
  <c r="I47" i="8" s="1"/>
  <c r="B42" i="3"/>
  <c r="C42" i="3"/>
  <c r="B43" i="7" s="1"/>
  <c r="I48" i="8" s="1"/>
  <c r="B43" i="3"/>
  <c r="C43" i="3"/>
  <c r="B44" i="7" s="1"/>
  <c r="I49" i="8" s="1"/>
  <c r="B44" i="3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3" i="7" s="1"/>
  <c r="I8" i="8" s="1"/>
  <c r="B2" i="3"/>
  <c r="B3" i="6" s="1"/>
  <c r="B8" i="8" s="1"/>
  <c r="B13" i="7" l="1"/>
  <c r="I18" i="8" s="1"/>
  <c r="H13" i="1"/>
  <c r="B12" i="7"/>
  <c r="I17" i="8" s="1"/>
  <c r="H12" i="1"/>
  <c r="B11" i="7"/>
  <c r="I16" i="8" s="1"/>
  <c r="H11" i="1"/>
  <c r="H14" i="1"/>
  <c r="G15" i="1"/>
  <c r="H15" i="1"/>
  <c r="A16" i="1"/>
  <c r="H4" i="1"/>
  <c r="H3" i="1"/>
  <c r="G4" i="1"/>
  <c r="G3" i="1"/>
  <c r="A4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C3" i="1" l="1"/>
  <c r="B2" i="10" s="1"/>
  <c r="C2" i="10" s="1"/>
  <c r="A17" i="1"/>
  <c r="H16" i="1"/>
  <c r="G16" i="1"/>
  <c r="F3" i="1"/>
  <c r="F4" i="1" l="1"/>
  <c r="E8" i="1"/>
  <c r="D8" i="1"/>
  <c r="B4" i="1"/>
  <c r="A18" i="1"/>
  <c r="G17" i="1"/>
  <c r="H17" i="1"/>
  <c r="J3" i="1"/>
  <c r="L3" i="1" s="1"/>
  <c r="B5" i="1" l="1"/>
  <c r="C5" i="1" s="1"/>
  <c r="B4" i="10" s="1"/>
  <c r="C4" i="10" s="1"/>
  <c r="D9" i="1"/>
  <c r="E9" i="1"/>
  <c r="F5" i="1"/>
  <c r="G18" i="1"/>
  <c r="H18" i="1"/>
  <c r="A19" i="1"/>
  <c r="J4" i="1"/>
  <c r="L4" i="1" s="1"/>
  <c r="C4" i="1"/>
  <c r="B3" i="10" s="1"/>
  <c r="C3" i="10" s="1"/>
  <c r="F6" i="1" l="1"/>
  <c r="D10" i="1"/>
  <c r="E10" i="1"/>
  <c r="J5" i="1"/>
  <c r="L5" i="1" s="1"/>
  <c r="B6" i="1"/>
  <c r="G19" i="1"/>
  <c r="H19" i="1"/>
  <c r="A20" i="1"/>
  <c r="J6" i="1" l="1"/>
  <c r="L6" i="1" s="1"/>
  <c r="D11" i="1"/>
  <c r="E11" i="1"/>
  <c r="F7" i="1"/>
  <c r="C6" i="1"/>
  <c r="B5" i="10" s="1"/>
  <c r="C5" i="10" s="1"/>
  <c r="B7" i="1"/>
  <c r="A21" i="1"/>
  <c r="H20" i="1"/>
  <c r="G20" i="1"/>
  <c r="C7" i="1" l="1"/>
  <c r="B6" i="10" s="1"/>
  <c r="C6" i="10" s="1"/>
  <c r="E12" i="1"/>
  <c r="D12" i="1"/>
  <c r="J7" i="1"/>
  <c r="L7" i="1" s="1"/>
  <c r="B8" i="1"/>
  <c r="F8" i="1"/>
  <c r="A22" i="1"/>
  <c r="H21" i="1"/>
  <c r="G21" i="1"/>
  <c r="C8" i="1" l="1"/>
  <c r="B7" i="10" s="1"/>
  <c r="C7" i="10" s="1"/>
  <c r="E13" i="1"/>
  <c r="D13" i="1"/>
  <c r="F9" i="1"/>
  <c r="J8" i="1"/>
  <c r="L8" i="1" s="1"/>
  <c r="B9" i="1"/>
  <c r="G22" i="1"/>
  <c r="H22" i="1"/>
  <c r="A23" i="1"/>
  <c r="D14" i="1" l="1"/>
  <c r="E14" i="1"/>
  <c r="F10" i="1"/>
  <c r="B10" i="1"/>
  <c r="J9" i="1"/>
  <c r="L9" i="1" s="1"/>
  <c r="C9" i="1"/>
  <c r="B8" i="10" s="1"/>
  <c r="C8" i="10" s="1"/>
  <c r="G23" i="1"/>
  <c r="H23" i="1"/>
  <c r="A24" i="1"/>
  <c r="D15" i="1" l="1"/>
  <c r="F11" i="1"/>
  <c r="E15" i="1"/>
  <c r="B11" i="1"/>
  <c r="C10" i="1"/>
  <c r="B9" i="10" s="1"/>
  <c r="C9" i="10" s="1"/>
  <c r="J10" i="1"/>
  <c r="L10" i="1" s="1"/>
  <c r="A25" i="1"/>
  <c r="H24" i="1"/>
  <c r="G24" i="1"/>
  <c r="J11" i="1" l="1"/>
  <c r="L11" i="1" s="1"/>
  <c r="E16" i="1"/>
  <c r="D16" i="1"/>
  <c r="C11" i="1"/>
  <c r="B10" i="10" s="1"/>
  <c r="C10" i="10" s="1"/>
  <c r="F12" i="1"/>
  <c r="B12" i="1"/>
  <c r="A26" i="1"/>
  <c r="H25" i="1"/>
  <c r="G25" i="1"/>
  <c r="D17" i="1" l="1"/>
  <c r="E17" i="1"/>
  <c r="F13" i="1"/>
  <c r="B13" i="1"/>
  <c r="C12" i="1"/>
  <c r="B11" i="10" s="1"/>
  <c r="C11" i="10" s="1"/>
  <c r="J12" i="1"/>
  <c r="L12" i="1" s="1"/>
  <c r="G26" i="1"/>
  <c r="H26" i="1"/>
  <c r="A27" i="1"/>
  <c r="F14" i="1" l="1"/>
  <c r="E18" i="1"/>
  <c r="D18" i="1"/>
  <c r="C13" i="1"/>
  <c r="B12" i="10" s="1"/>
  <c r="C12" i="10" s="1"/>
  <c r="B14" i="1"/>
  <c r="J13" i="1"/>
  <c r="L13" i="1" s="1"/>
  <c r="G27" i="1"/>
  <c r="H27" i="1"/>
  <c r="A28" i="1"/>
  <c r="C14" i="1" l="1"/>
  <c r="B13" i="10" s="1"/>
  <c r="C13" i="10" s="1"/>
  <c r="D19" i="1"/>
  <c r="E19" i="1"/>
  <c r="J14" i="1"/>
  <c r="L14" i="1" s="1"/>
  <c r="B15" i="1"/>
  <c r="F15" i="1"/>
  <c r="A29" i="1"/>
  <c r="H28" i="1"/>
  <c r="G28" i="1"/>
  <c r="D20" i="1" l="1"/>
  <c r="E20" i="1"/>
  <c r="B16" i="1"/>
  <c r="F16" i="1"/>
  <c r="C15" i="1"/>
  <c r="B14" i="10" s="1"/>
  <c r="C14" i="10" s="1"/>
  <c r="J15" i="1"/>
  <c r="L15" i="1" s="1"/>
  <c r="A30" i="1"/>
  <c r="G29" i="1"/>
  <c r="H29" i="1"/>
  <c r="B17" i="1" l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G30" i="1"/>
  <c r="H30" i="1"/>
  <c r="A31" i="1"/>
  <c r="F18" i="1" l="1"/>
  <c r="B18" i="1"/>
  <c r="C18" i="1" s="1"/>
  <c r="B17" i="10" s="1"/>
  <c r="C17" i="10" s="1"/>
  <c r="E22" i="1"/>
  <c r="E23" i="1" s="1"/>
  <c r="J17" i="1"/>
  <c r="L17" i="1" s="1"/>
  <c r="D22" i="1"/>
  <c r="D23" i="1" s="1"/>
  <c r="G31" i="1"/>
  <c r="H31" i="1"/>
  <c r="A32" i="1"/>
  <c r="J18" i="1" l="1"/>
  <c r="L18" i="1" s="1"/>
  <c r="B19" i="1"/>
  <c r="C19" i="1" s="1"/>
  <c r="B18" i="10" s="1"/>
  <c r="C18" i="10" s="1"/>
  <c r="F19" i="1"/>
  <c r="E24" i="1"/>
  <c r="D24" i="1"/>
  <c r="A33" i="1"/>
  <c r="H32" i="1"/>
  <c r="G32" i="1"/>
  <c r="F20" i="1" l="1"/>
  <c r="J19" i="1"/>
  <c r="L19" i="1" s="1"/>
  <c r="B20" i="1"/>
  <c r="D25" i="1"/>
  <c r="E25" i="1"/>
  <c r="A34" i="1"/>
  <c r="G33" i="1"/>
  <c r="H33" i="1"/>
  <c r="B21" i="1" l="1"/>
  <c r="J20" i="1"/>
  <c r="L20" i="1" s="1"/>
  <c r="F21" i="1"/>
  <c r="C20" i="1"/>
  <c r="B19" i="10" s="1"/>
  <c r="C19" i="10" s="1"/>
  <c r="D26" i="1"/>
  <c r="E26" i="1"/>
  <c r="G34" i="1"/>
  <c r="H34" i="1"/>
  <c r="A35" i="1"/>
  <c r="F22" i="1" l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G35" i="1"/>
  <c r="H35" i="1"/>
  <c r="A36" i="1"/>
  <c r="F23" i="1" l="1"/>
  <c r="J22" i="1"/>
  <c r="L22" i="1" s="1"/>
  <c r="B23" i="1"/>
  <c r="E28" i="1"/>
  <c r="D28" i="1"/>
  <c r="A37" i="1"/>
  <c r="H36" i="1"/>
  <c r="G36" i="1"/>
  <c r="F24" i="1" l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A38" i="1"/>
  <c r="G37" i="1"/>
  <c r="H37" i="1"/>
  <c r="B25" i="1" l="1"/>
  <c r="C25" i="1" s="1"/>
  <c r="B24" i="10" s="1"/>
  <c r="C24" i="10" s="1"/>
  <c r="F25" i="1"/>
  <c r="J24" i="1"/>
  <c r="L24" i="1" s="1"/>
  <c r="E30" i="1"/>
  <c r="D30" i="1"/>
  <c r="G38" i="1"/>
  <c r="H38" i="1"/>
  <c r="A39" i="1"/>
  <c r="F26" i="1" l="1"/>
  <c r="J25" i="1"/>
  <c r="L25" i="1" s="1"/>
  <c r="B26" i="1"/>
  <c r="E31" i="1"/>
  <c r="D31" i="1"/>
  <c r="G39" i="1"/>
  <c r="H39" i="1"/>
  <c r="A40" i="1"/>
  <c r="B27" i="1" l="1"/>
  <c r="F27" i="1"/>
  <c r="C26" i="1"/>
  <c r="B25" i="10" s="1"/>
  <c r="C25" i="10" s="1"/>
  <c r="J26" i="1"/>
  <c r="L26" i="1" s="1"/>
  <c r="E32" i="1"/>
  <c r="D32" i="1"/>
  <c r="A41" i="1"/>
  <c r="H40" i="1"/>
  <c r="G40" i="1"/>
  <c r="J27" i="1" l="1"/>
  <c r="L27" i="1" s="1"/>
  <c r="C27" i="1"/>
  <c r="B26" i="10" s="1"/>
  <c r="C26" i="10" s="1"/>
  <c r="B28" i="1"/>
  <c r="F28" i="1"/>
  <c r="D33" i="1"/>
  <c r="E33" i="1"/>
  <c r="E34" i="1" s="1"/>
  <c r="A42" i="1"/>
  <c r="G41" i="1"/>
  <c r="H41" i="1"/>
  <c r="F29" i="1" l="1"/>
  <c r="J28" i="1"/>
  <c r="L28" i="1" s="1"/>
  <c r="C28" i="1"/>
  <c r="B27" i="10" s="1"/>
  <c r="C27" i="10" s="1"/>
  <c r="B29" i="1"/>
  <c r="D34" i="1"/>
  <c r="G42" i="1"/>
  <c r="H42" i="1"/>
  <c r="A43" i="1"/>
  <c r="B30" i="1" l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G43" i="1"/>
  <c r="H43" i="1"/>
  <c r="A44" i="1"/>
  <c r="J30" i="1" l="1"/>
  <c r="L30" i="1" s="1"/>
  <c r="F31" i="1"/>
  <c r="B31" i="1"/>
  <c r="E36" i="1"/>
  <c r="D36" i="1"/>
  <c r="A45" i="1"/>
  <c r="G44" i="1"/>
  <c r="H44" i="1"/>
  <c r="J31" i="1" l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A46" i="1"/>
  <c r="G45" i="1"/>
  <c r="H45" i="1"/>
  <c r="B33" i="1" l="1"/>
  <c r="C33" i="1" s="1"/>
  <c r="B32" i="10" s="1"/>
  <c r="C32" i="10" s="1"/>
  <c r="F33" i="1"/>
  <c r="J32" i="1"/>
  <c r="L32" i="1" s="1"/>
  <c r="E38" i="1"/>
  <c r="D38" i="1"/>
  <c r="G46" i="1"/>
  <c r="H46" i="1"/>
  <c r="A47" i="1"/>
  <c r="F34" i="1" l="1"/>
  <c r="J33" i="1"/>
  <c r="L33" i="1" s="1"/>
  <c r="B34" i="1"/>
  <c r="D39" i="1"/>
  <c r="E39" i="1"/>
  <c r="G47" i="1"/>
  <c r="H47" i="1"/>
  <c r="A48" i="1"/>
  <c r="F35" i="1" l="1"/>
  <c r="C34" i="1"/>
  <c r="B33" i="10" s="1"/>
  <c r="C33" i="10" s="1"/>
  <c r="B35" i="1"/>
  <c r="J34" i="1"/>
  <c r="L34" i="1" s="1"/>
  <c r="E40" i="1"/>
  <c r="D40" i="1"/>
  <c r="G48" i="1"/>
  <c r="H48" i="1"/>
  <c r="A49" i="1"/>
  <c r="B36" i="1" l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A50" i="1"/>
  <c r="G49" i="1"/>
  <c r="H49" i="1"/>
  <c r="B37" i="1" l="1"/>
  <c r="C37" i="1" s="1"/>
  <c r="B36" i="10" s="1"/>
  <c r="C36" i="10" s="1"/>
  <c r="J36" i="1"/>
  <c r="L36" i="1" s="1"/>
  <c r="F37" i="1"/>
  <c r="E42" i="1"/>
  <c r="D42" i="1"/>
  <c r="H50" i="1"/>
  <c r="G50" i="1"/>
  <c r="A51" i="1"/>
  <c r="J37" i="1" l="1"/>
  <c r="L37" i="1" s="1"/>
  <c r="B38" i="1"/>
  <c r="C38" i="1" s="1"/>
  <c r="B37" i="10" s="1"/>
  <c r="C37" i="10" s="1"/>
  <c r="F38" i="1"/>
  <c r="E43" i="1"/>
  <c r="D43" i="1"/>
  <c r="G51" i="1"/>
  <c r="H51" i="1"/>
  <c r="A52" i="1"/>
  <c r="F39" i="1" l="1"/>
  <c r="B39" i="1"/>
  <c r="J38" i="1"/>
  <c r="L38" i="1" s="1"/>
  <c r="D44" i="1"/>
  <c r="E44" i="1"/>
  <c r="A53" i="1"/>
  <c r="G52" i="1"/>
  <c r="H52" i="1"/>
  <c r="J39" i="1" l="1"/>
  <c r="L39" i="1" s="1"/>
  <c r="F40" i="1"/>
  <c r="C39" i="1"/>
  <c r="B38" i="10" s="1"/>
  <c r="C38" i="10" s="1"/>
  <c r="B40" i="1"/>
  <c r="E45" i="1"/>
  <c r="D45" i="1"/>
  <c r="A54" i="1"/>
  <c r="G53" i="1"/>
  <c r="H53" i="1"/>
  <c r="F41" i="1" l="1"/>
  <c r="C40" i="1"/>
  <c r="B39" i="10" s="1"/>
  <c r="C39" i="10" s="1"/>
  <c r="B41" i="1"/>
  <c r="J40" i="1"/>
  <c r="L40" i="1" s="1"/>
  <c r="E46" i="1"/>
  <c r="D46" i="1"/>
  <c r="H54" i="1"/>
  <c r="A55" i="1"/>
  <c r="G54" i="1"/>
  <c r="B42" i="1" l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H55" i="1"/>
  <c r="G55" i="1"/>
  <c r="A56" i="1"/>
  <c r="F43" i="1" l="1"/>
  <c r="B43" i="1"/>
  <c r="J42" i="1"/>
  <c r="L42" i="1" s="1"/>
  <c r="D48" i="1"/>
  <c r="E48" i="1"/>
  <c r="H56" i="1"/>
  <c r="G56" i="1"/>
  <c r="A57" i="1"/>
  <c r="J43" i="1" l="1"/>
  <c r="L43" i="1" s="1"/>
  <c r="C43" i="1"/>
  <c r="B42" i="10" s="1"/>
  <c r="C42" i="10" s="1"/>
  <c r="F44" i="1"/>
  <c r="B44" i="1"/>
  <c r="E49" i="1"/>
  <c r="D49" i="1"/>
  <c r="D50" i="1" s="1"/>
  <c r="H57" i="1"/>
  <c r="G57" i="1"/>
  <c r="A58" i="1"/>
  <c r="F45" i="1" l="1"/>
  <c r="J44" i="1"/>
  <c r="L44" i="1" s="1"/>
  <c r="C44" i="1"/>
  <c r="B43" i="10" s="1"/>
  <c r="C43" i="10" s="1"/>
  <c r="B45" i="1"/>
  <c r="B46" i="1" s="1"/>
  <c r="E50" i="1"/>
  <c r="H58" i="1"/>
  <c r="A59" i="1"/>
  <c r="G58" i="1"/>
  <c r="F46" i="1" l="1"/>
  <c r="F47" i="1" s="1"/>
  <c r="C45" i="1"/>
  <c r="B44" i="10" s="1"/>
  <c r="C44" i="10" s="1"/>
  <c r="J45" i="1"/>
  <c r="L45" i="1" s="1"/>
  <c r="E51" i="1"/>
  <c r="C46" i="1"/>
  <c r="B45" i="10" s="1"/>
  <c r="C45" i="10" s="1"/>
  <c r="D51" i="1"/>
  <c r="H59" i="1"/>
  <c r="A60" i="1"/>
  <c r="G59" i="1"/>
  <c r="B47" i="1" l="1"/>
  <c r="B48" i="1" s="1"/>
  <c r="J46" i="1"/>
  <c r="L46" i="1" s="1"/>
  <c r="D52" i="1"/>
  <c r="E52" i="1"/>
  <c r="A61" i="1"/>
  <c r="G60" i="1"/>
  <c r="H60" i="1"/>
  <c r="F48" i="1" l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A62" i="1"/>
  <c r="G61" i="1"/>
  <c r="H61" i="1"/>
  <c r="B49" i="1" l="1"/>
  <c r="B50" i="1" s="1"/>
  <c r="J48" i="1"/>
  <c r="L48" i="1" s="1"/>
  <c r="E54" i="1"/>
  <c r="D54" i="1"/>
  <c r="H62" i="1"/>
  <c r="G62" i="1"/>
  <c r="A63" i="1"/>
  <c r="F50" i="1" l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H63" i="1"/>
  <c r="G63" i="1"/>
  <c r="A64" i="1"/>
  <c r="B51" i="1" l="1"/>
  <c r="J51" i="1" s="1"/>
  <c r="L51" i="1" s="1"/>
  <c r="J50" i="1"/>
  <c r="L50" i="1" s="1"/>
  <c r="D56" i="1"/>
  <c r="E56" i="1"/>
  <c r="A65" i="1"/>
  <c r="G64" i="1"/>
  <c r="H64" i="1"/>
  <c r="F52" i="1" l="1"/>
  <c r="C51" i="1"/>
  <c r="B50" i="10" s="1"/>
  <c r="C50" i="10" s="1"/>
  <c r="B52" i="1"/>
  <c r="C52" i="1" s="1"/>
  <c r="B51" i="10" s="1"/>
  <c r="C51" i="10" s="1"/>
  <c r="E57" i="1"/>
  <c r="D57" i="1"/>
  <c r="G65" i="1"/>
  <c r="H65" i="1"/>
  <c r="A66" i="1"/>
  <c r="J52" i="1" l="1"/>
  <c r="L52" i="1" s="1"/>
  <c r="B53" i="1"/>
  <c r="F53" i="1"/>
  <c r="D58" i="1"/>
  <c r="E58" i="1"/>
  <c r="H66" i="1"/>
  <c r="A67" i="1"/>
  <c r="G66" i="1"/>
  <c r="F54" i="1" l="1"/>
  <c r="B54" i="1"/>
  <c r="F55" i="1" s="1"/>
  <c r="C53" i="1"/>
  <c r="B52" i="10" s="1"/>
  <c r="C52" i="10" s="1"/>
  <c r="J53" i="1"/>
  <c r="L53" i="1" s="1"/>
  <c r="D59" i="1"/>
  <c r="E59" i="1"/>
  <c r="H67" i="1"/>
  <c r="A68" i="1"/>
  <c r="G67" i="1"/>
  <c r="C54" i="1" l="1"/>
  <c r="B53" i="10" s="1"/>
  <c r="C53" i="10" s="1"/>
  <c r="J54" i="1"/>
  <c r="L54" i="1" s="1"/>
  <c r="B55" i="1"/>
  <c r="F56" i="1" s="1"/>
  <c r="D60" i="1"/>
  <c r="E60" i="1"/>
  <c r="A69" i="1"/>
  <c r="G68" i="1"/>
  <c r="H68" i="1"/>
  <c r="C55" i="1" l="1"/>
  <c r="B54" i="10" s="1"/>
  <c r="C54" i="10" s="1"/>
  <c r="J55" i="1"/>
  <c r="L55" i="1" s="1"/>
  <c r="B56" i="1"/>
  <c r="F57" i="1" s="1"/>
  <c r="D61" i="1"/>
  <c r="E61" i="1"/>
  <c r="A70" i="1"/>
  <c r="G69" i="1"/>
  <c r="H69" i="1"/>
  <c r="C56" i="1" l="1"/>
  <c r="B55" i="10" s="1"/>
  <c r="C55" i="10" s="1"/>
  <c r="J56" i="1"/>
  <c r="L56" i="1" s="1"/>
  <c r="B57" i="1"/>
  <c r="F58" i="1" s="1"/>
  <c r="E62" i="1"/>
  <c r="D62" i="1"/>
  <c r="H70" i="1"/>
  <c r="G70" i="1"/>
  <c r="A71" i="1"/>
  <c r="B58" i="1" l="1"/>
  <c r="B59" i="1" s="1"/>
  <c r="J57" i="1"/>
  <c r="L57" i="1" s="1"/>
  <c r="C57" i="1"/>
  <c r="B56" i="10" s="1"/>
  <c r="C56" i="10" s="1"/>
  <c r="D63" i="1"/>
  <c r="E63" i="1"/>
  <c r="H71" i="1"/>
  <c r="G71" i="1"/>
  <c r="A72" i="1"/>
  <c r="C58" i="1" l="1"/>
  <c r="B57" i="10" s="1"/>
  <c r="C57" i="10" s="1"/>
  <c r="J58" i="1"/>
  <c r="L58" i="1" s="1"/>
  <c r="F59" i="1"/>
  <c r="F60" i="1" s="1"/>
  <c r="E64" i="1"/>
  <c r="D64" i="1"/>
  <c r="J59" i="1"/>
  <c r="L59" i="1" s="1"/>
  <c r="B60" i="1"/>
  <c r="C59" i="1"/>
  <c r="B58" i="10" s="1"/>
  <c r="C58" i="10" s="1"/>
  <c r="G72" i="1"/>
  <c r="H72" i="1"/>
  <c r="A73" i="1"/>
  <c r="D65" i="1" l="1"/>
  <c r="B61" i="1"/>
  <c r="C60" i="1"/>
  <c r="B59" i="10" s="1"/>
  <c r="C59" i="10" s="1"/>
  <c r="J60" i="1"/>
  <c r="L60" i="1" s="1"/>
  <c r="F61" i="1"/>
  <c r="E65" i="1"/>
  <c r="A74" i="1"/>
  <c r="G73" i="1"/>
  <c r="H73" i="1"/>
  <c r="E66" i="1" l="1"/>
  <c r="F62" i="1"/>
  <c r="C61" i="1"/>
  <c r="B60" i="10" s="1"/>
  <c r="C60" i="10" s="1"/>
  <c r="B62" i="1"/>
  <c r="J61" i="1"/>
  <c r="L61" i="1" s="1"/>
  <c r="D66" i="1"/>
  <c r="G74" i="1"/>
  <c r="H74" i="1"/>
  <c r="A75" i="1"/>
  <c r="D67" i="1" l="1"/>
  <c r="C62" i="1"/>
  <c r="B61" i="10" s="1"/>
  <c r="C61" i="10" s="1"/>
  <c r="B63" i="1"/>
  <c r="J62" i="1"/>
  <c r="L62" i="1" s="1"/>
  <c r="F63" i="1"/>
  <c r="E67" i="1"/>
  <c r="G75" i="1"/>
  <c r="H75" i="1"/>
  <c r="A76" i="1"/>
  <c r="E68" i="1" l="1"/>
  <c r="F64" i="1"/>
  <c r="J63" i="1"/>
  <c r="L63" i="1" s="1"/>
  <c r="B64" i="1"/>
  <c r="C63" i="1"/>
  <c r="B62" i="10" s="1"/>
  <c r="C62" i="10" s="1"/>
  <c r="D68" i="1"/>
  <c r="G76" i="1"/>
  <c r="H76" i="1"/>
  <c r="A77" i="1"/>
  <c r="E69" i="1" l="1"/>
  <c r="D69" i="1"/>
  <c r="C64" i="1"/>
  <c r="B63" i="10" s="1"/>
  <c r="C63" i="10" s="1"/>
  <c r="B65" i="1"/>
  <c r="J64" i="1"/>
  <c r="L64" i="1" s="1"/>
  <c r="F65" i="1"/>
  <c r="A78" i="1"/>
  <c r="G77" i="1"/>
  <c r="H77" i="1"/>
  <c r="D70" i="1" l="1"/>
  <c r="B66" i="1"/>
  <c r="C65" i="1"/>
  <c r="B64" i="10" s="1"/>
  <c r="C64" i="10" s="1"/>
  <c r="J65" i="1"/>
  <c r="L65" i="1" s="1"/>
  <c r="F66" i="1"/>
  <c r="E70" i="1"/>
  <c r="A79" i="1"/>
  <c r="G78" i="1"/>
  <c r="H78" i="1"/>
  <c r="E71" i="1" l="1"/>
  <c r="F67" i="1"/>
  <c r="J66" i="1"/>
  <c r="L66" i="1" s="1"/>
  <c r="B67" i="1"/>
  <c r="C66" i="1"/>
  <c r="B65" i="10" s="1"/>
  <c r="C65" i="10" s="1"/>
  <c r="D71" i="1"/>
  <c r="G79" i="1"/>
  <c r="A80" i="1"/>
  <c r="H79" i="1"/>
  <c r="D72" i="1" l="1"/>
  <c r="E72" i="1"/>
  <c r="C67" i="1"/>
  <c r="B66" i="10" s="1"/>
  <c r="C66" i="10" s="1"/>
  <c r="B68" i="1"/>
  <c r="J67" i="1"/>
  <c r="L67" i="1" s="1"/>
  <c r="F68" i="1"/>
  <c r="A81" i="1"/>
  <c r="G80" i="1"/>
  <c r="H80" i="1"/>
  <c r="B69" i="1" l="1"/>
  <c r="J68" i="1"/>
  <c r="L68" i="1" s="1"/>
  <c r="C68" i="1"/>
  <c r="B67" i="10" s="1"/>
  <c r="C67" i="10" s="1"/>
  <c r="D73" i="1"/>
  <c r="F69" i="1"/>
  <c r="E73" i="1"/>
  <c r="A82" i="1"/>
  <c r="H81" i="1"/>
  <c r="G81" i="1"/>
  <c r="E74" i="1" l="1"/>
  <c r="D74" i="1"/>
  <c r="F70" i="1"/>
  <c r="B70" i="1"/>
  <c r="C69" i="1"/>
  <c r="B68" i="10" s="1"/>
  <c r="C68" i="10" s="1"/>
  <c r="J69" i="1"/>
  <c r="L69" i="1" s="1"/>
  <c r="G82" i="1"/>
  <c r="H82" i="1"/>
  <c r="A83" i="1"/>
  <c r="J70" i="1" l="1"/>
  <c r="L70" i="1" s="1"/>
  <c r="C70" i="1"/>
  <c r="B69" i="10" s="1"/>
  <c r="C69" i="10" s="1"/>
  <c r="B71" i="1"/>
  <c r="D75" i="1"/>
  <c r="E75" i="1"/>
  <c r="F71" i="1"/>
  <c r="G83" i="1"/>
  <c r="H83" i="1"/>
  <c r="A84" i="1"/>
  <c r="F72" i="1" l="1"/>
  <c r="D76" i="1"/>
  <c r="E76" i="1"/>
  <c r="C71" i="1"/>
  <c r="B70" i="10" s="1"/>
  <c r="C70" i="10" s="1"/>
  <c r="J71" i="1"/>
  <c r="L71" i="1" s="1"/>
  <c r="B72" i="1"/>
  <c r="G84" i="1"/>
  <c r="H84" i="1"/>
  <c r="A85" i="1"/>
  <c r="C72" i="1" l="1"/>
  <c r="B71" i="10" s="1"/>
  <c r="C71" i="10" s="1"/>
  <c r="J72" i="1"/>
  <c r="L72" i="1" s="1"/>
  <c r="B73" i="1"/>
  <c r="D77" i="1"/>
  <c r="E77" i="1"/>
  <c r="F73" i="1"/>
  <c r="A86" i="1"/>
  <c r="G85" i="1"/>
  <c r="H85" i="1"/>
  <c r="E78" i="1" l="1"/>
  <c r="F74" i="1"/>
  <c r="C73" i="1"/>
  <c r="B72" i="10" s="1"/>
  <c r="C72" i="10" s="1"/>
  <c r="J73" i="1"/>
  <c r="L73" i="1" s="1"/>
  <c r="B74" i="1"/>
  <c r="D78" i="1"/>
  <c r="G86" i="1"/>
  <c r="H86" i="1"/>
  <c r="A87" i="1"/>
  <c r="E79" i="1" l="1"/>
  <c r="D79" i="1"/>
  <c r="C74" i="1"/>
  <c r="B73" i="10" s="1"/>
  <c r="C73" i="10" s="1"/>
  <c r="B75" i="1"/>
  <c r="J74" i="1"/>
  <c r="L74" i="1" s="1"/>
  <c r="F75" i="1"/>
  <c r="G87" i="1"/>
  <c r="H87" i="1"/>
  <c r="A88" i="1"/>
  <c r="F76" i="1" l="1"/>
  <c r="D80" i="1"/>
  <c r="C75" i="1"/>
  <c r="B74" i="10" s="1"/>
  <c r="C74" i="10" s="1"/>
  <c r="B76" i="1"/>
  <c r="J75" i="1"/>
  <c r="L75" i="1" s="1"/>
  <c r="E80" i="1"/>
  <c r="A89" i="1"/>
  <c r="G88" i="1"/>
  <c r="H88" i="1"/>
  <c r="E81" i="1" l="1"/>
  <c r="B77" i="1"/>
  <c r="J76" i="1"/>
  <c r="L76" i="1" s="1"/>
  <c r="C76" i="1"/>
  <c r="B75" i="10" s="1"/>
  <c r="C75" i="10" s="1"/>
  <c r="D81" i="1"/>
  <c r="F77" i="1"/>
  <c r="A90" i="1"/>
  <c r="G89" i="1"/>
  <c r="H89" i="1"/>
  <c r="D82" i="1" l="1"/>
  <c r="E82" i="1"/>
  <c r="F78" i="1"/>
  <c r="J77" i="1"/>
  <c r="L77" i="1" s="1"/>
  <c r="C77" i="1"/>
  <c r="B76" i="10" s="1"/>
  <c r="C76" i="10" s="1"/>
  <c r="B78" i="1"/>
  <c r="A91" i="1"/>
  <c r="G90" i="1"/>
  <c r="H90" i="1"/>
  <c r="D83" i="1" l="1"/>
  <c r="J78" i="1"/>
  <c r="L78" i="1" s="1"/>
  <c r="B79" i="1"/>
  <c r="C78" i="1"/>
  <c r="B77" i="10" s="1"/>
  <c r="C77" i="10" s="1"/>
  <c r="E83" i="1"/>
  <c r="F79" i="1"/>
  <c r="G91" i="1"/>
  <c r="A92" i="1"/>
  <c r="H91" i="1"/>
  <c r="E84" i="1" l="1"/>
  <c r="C79" i="1"/>
  <c r="B78" i="10" s="1"/>
  <c r="C78" i="10" s="1"/>
  <c r="B80" i="1"/>
  <c r="J79" i="1"/>
  <c r="L79" i="1" s="1"/>
  <c r="F80" i="1"/>
  <c r="D84" i="1"/>
  <c r="H92" i="1"/>
  <c r="A93" i="1"/>
  <c r="G92" i="1"/>
  <c r="E85" i="1" l="1"/>
  <c r="D85" i="1"/>
  <c r="F81" i="1"/>
  <c r="C80" i="1"/>
  <c r="B79" i="10" s="1"/>
  <c r="C79" i="10" s="1"/>
  <c r="B81" i="1"/>
  <c r="J80" i="1"/>
  <c r="L80" i="1" s="1"/>
  <c r="A94" i="1"/>
  <c r="G93" i="1"/>
  <c r="H93" i="1"/>
  <c r="J81" i="1" l="1"/>
  <c r="L81" i="1" s="1"/>
  <c r="B82" i="1"/>
  <c r="C81" i="1"/>
  <c r="B80" i="10" s="1"/>
  <c r="C80" i="10" s="1"/>
  <c r="F82" i="1"/>
  <c r="D86" i="1"/>
  <c r="E86" i="1"/>
  <c r="E87" i="1" s="1"/>
  <c r="G94" i="1"/>
  <c r="H94" i="1"/>
  <c r="A95" i="1"/>
  <c r="D87" i="1" l="1"/>
  <c r="C82" i="1"/>
  <c r="B81" i="10" s="1"/>
  <c r="C81" i="10" s="1"/>
  <c r="B83" i="1"/>
  <c r="J82" i="1"/>
  <c r="L82" i="1" s="1"/>
  <c r="F83" i="1"/>
  <c r="G95" i="1"/>
  <c r="H95" i="1"/>
  <c r="A96" i="1"/>
  <c r="J83" i="1" l="1"/>
  <c r="L83" i="1" s="1"/>
  <c r="B84" i="1"/>
  <c r="C83" i="1"/>
  <c r="B82" i="10" s="1"/>
  <c r="C82" i="10" s="1"/>
  <c r="D88" i="1"/>
  <c r="D89" i="1" s="1"/>
  <c r="F84" i="1"/>
  <c r="E88" i="1"/>
  <c r="E89" i="1" s="1"/>
  <c r="G96" i="1"/>
  <c r="H96" i="1"/>
  <c r="A97" i="1"/>
  <c r="F85" i="1" l="1"/>
  <c r="B85" i="1"/>
  <c r="C84" i="1"/>
  <c r="B83" i="10" s="1"/>
  <c r="C83" i="10" s="1"/>
  <c r="J84" i="1"/>
  <c r="L84" i="1" s="1"/>
  <c r="A98" i="1"/>
  <c r="G97" i="1"/>
  <c r="H97" i="1"/>
  <c r="E90" i="1" l="1"/>
  <c r="D90" i="1"/>
  <c r="C85" i="1"/>
  <c r="B84" i="10" s="1"/>
  <c r="C84" i="10" s="1"/>
  <c r="J85" i="1"/>
  <c r="L85" i="1" s="1"/>
  <c r="B86" i="1"/>
  <c r="F86" i="1"/>
  <c r="G98" i="1"/>
  <c r="H98" i="1"/>
  <c r="A99" i="1"/>
  <c r="F87" i="1" l="1"/>
  <c r="B87" i="1"/>
  <c r="C86" i="1"/>
  <c r="B85" i="10" s="1"/>
  <c r="C85" i="10" s="1"/>
  <c r="J86" i="1"/>
  <c r="L86" i="1" s="1"/>
  <c r="D91" i="1"/>
  <c r="E91" i="1"/>
  <c r="G99" i="1"/>
  <c r="A100" i="1"/>
  <c r="H99" i="1"/>
  <c r="E92" i="1" l="1"/>
  <c r="D92" i="1"/>
  <c r="J87" i="1"/>
  <c r="L87" i="1" s="1"/>
  <c r="B88" i="1"/>
  <c r="C87" i="1"/>
  <c r="B86" i="10" s="1"/>
  <c r="C86" i="10" s="1"/>
  <c r="F88" i="1"/>
  <c r="A101" i="1"/>
  <c r="G100" i="1"/>
  <c r="H100" i="1"/>
  <c r="F89" i="1" l="1"/>
  <c r="D93" i="1"/>
  <c r="B89" i="1"/>
  <c r="C88" i="1"/>
  <c r="B87" i="10" s="1"/>
  <c r="C87" i="10" s="1"/>
  <c r="J88" i="1"/>
  <c r="L88" i="1" s="1"/>
  <c r="E93" i="1"/>
  <c r="E94" i="1" s="1"/>
  <c r="A102" i="1"/>
  <c r="G101" i="1"/>
  <c r="H101" i="1"/>
  <c r="D94" i="1" l="1"/>
  <c r="F90" i="1"/>
  <c r="J89" i="1"/>
  <c r="L89" i="1" s="1"/>
  <c r="C89" i="1"/>
  <c r="B88" i="10" s="1"/>
  <c r="C88" i="10" s="1"/>
  <c r="B90" i="1"/>
  <c r="H102" i="1"/>
  <c r="A103" i="1"/>
  <c r="G102" i="1"/>
  <c r="F91" i="1" l="1"/>
  <c r="J90" i="1"/>
  <c r="L90" i="1" s="1"/>
  <c r="C90" i="1"/>
  <c r="B89" i="10" s="1"/>
  <c r="C89" i="10" s="1"/>
  <c r="B91" i="1"/>
  <c r="D95" i="1"/>
  <c r="E95" i="1"/>
  <c r="G103" i="1"/>
  <c r="H103" i="1"/>
  <c r="A104" i="1"/>
  <c r="B92" i="1" l="1"/>
  <c r="J91" i="1"/>
  <c r="L91" i="1" s="1"/>
  <c r="C91" i="1"/>
  <c r="B90" i="10" s="1"/>
  <c r="C90" i="10" s="1"/>
  <c r="D96" i="1"/>
  <c r="E96" i="1"/>
  <c r="E97" i="1" s="1"/>
  <c r="F92" i="1"/>
  <c r="G104" i="1"/>
  <c r="H104" i="1"/>
  <c r="A105" i="1"/>
  <c r="D97" i="1" l="1"/>
  <c r="F93" i="1"/>
  <c r="J92" i="1"/>
  <c r="L92" i="1" s="1"/>
  <c r="B93" i="1"/>
  <c r="C92" i="1"/>
  <c r="B91" i="10" s="1"/>
  <c r="C91" i="10" s="1"/>
  <c r="A106" i="1"/>
  <c r="G105" i="1"/>
  <c r="H105" i="1"/>
  <c r="F94" i="1" l="1"/>
  <c r="E98" i="1"/>
  <c r="B94" i="1"/>
  <c r="C93" i="1"/>
  <c r="B92" i="10" s="1"/>
  <c r="C92" i="10" s="1"/>
  <c r="J93" i="1"/>
  <c r="L93" i="1" s="1"/>
  <c r="D98" i="1"/>
  <c r="D99" i="1" s="1"/>
  <c r="G106" i="1"/>
  <c r="H106" i="1"/>
  <c r="A107" i="1"/>
  <c r="E99" i="1" l="1"/>
  <c r="C94" i="1"/>
  <c r="B93" i="10" s="1"/>
  <c r="C93" i="10" s="1"/>
  <c r="B95" i="1"/>
  <c r="J94" i="1"/>
  <c r="L94" i="1" s="1"/>
  <c r="F95" i="1"/>
  <c r="A108" i="1"/>
  <c r="G107" i="1"/>
  <c r="H107" i="1"/>
  <c r="F96" i="1" l="1"/>
  <c r="E100" i="1"/>
  <c r="J95" i="1"/>
  <c r="L95" i="1" s="1"/>
  <c r="B96" i="1"/>
  <c r="C95" i="1"/>
  <c r="B94" i="10" s="1"/>
  <c r="C94" i="10" s="1"/>
  <c r="D100" i="1"/>
  <c r="A109" i="1"/>
  <c r="G108" i="1"/>
  <c r="H108" i="1"/>
  <c r="D101" i="1" l="1"/>
  <c r="E101" i="1"/>
  <c r="J96" i="1"/>
  <c r="L96" i="1" s="1"/>
  <c r="B97" i="1"/>
  <c r="C96" i="1"/>
  <c r="B95" i="10" s="1"/>
  <c r="C95" i="10" s="1"/>
  <c r="F97" i="1"/>
  <c r="H109" i="1"/>
  <c r="A110" i="1"/>
  <c r="G109" i="1"/>
  <c r="D102" i="1" l="1"/>
  <c r="C97" i="1"/>
  <c r="B96" i="10" s="1"/>
  <c r="C96" i="10" s="1"/>
  <c r="J97" i="1"/>
  <c r="L97" i="1" s="1"/>
  <c r="B98" i="1"/>
  <c r="F98" i="1"/>
  <c r="E102" i="1"/>
  <c r="G110" i="1"/>
  <c r="A111" i="1"/>
  <c r="H110" i="1"/>
  <c r="E103" i="1" l="1"/>
  <c r="F99" i="1"/>
  <c r="C98" i="1"/>
  <c r="B97" i="10" s="1"/>
  <c r="C97" i="10" s="1"/>
  <c r="B99" i="1"/>
  <c r="J98" i="1"/>
  <c r="L98" i="1" s="1"/>
  <c r="D103" i="1"/>
  <c r="A112" i="1"/>
  <c r="G111" i="1"/>
  <c r="H111" i="1"/>
  <c r="E104" i="1" l="1"/>
  <c r="D104" i="1"/>
  <c r="B100" i="1"/>
  <c r="J99" i="1"/>
  <c r="L99" i="1" s="1"/>
  <c r="C99" i="1"/>
  <c r="B98" i="10" s="1"/>
  <c r="C98" i="10" s="1"/>
  <c r="F100" i="1"/>
  <c r="A113" i="1"/>
  <c r="G112" i="1"/>
  <c r="H112" i="1"/>
  <c r="F101" i="1" l="1"/>
  <c r="D105" i="1"/>
  <c r="B101" i="1"/>
  <c r="J100" i="1"/>
  <c r="L100" i="1" s="1"/>
  <c r="C100" i="1"/>
  <c r="B99" i="10" s="1"/>
  <c r="C99" i="10" s="1"/>
  <c r="E105" i="1"/>
  <c r="E106" i="1" s="1"/>
  <c r="H113" i="1"/>
  <c r="G113" i="1"/>
  <c r="A114" i="1"/>
  <c r="D106" i="1" l="1"/>
  <c r="C101" i="1"/>
  <c r="B100" i="10" s="1"/>
  <c r="C100" i="10" s="1"/>
  <c r="J101" i="1"/>
  <c r="L101" i="1" s="1"/>
  <c r="B102" i="1"/>
  <c r="F102" i="1"/>
  <c r="G114" i="1"/>
  <c r="H114" i="1"/>
  <c r="A115" i="1"/>
  <c r="F103" i="1" l="1"/>
  <c r="D107" i="1"/>
  <c r="B103" i="1"/>
  <c r="C102" i="1"/>
  <c r="B101" i="10" s="1"/>
  <c r="C101" i="10" s="1"/>
  <c r="J102" i="1"/>
  <c r="L102" i="1" s="1"/>
  <c r="E107" i="1"/>
  <c r="E108" i="1" s="1"/>
  <c r="G115" i="1"/>
  <c r="H115" i="1"/>
  <c r="A116" i="1"/>
  <c r="D108" i="1" l="1"/>
  <c r="C103" i="1"/>
  <c r="B102" i="10" s="1"/>
  <c r="C102" i="10" s="1"/>
  <c r="B104" i="1"/>
  <c r="J103" i="1"/>
  <c r="L103" i="1" s="1"/>
  <c r="F104" i="1"/>
  <c r="A117" i="1"/>
  <c r="G116" i="1"/>
  <c r="H116" i="1"/>
  <c r="F105" i="1" l="1"/>
  <c r="D109" i="1"/>
  <c r="J104" i="1"/>
  <c r="L104" i="1" s="1"/>
  <c r="B105" i="1"/>
  <c r="C104" i="1"/>
  <c r="B103" i="10" s="1"/>
  <c r="C103" i="10" s="1"/>
  <c r="E109" i="1"/>
  <c r="H117" i="1"/>
  <c r="G117" i="1"/>
  <c r="A118" i="1"/>
  <c r="E110" i="1" l="1"/>
  <c r="D110" i="1"/>
  <c r="B106" i="1"/>
  <c r="C105" i="1"/>
  <c r="B104" i="10" s="1"/>
  <c r="C104" i="10" s="1"/>
  <c r="J105" i="1"/>
  <c r="L105" i="1" s="1"/>
  <c r="F106" i="1"/>
  <c r="G118" i="1"/>
  <c r="H118" i="1"/>
  <c r="A119" i="1"/>
  <c r="F107" i="1" l="1"/>
  <c r="J106" i="1"/>
  <c r="L106" i="1" s="1"/>
  <c r="B107" i="1"/>
  <c r="C106" i="1"/>
  <c r="B105" i="10" s="1"/>
  <c r="C105" i="10" s="1"/>
  <c r="D111" i="1"/>
  <c r="E111" i="1"/>
  <c r="G119" i="1"/>
  <c r="H119" i="1"/>
  <c r="A120" i="1"/>
  <c r="E112" i="1" l="1"/>
  <c r="D112" i="1"/>
  <c r="J107" i="1"/>
  <c r="L107" i="1" s="1"/>
  <c r="C107" i="1"/>
  <c r="B106" i="10" s="1"/>
  <c r="C106" i="10" s="1"/>
  <c r="B108" i="1"/>
  <c r="F108" i="1"/>
  <c r="A121" i="1"/>
  <c r="G120" i="1"/>
  <c r="H120" i="1"/>
  <c r="F109" i="1" l="1"/>
  <c r="C108" i="1"/>
  <c r="B107" i="10" s="1"/>
  <c r="C107" i="10" s="1"/>
  <c r="J108" i="1"/>
  <c r="L108" i="1" s="1"/>
  <c r="B109" i="1"/>
  <c r="D113" i="1"/>
  <c r="E113" i="1"/>
  <c r="H121" i="1"/>
  <c r="G121" i="1"/>
  <c r="A122" i="1"/>
  <c r="E114" i="1" l="1"/>
  <c r="D114" i="1"/>
  <c r="J109" i="1"/>
  <c r="L109" i="1" s="1"/>
  <c r="B110" i="1"/>
  <c r="C109" i="1"/>
  <c r="B108" i="10" s="1"/>
  <c r="C108" i="10" s="1"/>
  <c r="F110" i="1"/>
  <c r="G122" i="1"/>
  <c r="A123" i="1"/>
  <c r="H122" i="1"/>
  <c r="J110" i="1" l="1"/>
  <c r="L110" i="1" s="1"/>
  <c r="B111" i="1"/>
  <c r="C110" i="1"/>
  <c r="B109" i="10" s="1"/>
  <c r="C109" i="10" s="1"/>
  <c r="D115" i="1"/>
  <c r="F111" i="1"/>
  <c r="E115" i="1"/>
  <c r="A124" i="1"/>
  <c r="G123" i="1"/>
  <c r="H123" i="1"/>
  <c r="E116" i="1" l="1"/>
  <c r="D116" i="1"/>
  <c r="F112" i="1"/>
  <c r="C111" i="1"/>
  <c r="B110" i="10" s="1"/>
  <c r="C110" i="10" s="1"/>
  <c r="B112" i="1"/>
  <c r="J111" i="1"/>
  <c r="L111" i="1" s="1"/>
  <c r="A125" i="1"/>
  <c r="G124" i="1"/>
  <c r="H124" i="1"/>
  <c r="E117" i="1" l="1"/>
  <c r="D117" i="1"/>
  <c r="C112" i="1"/>
  <c r="B111" i="10" s="1"/>
  <c r="C111" i="10" s="1"/>
  <c r="J112" i="1"/>
  <c r="L112" i="1" s="1"/>
  <c r="B113" i="1"/>
  <c r="F113" i="1"/>
  <c r="H125" i="1"/>
  <c r="A126" i="1"/>
  <c r="G125" i="1"/>
  <c r="F114" i="1" l="1"/>
  <c r="D118" i="1"/>
  <c r="B114" i="1"/>
  <c r="J113" i="1"/>
  <c r="L113" i="1" s="1"/>
  <c r="C113" i="1"/>
  <c r="B112" i="10" s="1"/>
  <c r="C112" i="10" s="1"/>
  <c r="E118" i="1"/>
  <c r="G126" i="1"/>
  <c r="A127" i="1"/>
  <c r="H126" i="1"/>
  <c r="E119" i="1" l="1"/>
  <c r="D119" i="1"/>
  <c r="C114" i="1"/>
  <c r="B113" i="10" s="1"/>
  <c r="C113" i="10" s="1"/>
  <c r="J114" i="1"/>
  <c r="L114" i="1" s="1"/>
  <c r="B115" i="1"/>
  <c r="F115" i="1"/>
  <c r="A128" i="1"/>
  <c r="G127" i="1"/>
  <c r="H127" i="1"/>
  <c r="F116" i="1" l="1"/>
  <c r="E120" i="1"/>
  <c r="B116" i="1"/>
  <c r="C115" i="1"/>
  <c r="B114" i="10" s="1"/>
  <c r="C114" i="10" s="1"/>
  <c r="J115" i="1"/>
  <c r="L115" i="1" s="1"/>
  <c r="D120" i="1"/>
  <c r="D121" i="1" s="1"/>
  <c r="A129" i="1"/>
  <c r="G128" i="1"/>
  <c r="H128" i="1"/>
  <c r="E121" i="1" l="1"/>
  <c r="B117" i="1"/>
  <c r="C116" i="1"/>
  <c r="B115" i="10" s="1"/>
  <c r="C115" i="10" s="1"/>
  <c r="J116" i="1"/>
  <c r="L116" i="1" s="1"/>
  <c r="F117" i="1"/>
  <c r="H129" i="1"/>
  <c r="G129" i="1"/>
  <c r="A130" i="1"/>
  <c r="C117" i="1" l="1"/>
  <c r="B116" i="10" s="1"/>
  <c r="C116" i="10" s="1"/>
  <c r="B118" i="1"/>
  <c r="J117" i="1"/>
  <c r="L117" i="1" s="1"/>
  <c r="F118" i="1"/>
  <c r="D122" i="1"/>
  <c r="E122" i="1"/>
  <c r="A131" i="1"/>
  <c r="G130" i="1"/>
  <c r="H130" i="1"/>
  <c r="E123" i="1" l="1"/>
  <c r="D123" i="1"/>
  <c r="J118" i="1"/>
  <c r="L118" i="1" s="1"/>
  <c r="C118" i="1"/>
  <c r="B117" i="10" s="1"/>
  <c r="C117" i="10" s="1"/>
  <c r="B119" i="1"/>
  <c r="F119" i="1"/>
  <c r="A132" i="1"/>
  <c r="G131" i="1"/>
  <c r="H131" i="1"/>
  <c r="F120" i="1" l="1"/>
  <c r="J119" i="1"/>
  <c r="L119" i="1" s="1"/>
  <c r="C119" i="1"/>
  <c r="B118" i="10" s="1"/>
  <c r="C118" i="10" s="1"/>
  <c r="B120" i="1"/>
  <c r="E124" i="1"/>
  <c r="D124" i="1"/>
  <c r="G132" i="1"/>
  <c r="H132" i="1"/>
  <c r="A133" i="1"/>
  <c r="D125" i="1" l="1"/>
  <c r="E125" i="1"/>
  <c r="J120" i="1"/>
  <c r="L120" i="1" s="1"/>
  <c r="C120" i="1"/>
  <c r="B119" i="10" s="1"/>
  <c r="C119" i="10" s="1"/>
  <c r="B121" i="1"/>
  <c r="F121" i="1"/>
  <c r="G133" i="1"/>
  <c r="H133" i="1"/>
  <c r="A134" i="1"/>
  <c r="F122" i="1" l="1"/>
  <c r="D126" i="1"/>
  <c r="J121" i="1"/>
  <c r="L121" i="1" s="1"/>
  <c r="B122" i="1"/>
  <c r="C121" i="1"/>
  <c r="B120" i="10" s="1"/>
  <c r="C120" i="10" s="1"/>
  <c r="E126" i="1"/>
  <c r="E127" i="1" s="1"/>
  <c r="A135" i="1"/>
  <c r="G134" i="1"/>
  <c r="H134" i="1"/>
  <c r="D127" i="1" l="1"/>
  <c r="J122" i="1"/>
  <c r="L122" i="1" s="1"/>
  <c r="B123" i="1"/>
  <c r="C122" i="1"/>
  <c r="B121" i="10" s="1"/>
  <c r="C121" i="10" s="1"/>
  <c r="F123" i="1"/>
  <c r="A136" i="1"/>
  <c r="G135" i="1"/>
  <c r="H135" i="1"/>
  <c r="F124" i="1" l="1"/>
  <c r="E128" i="1"/>
  <c r="B124" i="1"/>
  <c r="J123" i="1"/>
  <c r="L123" i="1" s="1"/>
  <c r="C123" i="1"/>
  <c r="B122" i="10" s="1"/>
  <c r="C122" i="10" s="1"/>
  <c r="D128" i="1"/>
  <c r="D129" i="1" s="1"/>
  <c r="G136" i="1"/>
  <c r="H136" i="1"/>
  <c r="A137" i="1"/>
  <c r="E129" i="1" l="1"/>
  <c r="J124" i="1"/>
  <c r="L124" i="1" s="1"/>
  <c r="B125" i="1"/>
  <c r="C124" i="1"/>
  <c r="B123" i="10" s="1"/>
  <c r="C123" i="10" s="1"/>
  <c r="F125" i="1"/>
  <c r="G137" i="1"/>
  <c r="H137" i="1"/>
  <c r="A138" i="1"/>
  <c r="F126" i="1" l="1"/>
  <c r="E130" i="1"/>
  <c r="C125" i="1"/>
  <c r="B124" i="10" s="1"/>
  <c r="C124" i="10" s="1"/>
  <c r="J125" i="1"/>
  <c r="L125" i="1" s="1"/>
  <c r="B126" i="1"/>
  <c r="D130" i="1"/>
  <c r="A139" i="1"/>
  <c r="G138" i="1"/>
  <c r="H138" i="1"/>
  <c r="D131" i="1" l="1"/>
  <c r="E131" i="1"/>
  <c r="B127" i="1"/>
  <c r="C126" i="1"/>
  <c r="B125" i="10" s="1"/>
  <c r="C125" i="10" s="1"/>
  <c r="J126" i="1"/>
  <c r="L126" i="1" s="1"/>
  <c r="F127" i="1"/>
  <c r="A140" i="1"/>
  <c r="G139" i="1"/>
  <c r="H139" i="1"/>
  <c r="F128" i="1" l="1"/>
  <c r="C127" i="1"/>
  <c r="B126" i="10" s="1"/>
  <c r="C126" i="10" s="1"/>
  <c r="B128" i="1"/>
  <c r="J127" i="1"/>
  <c r="L127" i="1" s="1"/>
  <c r="E132" i="1"/>
  <c r="D132" i="1"/>
  <c r="G140" i="1"/>
  <c r="H140" i="1"/>
  <c r="A141" i="1"/>
  <c r="D133" i="1" l="1"/>
  <c r="E133" i="1"/>
  <c r="C128" i="1"/>
  <c r="B127" i="10" s="1"/>
  <c r="C127" i="10" s="1"/>
  <c r="J128" i="1"/>
  <c r="L128" i="1" s="1"/>
  <c r="B129" i="1"/>
  <c r="F129" i="1"/>
  <c r="G141" i="1"/>
  <c r="H141" i="1"/>
  <c r="A142" i="1"/>
  <c r="F130" i="1" l="1"/>
  <c r="E134" i="1"/>
  <c r="J129" i="1"/>
  <c r="L129" i="1" s="1"/>
  <c r="B130" i="1"/>
  <c r="C129" i="1"/>
  <c r="B128" i="10" s="1"/>
  <c r="C128" i="10" s="1"/>
  <c r="D134" i="1"/>
  <c r="A143" i="1"/>
  <c r="G142" i="1"/>
  <c r="H142" i="1"/>
  <c r="D135" i="1" l="1"/>
  <c r="E135" i="1"/>
  <c r="J130" i="1"/>
  <c r="L130" i="1" s="1"/>
  <c r="C130" i="1"/>
  <c r="B129" i="10" s="1"/>
  <c r="C129" i="10" s="1"/>
  <c r="B131" i="1"/>
  <c r="F131" i="1"/>
  <c r="A144" i="1"/>
  <c r="G143" i="1"/>
  <c r="H143" i="1"/>
  <c r="D136" i="1" l="1"/>
  <c r="J131" i="1"/>
  <c r="L131" i="1" s="1"/>
  <c r="C131" i="1"/>
  <c r="B130" i="10" s="1"/>
  <c r="C130" i="10" s="1"/>
  <c r="B132" i="1"/>
  <c r="F132" i="1"/>
  <c r="E136" i="1"/>
  <c r="G144" i="1"/>
  <c r="H144" i="1"/>
  <c r="A145" i="1"/>
  <c r="E137" i="1" l="1"/>
  <c r="B133" i="1"/>
  <c r="J132" i="1"/>
  <c r="L132" i="1" s="1"/>
  <c r="C132" i="1"/>
  <c r="B131" i="10" s="1"/>
  <c r="C131" i="10" s="1"/>
  <c r="F133" i="1"/>
  <c r="D137" i="1"/>
  <c r="G145" i="1"/>
  <c r="H145" i="1"/>
  <c r="A146" i="1"/>
  <c r="E138" i="1" l="1"/>
  <c r="D138" i="1"/>
  <c r="F134" i="1"/>
  <c r="B134" i="1"/>
  <c r="C133" i="1"/>
  <c r="B132" i="10" s="1"/>
  <c r="C132" i="10" s="1"/>
  <c r="J133" i="1"/>
  <c r="L133" i="1" s="1"/>
  <c r="A147" i="1"/>
  <c r="G146" i="1"/>
  <c r="H146" i="1"/>
  <c r="D139" i="1" l="1"/>
  <c r="F135" i="1"/>
  <c r="C134" i="1"/>
  <c r="B133" i="10" s="1"/>
  <c r="C133" i="10" s="1"/>
  <c r="B135" i="1"/>
  <c r="J134" i="1"/>
  <c r="L134" i="1" s="1"/>
  <c r="E139" i="1"/>
  <c r="A148" i="1"/>
  <c r="G147" i="1"/>
  <c r="H147" i="1"/>
  <c r="E140" i="1" l="1"/>
  <c r="F136" i="1"/>
  <c r="B136" i="1"/>
  <c r="J135" i="1"/>
  <c r="L135" i="1" s="1"/>
  <c r="C135" i="1"/>
  <c r="B134" i="10" s="1"/>
  <c r="C134" i="10" s="1"/>
  <c r="D140" i="1"/>
  <c r="G148" i="1"/>
  <c r="H148" i="1"/>
  <c r="A149" i="1"/>
  <c r="D141" i="1" l="1"/>
  <c r="J136" i="1"/>
  <c r="L136" i="1" s="1"/>
  <c r="C136" i="1"/>
  <c r="B135" i="10" s="1"/>
  <c r="C135" i="10" s="1"/>
  <c r="B137" i="1"/>
  <c r="F137" i="1"/>
  <c r="E141" i="1"/>
  <c r="G149" i="1"/>
  <c r="H149" i="1"/>
  <c r="A150" i="1"/>
  <c r="E142" i="1" l="1"/>
  <c r="D142" i="1"/>
  <c r="F138" i="1"/>
  <c r="J137" i="1"/>
  <c r="L137" i="1" s="1"/>
  <c r="C137" i="1"/>
  <c r="B136" i="10" s="1"/>
  <c r="C136" i="10" s="1"/>
  <c r="B138" i="1"/>
  <c r="A151" i="1"/>
  <c r="G150" i="1"/>
  <c r="H150" i="1"/>
  <c r="F139" i="1" l="1"/>
  <c r="C138" i="1"/>
  <c r="B137" i="10" s="1"/>
  <c r="C137" i="10" s="1"/>
  <c r="J138" i="1"/>
  <c r="L138" i="1" s="1"/>
  <c r="B139" i="1"/>
  <c r="D143" i="1"/>
  <c r="D144" i="1" s="1"/>
  <c r="E143" i="1"/>
  <c r="A152" i="1"/>
  <c r="G151" i="1"/>
  <c r="H151" i="1"/>
  <c r="E144" i="1" l="1"/>
  <c r="B140" i="1"/>
  <c r="J139" i="1"/>
  <c r="L139" i="1" s="1"/>
  <c r="C139" i="1"/>
  <c r="B138" i="10" s="1"/>
  <c r="C138" i="10" s="1"/>
  <c r="F140" i="1"/>
  <c r="G152" i="1"/>
  <c r="H152" i="1"/>
  <c r="A153" i="1"/>
  <c r="F141" i="1" l="1"/>
  <c r="D145" i="1"/>
  <c r="J140" i="1"/>
  <c r="L140" i="1" s="1"/>
  <c r="B141" i="1"/>
  <c r="C140" i="1"/>
  <c r="B139" i="10" s="1"/>
  <c r="C139" i="10" s="1"/>
  <c r="E145" i="1"/>
  <c r="G153" i="1"/>
  <c r="H153" i="1"/>
  <c r="A154" i="1"/>
  <c r="E146" i="1" l="1"/>
  <c r="D146" i="1"/>
  <c r="C141" i="1"/>
  <c r="B140" i="10" s="1"/>
  <c r="C140" i="10" s="1"/>
  <c r="J141" i="1"/>
  <c r="L141" i="1" s="1"/>
  <c r="B142" i="1"/>
  <c r="F142" i="1"/>
  <c r="A155" i="1"/>
  <c r="G154" i="1"/>
  <c r="H154" i="1"/>
  <c r="D147" i="1" l="1"/>
  <c r="B143" i="1"/>
  <c r="J142" i="1"/>
  <c r="L142" i="1" s="1"/>
  <c r="C142" i="1"/>
  <c r="B141" i="10" s="1"/>
  <c r="C141" i="10" s="1"/>
  <c r="F143" i="1"/>
  <c r="E147" i="1"/>
  <c r="A156" i="1"/>
  <c r="G155" i="1"/>
  <c r="H155" i="1"/>
  <c r="E148" i="1" l="1"/>
  <c r="F144" i="1"/>
  <c r="J143" i="1"/>
  <c r="L143" i="1" s="1"/>
  <c r="B144" i="1"/>
  <c r="C143" i="1"/>
  <c r="B142" i="10" s="1"/>
  <c r="C142" i="10" s="1"/>
  <c r="D148" i="1"/>
  <c r="G156" i="1"/>
  <c r="H156" i="1"/>
  <c r="A157" i="1"/>
  <c r="E149" i="1" l="1"/>
  <c r="D149" i="1"/>
  <c r="B145" i="1"/>
  <c r="J144" i="1"/>
  <c r="L144" i="1" s="1"/>
  <c r="C144" i="1"/>
  <c r="B143" i="10" s="1"/>
  <c r="C143" i="10" s="1"/>
  <c r="F145" i="1"/>
  <c r="G157" i="1"/>
  <c r="H157" i="1"/>
  <c r="A158" i="1"/>
  <c r="C145" i="1" l="1"/>
  <c r="B144" i="10" s="1"/>
  <c r="C144" i="10" s="1"/>
  <c r="B146" i="1"/>
  <c r="J145" i="1"/>
  <c r="L145" i="1" s="1"/>
  <c r="F146" i="1"/>
  <c r="D150" i="1"/>
  <c r="D151" i="1" s="1"/>
  <c r="E150" i="1"/>
  <c r="E151" i="1" s="1"/>
  <c r="A159" i="1"/>
  <c r="H158" i="1"/>
  <c r="G158" i="1"/>
  <c r="F147" i="1" l="1"/>
  <c r="B147" i="1"/>
  <c r="J146" i="1"/>
  <c r="L146" i="1" s="1"/>
  <c r="C146" i="1"/>
  <c r="B145" i="10" s="1"/>
  <c r="C145" i="10" s="1"/>
  <c r="A160" i="1"/>
  <c r="G159" i="1"/>
  <c r="H159" i="1"/>
  <c r="J147" i="1" l="1"/>
  <c r="L147" i="1" s="1"/>
  <c r="C147" i="1"/>
  <c r="B146" i="10" s="1"/>
  <c r="C146" i="10" s="1"/>
  <c r="B148" i="1"/>
  <c r="F148" i="1"/>
  <c r="D152" i="1"/>
  <c r="D153" i="1" s="1"/>
  <c r="E152" i="1"/>
  <c r="H160" i="1"/>
  <c r="G160" i="1"/>
  <c r="A161" i="1"/>
  <c r="E153" i="1" l="1"/>
  <c r="F149" i="1"/>
  <c r="C148" i="1"/>
  <c r="B147" i="10" s="1"/>
  <c r="C147" i="10" s="1"/>
  <c r="B149" i="1"/>
  <c r="J148" i="1"/>
  <c r="L148" i="1" s="1"/>
  <c r="H161" i="1"/>
  <c r="G161" i="1"/>
  <c r="A162" i="1"/>
  <c r="C149" i="1" l="1"/>
  <c r="B148" i="10" s="1"/>
  <c r="C148" i="10" s="1"/>
  <c r="B150" i="1"/>
  <c r="J149" i="1"/>
  <c r="L149" i="1" s="1"/>
  <c r="E154" i="1"/>
  <c r="F150" i="1"/>
  <c r="D154" i="1"/>
  <c r="G162" i="1"/>
  <c r="H162" i="1"/>
  <c r="A163" i="1"/>
  <c r="F151" i="1" l="1"/>
  <c r="D155" i="1"/>
  <c r="E155" i="1"/>
  <c r="B151" i="1"/>
  <c r="J150" i="1"/>
  <c r="L150" i="1" s="1"/>
  <c r="C150" i="1"/>
  <c r="B149" i="10" s="1"/>
  <c r="C149" i="10" s="1"/>
  <c r="G163" i="1"/>
  <c r="H163" i="1"/>
  <c r="A164" i="1"/>
  <c r="J151" i="1" l="1"/>
  <c r="L151" i="1" s="1"/>
  <c r="C151" i="1"/>
  <c r="B150" i="10" s="1"/>
  <c r="C150" i="10" s="1"/>
  <c r="B152" i="1"/>
  <c r="D156" i="1"/>
  <c r="E156" i="1"/>
  <c r="F152" i="1"/>
  <c r="H164" i="1"/>
  <c r="G164" i="1"/>
  <c r="A165" i="1"/>
  <c r="D157" i="1" l="1"/>
  <c r="F153" i="1"/>
  <c r="E157" i="1"/>
  <c r="J152" i="1"/>
  <c r="L152" i="1" s="1"/>
  <c r="C152" i="1"/>
  <c r="B151" i="10" s="1"/>
  <c r="C151" i="10" s="1"/>
  <c r="B153" i="1"/>
  <c r="G165" i="1"/>
  <c r="H165" i="1"/>
  <c r="A166" i="1"/>
  <c r="J153" i="1" l="1"/>
  <c r="L153" i="1" s="1"/>
  <c r="C153" i="1"/>
  <c r="B152" i="10" s="1"/>
  <c r="C152" i="10" s="1"/>
  <c r="B154" i="1"/>
  <c r="D158" i="1"/>
  <c r="E158" i="1"/>
  <c r="F154" i="1"/>
  <c r="H166" i="1"/>
  <c r="A167" i="1"/>
  <c r="G166" i="1"/>
  <c r="D159" i="1" l="1"/>
  <c r="E159" i="1"/>
  <c r="F155" i="1"/>
  <c r="B155" i="1"/>
  <c r="J154" i="1"/>
  <c r="L154" i="1" s="1"/>
  <c r="C154" i="1"/>
  <c r="B153" i="10" s="1"/>
  <c r="C153" i="10" s="1"/>
  <c r="G167" i="1"/>
  <c r="H167" i="1"/>
  <c r="A168" i="1"/>
  <c r="D160" i="1" l="1"/>
  <c r="J155" i="1"/>
  <c r="L155" i="1" s="1"/>
  <c r="C155" i="1"/>
  <c r="B154" i="10" s="1"/>
  <c r="C154" i="10" s="1"/>
  <c r="B156" i="1"/>
  <c r="F156" i="1"/>
  <c r="E160" i="1"/>
  <c r="H168" i="1"/>
  <c r="A169" i="1"/>
  <c r="G168" i="1"/>
  <c r="E161" i="1" l="1"/>
  <c r="D161" i="1"/>
  <c r="F157" i="1"/>
  <c r="C156" i="1"/>
  <c r="B155" i="10" s="1"/>
  <c r="C155" i="10" s="1"/>
  <c r="B157" i="1"/>
  <c r="J156" i="1"/>
  <c r="L156" i="1" s="1"/>
  <c r="A170" i="1"/>
  <c r="G169" i="1"/>
  <c r="H169" i="1"/>
  <c r="C157" i="1" l="1"/>
  <c r="B156" i="10" s="1"/>
  <c r="C156" i="10" s="1"/>
  <c r="B158" i="1"/>
  <c r="J157" i="1"/>
  <c r="L157" i="1" s="1"/>
  <c r="F158" i="1"/>
  <c r="E162" i="1"/>
  <c r="D162" i="1"/>
  <c r="A171" i="1"/>
  <c r="G170" i="1"/>
  <c r="H170" i="1"/>
  <c r="D163" i="1" l="1"/>
  <c r="E163" i="1"/>
  <c r="F159" i="1"/>
  <c r="J158" i="1"/>
  <c r="L158" i="1" s="1"/>
  <c r="C158" i="1"/>
  <c r="B157" i="10" s="1"/>
  <c r="C157" i="10" s="1"/>
  <c r="B159" i="1"/>
  <c r="A172" i="1"/>
  <c r="G171" i="1"/>
  <c r="H171" i="1"/>
  <c r="F160" i="1" l="1"/>
  <c r="E164" i="1"/>
  <c r="J159" i="1"/>
  <c r="L159" i="1" s="1"/>
  <c r="C159" i="1"/>
  <c r="B158" i="10" s="1"/>
  <c r="C158" i="10" s="1"/>
  <c r="B160" i="1"/>
  <c r="D164" i="1"/>
  <c r="H172" i="1"/>
  <c r="G172" i="1"/>
  <c r="A173" i="1"/>
  <c r="D165" i="1" l="1"/>
  <c r="B161" i="1"/>
  <c r="J160" i="1"/>
  <c r="L160" i="1" s="1"/>
  <c r="C160" i="1"/>
  <c r="B159" i="10" s="1"/>
  <c r="C159" i="10" s="1"/>
  <c r="E165" i="1"/>
  <c r="E166" i="1" s="1"/>
  <c r="F161" i="1"/>
  <c r="H173" i="1"/>
  <c r="A174" i="1"/>
  <c r="G173" i="1"/>
  <c r="F162" i="1" l="1"/>
  <c r="D166" i="1"/>
  <c r="B162" i="1"/>
  <c r="J161" i="1"/>
  <c r="L161" i="1" s="1"/>
  <c r="C161" i="1"/>
  <c r="B160" i="10" s="1"/>
  <c r="C160" i="10" s="1"/>
  <c r="G174" i="1"/>
  <c r="A175" i="1"/>
  <c r="H174" i="1"/>
  <c r="C162" i="1" l="1"/>
  <c r="B161" i="10" s="1"/>
  <c r="C161" i="10" s="1"/>
  <c r="J162" i="1"/>
  <c r="L162" i="1" s="1"/>
  <c r="B163" i="1"/>
  <c r="D167" i="1"/>
  <c r="E167" i="1"/>
  <c r="F163" i="1"/>
  <c r="H175" i="1"/>
  <c r="A176" i="1"/>
  <c r="G175" i="1"/>
  <c r="D168" i="1" l="1"/>
  <c r="E168" i="1"/>
  <c r="F164" i="1"/>
  <c r="C163" i="1"/>
  <c r="B162" i="10" s="1"/>
  <c r="C162" i="10" s="1"/>
  <c r="B164" i="1"/>
  <c r="J163" i="1"/>
  <c r="L163" i="1" s="1"/>
  <c r="H176" i="1"/>
  <c r="G176" i="1"/>
  <c r="A177" i="1"/>
  <c r="E169" i="1" l="1"/>
  <c r="F165" i="1"/>
  <c r="J164" i="1"/>
  <c r="L164" i="1" s="1"/>
  <c r="B165" i="1"/>
  <c r="C164" i="1"/>
  <c r="B163" i="10" s="1"/>
  <c r="C163" i="10" s="1"/>
  <c r="D169" i="1"/>
  <c r="H177" i="1"/>
  <c r="A178" i="1"/>
  <c r="G177" i="1"/>
  <c r="D170" i="1" l="1"/>
  <c r="C165" i="1"/>
  <c r="B164" i="10" s="1"/>
  <c r="C164" i="10" s="1"/>
  <c r="J165" i="1"/>
  <c r="L165" i="1" s="1"/>
  <c r="B166" i="1"/>
  <c r="F166" i="1"/>
  <c r="E170" i="1"/>
  <c r="G178" i="1"/>
  <c r="H178" i="1"/>
  <c r="A179" i="1"/>
  <c r="E171" i="1" l="1"/>
  <c r="D171" i="1"/>
  <c r="F167" i="1"/>
  <c r="B167" i="1"/>
  <c r="J166" i="1"/>
  <c r="L166" i="1" s="1"/>
  <c r="C166" i="1"/>
  <c r="B165" i="10" s="1"/>
  <c r="C165" i="10" s="1"/>
  <c r="H179" i="1"/>
  <c r="G179" i="1"/>
  <c r="A180" i="1"/>
  <c r="E172" i="1" l="1"/>
  <c r="C167" i="1"/>
  <c r="B166" i="10" s="1"/>
  <c r="C166" i="10" s="1"/>
  <c r="B168" i="1"/>
  <c r="J167" i="1"/>
  <c r="L167" i="1" s="1"/>
  <c r="F168" i="1"/>
  <c r="D172" i="1"/>
  <c r="H180" i="1"/>
  <c r="A181" i="1"/>
  <c r="G180" i="1"/>
  <c r="D173" i="1" l="1"/>
  <c r="B169" i="1"/>
  <c r="J168" i="1"/>
  <c r="L168" i="1" s="1"/>
  <c r="C168" i="1"/>
  <c r="B167" i="10" s="1"/>
  <c r="C167" i="10" s="1"/>
  <c r="F169" i="1"/>
  <c r="E173" i="1"/>
  <c r="A182" i="1"/>
  <c r="G181" i="1"/>
  <c r="H181" i="1"/>
  <c r="D174" i="1" l="1"/>
  <c r="E174" i="1"/>
  <c r="F170" i="1"/>
  <c r="C169" i="1"/>
  <c r="B168" i="10" s="1"/>
  <c r="C168" i="10" s="1"/>
  <c r="B170" i="1"/>
  <c r="J169" i="1"/>
  <c r="L169" i="1" s="1"/>
  <c r="G182" i="1"/>
  <c r="H182" i="1"/>
  <c r="A183" i="1"/>
  <c r="F171" i="1" l="1"/>
  <c r="B171" i="1"/>
  <c r="J170" i="1"/>
  <c r="L170" i="1" s="1"/>
  <c r="C170" i="1"/>
  <c r="B169" i="10" s="1"/>
  <c r="C169" i="10" s="1"/>
  <c r="D175" i="1"/>
  <c r="D176" i="1" s="1"/>
  <c r="E175" i="1"/>
  <c r="E176" i="1" s="1"/>
  <c r="H183" i="1"/>
  <c r="A184" i="1"/>
  <c r="G183" i="1"/>
  <c r="J171" i="1" l="1"/>
  <c r="L171" i="1" s="1"/>
  <c r="B172" i="1"/>
  <c r="C171" i="1"/>
  <c r="B170" i="10" s="1"/>
  <c r="C170" i="10" s="1"/>
  <c r="F172" i="1"/>
  <c r="A185" i="1"/>
  <c r="G184" i="1"/>
  <c r="H184" i="1"/>
  <c r="E177" i="1" l="1"/>
  <c r="D177" i="1"/>
  <c r="F173" i="1"/>
  <c r="J172" i="1"/>
  <c r="L172" i="1" s="1"/>
  <c r="C172" i="1"/>
  <c r="B171" i="10" s="1"/>
  <c r="C171" i="10" s="1"/>
  <c r="B173" i="1"/>
  <c r="G185" i="1"/>
  <c r="H185" i="1"/>
  <c r="A186" i="1"/>
  <c r="F174" i="1" l="1"/>
  <c r="B174" i="1"/>
  <c r="C173" i="1"/>
  <c r="B172" i="10" s="1"/>
  <c r="C172" i="10" s="1"/>
  <c r="J173" i="1"/>
  <c r="L173" i="1" s="1"/>
  <c r="D178" i="1"/>
  <c r="E178" i="1"/>
  <c r="E179" i="1" s="1"/>
  <c r="G186" i="1"/>
  <c r="A187" i="1"/>
  <c r="H186" i="1"/>
  <c r="D179" i="1" l="1"/>
  <c r="B175" i="1"/>
  <c r="C174" i="1"/>
  <c r="B173" i="10" s="1"/>
  <c r="C173" i="10" s="1"/>
  <c r="J174" i="1"/>
  <c r="L174" i="1" s="1"/>
  <c r="F175" i="1"/>
  <c r="H187" i="1"/>
  <c r="A188" i="1"/>
  <c r="G187" i="1"/>
  <c r="E180" i="1" l="1"/>
  <c r="D180" i="1"/>
  <c r="F176" i="1"/>
  <c r="B176" i="1"/>
  <c r="C175" i="1"/>
  <c r="B174" i="10" s="1"/>
  <c r="C174" i="10" s="1"/>
  <c r="J175" i="1"/>
  <c r="L175" i="1" s="1"/>
  <c r="A189" i="1"/>
  <c r="G188" i="1"/>
  <c r="H188" i="1"/>
  <c r="D181" i="1" l="1"/>
  <c r="B177" i="1"/>
  <c r="J176" i="1"/>
  <c r="L176" i="1" s="1"/>
  <c r="C176" i="1"/>
  <c r="B175" i="10" s="1"/>
  <c r="C175" i="10" s="1"/>
  <c r="F177" i="1"/>
  <c r="E181" i="1"/>
  <c r="G189" i="1"/>
  <c r="H189" i="1"/>
  <c r="A190" i="1"/>
  <c r="E182" i="1" l="1"/>
  <c r="D182" i="1"/>
  <c r="F178" i="1"/>
  <c r="B178" i="1"/>
  <c r="C177" i="1"/>
  <c r="B176" i="10" s="1"/>
  <c r="C176" i="10" s="1"/>
  <c r="J177" i="1"/>
  <c r="L177" i="1" s="1"/>
  <c r="G190" i="1"/>
  <c r="H190" i="1"/>
  <c r="A191" i="1"/>
  <c r="D183" i="1" l="1"/>
  <c r="F179" i="1"/>
  <c r="C178" i="1"/>
  <c r="B177" i="10" s="1"/>
  <c r="C177" i="10" s="1"/>
  <c r="J178" i="1"/>
  <c r="L178" i="1" s="1"/>
  <c r="B179" i="1"/>
  <c r="E183" i="1"/>
  <c r="H191" i="1"/>
  <c r="G191" i="1"/>
  <c r="A192" i="1"/>
  <c r="E184" i="1" l="1"/>
  <c r="C179" i="1"/>
  <c r="B178" i="10" s="1"/>
  <c r="C178" i="10" s="1"/>
  <c r="B180" i="1"/>
  <c r="J179" i="1"/>
  <c r="L179" i="1" s="1"/>
  <c r="F180" i="1"/>
  <c r="D184" i="1"/>
  <c r="A193" i="1"/>
  <c r="H192" i="1"/>
  <c r="G192" i="1"/>
  <c r="E185" i="1" l="1"/>
  <c r="D185" i="1"/>
  <c r="J180" i="1"/>
  <c r="L180" i="1" s="1"/>
  <c r="B181" i="1"/>
  <c r="C180" i="1"/>
  <c r="B179" i="10" s="1"/>
  <c r="C179" i="10" s="1"/>
  <c r="F181" i="1"/>
  <c r="H193" i="1"/>
  <c r="A194" i="1"/>
  <c r="G193" i="1"/>
  <c r="J181" i="1" l="1"/>
  <c r="L181" i="1" s="1"/>
  <c r="C181" i="1"/>
  <c r="B180" i="10" s="1"/>
  <c r="C180" i="10" s="1"/>
  <c r="B182" i="1"/>
  <c r="F182" i="1"/>
  <c r="D186" i="1"/>
  <c r="E186" i="1"/>
  <c r="G194" i="1"/>
  <c r="H194" i="1"/>
  <c r="A195" i="1"/>
  <c r="E187" i="1" l="1"/>
  <c r="D187" i="1"/>
  <c r="F183" i="1"/>
  <c r="C182" i="1"/>
  <c r="B181" i="10" s="1"/>
  <c r="C181" i="10" s="1"/>
  <c r="J182" i="1"/>
  <c r="L182" i="1" s="1"/>
  <c r="B183" i="1"/>
  <c r="H195" i="1"/>
  <c r="G195" i="1"/>
  <c r="A196" i="1"/>
  <c r="C183" i="1" l="1"/>
  <c r="B182" i="10" s="1"/>
  <c r="C182" i="10" s="1"/>
  <c r="J183" i="1"/>
  <c r="L183" i="1" s="1"/>
  <c r="B184" i="1"/>
  <c r="F184" i="1"/>
  <c r="D188" i="1"/>
  <c r="E188" i="1"/>
  <c r="A197" i="1"/>
  <c r="G196" i="1"/>
  <c r="H196" i="1"/>
  <c r="E189" i="1" l="1"/>
  <c r="D189" i="1"/>
  <c r="F185" i="1"/>
  <c r="C184" i="1"/>
  <c r="B183" i="10" s="1"/>
  <c r="C183" i="10" s="1"/>
  <c r="B185" i="1"/>
  <c r="J184" i="1"/>
  <c r="L184" i="1" s="1"/>
  <c r="G197" i="1"/>
  <c r="H197" i="1"/>
  <c r="A198" i="1"/>
  <c r="D190" i="1" l="1"/>
  <c r="F186" i="1"/>
  <c r="J185" i="1"/>
  <c r="L185" i="1" s="1"/>
  <c r="B186" i="1"/>
  <c r="C185" i="1"/>
  <c r="B184" i="10" s="1"/>
  <c r="C184" i="10" s="1"/>
  <c r="E190" i="1"/>
  <c r="G198" i="1"/>
  <c r="A199" i="1"/>
  <c r="H198" i="1"/>
  <c r="E191" i="1" l="1"/>
  <c r="F187" i="1"/>
  <c r="C186" i="1"/>
  <c r="B185" i="10" s="1"/>
  <c r="C185" i="10" s="1"/>
  <c r="J186" i="1"/>
  <c r="L186" i="1" s="1"/>
  <c r="B187" i="1"/>
  <c r="D191" i="1"/>
  <c r="A200" i="1"/>
  <c r="G199" i="1"/>
  <c r="H199" i="1"/>
  <c r="D192" i="1" l="1"/>
  <c r="F188" i="1"/>
  <c r="B188" i="1"/>
  <c r="C187" i="1"/>
  <c r="B186" i="10" s="1"/>
  <c r="C186" i="10" s="1"/>
  <c r="J187" i="1"/>
  <c r="L187" i="1" s="1"/>
  <c r="E192" i="1"/>
  <c r="A201" i="1"/>
  <c r="G200" i="1"/>
  <c r="H200" i="1"/>
  <c r="E193" i="1" l="1"/>
  <c r="F189" i="1"/>
  <c r="B189" i="1"/>
  <c r="C188" i="1"/>
  <c r="B187" i="10" s="1"/>
  <c r="C187" i="10" s="1"/>
  <c r="J188" i="1"/>
  <c r="L188" i="1" s="1"/>
  <c r="D193" i="1"/>
  <c r="G201" i="1"/>
  <c r="H201" i="1"/>
  <c r="A202" i="1"/>
  <c r="D194" i="1" l="1"/>
  <c r="J189" i="1"/>
  <c r="L189" i="1" s="1"/>
  <c r="B190" i="1"/>
  <c r="C189" i="1"/>
  <c r="B188" i="10" s="1"/>
  <c r="C188" i="10" s="1"/>
  <c r="E194" i="1"/>
  <c r="F190" i="1"/>
  <c r="G202" i="1"/>
  <c r="A203" i="1"/>
  <c r="H202" i="1"/>
  <c r="F191" i="1" l="1"/>
  <c r="D195" i="1"/>
  <c r="J190" i="1"/>
  <c r="L190" i="1" s="1"/>
  <c r="B191" i="1"/>
  <c r="C190" i="1"/>
  <c r="B189" i="10" s="1"/>
  <c r="C189" i="10" s="1"/>
  <c r="E195" i="1"/>
  <c r="A204" i="1"/>
  <c r="H203" i="1"/>
  <c r="G203" i="1"/>
  <c r="E196" i="1" l="1"/>
  <c r="D196" i="1"/>
  <c r="C191" i="1"/>
  <c r="B190" i="10" s="1"/>
  <c r="C190" i="10" s="1"/>
  <c r="B192" i="1"/>
  <c r="J191" i="1"/>
  <c r="L191" i="1" s="1"/>
  <c r="F192" i="1"/>
  <c r="A205" i="1"/>
  <c r="G204" i="1"/>
  <c r="H204" i="1"/>
  <c r="D197" i="1" l="1"/>
  <c r="J192" i="1"/>
  <c r="L192" i="1" s="1"/>
  <c r="C192" i="1"/>
  <c r="B191" i="10" s="1"/>
  <c r="C191" i="10" s="1"/>
  <c r="B193" i="1"/>
  <c r="F193" i="1"/>
  <c r="E197" i="1"/>
  <c r="H205" i="1"/>
  <c r="A206" i="1"/>
  <c r="G205" i="1"/>
  <c r="F194" i="1" l="1"/>
  <c r="E198" i="1"/>
  <c r="J193" i="1"/>
  <c r="L193" i="1" s="1"/>
  <c r="B194" i="1"/>
  <c r="C193" i="1"/>
  <c r="B192" i="10" s="1"/>
  <c r="C192" i="10" s="1"/>
  <c r="D198" i="1"/>
  <c r="G206" i="1"/>
  <c r="H206" i="1"/>
  <c r="A207" i="1"/>
  <c r="D199" i="1" l="1"/>
  <c r="B195" i="1"/>
  <c r="J194" i="1"/>
  <c r="L194" i="1" s="1"/>
  <c r="C194" i="1"/>
  <c r="B193" i="10" s="1"/>
  <c r="C193" i="10" s="1"/>
  <c r="F195" i="1"/>
  <c r="E199" i="1"/>
  <c r="G207" i="1"/>
  <c r="H207" i="1"/>
  <c r="A208" i="1"/>
  <c r="D200" i="1" l="1"/>
  <c r="E200" i="1"/>
  <c r="F196" i="1"/>
  <c r="C195" i="1"/>
  <c r="B194" i="10" s="1"/>
  <c r="C194" i="10" s="1"/>
  <c r="B196" i="1"/>
  <c r="J195" i="1"/>
  <c r="L195" i="1" s="1"/>
  <c r="A209" i="1"/>
  <c r="G208" i="1"/>
  <c r="H208" i="1"/>
  <c r="J196" i="1" l="1"/>
  <c r="L196" i="1" s="1"/>
  <c r="C196" i="1"/>
  <c r="B195" i="10" s="1"/>
  <c r="C195" i="10" s="1"/>
  <c r="B197" i="1"/>
  <c r="F197" i="1"/>
  <c r="D201" i="1"/>
  <c r="E201" i="1"/>
  <c r="G209" i="1"/>
  <c r="H209" i="1"/>
  <c r="A210" i="1"/>
  <c r="E202" i="1" l="1"/>
  <c r="D202" i="1"/>
  <c r="F198" i="1"/>
  <c r="B198" i="1"/>
  <c r="C197" i="1"/>
  <c r="B196" i="10" s="1"/>
  <c r="C196" i="10" s="1"/>
  <c r="J197" i="1"/>
  <c r="L197" i="1" s="1"/>
  <c r="G210" i="1"/>
  <c r="H210" i="1"/>
  <c r="A211" i="1"/>
  <c r="F199" i="1" l="1"/>
  <c r="E203" i="1"/>
  <c r="B199" i="1"/>
  <c r="J198" i="1"/>
  <c r="L198" i="1" s="1"/>
  <c r="C198" i="1"/>
  <c r="B197" i="10" s="1"/>
  <c r="C197" i="10" s="1"/>
  <c r="D203" i="1"/>
  <c r="G211" i="1"/>
  <c r="H211" i="1"/>
  <c r="A212" i="1"/>
  <c r="D204" i="1" l="1"/>
  <c r="E204" i="1"/>
  <c r="B200" i="1"/>
  <c r="C199" i="1"/>
  <c r="B198" i="10" s="1"/>
  <c r="C198" i="10" s="1"/>
  <c r="J199" i="1"/>
  <c r="L199" i="1" s="1"/>
  <c r="F200" i="1"/>
  <c r="A213" i="1"/>
  <c r="G212" i="1"/>
  <c r="H212" i="1"/>
  <c r="B201" i="1" l="1"/>
  <c r="J200" i="1"/>
  <c r="L200" i="1" s="1"/>
  <c r="C200" i="1"/>
  <c r="B199" i="10" s="1"/>
  <c r="C199" i="10" s="1"/>
  <c r="F201" i="1"/>
  <c r="E205" i="1"/>
  <c r="E206" i="1" s="1"/>
  <c r="D205" i="1"/>
  <c r="D206" i="1" s="1"/>
  <c r="G213" i="1"/>
  <c r="H213" i="1"/>
  <c r="A214" i="1"/>
  <c r="F202" i="1" l="1"/>
  <c r="C201" i="1"/>
  <c r="B200" i="10" s="1"/>
  <c r="C200" i="10" s="1"/>
  <c r="B202" i="1"/>
  <c r="J201" i="1"/>
  <c r="L201" i="1" s="1"/>
  <c r="G214" i="1"/>
  <c r="H214" i="1"/>
  <c r="A215" i="1"/>
  <c r="F203" i="1" l="1"/>
  <c r="D207" i="1"/>
  <c r="B203" i="1"/>
  <c r="C202" i="1"/>
  <c r="B201" i="10" s="1"/>
  <c r="C201" i="10" s="1"/>
  <c r="J202" i="1"/>
  <c r="L202" i="1" s="1"/>
  <c r="E207" i="1"/>
  <c r="A216" i="1"/>
  <c r="G215" i="1"/>
  <c r="H215" i="1"/>
  <c r="E208" i="1" l="1"/>
  <c r="D208" i="1"/>
  <c r="C203" i="1"/>
  <c r="B202" i="10" s="1"/>
  <c r="C202" i="10" s="1"/>
  <c r="J203" i="1"/>
  <c r="L203" i="1" s="1"/>
  <c r="B204" i="1"/>
  <c r="F204" i="1"/>
  <c r="A217" i="1"/>
  <c r="G216" i="1"/>
  <c r="H216" i="1"/>
  <c r="E209" i="1" l="1"/>
  <c r="J204" i="1"/>
  <c r="L204" i="1" s="1"/>
  <c r="B205" i="1"/>
  <c r="C204" i="1"/>
  <c r="B203" i="10" s="1"/>
  <c r="C203" i="10" s="1"/>
  <c r="F205" i="1"/>
  <c r="D209" i="1"/>
  <c r="A218" i="1"/>
  <c r="G217" i="1"/>
  <c r="H217" i="1"/>
  <c r="D210" i="1" l="1"/>
  <c r="B206" i="1"/>
  <c r="C205" i="1"/>
  <c r="B204" i="10" s="1"/>
  <c r="C204" i="10" s="1"/>
  <c r="J205" i="1"/>
  <c r="L205" i="1" s="1"/>
  <c r="F206" i="1"/>
  <c r="E210" i="1"/>
  <c r="G218" i="1"/>
  <c r="H218" i="1"/>
  <c r="A219" i="1"/>
  <c r="D211" i="1" l="1"/>
  <c r="E211" i="1"/>
  <c r="F207" i="1"/>
  <c r="C206" i="1"/>
  <c r="B205" i="10" s="1"/>
  <c r="C205" i="10" s="1"/>
  <c r="J206" i="1"/>
  <c r="L206" i="1" s="1"/>
  <c r="B207" i="1"/>
  <c r="A220" i="1"/>
  <c r="G219" i="1"/>
  <c r="H219" i="1"/>
  <c r="D212" i="1" l="1"/>
  <c r="F208" i="1"/>
  <c r="C207" i="1"/>
  <c r="B206" i="10" s="1"/>
  <c r="C206" i="10" s="1"/>
  <c r="B208" i="1"/>
  <c r="J207" i="1"/>
  <c r="L207" i="1" s="1"/>
  <c r="E212" i="1"/>
  <c r="A221" i="1"/>
  <c r="G220" i="1"/>
  <c r="H220" i="1"/>
  <c r="E213" i="1" l="1"/>
  <c r="J208" i="1"/>
  <c r="L208" i="1" s="1"/>
  <c r="C208" i="1"/>
  <c r="B207" i="10" s="1"/>
  <c r="C207" i="10" s="1"/>
  <c r="B209" i="1"/>
  <c r="F209" i="1"/>
  <c r="D213" i="1"/>
  <c r="G221" i="1"/>
  <c r="H221" i="1"/>
  <c r="A222" i="1"/>
  <c r="D214" i="1" l="1"/>
  <c r="F210" i="1"/>
  <c r="J209" i="1"/>
  <c r="L209" i="1" s="1"/>
  <c r="C209" i="1"/>
  <c r="B208" i="10" s="1"/>
  <c r="C208" i="10" s="1"/>
  <c r="B210" i="1"/>
  <c r="E214" i="1"/>
  <c r="G222" i="1"/>
  <c r="H222" i="1"/>
  <c r="A223" i="1"/>
  <c r="E215" i="1" l="1"/>
  <c r="J210" i="1"/>
  <c r="L210" i="1" s="1"/>
  <c r="C210" i="1"/>
  <c r="B209" i="10" s="1"/>
  <c r="C209" i="10" s="1"/>
  <c r="B211" i="1"/>
  <c r="F211" i="1"/>
  <c r="D215" i="1"/>
  <c r="G223" i="1"/>
  <c r="H223" i="1"/>
  <c r="A224" i="1"/>
  <c r="D216" i="1" l="1"/>
  <c r="F212" i="1"/>
  <c r="J211" i="1"/>
  <c r="L211" i="1" s="1"/>
  <c r="C211" i="1"/>
  <c r="B210" i="10" s="1"/>
  <c r="C210" i="10" s="1"/>
  <c r="B212" i="1"/>
  <c r="E216" i="1"/>
  <c r="A225" i="1"/>
  <c r="G224" i="1"/>
  <c r="H224" i="1"/>
  <c r="D217" i="1" l="1"/>
  <c r="E217" i="1"/>
  <c r="C212" i="1"/>
  <c r="B211" i="10" s="1"/>
  <c r="C211" i="10" s="1"/>
  <c r="B213" i="1"/>
  <c r="J212" i="1"/>
  <c r="L212" i="1" s="1"/>
  <c r="F213" i="1"/>
  <c r="G225" i="1"/>
  <c r="H225" i="1"/>
  <c r="A226" i="1"/>
  <c r="E218" i="1" l="1"/>
  <c r="D218" i="1"/>
  <c r="F214" i="1"/>
  <c r="J213" i="1"/>
  <c r="L213" i="1" s="1"/>
  <c r="B214" i="1"/>
  <c r="C213" i="1"/>
  <c r="B212" i="10" s="1"/>
  <c r="C212" i="10" s="1"/>
  <c r="G226" i="1"/>
  <c r="H226" i="1"/>
  <c r="A227" i="1"/>
  <c r="D219" i="1" l="1"/>
  <c r="J214" i="1"/>
  <c r="L214" i="1" s="1"/>
  <c r="B215" i="1"/>
  <c r="C214" i="1"/>
  <c r="B213" i="10" s="1"/>
  <c r="C213" i="10" s="1"/>
  <c r="F215" i="1"/>
  <c r="E219" i="1"/>
  <c r="G227" i="1"/>
  <c r="H227" i="1"/>
  <c r="A228" i="1"/>
  <c r="E220" i="1" l="1"/>
  <c r="C215" i="1"/>
  <c r="B214" i="10" s="1"/>
  <c r="C214" i="10" s="1"/>
  <c r="J215" i="1"/>
  <c r="L215" i="1" s="1"/>
  <c r="B216" i="1"/>
  <c r="F216" i="1"/>
  <c r="D220" i="1"/>
  <c r="A229" i="1"/>
  <c r="G228" i="1"/>
  <c r="H228" i="1"/>
  <c r="D221" i="1" l="1"/>
  <c r="E221" i="1"/>
  <c r="F217" i="1"/>
  <c r="C216" i="1"/>
  <c r="B215" i="10" s="1"/>
  <c r="C215" i="10" s="1"/>
  <c r="B217" i="1"/>
  <c r="J216" i="1"/>
  <c r="L216" i="1" s="1"/>
  <c r="G229" i="1"/>
  <c r="H229" i="1"/>
  <c r="A230" i="1"/>
  <c r="D222" i="1" l="1"/>
  <c r="F218" i="1"/>
  <c r="J217" i="1"/>
  <c r="L217" i="1" s="1"/>
  <c r="C217" i="1"/>
  <c r="B216" i="10" s="1"/>
  <c r="C216" i="10" s="1"/>
  <c r="B218" i="1"/>
  <c r="E222" i="1"/>
  <c r="E223" i="1" s="1"/>
  <c r="G230" i="1"/>
  <c r="H230" i="1"/>
  <c r="A231" i="1"/>
  <c r="F219" i="1" l="1"/>
  <c r="J218" i="1"/>
  <c r="L218" i="1" s="1"/>
  <c r="B219" i="1"/>
  <c r="C218" i="1"/>
  <c r="B217" i="10" s="1"/>
  <c r="C217" i="10" s="1"/>
  <c r="D223" i="1"/>
  <c r="A232" i="1"/>
  <c r="G231" i="1"/>
  <c r="H231" i="1"/>
  <c r="D224" i="1" l="1"/>
  <c r="B220" i="1"/>
  <c r="C219" i="1"/>
  <c r="B218" i="10" s="1"/>
  <c r="C218" i="10" s="1"/>
  <c r="J219" i="1"/>
  <c r="L219" i="1" s="1"/>
  <c r="F220" i="1"/>
  <c r="E224" i="1"/>
  <c r="A233" i="1"/>
  <c r="G232" i="1"/>
  <c r="H232" i="1"/>
  <c r="D225" i="1" l="1"/>
  <c r="E225" i="1"/>
  <c r="F221" i="1"/>
  <c r="B221" i="1"/>
  <c r="J220" i="1"/>
  <c r="L220" i="1" s="1"/>
  <c r="C220" i="1"/>
  <c r="B219" i="10" s="1"/>
  <c r="C219" i="10" s="1"/>
  <c r="A234" i="1"/>
  <c r="G233" i="1"/>
  <c r="H233" i="1"/>
  <c r="B222" i="1" l="1"/>
  <c r="C221" i="1"/>
  <c r="B220" i="10" s="1"/>
  <c r="C220" i="10" s="1"/>
  <c r="J221" i="1"/>
  <c r="L221" i="1" s="1"/>
  <c r="F222" i="1"/>
  <c r="D226" i="1"/>
  <c r="E226" i="1"/>
  <c r="E227" i="1" s="1"/>
  <c r="H234" i="1"/>
  <c r="A235" i="1"/>
  <c r="G234" i="1"/>
  <c r="D227" i="1" l="1"/>
  <c r="F223" i="1"/>
  <c r="C222" i="1"/>
  <c r="B221" i="10" s="1"/>
  <c r="C221" i="10" s="1"/>
  <c r="J222" i="1"/>
  <c r="L222" i="1" s="1"/>
  <c r="B223" i="1"/>
  <c r="G235" i="1"/>
  <c r="H235" i="1"/>
  <c r="A236" i="1"/>
  <c r="J223" i="1" l="1"/>
  <c r="L223" i="1" s="1"/>
  <c r="C223" i="1"/>
  <c r="B222" i="10" s="1"/>
  <c r="C222" i="10" s="1"/>
  <c r="B224" i="1"/>
  <c r="D228" i="1"/>
  <c r="E228" i="1"/>
  <c r="F224" i="1"/>
  <c r="G236" i="1"/>
  <c r="A237" i="1"/>
  <c r="H236" i="1"/>
  <c r="D229" i="1" l="1"/>
  <c r="E229" i="1"/>
  <c r="F225" i="1"/>
  <c r="J224" i="1"/>
  <c r="L224" i="1" s="1"/>
  <c r="C224" i="1"/>
  <c r="B223" i="10" s="1"/>
  <c r="C223" i="10" s="1"/>
  <c r="B225" i="1"/>
  <c r="A238" i="1"/>
  <c r="G237" i="1"/>
  <c r="H237" i="1"/>
  <c r="J225" i="1" l="1"/>
  <c r="L225" i="1" s="1"/>
  <c r="C225" i="1"/>
  <c r="B224" i="10" s="1"/>
  <c r="C224" i="10" s="1"/>
  <c r="B226" i="1"/>
  <c r="F226" i="1"/>
  <c r="D230" i="1"/>
  <c r="E230" i="1"/>
  <c r="H238" i="1"/>
  <c r="A239" i="1"/>
  <c r="G238" i="1"/>
  <c r="D231" i="1" l="1"/>
  <c r="E231" i="1"/>
  <c r="J226" i="1"/>
  <c r="L226" i="1" s="1"/>
  <c r="C226" i="1"/>
  <c r="B225" i="10" s="1"/>
  <c r="C225" i="10" s="1"/>
  <c r="B227" i="1"/>
  <c r="F227" i="1"/>
  <c r="G239" i="1"/>
  <c r="H239" i="1"/>
  <c r="A240" i="1"/>
  <c r="F228" i="1" l="1"/>
  <c r="D232" i="1"/>
  <c r="B228" i="1"/>
  <c r="J227" i="1"/>
  <c r="L227" i="1" s="1"/>
  <c r="C227" i="1"/>
  <c r="B226" i="10" s="1"/>
  <c r="C226" i="10" s="1"/>
  <c r="E232" i="1"/>
  <c r="E233" i="1" s="1"/>
  <c r="G240" i="1"/>
  <c r="H240" i="1"/>
  <c r="A241" i="1"/>
  <c r="C228" i="1" l="1"/>
  <c r="B227" i="10" s="1"/>
  <c r="C227" i="10" s="1"/>
  <c r="B229" i="1"/>
  <c r="J228" i="1"/>
  <c r="L228" i="1" s="1"/>
  <c r="F229" i="1"/>
  <c r="D233" i="1"/>
  <c r="A242" i="1"/>
  <c r="H241" i="1"/>
  <c r="G241" i="1"/>
  <c r="E234" i="1" l="1"/>
  <c r="D234" i="1"/>
  <c r="C229" i="1"/>
  <c r="B228" i="10" s="1"/>
  <c r="C228" i="10" s="1"/>
  <c r="J229" i="1"/>
  <c r="L229" i="1" s="1"/>
  <c r="B230" i="1"/>
  <c r="F230" i="1"/>
  <c r="H242" i="1"/>
  <c r="A243" i="1"/>
  <c r="G242" i="1"/>
  <c r="E235" i="1" l="1"/>
  <c r="F231" i="1"/>
  <c r="J230" i="1"/>
  <c r="L230" i="1" s="1"/>
  <c r="C230" i="1"/>
  <c r="B229" i="10" s="1"/>
  <c r="C229" i="10" s="1"/>
  <c r="B231" i="1"/>
  <c r="D235" i="1"/>
  <c r="G243" i="1"/>
  <c r="H243" i="1"/>
  <c r="A244" i="1"/>
  <c r="C231" i="1" l="1"/>
  <c r="B230" i="10" s="1"/>
  <c r="C230" i="10" s="1"/>
  <c r="J231" i="1"/>
  <c r="L231" i="1" s="1"/>
  <c r="B232" i="1"/>
  <c r="E236" i="1"/>
  <c r="D236" i="1"/>
  <c r="F232" i="1"/>
  <c r="G244" i="1"/>
  <c r="A245" i="1"/>
  <c r="H244" i="1"/>
  <c r="D237" i="1" l="1"/>
  <c r="E237" i="1"/>
  <c r="F233" i="1"/>
  <c r="B233" i="1"/>
  <c r="J232" i="1"/>
  <c r="L232" i="1" s="1"/>
  <c r="C232" i="1"/>
  <c r="B231" i="10" s="1"/>
  <c r="C231" i="10" s="1"/>
  <c r="A246" i="1"/>
  <c r="G245" i="1"/>
  <c r="H245" i="1"/>
  <c r="E238" i="1" l="1"/>
  <c r="D238" i="1"/>
  <c r="B234" i="1"/>
  <c r="J233" i="1"/>
  <c r="L233" i="1" s="1"/>
  <c r="C233" i="1"/>
  <c r="B232" i="10" s="1"/>
  <c r="C232" i="10" s="1"/>
  <c r="F234" i="1"/>
  <c r="H246" i="1"/>
  <c r="A247" i="1"/>
  <c r="G246" i="1"/>
  <c r="J234" i="1" l="1"/>
  <c r="L234" i="1" s="1"/>
  <c r="C234" i="1"/>
  <c r="B233" i="10" s="1"/>
  <c r="C233" i="10" s="1"/>
  <c r="B235" i="1"/>
  <c r="F235" i="1"/>
  <c r="D239" i="1"/>
  <c r="E239" i="1"/>
  <c r="G247" i="1"/>
  <c r="H247" i="1"/>
  <c r="A248" i="1"/>
  <c r="E240" i="1" l="1"/>
  <c r="D240" i="1"/>
  <c r="F236" i="1"/>
  <c r="J235" i="1"/>
  <c r="L235" i="1" s="1"/>
  <c r="C235" i="1"/>
  <c r="B234" i="10" s="1"/>
  <c r="C234" i="10" s="1"/>
  <c r="B236" i="1"/>
  <c r="G248" i="1"/>
  <c r="H248" i="1"/>
  <c r="A249" i="1"/>
  <c r="B237" i="1" l="1"/>
  <c r="C236" i="1"/>
  <c r="B235" i="10" s="1"/>
  <c r="C235" i="10" s="1"/>
  <c r="J236" i="1"/>
  <c r="L236" i="1" s="1"/>
  <c r="E241" i="1"/>
  <c r="F237" i="1"/>
  <c r="D241" i="1"/>
  <c r="D242" i="1" s="1"/>
  <c r="A250" i="1"/>
  <c r="H249" i="1"/>
  <c r="G249" i="1"/>
  <c r="E242" i="1" l="1"/>
  <c r="F238" i="1"/>
  <c r="B238" i="1"/>
  <c r="C237" i="1"/>
  <c r="B236" i="10" s="1"/>
  <c r="C236" i="10" s="1"/>
  <c r="J237" i="1"/>
  <c r="L237" i="1" s="1"/>
  <c r="H250" i="1"/>
  <c r="A251" i="1"/>
  <c r="G250" i="1"/>
  <c r="E243" i="1" l="1"/>
  <c r="J238" i="1"/>
  <c r="L238" i="1" s="1"/>
  <c r="C238" i="1"/>
  <c r="B237" i="10" s="1"/>
  <c r="C237" i="10" s="1"/>
  <c r="B239" i="1"/>
  <c r="F239" i="1"/>
  <c r="D243" i="1"/>
  <c r="G251" i="1"/>
  <c r="H251" i="1"/>
  <c r="A252" i="1"/>
  <c r="D244" i="1" l="1"/>
  <c r="F240" i="1"/>
  <c r="C239" i="1"/>
  <c r="B238" i="10" s="1"/>
  <c r="C238" i="10" s="1"/>
  <c r="J239" i="1"/>
  <c r="L239" i="1" s="1"/>
  <c r="B240" i="1"/>
  <c r="E244" i="1"/>
  <c r="G252" i="1"/>
  <c r="A253" i="1"/>
  <c r="H252" i="1"/>
  <c r="B241" i="1" l="1"/>
  <c r="C240" i="1"/>
  <c r="B239" i="10" s="1"/>
  <c r="C239" i="10" s="1"/>
  <c r="J240" i="1"/>
  <c r="L240" i="1" s="1"/>
  <c r="E245" i="1"/>
  <c r="F241" i="1"/>
  <c r="D245" i="1"/>
  <c r="A254" i="1"/>
  <c r="G253" i="1"/>
  <c r="H253" i="1"/>
  <c r="E246" i="1" l="1"/>
  <c r="D246" i="1"/>
  <c r="F242" i="1"/>
  <c r="J241" i="1"/>
  <c r="L241" i="1" s="1"/>
  <c r="B242" i="1"/>
  <c r="C241" i="1"/>
  <c r="B240" i="10" s="1"/>
  <c r="C240" i="10" s="1"/>
  <c r="H254" i="1"/>
  <c r="A255" i="1"/>
  <c r="G254" i="1"/>
  <c r="B243" i="1" l="1"/>
  <c r="J242" i="1"/>
  <c r="L242" i="1" s="1"/>
  <c r="C242" i="1"/>
  <c r="B241" i="10" s="1"/>
  <c r="C241" i="10" s="1"/>
  <c r="E247" i="1"/>
  <c r="E248" i="1" s="1"/>
  <c r="F243" i="1"/>
  <c r="D247" i="1"/>
  <c r="D248" i="1" s="1"/>
  <c r="G255" i="1"/>
  <c r="H255" i="1"/>
  <c r="A256" i="1"/>
  <c r="F244" i="1" l="1"/>
  <c r="J243" i="1"/>
  <c r="L243" i="1" s="1"/>
  <c r="B244" i="1"/>
  <c r="C243" i="1"/>
  <c r="B242" i="10" s="1"/>
  <c r="C242" i="10" s="1"/>
  <c r="G256" i="1"/>
  <c r="H256" i="1"/>
  <c r="A257" i="1"/>
  <c r="F245" i="1" l="1"/>
  <c r="D249" i="1"/>
  <c r="J244" i="1"/>
  <c r="L244" i="1" s="1"/>
  <c r="B245" i="1"/>
  <c r="C244" i="1"/>
  <c r="B243" i="10" s="1"/>
  <c r="C243" i="10" s="1"/>
  <c r="E249" i="1"/>
  <c r="A258" i="1"/>
  <c r="H257" i="1"/>
  <c r="G257" i="1"/>
  <c r="E250" i="1" l="1"/>
  <c r="J245" i="1"/>
  <c r="L245" i="1" s="1"/>
  <c r="C245" i="1"/>
  <c r="B244" i="10" s="1"/>
  <c r="C244" i="10" s="1"/>
  <c r="B246" i="1"/>
  <c r="D250" i="1"/>
  <c r="F246" i="1"/>
  <c r="H258" i="1"/>
  <c r="A259" i="1"/>
  <c r="G258" i="1"/>
  <c r="F247" i="1" l="1"/>
  <c r="D251" i="1"/>
  <c r="E251" i="1"/>
  <c r="J246" i="1"/>
  <c r="L246" i="1" s="1"/>
  <c r="C246" i="1"/>
  <c r="B245" i="10" s="1"/>
  <c r="C245" i="10" s="1"/>
  <c r="B247" i="1"/>
  <c r="G259" i="1"/>
  <c r="H259" i="1"/>
  <c r="A260" i="1"/>
  <c r="C247" i="1" l="1"/>
  <c r="B246" i="10" s="1"/>
  <c r="C246" i="10" s="1"/>
  <c r="B248" i="1"/>
  <c r="J247" i="1"/>
  <c r="L247" i="1" s="1"/>
  <c r="D252" i="1"/>
  <c r="E252" i="1"/>
  <c r="F248" i="1"/>
  <c r="G260" i="1"/>
  <c r="A261" i="1"/>
  <c r="H260" i="1"/>
  <c r="E253" i="1" l="1"/>
  <c r="F249" i="1"/>
  <c r="B249" i="1"/>
  <c r="C248" i="1"/>
  <c r="B247" i="10" s="1"/>
  <c r="C247" i="10" s="1"/>
  <c r="J248" i="1"/>
  <c r="L248" i="1" s="1"/>
  <c r="D253" i="1"/>
  <c r="A262" i="1"/>
  <c r="G261" i="1"/>
  <c r="H261" i="1"/>
  <c r="D254" i="1" l="1"/>
  <c r="B250" i="1"/>
  <c r="J249" i="1"/>
  <c r="L249" i="1" s="1"/>
  <c r="C249" i="1"/>
  <c r="B248" i="10" s="1"/>
  <c r="C248" i="10" s="1"/>
  <c r="F250" i="1"/>
  <c r="E254" i="1"/>
  <c r="H262" i="1"/>
  <c r="A263" i="1"/>
  <c r="G262" i="1"/>
  <c r="D255" i="1" l="1"/>
  <c r="E255" i="1"/>
  <c r="F251" i="1"/>
  <c r="C250" i="1"/>
  <c r="B249" i="10" s="1"/>
  <c r="C249" i="10" s="1"/>
  <c r="B251" i="1"/>
  <c r="J250" i="1"/>
  <c r="L250" i="1" s="1"/>
  <c r="G263" i="1"/>
  <c r="H263" i="1"/>
  <c r="A264" i="1"/>
  <c r="J251" i="1" l="1"/>
  <c r="L251" i="1" s="1"/>
  <c r="B252" i="1"/>
  <c r="C251" i="1"/>
  <c r="B250" i="10" s="1"/>
  <c r="C250" i="10" s="1"/>
  <c r="D256" i="1"/>
  <c r="F252" i="1"/>
  <c r="E256" i="1"/>
  <c r="G264" i="1"/>
  <c r="H264" i="1"/>
  <c r="A265" i="1"/>
  <c r="F253" i="1" l="1"/>
  <c r="D257" i="1"/>
  <c r="E257" i="1"/>
  <c r="B253" i="1"/>
  <c r="C252" i="1"/>
  <c r="B251" i="10" s="1"/>
  <c r="C251" i="10" s="1"/>
  <c r="J252" i="1"/>
  <c r="L252" i="1" s="1"/>
  <c r="A266" i="1"/>
  <c r="H265" i="1"/>
  <c r="G265" i="1"/>
  <c r="F254" i="1" l="1"/>
  <c r="B254" i="1"/>
  <c r="J253" i="1"/>
  <c r="L253" i="1" s="1"/>
  <c r="C253" i="1"/>
  <c r="B252" i="10" s="1"/>
  <c r="C252" i="10" s="1"/>
  <c r="E258" i="1"/>
  <c r="E259" i="1" s="1"/>
  <c r="D258" i="1"/>
  <c r="D259" i="1" s="1"/>
  <c r="H266" i="1"/>
  <c r="A267" i="1"/>
  <c r="G266" i="1"/>
  <c r="J254" i="1" l="1"/>
  <c r="L254" i="1" s="1"/>
  <c r="C254" i="1"/>
  <c r="B253" i="10" s="1"/>
  <c r="C253" i="10" s="1"/>
  <c r="B255" i="1"/>
  <c r="F255" i="1"/>
  <c r="G267" i="1"/>
  <c r="H267" i="1"/>
  <c r="A268" i="1"/>
  <c r="D260" i="1" l="1"/>
  <c r="F256" i="1"/>
  <c r="E260" i="1"/>
  <c r="C255" i="1"/>
  <c r="B254" i="10" s="1"/>
  <c r="C254" i="10" s="1"/>
  <c r="J255" i="1"/>
  <c r="L255" i="1" s="1"/>
  <c r="B256" i="1"/>
  <c r="G268" i="1"/>
  <c r="A269" i="1"/>
  <c r="H268" i="1"/>
  <c r="E261" i="1" l="1"/>
  <c r="C256" i="1"/>
  <c r="B255" i="10" s="1"/>
  <c r="C255" i="10" s="1"/>
  <c r="J256" i="1"/>
  <c r="L256" i="1" s="1"/>
  <c r="B257" i="1"/>
  <c r="F257" i="1"/>
  <c r="D261" i="1"/>
  <c r="A270" i="1"/>
  <c r="G269" i="1"/>
  <c r="H269" i="1"/>
  <c r="E262" i="1" l="1"/>
  <c r="D262" i="1"/>
  <c r="F258" i="1"/>
  <c r="J257" i="1"/>
  <c r="L257" i="1" s="1"/>
  <c r="C257" i="1"/>
  <c r="B256" i="10" s="1"/>
  <c r="C256" i="10" s="1"/>
  <c r="B258" i="1"/>
  <c r="H270" i="1"/>
  <c r="A271" i="1"/>
  <c r="G270" i="1"/>
  <c r="J258" i="1" l="1"/>
  <c r="L258" i="1" s="1"/>
  <c r="C258" i="1"/>
  <c r="B257" i="10" s="1"/>
  <c r="C257" i="10" s="1"/>
  <c r="B259" i="1"/>
  <c r="D263" i="1"/>
  <c r="E263" i="1"/>
  <c r="F259" i="1"/>
  <c r="G271" i="1"/>
  <c r="H271" i="1"/>
  <c r="A272" i="1"/>
  <c r="E264" i="1" l="1"/>
  <c r="D264" i="1"/>
  <c r="F260" i="1"/>
  <c r="C259" i="1"/>
  <c r="B258" i="10" s="1"/>
  <c r="C258" i="10" s="1"/>
  <c r="J259" i="1"/>
  <c r="L259" i="1" s="1"/>
  <c r="B260" i="1"/>
  <c r="G272" i="1"/>
  <c r="H272" i="1"/>
  <c r="A273" i="1"/>
  <c r="C260" i="1" l="1"/>
  <c r="B259" i="10" s="1"/>
  <c r="C259" i="10" s="1"/>
  <c r="B261" i="1"/>
  <c r="J260" i="1"/>
  <c r="L260" i="1" s="1"/>
  <c r="F261" i="1"/>
  <c r="E265" i="1"/>
  <c r="D265" i="1"/>
  <c r="A274" i="1"/>
  <c r="H273" i="1"/>
  <c r="G273" i="1"/>
  <c r="D266" i="1" l="1"/>
  <c r="E266" i="1"/>
  <c r="F262" i="1"/>
  <c r="J261" i="1"/>
  <c r="L261" i="1" s="1"/>
  <c r="C261" i="1"/>
  <c r="B260" i="10" s="1"/>
  <c r="C260" i="10" s="1"/>
  <c r="B262" i="1"/>
  <c r="H274" i="1"/>
  <c r="A275" i="1"/>
  <c r="G274" i="1"/>
  <c r="E267" i="1" l="1"/>
  <c r="F263" i="1"/>
  <c r="J262" i="1"/>
  <c r="L262" i="1" s="1"/>
  <c r="C262" i="1"/>
  <c r="B261" i="10" s="1"/>
  <c r="C261" i="10" s="1"/>
  <c r="B263" i="1"/>
  <c r="D267" i="1"/>
  <c r="D268" i="1" s="1"/>
  <c r="G275" i="1"/>
  <c r="H275" i="1"/>
  <c r="A276" i="1"/>
  <c r="F264" i="1" l="1"/>
  <c r="J263" i="1"/>
  <c r="L263" i="1" s="1"/>
  <c r="B264" i="1"/>
  <c r="C263" i="1"/>
  <c r="B262" i="10" s="1"/>
  <c r="C262" i="10" s="1"/>
  <c r="E268" i="1"/>
  <c r="G276" i="1"/>
  <c r="H276" i="1"/>
  <c r="A277" i="1"/>
  <c r="E269" i="1" l="1"/>
  <c r="J264" i="1"/>
  <c r="L264" i="1" s="1"/>
  <c r="B265" i="1"/>
  <c r="C264" i="1"/>
  <c r="B263" i="10" s="1"/>
  <c r="C263" i="10" s="1"/>
  <c r="F265" i="1"/>
  <c r="D269" i="1"/>
  <c r="H277" i="1"/>
  <c r="A278" i="1"/>
  <c r="G277" i="1"/>
  <c r="D270" i="1" l="1"/>
  <c r="E270" i="1"/>
  <c r="C265" i="1"/>
  <c r="B264" i="10" s="1"/>
  <c r="C264" i="10" s="1"/>
  <c r="J265" i="1"/>
  <c r="L265" i="1" s="1"/>
  <c r="B266" i="1"/>
  <c r="F266" i="1"/>
  <c r="H278" i="1"/>
  <c r="A279" i="1"/>
  <c r="G278" i="1"/>
  <c r="F267" i="1" l="1"/>
  <c r="D271" i="1"/>
  <c r="J266" i="1"/>
  <c r="L266" i="1" s="1"/>
  <c r="C266" i="1"/>
  <c r="B265" i="10" s="1"/>
  <c r="C265" i="10" s="1"/>
  <c r="B267" i="1"/>
  <c r="E271" i="1"/>
  <c r="A280" i="1"/>
  <c r="G279" i="1"/>
  <c r="H279" i="1"/>
  <c r="E272" i="1" l="1"/>
  <c r="F268" i="1"/>
  <c r="B268" i="1"/>
  <c r="C267" i="1"/>
  <c r="B266" i="10" s="1"/>
  <c r="C266" i="10" s="1"/>
  <c r="J267" i="1"/>
  <c r="L267" i="1" s="1"/>
  <c r="D272" i="1"/>
  <c r="D273" i="1" s="1"/>
  <c r="G280" i="1"/>
  <c r="A281" i="1"/>
  <c r="H280" i="1"/>
  <c r="F269" i="1" l="1"/>
  <c r="C268" i="1"/>
  <c r="B267" i="10" s="1"/>
  <c r="C267" i="10" s="1"/>
  <c r="J268" i="1"/>
  <c r="L268" i="1" s="1"/>
  <c r="B269" i="1"/>
  <c r="E273" i="1"/>
  <c r="E274" i="1" s="1"/>
  <c r="A282" i="1"/>
  <c r="G281" i="1"/>
  <c r="H281" i="1"/>
  <c r="F270" i="1" l="1"/>
  <c r="B270" i="1"/>
  <c r="C269" i="1"/>
  <c r="B268" i="10" s="1"/>
  <c r="C268" i="10" s="1"/>
  <c r="J269" i="1"/>
  <c r="L269" i="1" s="1"/>
  <c r="D274" i="1"/>
  <c r="H282" i="1"/>
  <c r="A283" i="1"/>
  <c r="G282" i="1"/>
  <c r="D275" i="1" l="1"/>
  <c r="F271" i="1"/>
  <c r="J270" i="1"/>
  <c r="L270" i="1" s="1"/>
  <c r="C270" i="1"/>
  <c r="B269" i="10" s="1"/>
  <c r="C269" i="10" s="1"/>
  <c r="B271" i="1"/>
  <c r="E275" i="1"/>
  <c r="G283" i="1"/>
  <c r="H283" i="1"/>
  <c r="A284" i="1"/>
  <c r="E276" i="1" l="1"/>
  <c r="B272" i="1"/>
  <c r="C271" i="1"/>
  <c r="B270" i="10" s="1"/>
  <c r="C270" i="10" s="1"/>
  <c r="J271" i="1"/>
  <c r="L271" i="1" s="1"/>
  <c r="F272" i="1"/>
  <c r="D276" i="1"/>
  <c r="G284" i="1"/>
  <c r="H284" i="1"/>
  <c r="A285" i="1"/>
  <c r="D277" i="1" l="1"/>
  <c r="C272" i="1"/>
  <c r="B271" i="10" s="1"/>
  <c r="C271" i="10" s="1"/>
  <c r="J272" i="1"/>
  <c r="L272" i="1" s="1"/>
  <c r="B273" i="1"/>
  <c r="F273" i="1"/>
  <c r="E277" i="1"/>
  <c r="G285" i="1"/>
  <c r="H285" i="1"/>
  <c r="A286" i="1"/>
  <c r="D278" i="1" l="1"/>
  <c r="E278" i="1"/>
  <c r="F274" i="1"/>
  <c r="C273" i="1"/>
  <c r="B272" i="10" s="1"/>
  <c r="C272" i="10" s="1"/>
  <c r="J273" i="1"/>
  <c r="L273" i="1" s="1"/>
  <c r="B274" i="1"/>
  <c r="H286" i="1"/>
  <c r="A287" i="1"/>
  <c r="G286" i="1"/>
  <c r="E279" i="1" l="1"/>
  <c r="F275" i="1"/>
  <c r="J274" i="1"/>
  <c r="L274" i="1" s="1"/>
  <c r="C274" i="1"/>
  <c r="B273" i="10" s="1"/>
  <c r="C273" i="10" s="1"/>
  <c r="B275" i="1"/>
  <c r="D279" i="1"/>
  <c r="G287" i="1"/>
  <c r="H287" i="1"/>
  <c r="A288" i="1"/>
  <c r="D280" i="1" l="1"/>
  <c r="E280" i="1"/>
  <c r="F276" i="1"/>
  <c r="J275" i="1"/>
  <c r="L275" i="1" s="1"/>
  <c r="B276" i="1"/>
  <c r="C275" i="1"/>
  <c r="B274" i="10" s="1"/>
  <c r="C274" i="10" s="1"/>
  <c r="G288" i="1"/>
  <c r="H288" i="1"/>
  <c r="A289" i="1"/>
  <c r="D281" i="1" l="1"/>
  <c r="F277" i="1"/>
  <c r="B277" i="1"/>
  <c r="J276" i="1"/>
  <c r="L276" i="1" s="1"/>
  <c r="C276" i="1"/>
  <c r="B275" i="10" s="1"/>
  <c r="C275" i="10" s="1"/>
  <c r="E281" i="1"/>
  <c r="G289" i="1"/>
  <c r="A290" i="1"/>
  <c r="H289" i="1"/>
  <c r="F278" i="1" l="1"/>
  <c r="E282" i="1"/>
  <c r="J277" i="1"/>
  <c r="L277" i="1" s="1"/>
  <c r="B278" i="1"/>
  <c r="C277" i="1"/>
  <c r="B276" i="10" s="1"/>
  <c r="C276" i="10" s="1"/>
  <c r="D282" i="1"/>
  <c r="H290" i="1"/>
  <c r="A291" i="1"/>
  <c r="G290" i="1"/>
  <c r="D283" i="1" l="1"/>
  <c r="E283" i="1"/>
  <c r="J278" i="1"/>
  <c r="L278" i="1" s="1"/>
  <c r="B279" i="1"/>
  <c r="C278" i="1"/>
  <c r="B277" i="10" s="1"/>
  <c r="C277" i="10" s="1"/>
  <c r="F279" i="1"/>
  <c r="G291" i="1"/>
  <c r="H291" i="1"/>
  <c r="A292" i="1"/>
  <c r="F280" i="1" l="1"/>
  <c r="D284" i="1"/>
  <c r="J279" i="1"/>
  <c r="L279" i="1" s="1"/>
  <c r="B280" i="1"/>
  <c r="C279" i="1"/>
  <c r="B278" i="10" s="1"/>
  <c r="C278" i="10" s="1"/>
  <c r="E284" i="1"/>
  <c r="E285" i="1" s="1"/>
  <c r="G292" i="1"/>
  <c r="H292" i="1"/>
  <c r="A293" i="1"/>
  <c r="D285" i="1" l="1"/>
  <c r="J280" i="1"/>
  <c r="L280" i="1" s="1"/>
  <c r="C280" i="1"/>
  <c r="B279" i="10" s="1"/>
  <c r="C279" i="10" s="1"/>
  <c r="B281" i="1"/>
  <c r="F281" i="1"/>
  <c r="H293" i="1"/>
  <c r="A294" i="1"/>
  <c r="G293" i="1"/>
  <c r="B282" i="1" l="1"/>
  <c r="C281" i="1"/>
  <c r="B280" i="10" s="1"/>
  <c r="C280" i="10" s="1"/>
  <c r="J281" i="1"/>
  <c r="L281" i="1" s="1"/>
  <c r="F282" i="1"/>
  <c r="E286" i="1"/>
  <c r="E287" i="1" s="1"/>
  <c r="D286" i="1"/>
  <c r="D287" i="1" s="1"/>
  <c r="H294" i="1"/>
  <c r="A295" i="1"/>
  <c r="G294" i="1"/>
  <c r="F283" i="1" l="1"/>
  <c r="J282" i="1"/>
  <c r="L282" i="1" s="1"/>
  <c r="B283" i="1"/>
  <c r="C282" i="1"/>
  <c r="B281" i="10" s="1"/>
  <c r="C281" i="10" s="1"/>
  <c r="A296" i="1"/>
  <c r="G295" i="1"/>
  <c r="H295" i="1"/>
  <c r="E288" i="1" l="1"/>
  <c r="F284" i="1"/>
  <c r="C283" i="1"/>
  <c r="B282" i="10" s="1"/>
  <c r="C282" i="10" s="1"/>
  <c r="J283" i="1"/>
  <c r="L283" i="1" s="1"/>
  <c r="B284" i="1"/>
  <c r="D288" i="1"/>
  <c r="H296" i="1"/>
  <c r="A297" i="1"/>
  <c r="G296" i="1"/>
  <c r="D289" i="1" l="1"/>
  <c r="J284" i="1"/>
  <c r="L284" i="1" s="1"/>
  <c r="B285" i="1"/>
  <c r="C284" i="1"/>
  <c r="B283" i="10" s="1"/>
  <c r="C283" i="10" s="1"/>
  <c r="F285" i="1"/>
  <c r="E289" i="1"/>
  <c r="G297" i="1"/>
  <c r="H297" i="1"/>
  <c r="A298" i="1"/>
  <c r="D290" i="1" l="1"/>
  <c r="E290" i="1"/>
  <c r="C285" i="1"/>
  <c r="B284" i="10" s="1"/>
  <c r="C284" i="10" s="1"/>
  <c r="J285" i="1"/>
  <c r="L285" i="1" s="1"/>
  <c r="B286" i="1"/>
  <c r="F286" i="1"/>
  <c r="H298" i="1"/>
  <c r="G298" i="1"/>
  <c r="A299" i="1"/>
  <c r="F287" i="1" l="1"/>
  <c r="J286" i="1"/>
  <c r="L286" i="1" s="1"/>
  <c r="C286" i="1"/>
  <c r="B285" i="10" s="1"/>
  <c r="C285" i="10" s="1"/>
  <c r="B287" i="1"/>
  <c r="E291" i="1"/>
  <c r="E292" i="1" s="1"/>
  <c r="D291" i="1"/>
  <c r="D292" i="1" s="1"/>
  <c r="G299" i="1"/>
  <c r="H299" i="1"/>
  <c r="A300" i="1"/>
  <c r="J287" i="1" l="1"/>
  <c r="L287" i="1" s="1"/>
  <c r="B288" i="1"/>
  <c r="C287" i="1"/>
  <c r="B286" i="10" s="1"/>
  <c r="C286" i="10" s="1"/>
  <c r="F288" i="1"/>
  <c r="G300" i="1"/>
  <c r="H300" i="1"/>
  <c r="A301" i="1"/>
  <c r="F289" i="1" l="1"/>
  <c r="E293" i="1"/>
  <c r="B289" i="1"/>
  <c r="J288" i="1"/>
  <c r="L288" i="1" s="1"/>
  <c r="C288" i="1"/>
  <c r="B287" i="10" s="1"/>
  <c r="C287" i="10" s="1"/>
  <c r="D293" i="1"/>
  <c r="G301" i="1"/>
  <c r="H301" i="1"/>
  <c r="A302" i="1"/>
  <c r="D294" i="1" l="1"/>
  <c r="B290" i="1"/>
  <c r="C289" i="1"/>
  <c r="B288" i="10" s="1"/>
  <c r="C288" i="10" s="1"/>
  <c r="J289" i="1"/>
  <c r="L289" i="1" s="1"/>
  <c r="E294" i="1"/>
  <c r="F290" i="1"/>
  <c r="H302" i="1"/>
  <c r="G302" i="1"/>
  <c r="A303" i="1"/>
  <c r="F291" i="1" l="1"/>
  <c r="D295" i="1"/>
  <c r="E295" i="1"/>
  <c r="C290" i="1"/>
  <c r="B289" i="10" s="1"/>
  <c r="C289" i="10" s="1"/>
  <c r="B291" i="1"/>
  <c r="J290" i="1"/>
  <c r="L290" i="1" s="1"/>
  <c r="A304" i="1"/>
  <c r="G303" i="1"/>
  <c r="H303" i="1"/>
  <c r="D296" i="1" l="1"/>
  <c r="F292" i="1"/>
  <c r="B292" i="1"/>
  <c r="C291" i="1"/>
  <c r="B290" i="10" s="1"/>
  <c r="C290" i="10" s="1"/>
  <c r="J291" i="1"/>
  <c r="L291" i="1" s="1"/>
  <c r="E296" i="1"/>
  <c r="A305" i="1"/>
  <c r="G304" i="1"/>
  <c r="H304" i="1"/>
  <c r="E297" i="1" l="1"/>
  <c r="B293" i="1"/>
  <c r="J292" i="1"/>
  <c r="L292" i="1" s="1"/>
  <c r="C292" i="1"/>
  <c r="B291" i="10" s="1"/>
  <c r="C291" i="10" s="1"/>
  <c r="F293" i="1"/>
  <c r="D297" i="1"/>
  <c r="A306" i="1"/>
  <c r="G305" i="1"/>
  <c r="H305" i="1"/>
  <c r="E298" i="1" l="1"/>
  <c r="D298" i="1"/>
  <c r="F294" i="1"/>
  <c r="B294" i="1"/>
  <c r="C293" i="1"/>
  <c r="B292" i="10" s="1"/>
  <c r="C292" i="10" s="1"/>
  <c r="J293" i="1"/>
  <c r="L293" i="1" s="1"/>
  <c r="H306" i="1"/>
  <c r="A307" i="1"/>
  <c r="G306" i="1"/>
  <c r="C294" i="1" l="1"/>
  <c r="B293" i="10" s="1"/>
  <c r="C293" i="10" s="1"/>
  <c r="B295" i="1"/>
  <c r="J294" i="1"/>
  <c r="L294" i="1" s="1"/>
  <c r="D299" i="1"/>
  <c r="E299" i="1"/>
  <c r="F295" i="1"/>
  <c r="H307" i="1"/>
  <c r="A308" i="1"/>
  <c r="G307" i="1"/>
  <c r="E300" i="1" l="1"/>
  <c r="D300" i="1"/>
  <c r="F296" i="1"/>
  <c r="J295" i="1"/>
  <c r="L295" i="1" s="1"/>
  <c r="C295" i="1"/>
  <c r="B294" i="10" s="1"/>
  <c r="C294" i="10" s="1"/>
  <c r="B296" i="1"/>
  <c r="G308" i="1"/>
  <c r="H308" i="1"/>
  <c r="A309" i="1"/>
  <c r="E301" i="1" l="1"/>
  <c r="F297" i="1"/>
  <c r="C296" i="1"/>
  <c r="B295" i="10" s="1"/>
  <c r="C295" i="10" s="1"/>
  <c r="B297" i="1"/>
  <c r="J296" i="1"/>
  <c r="L296" i="1" s="1"/>
  <c r="D301" i="1"/>
  <c r="G309" i="1"/>
  <c r="H309" i="1"/>
  <c r="A310" i="1"/>
  <c r="D302" i="1" l="1"/>
  <c r="E302" i="1"/>
  <c r="J297" i="1"/>
  <c r="L297" i="1" s="1"/>
  <c r="B298" i="1"/>
  <c r="C297" i="1"/>
  <c r="B296" i="10" s="1"/>
  <c r="C296" i="10" s="1"/>
  <c r="F298" i="1"/>
  <c r="H310" i="1"/>
  <c r="G310" i="1"/>
  <c r="A311" i="1"/>
  <c r="F299" i="1" l="1"/>
  <c r="D303" i="1"/>
  <c r="J298" i="1"/>
  <c r="L298" i="1" s="1"/>
  <c r="C298" i="1"/>
  <c r="B297" i="10" s="1"/>
  <c r="C297" i="10" s="1"/>
  <c r="B299" i="1"/>
  <c r="E303" i="1"/>
  <c r="G311" i="1"/>
  <c r="H311" i="1"/>
  <c r="A312" i="1"/>
  <c r="E304" i="1" l="1"/>
  <c r="D304" i="1"/>
  <c r="J299" i="1"/>
  <c r="L299" i="1" s="1"/>
  <c r="C299" i="1"/>
  <c r="B298" i="10" s="1"/>
  <c r="C298" i="10" s="1"/>
  <c r="B300" i="1"/>
  <c r="F300" i="1"/>
  <c r="G312" i="1"/>
  <c r="H312" i="1"/>
  <c r="A313" i="1"/>
  <c r="F301" i="1" l="1"/>
  <c r="D305" i="1"/>
  <c r="C300" i="1"/>
  <c r="B299" i="10" s="1"/>
  <c r="C299" i="10" s="1"/>
  <c r="B301" i="1"/>
  <c r="J300" i="1"/>
  <c r="L300" i="1" s="1"/>
  <c r="E305" i="1"/>
  <c r="G313" i="1"/>
  <c r="H313" i="1"/>
  <c r="A314" i="1"/>
  <c r="E306" i="1" l="1"/>
  <c r="J301" i="1"/>
  <c r="L301" i="1" s="1"/>
  <c r="B302" i="1"/>
  <c r="C301" i="1"/>
  <c r="B300" i="10" s="1"/>
  <c r="C300" i="10" s="1"/>
  <c r="D306" i="1"/>
  <c r="F302" i="1"/>
  <c r="H314" i="1"/>
  <c r="A315" i="1"/>
  <c r="G314" i="1"/>
  <c r="E307" i="1" l="1"/>
  <c r="D307" i="1"/>
  <c r="F303" i="1"/>
  <c r="J302" i="1"/>
  <c r="L302" i="1" s="1"/>
  <c r="B303" i="1"/>
  <c r="C302" i="1"/>
  <c r="B301" i="10" s="1"/>
  <c r="C301" i="10" s="1"/>
  <c r="A316" i="1"/>
  <c r="G315" i="1"/>
  <c r="H315" i="1"/>
  <c r="D308" i="1" l="1"/>
  <c r="C303" i="1"/>
  <c r="B302" i="10" s="1"/>
  <c r="C302" i="10" s="1"/>
  <c r="B304" i="1"/>
  <c r="J303" i="1"/>
  <c r="L303" i="1" s="1"/>
  <c r="F304" i="1"/>
  <c r="E308" i="1"/>
  <c r="A317" i="1"/>
  <c r="G316" i="1"/>
  <c r="H316" i="1"/>
  <c r="E309" i="1" l="1"/>
  <c r="C304" i="1"/>
  <c r="B303" i="10" s="1"/>
  <c r="C303" i="10" s="1"/>
  <c r="B305" i="1"/>
  <c r="J304" i="1"/>
  <c r="L304" i="1" s="1"/>
  <c r="F305" i="1"/>
  <c r="D309" i="1"/>
  <c r="H317" i="1"/>
  <c r="A318" i="1"/>
  <c r="G317" i="1"/>
  <c r="D310" i="1" l="1"/>
  <c r="F306" i="1"/>
  <c r="C305" i="1"/>
  <c r="B304" i="10" s="1"/>
  <c r="C304" i="10" s="1"/>
  <c r="B306" i="1"/>
  <c r="J305" i="1"/>
  <c r="L305" i="1" s="1"/>
  <c r="E310" i="1"/>
  <c r="H318" i="1"/>
  <c r="G318" i="1"/>
  <c r="A319" i="1"/>
  <c r="D311" i="1" l="1"/>
  <c r="E311" i="1"/>
  <c r="C306" i="1"/>
  <c r="B305" i="10" s="1"/>
  <c r="C305" i="10" s="1"/>
  <c r="B307" i="1"/>
  <c r="J306" i="1"/>
  <c r="L306" i="1" s="1"/>
  <c r="F307" i="1"/>
  <c r="G319" i="1"/>
  <c r="H319" i="1"/>
  <c r="A320" i="1"/>
  <c r="F308" i="1" l="1"/>
  <c r="E312" i="1"/>
  <c r="B308" i="1"/>
  <c r="J307" i="1"/>
  <c r="L307" i="1" s="1"/>
  <c r="C307" i="1"/>
  <c r="B306" i="10" s="1"/>
  <c r="C306" i="10" s="1"/>
  <c r="D312" i="1"/>
  <c r="D313" i="1" s="1"/>
  <c r="G320" i="1"/>
  <c r="H320" i="1"/>
  <c r="A321" i="1"/>
  <c r="E313" i="1" l="1"/>
  <c r="B309" i="1"/>
  <c r="J308" i="1"/>
  <c r="L308" i="1" s="1"/>
  <c r="C308" i="1"/>
  <c r="B307" i="10" s="1"/>
  <c r="C307" i="10" s="1"/>
  <c r="F309" i="1"/>
  <c r="A322" i="1"/>
  <c r="H321" i="1"/>
  <c r="G321" i="1"/>
  <c r="F310" i="1" l="1"/>
  <c r="B310" i="1"/>
  <c r="C309" i="1"/>
  <c r="B308" i="10" s="1"/>
  <c r="C308" i="10" s="1"/>
  <c r="J309" i="1"/>
  <c r="L309" i="1" s="1"/>
  <c r="E314" i="1"/>
  <c r="D314" i="1"/>
  <c r="H322" i="1"/>
  <c r="A323" i="1"/>
  <c r="G322" i="1"/>
  <c r="E315" i="1" l="1"/>
  <c r="D315" i="1"/>
  <c r="J310" i="1"/>
  <c r="L310" i="1" s="1"/>
  <c r="C310" i="1"/>
  <c r="B309" i="10" s="1"/>
  <c r="C309" i="10" s="1"/>
  <c r="B311" i="1"/>
  <c r="F311" i="1"/>
  <c r="G323" i="1"/>
  <c r="H323" i="1"/>
  <c r="A324" i="1"/>
  <c r="C311" i="1" l="1"/>
  <c r="B310" i="10" s="1"/>
  <c r="C310" i="10" s="1"/>
  <c r="B312" i="1"/>
  <c r="J311" i="1"/>
  <c r="L311" i="1" s="1"/>
  <c r="E316" i="1"/>
  <c r="F312" i="1"/>
  <c r="D316" i="1"/>
  <c r="G324" i="1"/>
  <c r="H324" i="1"/>
  <c r="A325" i="1"/>
  <c r="D317" i="1" l="1"/>
  <c r="F313" i="1"/>
  <c r="E317" i="1"/>
  <c r="B313" i="1"/>
  <c r="C312" i="1"/>
  <c r="B311" i="10" s="1"/>
  <c r="C311" i="10" s="1"/>
  <c r="J312" i="1"/>
  <c r="L312" i="1" s="1"/>
  <c r="A326" i="1"/>
  <c r="G325" i="1"/>
  <c r="H325" i="1"/>
  <c r="C313" i="1" l="1"/>
  <c r="B312" i="10" s="1"/>
  <c r="C312" i="10" s="1"/>
  <c r="B314" i="1"/>
  <c r="J313" i="1"/>
  <c r="L313" i="1" s="1"/>
  <c r="F314" i="1"/>
  <c r="E318" i="1"/>
  <c r="D318" i="1"/>
  <c r="H326" i="1"/>
  <c r="A327" i="1"/>
  <c r="G326" i="1"/>
  <c r="D319" i="1" l="1"/>
  <c r="E319" i="1"/>
  <c r="F315" i="1"/>
  <c r="C314" i="1"/>
  <c r="B313" i="10" s="1"/>
  <c r="C313" i="10" s="1"/>
  <c r="B315" i="1"/>
  <c r="J314" i="1"/>
  <c r="L314" i="1" s="1"/>
  <c r="G327" i="1"/>
  <c r="H327" i="1"/>
  <c r="A328" i="1"/>
  <c r="E320" i="1" l="1"/>
  <c r="J315" i="1"/>
  <c r="L315" i="1" s="1"/>
  <c r="C315" i="1"/>
  <c r="B314" i="10" s="1"/>
  <c r="C314" i="10" s="1"/>
  <c r="B316" i="1"/>
  <c r="F316" i="1"/>
  <c r="D320" i="1"/>
  <c r="H328" i="1"/>
  <c r="G328" i="1"/>
  <c r="A329" i="1"/>
  <c r="D321" i="1" l="1"/>
  <c r="B317" i="1"/>
  <c r="C316" i="1"/>
  <c r="B315" i="10" s="1"/>
  <c r="C315" i="10" s="1"/>
  <c r="J316" i="1"/>
  <c r="L316" i="1" s="1"/>
  <c r="F317" i="1"/>
  <c r="E321" i="1"/>
  <c r="A330" i="1"/>
  <c r="H329" i="1"/>
  <c r="G329" i="1"/>
  <c r="D322" i="1" l="1"/>
  <c r="E322" i="1"/>
  <c r="F318" i="1"/>
  <c r="B318" i="1"/>
  <c r="J317" i="1"/>
  <c r="L317" i="1" s="1"/>
  <c r="C317" i="1"/>
  <c r="B316" i="10" s="1"/>
  <c r="C316" i="10" s="1"/>
  <c r="H330" i="1"/>
  <c r="A331" i="1"/>
  <c r="G330" i="1"/>
  <c r="F319" i="1" l="1"/>
  <c r="B319" i="1"/>
  <c r="J318" i="1"/>
  <c r="L318" i="1" s="1"/>
  <c r="C318" i="1"/>
  <c r="B317" i="10" s="1"/>
  <c r="C317" i="10" s="1"/>
  <c r="D323" i="1"/>
  <c r="D324" i="1" s="1"/>
  <c r="E323" i="1"/>
  <c r="E324" i="1" s="1"/>
  <c r="G331" i="1"/>
  <c r="H331" i="1"/>
  <c r="A332" i="1"/>
  <c r="B320" i="1" l="1"/>
  <c r="J319" i="1"/>
  <c r="L319" i="1" s="1"/>
  <c r="C319" i="1"/>
  <c r="B318" i="10" s="1"/>
  <c r="C318" i="10" s="1"/>
  <c r="F320" i="1"/>
  <c r="D325" i="1" s="1"/>
  <c r="H332" i="1"/>
  <c r="G332" i="1"/>
  <c r="A333" i="1"/>
  <c r="F321" i="1" l="1"/>
  <c r="B321" i="1"/>
  <c r="J320" i="1"/>
  <c r="L320" i="1" s="1"/>
  <c r="C320" i="1"/>
  <c r="B319" i="10" s="1"/>
  <c r="C319" i="10" s="1"/>
  <c r="E325" i="1"/>
  <c r="A334" i="1"/>
  <c r="G333" i="1"/>
  <c r="H333" i="1"/>
  <c r="D326" i="1" l="1"/>
  <c r="E326" i="1"/>
  <c r="J321" i="1"/>
  <c r="L321" i="1" s="1"/>
  <c r="B322" i="1"/>
  <c r="C321" i="1"/>
  <c r="B320" i="10" s="1"/>
  <c r="C320" i="10" s="1"/>
  <c r="F322" i="1"/>
  <c r="H334" i="1"/>
  <c r="A335" i="1"/>
  <c r="G334" i="1"/>
  <c r="D327" i="1" l="1"/>
  <c r="F323" i="1"/>
  <c r="J322" i="1"/>
  <c r="L322" i="1" s="1"/>
  <c r="C322" i="1"/>
  <c r="B321" i="10" s="1"/>
  <c r="C321" i="10" s="1"/>
  <c r="B323" i="1"/>
  <c r="E327" i="1"/>
  <c r="E328" i="1" s="1"/>
  <c r="G335" i="1"/>
  <c r="H335" i="1"/>
  <c r="A336" i="1"/>
  <c r="D328" i="1" l="1"/>
  <c r="B324" i="1"/>
  <c r="J323" i="1"/>
  <c r="L323" i="1" s="1"/>
  <c r="C323" i="1"/>
  <c r="B322" i="10" s="1"/>
  <c r="C322" i="10" s="1"/>
  <c r="F324" i="1"/>
  <c r="G336" i="1"/>
  <c r="H336" i="1"/>
  <c r="A337" i="1"/>
  <c r="B325" i="1" l="1"/>
  <c r="C324" i="1"/>
  <c r="B323" i="10" s="1"/>
  <c r="C323" i="10" s="1"/>
  <c r="J324" i="1"/>
  <c r="L324" i="1" s="1"/>
  <c r="F325" i="1"/>
  <c r="E329" i="1"/>
  <c r="E330" i="1" s="1"/>
  <c r="D329" i="1"/>
  <c r="D330" i="1" s="1"/>
  <c r="A338" i="1"/>
  <c r="G337" i="1"/>
  <c r="H337" i="1"/>
  <c r="F326" i="1" l="1"/>
  <c r="J325" i="1"/>
  <c r="L325" i="1" s="1"/>
  <c r="C325" i="1"/>
  <c r="B324" i="10" s="1"/>
  <c r="C324" i="10" s="1"/>
  <c r="B326" i="1"/>
  <c r="H338" i="1"/>
  <c r="A339" i="1"/>
  <c r="G338" i="1"/>
  <c r="F327" i="1" l="1"/>
  <c r="E331" i="1"/>
  <c r="J326" i="1"/>
  <c r="L326" i="1" s="1"/>
  <c r="C326" i="1"/>
  <c r="B325" i="10" s="1"/>
  <c r="C325" i="10" s="1"/>
  <c r="B327" i="1"/>
  <c r="D331" i="1"/>
  <c r="G339" i="1"/>
  <c r="H339" i="1"/>
  <c r="A340" i="1"/>
  <c r="D332" i="1" l="1"/>
  <c r="E332" i="1"/>
  <c r="J327" i="1"/>
  <c r="L327" i="1" s="1"/>
  <c r="B328" i="1"/>
  <c r="C327" i="1"/>
  <c r="B326" i="10" s="1"/>
  <c r="C326" i="10" s="1"/>
  <c r="F328" i="1"/>
  <c r="G340" i="1"/>
  <c r="H340" i="1"/>
  <c r="A341" i="1"/>
  <c r="J328" i="1" l="1"/>
  <c r="L328" i="1" s="1"/>
  <c r="C328" i="1"/>
  <c r="B327" i="10" s="1"/>
  <c r="C327" i="10" s="1"/>
  <c r="B329" i="1"/>
  <c r="E333" i="1"/>
  <c r="F329" i="1"/>
  <c r="D333" i="1"/>
  <c r="A342" i="1"/>
  <c r="G341" i="1"/>
  <c r="H341" i="1"/>
  <c r="F330" i="1" l="1"/>
  <c r="E334" i="1"/>
  <c r="D334" i="1"/>
  <c r="C329" i="1"/>
  <c r="B328" i="10" s="1"/>
  <c r="C328" i="10" s="1"/>
  <c r="B330" i="1"/>
  <c r="J329" i="1"/>
  <c r="L329" i="1" s="1"/>
  <c r="H342" i="1"/>
  <c r="A343" i="1"/>
  <c r="G342" i="1"/>
  <c r="C330" i="1" l="1"/>
  <c r="B329" i="10" s="1"/>
  <c r="C329" i="10" s="1"/>
  <c r="J330" i="1"/>
  <c r="L330" i="1" s="1"/>
  <c r="B331" i="1"/>
  <c r="E335" i="1"/>
  <c r="D335" i="1"/>
  <c r="F331" i="1"/>
  <c r="G343" i="1"/>
  <c r="H343" i="1"/>
  <c r="A344" i="1"/>
  <c r="D336" i="1" l="1"/>
  <c r="E336" i="1"/>
  <c r="F332" i="1"/>
  <c r="C331" i="1"/>
  <c r="B330" i="10" s="1"/>
  <c r="C330" i="10" s="1"/>
  <c r="B332" i="1"/>
  <c r="J331" i="1"/>
  <c r="L331" i="1" s="1"/>
  <c r="G344" i="1"/>
  <c r="H344" i="1"/>
  <c r="A345" i="1"/>
  <c r="E337" i="1" l="1"/>
  <c r="F333" i="1"/>
  <c r="B333" i="1"/>
  <c r="C332" i="1"/>
  <c r="B331" i="10" s="1"/>
  <c r="C331" i="10" s="1"/>
  <c r="J332" i="1"/>
  <c r="L332" i="1" s="1"/>
  <c r="D337" i="1"/>
  <c r="D338" i="1" s="1"/>
  <c r="A346" i="1"/>
  <c r="G345" i="1"/>
  <c r="H345" i="1"/>
  <c r="J333" i="1" l="1"/>
  <c r="L333" i="1" s="1"/>
  <c r="C333" i="1"/>
  <c r="B332" i="10" s="1"/>
  <c r="C332" i="10" s="1"/>
  <c r="B334" i="1"/>
  <c r="F334" i="1"/>
  <c r="E338" i="1"/>
  <c r="E339" i="1" s="1"/>
  <c r="H346" i="1"/>
  <c r="A347" i="1"/>
  <c r="G346" i="1"/>
  <c r="D339" i="1" l="1"/>
  <c r="F335" i="1"/>
  <c r="J334" i="1"/>
  <c r="L334" i="1" s="1"/>
  <c r="C334" i="1"/>
  <c r="B333" i="10" s="1"/>
  <c r="C333" i="10" s="1"/>
  <c r="B335" i="1"/>
  <c r="G347" i="1"/>
  <c r="H347" i="1"/>
  <c r="A348" i="1"/>
  <c r="J335" i="1" l="1"/>
  <c r="L335" i="1" s="1"/>
  <c r="B336" i="1"/>
  <c r="C335" i="1"/>
  <c r="B334" i="10" s="1"/>
  <c r="C334" i="10" s="1"/>
  <c r="E340" i="1"/>
  <c r="F336" i="1"/>
  <c r="D340" i="1"/>
  <c r="G348" i="1"/>
  <c r="A349" i="1"/>
  <c r="H348" i="1"/>
  <c r="F337" i="1" l="1"/>
  <c r="D341" i="1"/>
  <c r="E341" i="1"/>
  <c r="J336" i="1"/>
  <c r="L336" i="1" s="1"/>
  <c r="B337" i="1"/>
  <c r="C336" i="1"/>
  <c r="B335" i="10" s="1"/>
  <c r="C335" i="10" s="1"/>
  <c r="A350" i="1"/>
  <c r="H349" i="1"/>
  <c r="G349" i="1"/>
  <c r="E342" i="1" l="1"/>
  <c r="J337" i="1"/>
  <c r="L337" i="1" s="1"/>
  <c r="B338" i="1"/>
  <c r="C337" i="1"/>
  <c r="B336" i="10" s="1"/>
  <c r="C336" i="10" s="1"/>
  <c r="F338" i="1"/>
  <c r="D342" i="1"/>
  <c r="H350" i="1"/>
  <c r="A351" i="1"/>
  <c r="G350" i="1"/>
  <c r="E343" i="1" l="1"/>
  <c r="D343" i="1"/>
  <c r="F339" i="1"/>
  <c r="B339" i="1"/>
  <c r="J338" i="1"/>
  <c r="L338" i="1" s="1"/>
  <c r="C338" i="1"/>
  <c r="B337" i="10" s="1"/>
  <c r="C337" i="10" s="1"/>
  <c r="G351" i="1"/>
  <c r="H351" i="1"/>
  <c r="A352" i="1"/>
  <c r="F340" i="1" l="1"/>
  <c r="D344" i="1"/>
  <c r="B340" i="1"/>
  <c r="J339" i="1"/>
  <c r="L339" i="1" s="1"/>
  <c r="C339" i="1"/>
  <c r="B338" i="10" s="1"/>
  <c r="C338" i="10" s="1"/>
  <c r="E344" i="1"/>
  <c r="E345" i="1" s="1"/>
  <c r="G352" i="1"/>
  <c r="H352" i="1"/>
  <c r="A353" i="1"/>
  <c r="B341" i="1" l="1"/>
  <c r="C340" i="1"/>
  <c r="B339" i="10" s="1"/>
  <c r="C339" i="10" s="1"/>
  <c r="J340" i="1"/>
  <c r="L340" i="1" s="1"/>
  <c r="F341" i="1"/>
  <c r="E346" i="1" s="1"/>
  <c r="D345" i="1"/>
  <c r="D346" i="1" s="1"/>
  <c r="A354" i="1"/>
  <c r="G353" i="1"/>
  <c r="H353" i="1"/>
  <c r="F342" i="1" l="1"/>
  <c r="C341" i="1"/>
  <c r="B340" i="10" s="1"/>
  <c r="C340" i="10" s="1"/>
  <c r="B342" i="1"/>
  <c r="J341" i="1"/>
  <c r="L341" i="1" s="1"/>
  <c r="H354" i="1"/>
  <c r="A355" i="1"/>
  <c r="G354" i="1"/>
  <c r="E347" i="1" l="1"/>
  <c r="C342" i="1"/>
  <c r="B341" i="10" s="1"/>
  <c r="C341" i="10" s="1"/>
  <c r="J342" i="1"/>
  <c r="L342" i="1" s="1"/>
  <c r="B343" i="1"/>
  <c r="F343" i="1"/>
  <c r="D347" i="1"/>
  <c r="G355" i="1"/>
  <c r="H355" i="1"/>
  <c r="A356" i="1"/>
  <c r="C343" i="1" l="1"/>
  <c r="B342" i="10" s="1"/>
  <c r="C342" i="10" s="1"/>
  <c r="B344" i="1"/>
  <c r="J343" i="1"/>
  <c r="L343" i="1" s="1"/>
  <c r="F344" i="1"/>
  <c r="D348" i="1"/>
  <c r="E348" i="1"/>
  <c r="G356" i="1"/>
  <c r="A357" i="1"/>
  <c r="H356" i="1"/>
  <c r="D349" i="1" l="1"/>
  <c r="E349" i="1"/>
  <c r="B345" i="1"/>
  <c r="C344" i="1"/>
  <c r="B343" i="10" s="1"/>
  <c r="C343" i="10" s="1"/>
  <c r="J344" i="1"/>
  <c r="L344" i="1" s="1"/>
  <c r="F345" i="1"/>
  <c r="A358" i="1"/>
  <c r="H357" i="1"/>
  <c r="G357" i="1"/>
  <c r="F346" i="1" l="1"/>
  <c r="C345" i="1"/>
  <c r="B344" i="10" s="1"/>
  <c r="C344" i="10" s="1"/>
  <c r="B346" i="1"/>
  <c r="J345" i="1"/>
  <c r="L345" i="1" s="1"/>
  <c r="D350" i="1"/>
  <c r="E350" i="1"/>
  <c r="H358" i="1"/>
  <c r="A359" i="1"/>
  <c r="G358" i="1"/>
  <c r="D351" i="1" l="1"/>
  <c r="E351" i="1"/>
  <c r="J346" i="1"/>
  <c r="L346" i="1" s="1"/>
  <c r="C346" i="1"/>
  <c r="B345" i="10" s="1"/>
  <c r="C345" i="10" s="1"/>
  <c r="B347" i="1"/>
  <c r="F347" i="1"/>
  <c r="G359" i="1"/>
  <c r="H359" i="1"/>
  <c r="A360" i="1"/>
  <c r="D352" i="1" l="1"/>
  <c r="F348" i="1"/>
  <c r="C347" i="1"/>
  <c r="B346" i="10" s="1"/>
  <c r="C346" i="10" s="1"/>
  <c r="B348" i="1"/>
  <c r="J347" i="1"/>
  <c r="L347" i="1" s="1"/>
  <c r="E352" i="1"/>
  <c r="G360" i="1"/>
  <c r="A361" i="1"/>
  <c r="H360" i="1"/>
  <c r="B349" i="1" l="1"/>
  <c r="J348" i="1"/>
  <c r="L348" i="1" s="1"/>
  <c r="C348" i="1"/>
  <c r="B347" i="10" s="1"/>
  <c r="C347" i="10" s="1"/>
  <c r="E353" i="1"/>
  <c r="D353" i="1"/>
  <c r="F349" i="1"/>
  <c r="A362" i="1"/>
  <c r="H361" i="1"/>
  <c r="G361" i="1"/>
  <c r="D354" i="1" l="1"/>
  <c r="E354" i="1"/>
  <c r="F350" i="1"/>
  <c r="J349" i="1"/>
  <c r="L349" i="1" s="1"/>
  <c r="C349" i="1"/>
  <c r="B348" i="10" s="1"/>
  <c r="C348" i="10" s="1"/>
  <c r="B350" i="1"/>
  <c r="H362" i="1"/>
  <c r="A363" i="1"/>
  <c r="G362" i="1"/>
  <c r="J350" i="1" l="1"/>
  <c r="L350" i="1" s="1"/>
  <c r="C350" i="1"/>
  <c r="B349" i="10" s="1"/>
  <c r="C349" i="10" s="1"/>
  <c r="B351" i="1"/>
  <c r="D355" i="1"/>
  <c r="F351" i="1"/>
  <c r="E355" i="1"/>
  <c r="H363" i="1"/>
  <c r="G363" i="1"/>
  <c r="A364" i="1"/>
  <c r="D356" i="1" l="1"/>
  <c r="F352" i="1"/>
  <c r="J351" i="1"/>
  <c r="L351" i="1" s="1"/>
  <c r="B352" i="1"/>
  <c r="C351" i="1"/>
  <c r="B350" i="10" s="1"/>
  <c r="C350" i="10" s="1"/>
  <c r="E356" i="1"/>
  <c r="G364" i="1"/>
  <c r="H364" i="1"/>
  <c r="A365" i="1"/>
  <c r="E357" i="1" l="1"/>
  <c r="C352" i="1"/>
  <c r="B351" i="10" s="1"/>
  <c r="C351" i="10" s="1"/>
  <c r="B353" i="1"/>
  <c r="J352" i="1"/>
  <c r="L352" i="1" s="1"/>
  <c r="F353" i="1"/>
  <c r="D357" i="1"/>
  <c r="A366" i="1"/>
  <c r="H365" i="1"/>
  <c r="G365" i="1"/>
  <c r="D358" i="1" l="1"/>
  <c r="F354" i="1"/>
  <c r="E358" i="1"/>
  <c r="C353" i="1"/>
  <c r="B352" i="10" s="1"/>
  <c r="C352" i="10" s="1"/>
  <c r="J353" i="1"/>
  <c r="L353" i="1" s="1"/>
  <c r="B354" i="1"/>
  <c r="H366" i="1"/>
  <c r="A367" i="1"/>
  <c r="G366" i="1"/>
  <c r="B355" i="1" l="1"/>
  <c r="J354" i="1"/>
  <c r="L354" i="1" s="1"/>
  <c r="C354" i="1"/>
  <c r="B353" i="10" s="1"/>
  <c r="C353" i="10" s="1"/>
  <c r="E359" i="1"/>
  <c r="F355" i="1"/>
  <c r="D359" i="1"/>
  <c r="H367" i="1"/>
  <c r="G367" i="1"/>
  <c r="D360" i="1" l="1"/>
  <c r="E360" i="1"/>
  <c r="F356" i="1"/>
  <c r="B356" i="1"/>
  <c r="C355" i="1"/>
  <c r="B354" i="10" s="1"/>
  <c r="C354" i="10" s="1"/>
  <c r="J355" i="1"/>
  <c r="L355" i="1" s="1"/>
  <c r="B357" i="1" l="1"/>
  <c r="J356" i="1"/>
  <c r="L356" i="1" s="1"/>
  <c r="C356" i="1"/>
  <c r="B355" i="10" s="1"/>
  <c r="C355" i="10" s="1"/>
  <c r="D361" i="1"/>
  <c r="E361" i="1"/>
  <c r="F357" i="1"/>
  <c r="F358" i="1" l="1"/>
  <c r="D362" i="1"/>
  <c r="E362" i="1"/>
  <c r="J357" i="1"/>
  <c r="L357" i="1" s="1"/>
  <c r="C357" i="1"/>
  <c r="B356" i="10" s="1"/>
  <c r="C356" i="10" s="1"/>
  <c r="B358" i="1"/>
  <c r="D363" i="1" l="1"/>
  <c r="J358" i="1"/>
  <c r="L358" i="1" s="1"/>
  <c r="C358" i="1"/>
  <c r="B357" i="10" s="1"/>
  <c r="C357" i="10" s="1"/>
  <c r="B359" i="1"/>
  <c r="E363" i="1"/>
  <c r="F359" i="1"/>
  <c r="F360" i="1" l="1"/>
  <c r="E364" i="1"/>
  <c r="C359" i="1"/>
  <c r="B358" i="10" s="1"/>
  <c r="C358" i="10" s="1"/>
  <c r="J359" i="1"/>
  <c r="L359" i="1" s="1"/>
  <c r="B360" i="1"/>
  <c r="D364" i="1"/>
  <c r="D365" i="1" l="1"/>
  <c r="B361" i="1"/>
  <c r="J360" i="1"/>
  <c r="L360" i="1" s="1"/>
  <c r="C360" i="1"/>
  <c r="B359" i="10" s="1"/>
  <c r="C359" i="10" s="1"/>
  <c r="F361" i="1"/>
  <c r="E365" i="1"/>
  <c r="E366" i="1" l="1"/>
  <c r="F362" i="1"/>
  <c r="J361" i="1"/>
  <c r="L361" i="1" s="1"/>
  <c r="B362" i="1"/>
  <c r="C361" i="1"/>
  <c r="B360" i="10" s="1"/>
  <c r="C360" i="10" s="1"/>
  <c r="D366" i="1"/>
  <c r="D367" i="1" l="1"/>
  <c r="E367" i="1"/>
  <c r="F363" i="1"/>
  <c r="J362" i="1"/>
  <c r="L362" i="1" s="1"/>
  <c r="C362" i="1"/>
  <c r="B361" i="10" s="1"/>
  <c r="C361" i="10" s="1"/>
  <c r="B363" i="1"/>
  <c r="C363" i="1" l="1"/>
  <c r="B362" i="10" s="1"/>
  <c r="C362" i="10" s="1"/>
  <c r="B364" i="1"/>
  <c r="J363" i="1"/>
  <c r="L363" i="1" s="1"/>
  <c r="F364" i="1"/>
  <c r="F365" i="1" l="1"/>
  <c r="B365" i="1"/>
  <c r="C364" i="1"/>
  <c r="B363" i="10" s="1"/>
  <c r="C363" i="10" s="1"/>
  <c r="J364" i="1"/>
  <c r="L364" i="1" s="1"/>
  <c r="B366" i="1" l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<sst xmlns="http://schemas.openxmlformats.org/spreadsheetml/2006/main" count="71" uniqueCount="50">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</sst>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'Prediktion(RÖR EJ!)'!$B$2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EJ!)'!$B$3:$B$367</c:f>
              <c:numCache>
                <c:formatCode>0</c:formatCode>
                <c:ptCount val="365"/>
                <c:pt idx="0">
                  <c:v>7500.0000000000009</c:v>
                </c:pt>
                <c:pt idx="1">
                  <c:v>7897.7625000000007</c:v>
                </c:pt>
                <c:pt idx="2">
                  <c:v>8364.9697204944805</c:v>
                </c:pt>
                <c:pt idx="3">
                  <c:v>8913.7475353956052</c:v>
                </c:pt>
                <c:pt idx="4">
                  <c:v>9558.3092563979226</c:v>
                </c:pt>
                <c:pt idx="5">
                  <c:v>10315.305554763898</c:v>
                </c:pt>
                <c:pt idx="6">
                  <c:v>11204.22979407029</c:v>
                </c:pt>
                <c:pt idx="7">
                  <c:v>12247.886356983716</c:v>
                </c:pt>
                <c:pt idx="8">
                  <c:v>13075.167622071302</c:v>
                </c:pt>
                <c:pt idx="9">
                  <c:v>13975.396962610435</c:v>
                </c:pt>
                <c:pt idx="10">
                  <c:v>14948.563692432119</c:v>
                </c:pt>
                <c:pt idx="11">
                  <c:v>15992.428699311129</c:v>
                </c:pt>
                <c:pt idx="12">
                  <c:v>17101.769444519363</c:v>
                </c:pt>
                <c:pt idx="13">
                  <c:v>18267.441376459668</c:v>
                </c:pt>
                <c:pt idx="14">
                  <c:v>19475.219408958896</c:v>
                </c:pt>
                <c:pt idx="15">
                  <c:v>20704.377538209945</c:v>
                </c:pt>
                <c:pt idx="16">
                  <c:v>21996.077593669066</c:v>
                </c:pt>
                <c:pt idx="17">
                  <c:v>23347.371276078844</c:v>
                </c:pt>
                <c:pt idx="18">
                  <c:v>24754.723161372331</c:v>
                </c:pt>
                <c:pt idx="19">
                  <c:v>26214.306437895189</c:v>
                </c:pt>
                <c:pt idx="20">
                  <c:v>27722.480425506114</c:v>
                </c:pt>
                <c:pt idx="21">
                  <c:v>29276.509054606187</c:v>
                </c:pt>
                <c:pt idx="22">
                  <c:v>30875.593422596685</c:v>
                </c:pt>
                <c:pt idx="23">
                  <c:v>32522.307906769314</c:v>
                </c:pt>
                <c:pt idx="24">
                  <c:v>34212.400553804007</c:v>
                </c:pt>
                <c:pt idx="25">
                  <c:v>35941.349924231232</c:v>
                </c:pt>
                <c:pt idx="26">
                  <c:v>37704.432816035747</c:v>
                </c:pt>
                <c:pt idx="27">
                  <c:v>39496.753260690704</c:v>
                </c:pt>
                <c:pt idx="28">
                  <c:v>41313.195851445009</c:v>
                </c:pt>
                <c:pt idx="29">
                  <c:v>43148.251601402961</c:v>
                </c:pt>
                <c:pt idx="30">
                  <c:v>44995.645781339321</c:v>
                </c:pt>
                <c:pt idx="31">
                  <c:v>46847.673894544379</c:v>
                </c:pt>
                <c:pt idx="32">
                  <c:v>48696.169408310503</c:v>
                </c:pt>
                <c:pt idx="33">
                  <c:v>50532.510671453754</c:v>
                </c:pt>
                <c:pt idx="34">
                  <c:v>52347.621009884409</c:v>
                </c:pt>
                <c:pt idx="35">
                  <c:v>54131.967504143795</c:v>
                </c:pt>
                <c:pt idx="36">
                  <c:v>55875.570719859708</c:v>
                </c:pt>
                <c:pt idx="37">
                  <c:v>57568.047540027517</c:v>
                </c:pt>
                <c:pt idx="38">
                  <c:v>59198.723076742615</c:v>
                </c:pt>
                <c:pt idx="39">
                  <c:v>60756.86638356102</c:v>
                </c:pt>
                <c:pt idx="40">
                  <c:v>62231.799075035415</c:v>
                </c:pt>
                <c:pt idx="41">
                  <c:v>63613.015157482158</c:v>
                </c:pt>
                <c:pt idx="42">
                  <c:v>64890.313113758726</c:v>
                </c:pt>
                <c:pt idx="43">
                  <c:v>66053.940383435911</c:v>
                </c:pt>
                <c:pt idx="44">
                  <c:v>67094.748349743284</c:v>
                </c:pt>
                <c:pt idx="45">
                  <c:v>68004.352236440711</c:v>
                </c:pt>
                <c:pt idx="46">
                  <c:v>68775.284235997242</c:v>
                </c:pt>
                <c:pt idx="47">
                  <c:v>69401.118875453772</c:v>
                </c:pt>
                <c:pt idx="48">
                  <c:v>69876.586407304523</c:v>
                </c:pt>
                <c:pt idx="49">
                  <c:v>70197.670730109108</c:v>
                </c:pt>
                <c:pt idx="50">
                  <c:v>70361.688220113967</c:v>
                </c:pt>
                <c:pt idx="51">
                  <c:v>70367.343905831804</c:v>
                </c:pt>
                <c:pt idx="52">
                  <c:v>70214.761805708258</c:v>
                </c:pt>
                <c:pt idx="53">
                  <c:v>69905.4872198839</c:v>
                </c:pt>
                <c:pt idx="54">
                  <c:v>69442.460669914522</c:v>
                </c:pt>
                <c:pt idx="55">
                  <c:v>68829.966494078442</c:v>
                </c:pt>
                <c:pt idx="56">
                  <c:v>68073.557301541543</c:v>
                </c:pt>
                <c:pt idx="57">
                  <c:v>67179.9562264423</c:v>
                </c:pt>
                <c:pt idx="58">
                  <c:v>66156.939636108174</c:v>
                </c:pt>
                <c:pt idx="59">
                  <c:v>65013.203605042698</c:v>
                </c:pt>
                <c:pt idx="60">
                  <c:v>63758.218019372754</c:v>
                </c:pt>
                <c:pt idx="61">
                  <c:v>62402.072547745483</c:v>
                </c:pt>
                <c:pt idx="62">
                  <c:v>60955.318783421433</c:v>
                </c:pt>
                <c:pt idx="63">
                  <c:v>59428.812445378848</c:v>
                </c:pt>
                <c:pt idx="64">
                  <c:v>57833.559302162917</c:v>
                </c:pt>
                <c:pt idx="65">
                  <c:v>56180.568143317272</c:v>
                </c:pt>
                <c:pt idx="66">
                  <c:v>54480.713686518633</c:v>
                </c:pt>
                <c:pt idx="67">
                  <c:v>52744.611793495962</c:v>
                </c:pt>
                <c:pt idx="68">
                  <c:v>50982.508797629816</c:v>
                </c:pt>
                <c:pt idx="69">
                  <c:v>49204.186150577298</c:v>
                </c:pt>
                <c:pt idx="70">
                  <c:v>47418.881015938998</c:v>
                </c:pt>
                <c:pt idx="71">
                  <c:v>45635.222936377453</c:v>
                </c:pt>
                <c:pt idx="72">
                  <c:v>43861.186252631691</c:v>
                </c:pt>
                <c:pt idx="73">
                  <c:v>42104.057568841527</c:v>
                </c:pt>
                <c:pt idx="74">
                  <c:v>40370.417245048375</c:v>
                </c:pt>
                <c:pt idx="75">
                  <c:v>38666.133657932907</c:v>
                </c:pt>
                <c:pt idx="76">
                  <c:v>36996.368805031299</c:v>
                </c:pt>
                <c:pt idx="77">
                  <c:v>35365.593732939822</c:v>
                </c:pt>
                <c:pt idx="78">
                  <c:v>33777.612239409631</c:v>
                </c:pt>
                <c:pt idx="79">
                  <c:v>32235.591319658022</c:v>
                </c:pt>
                <c:pt idx="80">
                  <c:v>30742.09688945935</c:v>
                </c:pt>
                <c:pt idx="81">
                  <c:v>29299.133412444015</c:v>
                </c:pt>
                <c:pt idx="82">
                  <c:v>27908.186177743592</c:v>
                </c:pt>
                <c:pt idx="83">
                  <c:v>26570.265108519408</c:v>
                </c:pt>
                <c:pt idx="84">
                  <c:v>25285.94912461692</c:v>
                </c:pt>
                <c:pt idx="85">
                  <c:v>24055.430227115237</c:v>
                </c:pt>
                <c:pt idx="86">
                  <c:v>22878.556613537541</c:v>
                </c:pt>
                <c:pt idx="87">
                  <c:v>21754.874266220606</c:v>
                </c:pt>
                <c:pt idx="88">
                  <c:v>20683.66658011901</c:v>
                </c:pt>
                <c:pt idx="89">
                  <c:v>19663.991708358244</c:v>
                </c:pt>
                <c:pt idx="90">
                  <c:v>18694.717403137802</c:v>
                </c:pt>
                <c:pt idx="91">
                  <c:v>17774.553215747364</c:v>
                </c:pt>
                <c:pt idx="92">
                  <c:v>16902.079992649076</c:v>
                </c:pt>
                <c:pt idx="93">
                  <c:v>16075.776665372117</c:v>
                </c:pt>
                <c:pt idx="94">
                  <c:v>15294.044381252896</c:v>
                </c:pt>
                <c:pt idx="95">
                  <c:v>14555.228060893389</c:v>
                </c:pt>
                <c:pt idx="96">
                  <c:v>13857.635497747819</c:v>
                </c:pt>
                <c:pt idx="97">
                  <c:v>13199.554136658084</c:v>
                </c:pt>
                <c:pt idx="98">
                  <c:v>12579.265682596571</c:v>
                </c:pt>
                <c:pt idx="99">
                  <c:v>11995.058699445362</c:v>
                </c:pt>
                <c:pt idx="100">
                  <c:v>11445.239362371412</c:v>
                </c:pt>
                <c:pt idx="101">
                  <c:v>10928.140527182381</c:v>
                </c:pt>
                <c:pt idx="102">
                  <c:v>10442.129276796762</c:v>
                </c:pt>
                <c:pt idx="103">
                  <c:v>9985.6130993583902</c:v>
                </c:pt>
                <c:pt idx="104">
                  <c:v>9557.0448451909124</c:v>
                </c:pt>
                <c:pt idx="105">
                  <c:v>9154.926601248013</c:v>
                </c:pt>
                <c:pt idx="106">
                  <c:v>8777.8126124070859</c:v>
                </c:pt>
                <c:pt idx="107">
                  <c:v>8424.3113692350926</c:v>
                </c:pt>
                <c:pt idx="108">
                  <c:v>8093.0869720112678</c:v>
                </c:pt>
                <c:pt idx="109">
                  <c:v>7782.8598710461893</c:v>
                </c:pt>
                <c:pt idx="110">
                  <c:v>7492.4070738609835</c:v>
                </c:pt>
                <c:pt idx="111">
                  <c:v>7220.5619007101386</c:v>
                </c:pt>
                <c:pt idx="112">
                  <c:v>6966.2133613348242</c:v>
                </c:pt>
                <c:pt idx="113">
                  <c:v>6728.3052177789523</c:v>
                </c:pt>
                <c:pt idx="114">
                  <c:v>6505.8347906203726</c:v>
                </c:pt>
                <c:pt idx="115">
                  <c:v>6297.8515590781062</c:v>
                </c:pt>
                <c:pt idx="116">
                  <c:v>6103.4555991516008</c:v>
                </c:pt>
                <c:pt idx="117">
                  <c:v>5921.7958982161381</c:v>
                </c:pt>
                <c:pt idx="118">
                  <c:v>5752.0685793179091</c:v>
                </c:pt>
                <c:pt idx="119">
                  <c:v>5593.5150637550378</c:v>
                </c:pt>
                <c:pt idx="120">
                  <c:v>5445.4201963651585</c:v>
                </c:pt>
                <c:pt idx="121">
                  <c:v>5307.1103542319379</c:v>
                </c:pt>
                <c:pt idx="122">
                  <c:v>5177.9515562371471</c:v>
                </c:pt>
                <c:pt idx="123">
                  <c:v>5057.3475879862908</c:v>
                </c:pt>
                <c:pt idx="124">
                  <c:v>4944.7381540900778</c:v>
                </c:pt>
                <c:pt idx="125">
                  <c:v>4839.5970675579811</c:v>
                </c:pt>
                <c:pt idx="126">
                  <c:v>4741.4304841222702</c:v>
                </c:pt>
                <c:pt idx="127">
                  <c:v>4649.7751876316324</c:v>
                </c:pt>
                <c:pt idx="128">
                  <c:v>4564.1969312052042</c:v>
                </c:pt>
                <c:pt idx="129">
                  <c:v>4484.288837595057</c:v>
                </c:pt>
                <c:pt idx="130">
                  <c:v>4409.6698611445281</c:v>
                </c:pt>
                <c:pt idx="131">
                  <c:v>4339.9833128299224</c:v>
                </c:pt>
                <c:pt idx="132">
                  <c:v>4274.8954491146906</c:v>
                </c:pt>
                <c:pt idx="133">
                  <c:v>4214.0941247108012</c:v>
                </c:pt>
                <c:pt idx="134">
                  <c:v>4157.2875088158571</c:v>
                </c:pt>
                <c:pt idx="135">
                  <c:v>4104.2028639626715</c:v>
                </c:pt>
                <c:pt idx="136">
                  <c:v>4054.5853862678459</c:v>
                </c:pt>
                <c:pt idx="137">
                  <c:v>4008.197105586351</c:v>
                </c:pt>
                <c:pt idx="138">
                  <c:v>3964.8158438602832</c:v>
                </c:pt>
                <c:pt idx="139">
                  <c:v>3924.2342297832179</c:v>
                </c:pt>
                <c:pt idx="140">
                  <c:v>3886.2587677791571</c:v>
                </c:pt>
                <c:pt idx="141">
                  <c:v>3850.708959210348</c:v>
                </c:pt>
                <c:pt idx="142">
                  <c:v>3817.4164736752896</c:v>
                </c:pt>
                <c:pt idx="143">
                  <c:v>3786.2243682319308</c:v>
                </c:pt>
                <c:pt idx="144">
                  <c:v>3756.9863523769441</c:v>
                </c:pt>
                <c:pt idx="145">
                  <c:v>3729.566096626148</c:v>
                </c:pt>
                <c:pt idx="146">
                  <c:v>3703.8365825703308</c:v>
                </c:pt>
                <c:pt idx="147">
                  <c:v>3679.6794923219541</c:v>
                </c:pt>
                <c:pt idx="148">
                  <c:v>3656.9846353190947</c:v>
                </c:pt>
                <c:pt idx="149">
                  <c:v>3635.6494105113188</c:v>
                </c:pt>
                <c:pt idx="150">
                  <c:v>3615.5783020162085</c:v>
                </c:pt>
                <c:pt idx="151">
                  <c:v>3596.6824064034404</c:v>
                </c:pt>
                <c:pt idx="152">
                  <c:v>3578.8789898343316</c:v>
                </c:pt>
                <c:pt idx="153">
                  <c:v>3562.0910733575556</c:v>
                </c:pt>
                <c:pt idx="154">
                  <c:v>3546.2470447353589</c:v>
                </c:pt>
                <c:pt idx="155">
                  <c:v>3531.2802952483471</c:v>
                </c:pt>
                <c:pt idx="156">
                  <c:v>3517.1288800001012</c:v>
                </c:pt>
                <c:pt idx="157">
                  <c:v>3503.7352003150695</c:v>
                </c:pt>
                <c:pt idx="158">
                  <c:v>3491.0457068939163</c:v>
                </c:pt>
                <c:pt idx="159">
                  <c:v>3479.0106224594906</c:v>
                </c:pt>
                <c:pt idx="160">
                  <c:v>3467.5836826935501</c:v>
                </c:pt>
                <c:pt idx="161">
                  <c:v>3456.7218943291668</c:v>
                </c:pt>
                <c:pt idx="162">
                  <c:v>3446.3853093261755</c:v>
                </c:pt>
                <c:pt idx="163">
                  <c:v>3436.5368141170684</c:v>
                </c:pt>
                <c:pt idx="164">
                  <c:v>3427.1419329682817</c:v>
                </c:pt>
                <c:pt idx="165">
                  <c:v>3418.1686445568612</c:v>
                </c:pt>
                <c:pt idx="166">
                  <c:v>3409.5872109150405</c:v>
                </c:pt>
                <c:pt idx="167">
                  <c:v>3401.3700179453181</c:v>
                </c:pt>
                <c:pt idx="168">
                  <c:v>3393.4914267562258</c:v>
                </c:pt>
                <c:pt idx="169">
                  <c:v>3385.9276351142016</c:v>
                </c:pt>
                <c:pt idx="170">
                  <c:v>3378.6565483498439</c:v>
                </c:pt>
                <c:pt idx="171">
                  <c:v>3371.6576590974469</c:v>
                </c:pt>
                <c:pt idx="172">
                  <c:v>3364.9119352851312</c:v>
                </c:pt>
                <c:pt idx="173">
                  <c:v>3358.4017158291908</c:v>
                </c:pt>
                <c:pt idx="174">
                  <c:v>3352.1106135205546</c:v>
                </c:pt>
                <c:pt idx="175">
                  <c:v>3346.0234246236041</c:v>
                </c:pt>
                <c:pt idx="176">
                  <c:v>3340.1260447380532</c:v>
                </c:pt>
                <c:pt idx="177">
                  <c:v>3334.4053905033056</c:v>
                </c:pt>
                <c:pt idx="178">
                  <c:v>3328.8493267517088</c:v>
                </c:pt>
                <c:pt idx="179">
                  <c:v>3323.4465987425287</c:v>
                </c:pt>
                <c:pt idx="180">
                  <c:v>3318.1867691323437</c:v>
                </c:pt>
                <c:pt idx="181">
                  <c:v>3313.0601593599831</c:v>
                </c:pt>
                <c:pt idx="182">
                  <c:v>3308.0577951451978</c:v>
                </c:pt>
                <c:pt idx="183">
                  <c:v>3303.1713558199963</c:v>
                </c:pt>
                <c:pt idx="184">
                  <c:v>3298.3931272301215</c:v>
                </c:pt>
                <c:pt idx="185">
                  <c:v>3293.7159579615163</c:v>
                </c:pt>
                <c:pt idx="186">
                  <c:v>3289.1332186629047</c:v>
                </c:pt>
                <c:pt idx="187">
                  <c:v>3284.6387642508662</c:v>
                </c:pt>
                <c:pt idx="188">
                  <c:v>3280.2268987980674</c:v>
                </c:pt>
                <c:pt idx="189">
                  <c:v>3275.8923429186807</c:v>
                </c:pt>
                <c:pt idx="190">
                  <c:v>3271.630203477524</c:v>
                </c:pt>
                <c:pt idx="191">
                  <c:v>3267.4359454611713</c:v>
                </c:pt>
                <c:pt idx="192">
                  <c:v>3263.3053658602116</c:v>
                </c:pt>
                <c:pt idx="193">
                  <c:v>3259.2345694220749</c:v>
                </c:pt>
                <c:pt idx="194">
                  <c:v>3255.2199461434029</c:v>
                </c:pt>
                <c:pt idx="195">
                  <c:v>3251.2581503798765</c:v>
                </c:pt>
                <c:pt idx="196">
                  <c:v>3247.3460814597561</c:v>
                </c:pt>
                <c:pt idx="197">
                  <c:v>3243.4808656951896</c:v>
                </c:pt>
                <c:pt idx="198">
                  <c:v>3239.6598396926183</c:v>
                </c:pt>
                <c:pt idx="199">
                  <c:v>3235.8805348704022</c:v>
                </c:pt>
                <c:pt idx="200">
                  <c:v>3232.1406630981296</c:v>
                </c:pt>
                <c:pt idx="201">
                  <c:v>3228.4381033779905</c:v>
                </c:pt>
                <c:pt idx="202">
                  <c:v>3224.7708894941106</c:v>
                </c:pt>
                <c:pt idx="203">
                  <c:v>3221.137198560888</c:v>
                </c:pt>
                <c:pt idx="204">
                  <c:v>3217.5353404061825</c:v>
                </c:pt>
                <c:pt idx="205">
                  <c:v>3213.9637477296678</c:v>
                </c:pt>
                <c:pt idx="206">
                  <c:v>3210.4209669808452</c:v>
                </c:pt>
                <c:pt idx="207">
                  <c:v>3206.9056499050848</c:v>
                </c:pt>
                <c:pt idx="208">
                  <c:v>3203.4165457097033</c:v>
                </c:pt>
                <c:pt idx="209">
                  <c:v>3199.9524938054415</c:v>
                </c:pt>
                <c:pt idx="210">
                  <c:v>3196.5124170818672</c:v>
                </c:pt>
                <c:pt idx="211">
                  <c:v>3193.0953156781397</c:v>
                </c:pt>
                <c:pt idx="212">
                  <c:v>3189.7002612133074</c:v>
                </c:pt>
                <c:pt idx="213">
                  <c:v>3186.3263914428489</c:v>
                </c:pt>
                <c:pt idx="214">
                  <c:v>3182.972905310522</c:v>
                </c:pt>
                <c:pt idx="215">
                  <c:v>3179.6390583667912</c:v>
                </c:pt>
                <c:pt idx="216">
                  <c:v>3176.3241585271503</c:v>
                </c:pt>
                <c:pt idx="217">
                  <c:v>3173.0275621455521</c:v>
                </c:pt>
                <c:pt idx="218">
                  <c:v>3169.7486703799391</c:v>
                </c:pt>
                <c:pt idx="219">
                  <c:v>3166.4869258285098</c:v>
                </c:pt>
                <c:pt idx="220">
                  <c:v>3163.241809416887</c:v>
                </c:pt>
                <c:pt idx="221">
                  <c:v>3160.0128375177846</c:v>
                </c:pt>
                <c:pt idx="222">
                  <c:v>3156.7995592860825</c:v>
                </c:pt>
                <c:pt idx="223">
                  <c:v>3153.6015541934685</c:v>
                </c:pt>
                <c:pt idx="224">
                  <c:v>3150.4184297479287</c:v>
                </c:pt>
                <c:pt idx="225">
                  <c:v>3147.2498193844522</c:v>
                </c:pt>
                <c:pt idx="226">
                  <c:v>3144.0953805142867</c:v>
                </c:pt>
                <c:pt idx="227">
                  <c:v>3140.9547927210128</c:v>
                </c:pt>
                <c:pt idx="228">
                  <c:v>3137.8277560925499</c:v>
                </c:pt>
                <c:pt idx="229">
                  <c:v>3134.7139896790022</c:v>
                </c:pt>
                <c:pt idx="230">
                  <c:v>3131.6132300669888</c:v>
                </c:pt>
                <c:pt idx="231">
                  <c:v>3128.5252300617826</c:v>
                </c:pt>
                <c:pt idx="232">
                  <c:v>3125.4497574692209</c:v>
                </c:pt>
                <c:pt idx="233">
                  <c:v>3122.3865939699363</c:v>
                </c:pt>
                <c:pt idx="234">
                  <c:v>3119.3355340790054</c:v>
                </c:pt>
                <c:pt idx="235">
                  <c:v>3116.2963841846163</c:v>
                </c:pt>
                <c:pt idx="236">
                  <c:v>3113.2689616598341</c:v>
                </c:pt>
                <c:pt idx="237">
                  <c:v>3110.2530940419692</c:v>
                </c:pt>
                <c:pt idx="238">
                  <c:v>3107.2486182744688</c:v>
                </c:pt>
                <c:pt idx="239">
                  <c:v>3104.2553800066235</c:v>
                </c:pt>
                <c:pt idx="240">
                  <c:v>3101.2732329467271</c:v>
                </c:pt>
                <c:pt idx="241">
                  <c:v>3098.3020382646573</c:v>
                </c:pt>
                <c:pt idx="242">
                  <c:v>3095.3416640401347</c:v>
                </c:pt>
                <c:pt idx="243">
                  <c:v>3092.3919847532102</c:v>
                </c:pt>
                <c:pt idx="244">
                  <c:v>3089.4528808137734</c:v>
                </c:pt>
                <c:pt idx="245">
                  <c:v>3086.52423812712</c:v>
                </c:pt>
                <c:pt idx="246">
                  <c:v>3083.6059476928426</c:v>
                </c:pt>
                <c:pt idx="247">
                  <c:v>3080.6979052345023</c:v>
                </c:pt>
                <c:pt idx="248">
                  <c:v>3077.8000108577407</c:v>
                </c:pt>
                <c:pt idx="249">
                  <c:v>3074.912168734661</c:v>
                </c:pt>
                <c:pt idx="250">
                  <c:v>3072.034286812469</c:v>
                </c:pt>
                <c:pt idx="251">
                  <c:v>3069.1662765445212</c:v>
                </c:pt>
                <c:pt idx="252">
                  <c:v>3066.3080526420626</c:v>
                </c:pt>
                <c:pt idx="253">
                  <c:v>3063.4595328450714</c:v>
                </c:pt>
                <c:pt idx="254">
                  <c:v>3060.6206377107342</c:v>
                </c:pt>
                <c:pt idx="255">
                  <c:v>3057.7912904182099</c:v>
                </c:pt>
                <c:pt idx="256">
                  <c:v>3054.9714165884184</c:v>
                </c:pt>
                <c:pt idx="257">
                  <c:v>3052.1609441177025</c:v>
                </c:pt>
                <c:pt idx="258">
                  <c:v>3049.3598030242874</c:v>
                </c:pt>
                <c:pt idx="259">
                  <c:v>3046.56792530656</c:v>
                </c:pt>
                <c:pt idx="260">
                  <c:v>3043.7852448122412</c:v>
                </c:pt>
                <c:pt idx="261">
                  <c:v>3041.0116971176167</c:v>
                </c:pt>
                <c:pt idx="262">
                  <c:v>3038.2472194160478</c:v>
                </c:pt>
                <c:pt idx="263">
                  <c:v>3035.4917504150385</c:v>
                </c:pt>
                <c:pt idx="264">
                  <c:v>3032.7452302411957</c:v>
                </c:pt>
                <c:pt idx="265">
                  <c:v>3030.0076003524709</c:v>
                </c:pt>
                <c:pt idx="266">
                  <c:v>3027.2788034571181</c:v>
                </c:pt>
                <c:pt idx="267">
                  <c:v>3024.5587834388402</c:v>
                </c:pt>
                <c:pt idx="268">
                  <c:v>3021.847485287647</c:v>
                </c:pt>
                <c:pt idx="269">
                  <c:v>3019.1448550359783</c:v>
                </c:pt>
                <c:pt idx="270">
                  <c:v>3016.4508396996771</c:v>
                </c:pt>
                <c:pt idx="271">
                  <c:v>3013.7653872234409</c:v>
                </c:pt>
                <c:pt idx="272">
                  <c:v>3011.0884464303963</c:v>
                </c:pt>
                <c:pt idx="273">
                  <c:v>3008.4199669754753</c:v>
                </c:pt>
                <c:pt idx="274">
                  <c:v>3005.7598993022962</c:v>
                </c:pt>
                <c:pt idx="275">
                  <c:v>3003.1081946032759</c:v>
                </c:pt>
                <c:pt idx="276">
                  <c:v>3000.4648047827172</c:v>
                </c:pt>
                <c:pt idx="277">
                  <c:v>2997.8296824226418</c:v>
                </c:pt>
                <c:pt idx="278">
                  <c:v>2995.2027807511504</c:v>
                </c:pt>
                <c:pt idx="279">
                  <c:v>2992.5840536131141</c:v>
                </c:pt>
                <c:pt idx="280">
                  <c:v>2989.9734554430106</c:v>
                </c:pt>
                <c:pt idx="281">
                  <c:v>2987.3709412397434</c:v>
                </c:pt>
                <c:pt idx="282">
                  <c:v>2984.7764665432792</c:v>
                </c:pt>
                <c:pt idx="283">
                  <c:v>2982.189987412969</c:v>
                </c:pt>
                <c:pt idx="284">
                  <c:v>2979.6114604074164</c:v>
                </c:pt>
                <c:pt idx="285">
                  <c:v>2977.0408425657711</c:v>
                </c:pt>
                <c:pt idx="286">
                  <c:v>2974.4780913903401</c:v>
                </c:pt>
                <c:pt idx="287">
                  <c:v>2971.923164830408</c:v>
                </c:pt>
                <c:pt idx="288">
                  <c:v>2969.3760212671737</c:v>
                </c:pt>
                <c:pt idx="289">
                  <c:v>2966.8366194997166</c:v>
                </c:pt>
                <c:pt idx="290">
                  <c:v>2964.3049187319116</c:v>
                </c:pt>
                <c:pt idx="291">
                  <c:v>2961.7808785602178</c:v>
                </c:pt>
                <c:pt idx="292">
                  <c:v>2959.2644589622723</c:v>
                </c:pt>
                <c:pt idx="293">
                  <c:v>2956.7556202862256</c:v>
                </c:pt>
                <c:pt idx="294">
                  <c:v>2954.2543232407652</c:v>
                </c:pt>
                <c:pt idx="295">
                  <c:v>2951.7605288857671</c:v>
                </c:pt>
                <c:pt idx="296">
                  <c:v>2949.2741986235319</c:v>
                </c:pt>
                <c:pt idx="297">
                  <c:v>2946.7952941905564</c:v>
                </c:pt>
                <c:pt idx="298">
                  <c:v>2944.3237776498004</c:v>
                </c:pt>
                <c:pt idx="299">
                  <c:v>2941.8596113834124</c:v>
                </c:pt>
                <c:pt idx="300">
                  <c:v>2939.4027580858765</c:v>
                </c:pt>
                <c:pt idx="301">
                  <c:v>2936.9531807575468</c:v>
                </c:pt>
                <c:pt idx="302">
                  <c:v>2934.5108426985439</c:v>
                </c:pt>
                <c:pt idx="303">
                  <c:v>2932.0757075029815</c:v>
                </c:pt>
                <c:pt idx="304">
                  <c:v>2929.6477390535019</c:v>
                </c:pt>
                <c:pt idx="305">
                  <c:v>2927.2269015160928</c:v>
                </c:pt>
                <c:pt idx="306">
                  <c:v>2924.8131593351673</c:v>
                </c:pt>
                <c:pt idx="307">
                  <c:v>2922.4064772288862</c:v>
                </c:pt>
                <c:pt idx="308">
                  <c:v>2920.0068201847052</c:v>
                </c:pt>
                <c:pt idx="309">
                  <c:v>2917.614153455128</c:v>
                </c:pt>
                <c:pt idx="310">
                  <c:v>2915.2284425536536</c:v>
                </c:pt>
                <c:pt idx="311">
                  <c:v>2912.8496532509007</c:v>
                </c:pt>
                <c:pt idx="312">
                  <c:v>2910.4777515708975</c:v>
                </c:pt>
                <c:pt idx="313">
                  <c:v>2908.1127037875249</c:v>
                </c:pt>
                <c:pt idx="314">
                  <c:v>2905.7544764211007</c:v>
                </c:pt>
                <c:pt idx="315">
                  <c:v>2903.4030362350991</c:v>
                </c:pt>
                <c:pt idx="316">
                  <c:v>2901.0583502329896</c:v>
                </c:pt>
                <c:pt idx="317">
                  <c:v>2898.7203856551914</c:v>
                </c:pt>
                <c:pt idx="318">
                  <c:v>2896.389109976134</c:v>
                </c:pt>
                <c:pt idx="319">
                  <c:v>2894.0644909014186</c:v>
                </c:pt>
                <c:pt idx="320">
                  <c:v>2891.7464963650677</c:v>
                </c:pt>
                <c:pt idx="321">
                  <c:v>2889.4350945268675</c:v>
                </c:pt>
                <c:pt idx="322">
                  <c:v>2887.1302537697838</c:v>
                </c:pt>
                <c:pt idx="323">
                  <c:v>2884.8319426974585</c:v>
                </c:pt>
                <c:pt idx="324">
                  <c:v>2882.5401301317734</c:v>
                </c:pt>
                <c:pt idx="325">
                  <c:v>2880.2547851104828</c:v>
                </c:pt>
                <c:pt idx="326">
                  <c:v>2877.9758768849065</c:v>
                </c:pt>
                <c:pt idx="327">
                  <c:v>2875.7033749176817</c:v>
                </c:pt>
                <c:pt idx="328">
                  <c:v>2873.4372488805707</c:v>
                </c:pt>
                <c:pt idx="329">
                  <c:v>2871.1774686523167</c:v>
                </c:pt>
                <c:pt idx="330">
                  <c:v>2868.9240043165528</c:v>
                </c:pt>
                <c:pt idx="331">
                  <c:v>2866.6768261597554</c:v>
                </c:pt>
                <c:pt idx="332">
                  <c:v>2864.4359046692398</c:v>
                </c:pt>
                <c:pt idx="333">
                  <c:v>2862.2012105311983</c:v>
                </c:pt>
                <c:pt idx="334">
                  <c:v>2859.9727146287769</c:v>
                </c:pt>
                <c:pt idx="335">
                  <c:v>2857.7503880401905</c:v>
                </c:pt>
                <c:pt idx="336">
                  <c:v>2855.5342020368707</c:v>
                </c:pt>
                <c:pt idx="337">
                  <c:v>2853.3241280816487</c:v>
                </c:pt>
                <c:pt idx="338">
                  <c:v>2851.1201378269707</c:v>
                </c:pt>
                <c:pt idx="339">
                  <c:v>2848.9222031131426</c:v>
                </c:pt>
                <c:pt idx="340">
                  <c:v>2846.7302959666049</c:v>
                </c:pt>
                <c:pt idx="341">
                  <c:v>2844.5443885982359</c:v>
                </c:pt>
                <c:pt idx="342">
                  <c:v>2842.3644534016789</c:v>
                </c:pt>
                <c:pt idx="343">
                  <c:v>2840.1904629516994</c:v>
                </c:pt>
                <c:pt idx="344">
                  <c:v>2838.022390002564</c:v>
                </c:pt>
                <c:pt idx="345">
                  <c:v>2835.860207486443</c:v>
                </c:pt>
                <c:pt idx="346">
                  <c:v>2833.7038885118391</c:v>
                </c:pt>
                <c:pt idx="347">
                  <c:v>2831.5534063620344</c:v>
                </c:pt>
                <c:pt idx="348">
                  <c:v>2829.4087344935601</c:v>
                </c:pt>
                <c:pt idx="349">
                  <c:v>2827.2698465346893</c:v>
                </c:pt>
                <c:pt idx="350">
                  <c:v>2825.136716283946</c:v>
                </c:pt>
                <c:pt idx="351">
                  <c:v>2823.0093177086355</c:v>
                </c:pt>
                <c:pt idx="352">
                  <c:v>2820.8876249433943</c:v>
                </c:pt>
                <c:pt idx="353">
                  <c:v>2818.7716122887573</c:v>
                </c:pt>
                <c:pt idx="354">
                  <c:v>2816.6612542097423</c:v>
                </c:pt>
                <c:pt idx="355">
                  <c:v>2814.5565253344539</c:v>
                </c:pt>
                <c:pt idx="356">
                  <c:v>2812.4574004527017</c:v>
                </c:pt>
                <c:pt idx="357">
                  <c:v>2810.3638545146364</c:v>
                </c:pt>
                <c:pt idx="358">
                  <c:v>2808.2758626294026</c:v>
                </c:pt>
                <c:pt idx="359">
                  <c:v>2806.1934000638057</c:v>
                </c:pt>
                <c:pt idx="360">
                  <c:v>2804.1164422409961</c:v>
                </c:pt>
                <c:pt idx="361">
                  <c:v>2802.0449647391661</c:v>
                </c:pt>
                <c:pt idx="362">
                  <c:v>2799.9789432902635</c:v>
                </c:pt>
                <c:pt idx="363">
                  <c:v>2797.9183537787176</c:v>
                </c:pt>
                <c:pt idx="364">
                  <c:v>2795.8631722401824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'Prediktion(RÖR EJ!)'!$C$2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</c:v>
                </c:pt>
                <c:pt idx="1">
                  <c:v>9.4773150000000008</c:v>
                </c:pt>
                <c:pt idx="2">
                  <c:v>10.037963664593375</c:v>
                </c:pt>
                <c:pt idx="3">
                  <c:v>10.696497042474725</c:v>
                </c:pt>
                <c:pt idx="4">
                  <c:v>11.469971107677505</c:v>
                </c:pt>
                <c:pt idx="5">
                  <c:v>12.378366665716676</c:v>
                </c:pt>
                <c:pt idx="6">
                  <c:v>13.445075752884348</c:v>
                </c:pt>
                <c:pt idx="7">
                  <c:v>14.697463628380458</c:v>
                </c:pt>
                <c:pt idx="8">
                  <c:v>15.69020114648556</c:v>
                </c:pt>
                <c:pt idx="9">
                  <c:v>16.770476355132519</c:v>
                </c:pt>
                <c:pt idx="10">
                  <c:v>17.938276430918542</c:v>
                </c:pt>
                <c:pt idx="11">
                  <c:v>19.190914439173355</c:v>
                </c:pt>
                <c:pt idx="12">
                  <c:v>20.522123333423234</c:v>
                </c:pt>
                <c:pt idx="13">
                  <c:v>21.920929651751599</c:v>
                </c:pt>
                <c:pt idx="14">
                  <c:v>23.370263290750671</c:v>
                </c:pt>
                <c:pt idx="15">
                  <c:v>24.84525304585193</c:v>
                </c:pt>
                <c:pt idx="16">
                  <c:v>26.395293112402879</c:v>
                </c:pt>
                <c:pt idx="17">
                  <c:v>28.01684553129461</c:v>
                </c:pt>
                <c:pt idx="18">
                  <c:v>29.705667793646793</c:v>
                </c:pt>
                <c:pt idx="19">
                  <c:v>31.457167725474225</c:v>
                </c:pt>
                <c:pt idx="20">
                  <c:v>33.266976510607336</c:v>
                </c:pt>
                <c:pt idx="21">
                  <c:v>35.13181086552742</c:v>
                </c:pt>
                <c:pt idx="22">
                  <c:v>37.05071210711602</c:v>
                </c:pt>
                <c:pt idx="23">
                  <c:v>39.026769488123172</c:v>
                </c:pt>
                <c:pt idx="24">
                  <c:v>41.054880664564806</c:v>
                </c:pt>
                <c:pt idx="25">
                  <c:v>43.129619909077476</c:v>
                </c:pt>
                <c:pt idx="26">
                  <c:v>45.245319379242893</c:v>
                </c:pt>
                <c:pt idx="27">
                  <c:v>47.396103912828842</c:v>
                </c:pt>
                <c:pt idx="28">
                  <c:v>49.575835021734008</c:v>
                </c:pt>
                <c:pt idx="29">
                  <c:v>51.777901921683551</c:v>
                </c:pt>
                <c:pt idx="30">
                  <c:v>53.994774937607183</c:v>
                </c:pt>
                <c:pt idx="31">
                  <c:v>56.21720867345325</c:v>
                </c:pt>
                <c:pt idx="32">
                  <c:v>58.435403289972598</c:v>
                </c:pt>
                <c:pt idx="33">
                  <c:v>60.6390128057445</c:v>
                </c:pt>
                <c:pt idx="34">
                  <c:v>62.817145211861288</c:v>
                </c:pt>
                <c:pt idx="35">
                  <c:v>64.958361004972545</c:v>
                </c:pt>
                <c:pt idx="36">
                  <c:v>67.050684863831648</c:v>
                </c:pt>
                <c:pt idx="37">
                  <c:v>69.081657048033009</c:v>
                </c:pt>
                <c:pt idx="38">
                  <c:v>71.038467692091132</c:v>
                </c:pt>
                <c:pt idx="39">
                  <c:v>72.908239660273225</c:v>
                </c:pt>
                <c:pt idx="40">
                  <c:v>74.678158890042496</c:v>
                </c:pt>
                <c:pt idx="41">
                  <c:v>76.335618188978586</c:v>
                </c:pt>
                <c:pt idx="42">
                  <c:v>77.868375736510458</c:v>
                </c:pt>
                <c:pt idx="43">
                  <c:v>79.264728460123081</c:v>
                </c:pt>
                <c:pt idx="44">
                  <c:v>80.51369801969193</c:v>
                </c:pt>
                <c:pt idx="45">
                  <c:v>81.60522268372884</c:v>
                </c:pt>
                <c:pt idx="46">
                  <c:v>82.530341083196689</c:v>
                </c:pt>
                <c:pt idx="47">
                  <c:v>83.281342650544516</c:v>
                </c:pt>
                <c:pt idx="48">
                  <c:v>83.851903688765418</c:v>
                </c:pt>
                <c:pt idx="49">
                  <c:v>84.237204876130917</c:v>
                </c:pt>
                <c:pt idx="50">
                  <c:v>84.434025864136757</c:v>
                </c:pt>
                <c:pt idx="51">
                  <c:v>84.440812686998157</c:v>
                </c:pt>
                <c:pt idx="52">
                  <c:v>84.257714166849908</c:v>
                </c:pt>
                <c:pt idx="53">
                  <c:v>83.886584663860674</c:v>
                </c:pt>
                <c:pt idx="54">
                  <c:v>83.330952803897418</c:v>
                </c:pt>
                <c:pt idx="55">
                  <c:v>82.595959792894121</c:v>
                </c:pt>
                <c:pt idx="56">
                  <c:v>81.688268761849841</c:v>
                </c:pt>
                <c:pt idx="57">
                  <c:v>80.615947471730749</c:v>
                </c:pt>
                <c:pt idx="58">
                  <c:v>79.388327563329796</c:v>
                </c:pt>
                <c:pt idx="59">
                  <c:v>78.015844326051237</c:v>
                </c:pt>
                <c:pt idx="60">
                  <c:v>76.509861623247303</c:v>
                </c:pt>
                <c:pt idx="61">
                  <c:v>74.882487057294568</c:v>
                </c:pt>
                <c:pt idx="62">
                  <c:v>73.146382540105719</c:v>
                </c:pt>
                <c:pt idx="63">
                  <c:v>71.314574934454612</c:v>
                </c:pt>
                <c:pt idx="64">
                  <c:v>69.400271162595502</c:v>
                </c:pt>
                <c:pt idx="65">
                  <c:v>67.41668177198072</c:v>
                </c:pt>
                <c:pt idx="66">
                  <c:v>65.37685642382236</c:v>
                </c:pt>
                <c:pt idx="67">
                  <c:v>63.29353415219515</c:v>
                </c:pt>
                <c:pt idx="68">
                  <c:v>61.179010557155777</c:v>
                </c:pt>
                <c:pt idx="69">
                  <c:v>59.045023380692754</c:v>
                </c:pt>
                <c:pt idx="70">
                  <c:v>56.902657219126795</c:v>
                </c:pt>
                <c:pt idx="71">
                  <c:v>54.762267523652937</c:v>
                </c:pt>
                <c:pt idx="72">
                  <c:v>52.633423503158028</c:v>
                </c:pt>
                <c:pt idx="73">
                  <c:v>50.524869082609825</c:v>
                </c:pt>
                <c:pt idx="74">
                  <c:v>48.444500694058043</c:v>
                </c:pt>
                <c:pt idx="75">
                  <c:v>46.399360389519487</c:v>
                </c:pt>
                <c:pt idx="76">
                  <c:v>44.395642566037559</c:v>
                </c:pt>
                <c:pt idx="77">
                  <c:v>42.43871247952778</c:v>
                </c:pt>
                <c:pt idx="78">
                  <c:v>40.53313468729155</c:v>
                </c:pt>
                <c:pt idx="79">
                  <c:v>38.68270958358962</c:v>
                </c:pt>
                <c:pt idx="80">
                  <c:v>36.890516267351217</c:v>
                </c:pt>
                <c:pt idx="81">
                  <c:v>35.158960094932816</c:v>
                </c:pt>
                <c:pt idx="82">
                  <c:v>33.489823413292306</c:v>
                </c:pt>
                <c:pt idx="83">
                  <c:v>31.884318130223289</c:v>
                </c:pt>
                <c:pt idx="84">
                  <c:v>30.3431389495403</c:v>
                </c:pt>
                <c:pt idx="85">
                  <c:v>28.866516272538281</c:v>
                </c:pt>
                <c:pt idx="86">
                  <c:v>27.454267936245046</c:v>
                </c:pt>
                <c:pt idx="87">
                  <c:v>26.105849119464725</c:v>
                </c:pt>
                <c:pt idx="88">
                  <c:v>24.82039989614281</c:v>
                </c:pt>
                <c:pt idx="89">
                  <c:v>23.596790050029892</c:v>
                </c:pt>
                <c:pt idx="90">
                  <c:v>22.433660883765359</c:v>
                </c:pt>
                <c:pt idx="91">
                  <c:v>21.329463858896837</c:v>
                </c:pt>
                <c:pt idx="92">
                  <c:v>20.282495991178891</c:v>
                </c:pt>
                <c:pt idx="93">
                  <c:v>19.290931998446538</c:v>
                </c:pt>
                <c:pt idx="94">
                  <c:v>18.352853257503472</c:v>
                </c:pt>
                <c:pt idx="95">
                  <c:v>17.466273673072067</c:v>
                </c:pt>
                <c:pt idx="96">
                  <c:v>16.62916259729738</c:v>
                </c:pt>
                <c:pt idx="97">
                  <c:v>15.839464963989698</c:v>
                </c:pt>
                <c:pt idx="98">
                  <c:v>15.095118819115884</c:v>
                </c:pt>
                <c:pt idx="99">
                  <c:v>14.394070439334433</c:v>
                </c:pt>
                <c:pt idx="100">
                  <c:v>13.734287234845693</c:v>
                </c:pt>
                <c:pt idx="101">
                  <c:v>13.113768632618855</c:v>
                </c:pt>
                <c:pt idx="102">
                  <c:v>12.530555132156113</c:v>
                </c:pt>
                <c:pt idx="103">
                  <c:v>11.982735719230067</c:v>
                </c:pt>
                <c:pt idx="104">
                  <c:v>11.468453814229093</c:v>
                </c:pt>
                <c:pt idx="105">
                  <c:v>10.985911921497614</c:v>
                </c:pt>
                <c:pt idx="106">
                  <c:v>10.533375134888502</c:v>
                </c:pt>
                <c:pt idx="107">
                  <c:v>10.10917364308211</c:v>
                </c:pt>
                <c:pt idx="108">
                  <c:v>9.711704366413521</c:v>
                </c:pt>
                <c:pt idx="109">
                  <c:v>9.3394318452554259</c:v>
                </c:pt>
                <c:pt idx="110">
                  <c:v>8.9908884886331801</c:v>
                </c:pt>
                <c:pt idx="111">
                  <c:v>8.6646742808521662</c:v>
                </c:pt>
                <c:pt idx="112">
                  <c:v>8.3594560336017878</c:v>
                </c:pt>
                <c:pt idx="113">
                  <c:v>8.0739662613347427</c:v>
                </c:pt>
                <c:pt idx="114">
                  <c:v>7.8070017487444465</c:v>
                </c:pt>
                <c:pt idx="115">
                  <c:v>7.5574218708937266</c:v>
                </c:pt>
                <c:pt idx="116">
                  <c:v>7.32414671898192</c:v>
                </c:pt>
                <c:pt idx="117">
                  <c:v>7.1061550778593654</c:v>
                </c:pt>
                <c:pt idx="118">
                  <c:v>6.9024822951814899</c:v>
                </c:pt>
                <c:pt idx="119">
                  <c:v>6.7122180765060451</c:v>
                </c:pt>
                <c:pt idx="120">
                  <c:v>6.5345042356381899</c:v>
                </c:pt>
                <c:pt idx="121">
                  <c:v>6.3685324250783246</c:v>
                </c:pt>
                <c:pt idx="122">
                  <c:v>6.2135418674845759</c:v>
                </c:pt>
                <c:pt idx="123">
                  <c:v>6.0688171055835483</c:v>
                </c:pt>
                <c:pt idx="124">
                  <c:v>5.9336857849080928</c:v>
                </c:pt>
                <c:pt idx="125">
                  <c:v>5.8075164810695767</c:v>
                </c:pt>
                <c:pt idx="126">
                  <c:v>5.6897165809467234</c:v>
                </c:pt>
                <c:pt idx="127">
                  <c:v>5.5797302251579586</c:v>
                </c:pt>
                <c:pt idx="128">
                  <c:v>5.4770363174462444</c:v>
                </c:pt>
                <c:pt idx="129">
                  <c:v>5.3811466051140675</c:v>
                </c:pt>
                <c:pt idx="130">
                  <c:v>5.2916038333734337</c:v>
                </c:pt>
                <c:pt idx="131">
                  <c:v>5.2079799753959062</c:v>
                </c:pt>
                <c:pt idx="132">
                  <c:v>5.1298745389376279</c:v>
                </c:pt>
                <c:pt idx="133">
                  <c:v>5.0569129496529612</c:v>
                </c:pt>
                <c:pt idx="134">
                  <c:v>4.9887450105790281</c:v>
                </c:pt>
                <c:pt idx="135">
                  <c:v>4.925043436755205</c:v>
                </c:pt>
                <c:pt idx="136">
                  <c:v>4.8655024635214144</c:v>
                </c:pt>
                <c:pt idx="137">
                  <c:v>4.8098365267036209</c:v>
                </c:pt>
                <c:pt idx="138">
                  <c:v>4.7577790126323398</c:v>
                </c:pt>
                <c:pt idx="139">
                  <c:v>4.7090810757398609</c:v>
                </c:pt>
                <c:pt idx="140">
                  <c:v>4.6635105213349881</c:v>
                </c:pt>
                <c:pt idx="141">
                  <c:v>4.6208507510524175</c:v>
                </c:pt>
                <c:pt idx="142">
                  <c:v>4.5808997684103474</c:v>
                </c:pt>
                <c:pt idx="143">
                  <c:v>4.5434692418783165</c:v>
                </c:pt>
                <c:pt idx="144">
                  <c:v>4.5083836228523326</c:v>
                </c:pt>
                <c:pt idx="145">
                  <c:v>4.475479315951377</c:v>
                </c:pt>
                <c:pt idx="146">
                  <c:v>4.444603899084397</c:v>
                </c:pt>
                <c:pt idx="147">
                  <c:v>4.4156153907863445</c:v>
                </c:pt>
                <c:pt idx="148">
                  <c:v>4.3883815623829134</c:v>
                </c:pt>
                <c:pt idx="149">
                  <c:v>4.362779292613582</c:v>
                </c:pt>
                <c:pt idx="150">
                  <c:v>4.33869396241945</c:v>
                </c:pt>
                <c:pt idx="151">
                  <c:v>4.3160188876841277</c:v>
                </c:pt>
                <c:pt idx="152">
                  <c:v>4.2946547878011971</c:v>
                </c:pt>
                <c:pt idx="153">
                  <c:v>4.2745092880290665</c:v>
                </c:pt>
                <c:pt idx="154">
                  <c:v>4.2554964536824302</c:v>
                </c:pt>
                <c:pt idx="155">
                  <c:v>4.2375363542980162</c:v>
                </c:pt>
                <c:pt idx="156">
                  <c:v>4.2205546560001208</c:v>
                </c:pt>
                <c:pt idx="157">
                  <c:v>4.2044822403780833</c:v>
                </c:pt>
                <c:pt idx="158">
                  <c:v>4.1892548482726992</c:v>
                </c:pt>
                <c:pt idx="159">
                  <c:v>4.174812746951388</c:v>
                </c:pt>
                <c:pt idx="160">
                  <c:v>4.1611004192322598</c:v>
                </c:pt>
                <c:pt idx="161">
                  <c:v>4.148066273195</c:v>
                </c:pt>
                <c:pt idx="162">
                  <c:v>4.13566237119141</c:v>
                </c:pt>
                <c:pt idx="163">
                  <c:v>4.1238441769404819</c:v>
                </c:pt>
                <c:pt idx="164">
                  <c:v>4.1125703195619376</c:v>
                </c:pt>
                <c:pt idx="165">
                  <c:v>4.1018023734682334</c:v>
                </c:pt>
                <c:pt idx="166">
                  <c:v>4.0915046530980481</c:v>
                </c:pt>
                <c:pt idx="167">
                  <c:v>4.0816440215343812</c:v>
                </c:pt>
                <c:pt idx="168">
                  <c:v>4.0721897121074706</c:v>
                </c:pt>
                <c:pt idx="169">
                  <c:v>4.063113162137042</c:v>
                </c:pt>
                <c:pt idx="170">
                  <c:v>4.0543878580198127</c:v>
                </c:pt>
                <c:pt idx="171">
                  <c:v>4.0459891909169361</c:v>
                </c:pt>
                <c:pt idx="172">
                  <c:v>4.0378943223421571</c:v>
                </c:pt>
                <c:pt idx="173">
                  <c:v>4.0300820589950286</c:v>
                </c:pt>
                <c:pt idx="174">
                  <c:v>4.0225327362246652</c:v>
                </c:pt>
                <c:pt idx="175">
                  <c:v>4.0152281095483247</c:v>
                </c:pt>
                <c:pt idx="176">
                  <c:v>4.0081512536856634</c:v>
                </c:pt>
                <c:pt idx="177">
                  <c:v>4.0012864686039666</c:v>
                </c:pt>
                <c:pt idx="178">
                  <c:v>3.99461919210205</c:v>
                </c:pt>
                <c:pt idx="179">
                  <c:v>3.9881359184910341</c:v>
                </c:pt>
                <c:pt idx="180">
                  <c:v>3.9818241229588121</c:v>
                </c:pt>
                <c:pt idx="181">
                  <c:v>3.9756721912319795</c:v>
                </c:pt>
                <c:pt idx="182">
                  <c:v>3.9696693541742372</c:v>
                </c:pt>
                <c:pt idx="183">
                  <c:v>3.9638056269839952</c:v>
                </c:pt>
                <c:pt idx="184">
                  <c:v>3.9580717526761453</c:v>
                </c:pt>
                <c:pt idx="185">
                  <c:v>3.9524591495538193</c:v>
                </c:pt>
                <c:pt idx="186">
                  <c:v>3.9469598623954854</c:v>
                </c:pt>
                <c:pt idx="187">
                  <c:v>3.9415665171010392</c:v>
                </c:pt>
                <c:pt idx="188">
                  <c:v>3.9362722785576807</c:v>
                </c:pt>
                <c:pt idx="189">
                  <c:v>3.9310708115024164</c:v>
                </c:pt>
                <c:pt idx="190">
                  <c:v>3.9259562441730282</c:v>
                </c:pt>
                <c:pt idx="191">
                  <c:v>3.920923134553405</c:v>
                </c:pt>
                <c:pt idx="192">
                  <c:v>3.9159664390322537</c:v>
                </c:pt>
                <c:pt idx="193">
                  <c:v>3.9110814833064893</c:v>
                </c:pt>
                <c:pt idx="194">
                  <c:v>3.9062639353720834</c:v>
                </c:pt>
                <c:pt idx="195">
                  <c:v>3.9015097804558514</c:v>
                </c:pt>
                <c:pt idx="196">
                  <c:v>3.896815297751707</c:v>
                </c:pt>
                <c:pt idx="197">
                  <c:v>3.8921770388342272</c:v>
                </c:pt>
                <c:pt idx="198">
                  <c:v>3.8875918076311415</c:v>
                </c:pt>
                <c:pt idx="199">
                  <c:v>3.8830566418444823</c:v>
                </c:pt>
                <c:pt idx="200">
                  <c:v>3.8785687957177553</c:v>
                </c:pt>
                <c:pt idx="201">
                  <c:v>3.8741257240535885</c:v>
                </c:pt>
                <c:pt idx="202">
                  <c:v>3.8697250673929324</c:v>
                </c:pt>
                <c:pt idx="203">
                  <c:v>3.8653646382730651</c:v>
                </c:pt>
                <c:pt idx="204">
                  <c:v>3.8610424084874189</c:v>
                </c:pt>
                <c:pt idx="205">
                  <c:v>3.856756497275601</c:v>
                </c:pt>
                <c:pt idx="206">
                  <c:v>3.8525051603770137</c:v>
                </c:pt>
                <c:pt idx="207">
                  <c:v>3.8482867798861013</c:v>
                </c:pt>
                <c:pt idx="208">
                  <c:v>3.8440998548516436</c:v>
                </c:pt>
                <c:pt idx="209">
                  <c:v>3.8399429925665296</c:v>
                </c:pt>
                <c:pt idx="210">
                  <c:v>3.8358149004982405</c:v>
                </c:pt>
                <c:pt idx="211">
                  <c:v>3.8317143788137673</c:v>
                </c:pt>
                <c:pt idx="212">
                  <c:v>3.8276403134559684</c:v>
                </c:pt>
                <c:pt idx="213">
                  <c:v>3.8235916697314183</c:v>
                </c:pt>
                <c:pt idx="214">
                  <c:v>3.8195674863726263</c:v>
                </c:pt>
                <c:pt idx="215">
                  <c:v>3.8155668700401493</c:v>
                </c:pt>
                <c:pt idx="216">
                  <c:v>3.8115889902325799</c:v>
                </c:pt>
                <c:pt idx="217">
                  <c:v>3.807633074574662</c:v>
                </c:pt>
                <c:pt idx="218">
                  <c:v>3.8036984044559268</c:v>
                </c:pt>
                <c:pt idx="219">
                  <c:v>3.7997843109942115</c:v>
                </c:pt>
                <c:pt idx="220">
                  <c:v>3.7958901713002642</c:v>
                </c:pt>
                <c:pt idx="221">
                  <c:v>3.792015405021341</c:v>
                </c:pt>
                <c:pt idx="222">
                  <c:v>3.7881594711432989</c:v>
                </c:pt>
                <c:pt idx="223">
                  <c:v>3.7843218650321617</c:v>
                </c:pt>
                <c:pt idx="224">
                  <c:v>3.780502115697514</c:v>
                </c:pt>
                <c:pt idx="225">
                  <c:v>3.7766997832613423</c:v>
                </c:pt>
                <c:pt idx="226">
                  <c:v>3.7729144566171438</c:v>
                </c:pt>
                <c:pt idx="227">
                  <c:v>3.7691457512652149</c:v>
                </c:pt>
                <c:pt idx="228">
                  <c:v>3.7653933073110597</c:v>
                </c:pt>
                <c:pt idx="229">
                  <c:v>3.7616567876148022</c:v>
                </c:pt>
                <c:pt idx="230">
                  <c:v>3.7579358760803863</c:v>
                </c:pt>
                <c:pt idx="231">
                  <c:v>3.7542302760741388</c:v>
                </c:pt>
                <c:pt idx="232">
                  <c:v>3.750539708963065</c:v>
                </c:pt>
                <c:pt idx="233">
                  <c:v>3.7468639127639234</c:v>
                </c:pt>
                <c:pt idx="234">
                  <c:v>3.7432026408948063</c:v>
                </c:pt>
                <c:pt idx="235">
                  <c:v>3.739555661021539</c:v>
                </c:pt>
                <c:pt idx="236">
                  <c:v>3.7359227539918005</c:v>
                </c:pt>
                <c:pt idx="237">
                  <c:v>3.7323037128503627</c:v>
                </c:pt>
                <c:pt idx="238">
                  <c:v>3.7286983419293622</c:v>
                </c:pt>
                <c:pt idx="239">
                  <c:v>3.7251064560079477</c:v>
                </c:pt>
                <c:pt idx="240">
                  <c:v>3.7215278795360724</c:v>
                </c:pt>
                <c:pt idx="241">
                  <c:v>3.7179624459175886</c:v>
                </c:pt>
                <c:pt idx="242">
                  <c:v>3.7144099968481612</c:v>
                </c:pt>
                <c:pt idx="243">
                  <c:v>3.710870381703852</c:v>
                </c:pt>
                <c:pt idx="244">
                  <c:v>3.7073434569765276</c:v>
                </c:pt>
                <c:pt idx="245">
                  <c:v>3.7038290857525435</c:v>
                </c:pt>
                <c:pt idx="246">
                  <c:v>3.7003271372314108</c:v>
                </c:pt>
                <c:pt idx="247">
                  <c:v>3.6968374862814026</c:v>
                </c:pt>
                <c:pt idx="248">
                  <c:v>3.6933600130292885</c:v>
                </c:pt>
                <c:pt idx="249">
                  <c:v>3.6898946024815928</c:v>
                </c:pt>
                <c:pt idx="250">
                  <c:v>3.6864411441749625</c:v>
                </c:pt>
                <c:pt idx="251">
                  <c:v>3.682999531853425</c:v>
                </c:pt>
                <c:pt idx="252">
                  <c:v>3.6795696631704748</c:v>
                </c:pt>
                <c:pt idx="253">
                  <c:v>3.6761514394140855</c:v>
                </c:pt>
                <c:pt idx="254">
                  <c:v>3.6727447652528808</c:v>
                </c:pt>
                <c:pt idx="255">
                  <c:v>3.6693495485018515</c:v>
                </c:pt>
                <c:pt idx="256">
                  <c:v>3.6659656999061019</c:v>
                </c:pt>
                <c:pt idx="257">
                  <c:v>3.6625931329412427</c:v>
                </c:pt>
                <c:pt idx="258">
                  <c:v>3.6592317636291445</c:v>
                </c:pt>
                <c:pt idx="259">
                  <c:v>3.6558815103678719</c:v>
                </c:pt>
                <c:pt idx="260">
                  <c:v>3.652542293774689</c:v>
                </c:pt>
                <c:pt idx="261">
                  <c:v>3.6492140365411396</c:v>
                </c:pt>
                <c:pt idx="262">
                  <c:v>3.6458966632992569</c:v>
                </c:pt>
                <c:pt idx="263">
                  <c:v>3.6425901004980457</c:v>
                </c:pt>
                <c:pt idx="264">
                  <c:v>3.6392942762894345</c:v>
                </c:pt>
                <c:pt idx="265">
                  <c:v>3.636009120422965</c:v>
                </c:pt>
                <c:pt idx="266">
                  <c:v>3.6327345641485413</c:v>
                </c:pt>
                <c:pt idx="267">
                  <c:v>3.6294705401266079</c:v>
                </c:pt>
                <c:pt idx="268">
                  <c:v>3.6262169823451762</c:v>
                </c:pt>
                <c:pt idx="269">
                  <c:v>3.6229738260431734</c:v>
                </c:pt>
                <c:pt idx="270">
                  <c:v>3.6197410076396124</c:v>
                </c:pt>
                <c:pt idx="271">
                  <c:v>3.616518464668129</c:v>
                </c:pt>
                <c:pt idx="272">
                  <c:v>3.6133061357164751</c:v>
                </c:pt>
                <c:pt idx="273">
                  <c:v>3.6101039603705702</c:v>
                </c:pt>
                <c:pt idx="274">
                  <c:v>3.6069118791627552</c:v>
                </c:pt>
                <c:pt idx="275">
                  <c:v>3.6037298335239307</c:v>
                </c:pt>
                <c:pt idx="276">
                  <c:v>3.6005577657392602</c:v>
                </c:pt>
                <c:pt idx="277">
                  <c:v>3.5973956189071696</c:v>
                </c:pt>
                <c:pt idx="278">
                  <c:v>3.5942433369013802</c:v>
                </c:pt>
                <c:pt idx="279">
                  <c:v>3.5911008643357367</c:v>
                </c:pt>
                <c:pt idx="280">
                  <c:v>3.5879681465316122</c:v>
                </c:pt>
                <c:pt idx="281">
                  <c:v>3.5848451294876917</c:v>
                </c:pt>
                <c:pt idx="282">
                  <c:v>3.5817317598519347</c:v>
                </c:pt>
                <c:pt idx="283">
                  <c:v>3.5786279848955624</c:v>
                </c:pt>
                <c:pt idx="284">
                  <c:v>3.5755337524888993</c:v>
                </c:pt>
                <c:pt idx="285">
                  <c:v>3.5724490110789251</c:v>
                </c:pt>
                <c:pt idx="286">
                  <c:v>3.5693737096684077</c:v>
                </c:pt>
                <c:pt idx="287">
                  <c:v>3.5663077977964894</c:v>
                </c:pt>
                <c:pt idx="288">
                  <c:v>3.5632512255206081</c:v>
                </c:pt>
                <c:pt idx="289">
                  <c:v>3.5602039433996597</c:v>
                </c:pt>
                <c:pt idx="290">
                  <c:v>3.5571659024782938</c:v>
                </c:pt>
                <c:pt idx="291">
                  <c:v>3.5541370542722612</c:v>
                </c:pt>
                <c:pt idx="292">
                  <c:v>3.5511173507547267</c:v>
                </c:pt>
                <c:pt idx="293">
                  <c:v>3.5481067443434706</c:v>
                </c:pt>
                <c:pt idx="294">
                  <c:v>3.5451051878889177</c:v>
                </c:pt>
                <c:pt idx="295">
                  <c:v>3.5421126346629204</c:v>
                </c:pt>
                <c:pt idx="296">
                  <c:v>3.5391290383482379</c:v>
                </c:pt>
                <c:pt idx="297">
                  <c:v>3.5361543530286674</c:v>
                </c:pt>
                <c:pt idx="298">
                  <c:v>3.5331885331797603</c:v>
                </c:pt>
                <c:pt idx="299">
                  <c:v>3.5302315336600945</c:v>
                </c:pt>
                <c:pt idx="300">
                  <c:v>3.5272833097030514</c:v>
                </c:pt>
                <c:pt idx="301">
                  <c:v>3.524343816909056</c:v>
                </c:pt>
                <c:pt idx="302">
                  <c:v>3.5214130112382525</c:v>
                </c:pt>
                <c:pt idx="303">
                  <c:v>3.5184908490035776</c:v>
                </c:pt>
                <c:pt idx="304">
                  <c:v>3.5155772868642021</c:v>
                </c:pt>
                <c:pt idx="305">
                  <c:v>3.5126722818193108</c:v>
                </c:pt>
                <c:pt idx="306">
                  <c:v>3.5097757912022005</c:v>
                </c:pt>
                <c:pt idx="307">
                  <c:v>3.5068877726746632</c:v>
                </c:pt>
                <c:pt idx="308">
                  <c:v>3.5040081842216462</c:v>
                </c:pt>
                <c:pt idx="309">
                  <c:v>3.5011369841461533</c:v>
                </c:pt>
                <c:pt idx="310">
                  <c:v>3.4982741310643841</c:v>
                </c:pt>
                <c:pt idx="311">
                  <c:v>3.4954195839010804</c:v>
                </c:pt>
                <c:pt idx="312">
                  <c:v>3.4925733018850766</c:v>
                </c:pt>
                <c:pt idx="313">
                  <c:v>3.4897352445450296</c:v>
                </c:pt>
                <c:pt idx="314">
                  <c:v>3.4869053717053204</c:v>
                </c:pt>
                <c:pt idx="315">
                  <c:v>3.4840836434821187</c:v>
                </c:pt>
                <c:pt idx="316">
                  <c:v>3.4812700202795872</c:v>
                </c:pt>
                <c:pt idx="317">
                  <c:v>3.4784644627862296</c:v>
                </c:pt>
                <c:pt idx="318">
                  <c:v>3.4756669319713605</c:v>
                </c:pt>
                <c:pt idx="319">
                  <c:v>3.472877389081702</c:v>
                </c:pt>
                <c:pt idx="320">
                  <c:v>3.4700957956380809</c:v>
                </c:pt>
                <c:pt idx="321">
                  <c:v>3.4673221134322407</c:v>
                </c:pt>
                <c:pt idx="322">
                  <c:v>3.4645563045237404</c:v>
                </c:pt>
                <c:pt idx="323">
                  <c:v>3.4617983312369498</c:v>
                </c:pt>
                <c:pt idx="324">
                  <c:v>3.4590481561581279</c:v>
                </c:pt>
                <c:pt idx="325">
                  <c:v>3.4563057421325789</c:v>
                </c:pt>
                <c:pt idx="326">
                  <c:v>3.4535710522618874</c:v>
                </c:pt>
                <c:pt idx="327">
                  <c:v>3.4508440499012178</c:v>
                </c:pt>
                <c:pt idx="328">
                  <c:v>3.4481246986566845</c:v>
                </c:pt>
                <c:pt idx="329">
                  <c:v>3.4454129623827798</c:v>
                </c:pt>
                <c:pt idx="330">
                  <c:v>3.4427088051798629</c:v>
                </c:pt>
                <c:pt idx="331">
                  <c:v>3.4400121913917063</c:v>
                </c:pt>
                <c:pt idx="332">
                  <c:v>3.4373230856030874</c:v>
                </c:pt>
                <c:pt idx="333">
                  <c:v>3.4346414526374378</c:v>
                </c:pt>
                <c:pt idx="334">
                  <c:v>3.4319672575545321</c:v>
                </c:pt>
                <c:pt idx="335">
                  <c:v>3.4293004656482284</c:v>
                </c:pt>
                <c:pt idx="336">
                  <c:v>3.4266410424442446</c:v>
                </c:pt>
                <c:pt idx="337">
                  <c:v>3.423988953697978</c:v>
                </c:pt>
                <c:pt idx="338">
                  <c:v>3.4213441653923646</c:v>
                </c:pt>
                <c:pt idx="339">
                  <c:v>3.4187066437357707</c:v>
                </c:pt>
                <c:pt idx="340">
                  <c:v>3.4160763551599254</c:v>
                </c:pt>
                <c:pt idx="341">
                  <c:v>3.4134532663178829</c:v>
                </c:pt>
                <c:pt idx="342">
                  <c:v>3.4108373440820143</c:v>
                </c:pt>
                <c:pt idx="343">
                  <c:v>3.4082285555420389</c:v>
                </c:pt>
                <c:pt idx="344">
                  <c:v>3.4056268680030763</c:v>
                </c:pt>
                <c:pt idx="345">
                  <c:v>3.4030322489837315</c:v>
                </c:pt>
                <c:pt idx="346">
                  <c:v>3.4004446662142067</c:v>
                </c:pt>
                <c:pt idx="347">
                  <c:v>3.3978640876344408</c:v>
                </c:pt>
                <c:pt idx="348">
                  <c:v>3.395290481392272</c:v>
                </c:pt>
                <c:pt idx="349">
                  <c:v>3.3927238158416269</c:v>
                </c:pt>
                <c:pt idx="350">
                  <c:v>3.390164059540735</c:v>
                </c:pt>
                <c:pt idx="351">
                  <c:v>3.3876111812503624</c:v>
                </c:pt>
                <c:pt idx="352">
                  <c:v>3.385065149932073</c:v>
                </c:pt>
                <c:pt idx="353">
                  <c:v>3.3825259347465084</c:v>
                </c:pt>
                <c:pt idx="354">
                  <c:v>3.3799935050516905</c:v>
                </c:pt>
                <c:pt idx="355">
                  <c:v>3.3774678304013444</c:v>
                </c:pt>
                <c:pt idx="356">
                  <c:v>3.3749488805432417</c:v>
                </c:pt>
                <c:pt idx="357">
                  <c:v>3.3724366254175635</c:v>
                </c:pt>
                <c:pt idx="358">
                  <c:v>3.3699310351552829</c:v>
                </c:pt>
                <c:pt idx="359">
                  <c:v>3.3674320800765667</c:v>
                </c:pt>
                <c:pt idx="360">
                  <c:v>3.3649397306891951</c:v>
                </c:pt>
                <c:pt idx="361">
                  <c:v>3.362453957686999</c:v>
                </c:pt>
                <c:pt idx="362">
                  <c:v>3.359974731948316</c:v>
                </c:pt>
                <c:pt idx="363">
                  <c:v>3.3575020245344609</c:v>
                </c:pt>
                <c:pt idx="364">
                  <c:v>3.3550358066882184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'Prediktion(RÖR EJ!)'!$D$2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EJ!)'!$D$3:$D$367</c:f>
              <c:numCache>
                <c:formatCode>0</c:formatCode>
                <c:ptCount val="365"/>
                <c:pt idx="0">
                  <c:v>0</c:v>
                </c:pt>
                <c:pt idx="1">
                  <c:v>937.21875000000011</c:v>
                </c:pt>
                <c:pt idx="2">
                  <c:v>1874.4375000000002</c:v>
                </c:pt>
                <c:pt idx="3">
                  <c:v>2811.6562500000005</c:v>
                </c:pt>
                <c:pt idx="4">
                  <c:v>3748.8750000000005</c:v>
                </c:pt>
                <c:pt idx="5">
                  <c:v>4686.0937500000009</c:v>
                </c:pt>
                <c:pt idx="6">
                  <c:v>5623.3125000000009</c:v>
                </c:pt>
                <c:pt idx="7">
                  <c:v>6560.5312500000009</c:v>
                </c:pt>
                <c:pt idx="8">
                  <c:v>7895.3931712500007</c:v>
                </c:pt>
                <c:pt idx="9">
                  <c:v>9299.6789795783334</c:v>
                </c:pt>
                <c:pt idx="10">
                  <c:v>10785.510911134987</c:v>
                </c:pt>
                <c:pt idx="11">
                  <c:v>12367.098013621004</c:v>
                </c:pt>
                <c:pt idx="12">
                  <c:v>14061.08596309747</c:v>
                </c:pt>
                <c:pt idx="13">
                  <c:v>15886.962275132071</c:v>
                </c:pt>
                <c:pt idx="14">
                  <c:v>17867.524491076623</c:v>
                </c:pt>
                <c:pt idx="15">
                  <c:v>20029.419493034682</c:v>
                </c:pt>
                <c:pt idx="16">
                  <c:v>22333.664573099988</c:v>
                </c:pt>
                <c:pt idx="17">
                  <c:v>24792.371284459379</c:v>
                </c:pt>
                <c:pt idx="18">
                  <c:v>27417.510234322341</c:v>
                </c:pt>
                <c:pt idx="19">
                  <c:v>30220.506126783479</c:v>
                </c:pt>
                <c:pt idx="20">
                  <c:v>33211.704669178805</c:v>
                </c:pt>
                <c:pt idx="21">
                  <c:v>36399.682584212831</c:v>
                </c:pt>
                <c:pt idx="22">
                  <c:v>39790.366967983166</c:v>
                </c:pt>
                <c:pt idx="23">
                  <c:v>43385.924593490949</c:v>
                </c:pt>
                <c:pt idx="24">
                  <c:v>47195.519599155399</c:v>
                </c:pt>
                <c:pt idx="25">
                  <c:v>51227.588228746259</c:v>
                </c:pt>
                <c:pt idx="26">
                  <c:v>55489.729522747301</c:v>
                </c:pt>
                <c:pt idx="27">
                  <c:v>59988.64960055727</c:v>
                </c:pt>
                <c:pt idx="28">
                  <c:v>64730.189936102644</c:v>
                </c:pt>
                <c:pt idx="29">
                  <c:v>69719.478962553083</c:v>
                </c:pt>
                <c:pt idx="30">
                  <c:v>74961.257057888244</c:v>
                </c:pt>
                <c:pt idx="31">
                  <c:v>80460.437682793287</c:v>
                </c:pt>
                <c:pt idx="32">
                  <c:v>86220.936998000252</c:v>
                </c:pt>
                <c:pt idx="33">
                  <c:v>92245.632258938262</c:v>
                </c:pt>
                <c:pt idx="34">
                  <c:v>98536.335085269791</c:v>
                </c:pt>
                <c:pt idx="35">
                  <c:v>105093.77307879223</c:v>
                </c:pt>
                <c:pt idx="36">
                  <c:v>111917.56733847564</c:v>
                </c:pt>
                <c:pt idx="37">
                  <c:v>119006.18539549319</c:v>
                </c:pt>
                <c:pt idx="38">
                  <c:v>126356.83852516933</c:v>
                </c:pt>
                <c:pt idx="39">
                  <c:v>133965.27880548828</c:v>
                </c:pt>
                <c:pt idx="40">
                  <c:v>141825.76442719059</c:v>
                </c:pt>
                <c:pt idx="41">
                  <c:v>149931.03305885123</c:v>
                </c:pt>
                <c:pt idx="42">
                  <c:v>158272.28224268477</c:v>
                </c:pt>
                <c:pt idx="43">
                  <c:v>166839.15663711936</c:v>
                </c:pt>
                <c:pt idx="44">
                  <c:v>175619.74377125865</c:v>
                </c:pt>
                <c:pt idx="45">
                  <c:v>184600.58323498888</c:v>
                </c:pt>
                <c:pt idx="46">
                  <c:v>193766.6993791342</c:v>
                </c:pt>
                <c:pt idx="47">
                  <c:v>203101.67521250347</c:v>
                </c:pt>
                <c:pt idx="48">
                  <c:v>212587.74556178611</c:v>
                </c:pt>
                <c:pt idx="49">
                  <c:v>222205.90951250936</c:v>
                </c:pt>
                <c:pt idx="50">
                  <c:v>231936.06208844023</c:v>
                </c:pt>
                <c:pt idx="51">
                  <c:v>241757.14494649702</c:v>
                </c:pt>
                <c:pt idx="52">
                  <c:v>251647.31541575867</c:v>
                </c:pt>
                <c:pt idx="53">
                  <c:v>261584.13227986064</c:v>
                </c:pt>
                <c:pt idx="54">
                  <c:v>271544.75500229461</c:v>
                </c:pt>
                <c:pt idx="55">
                  <c:v>281506.15024316846</c:v>
                </c:pt>
                <c:pt idx="56">
                  <c:v>291445.30219139945</c:v>
                </c:pt>
                <c:pt idx="57">
                  <c:v>301339.42305208818</c:v>
                </c:pt>
                <c:pt idx="58">
                  <c:v>311166.15989915712</c:v>
                </c:pt>
                <c:pt idx="59">
                  <c:v>320903.79404292523</c:v>
                </c:pt>
                <c:pt idx="60">
                  <c:v>330531.42910357862</c:v>
                </c:pt>
                <c:pt idx="61">
                  <c:v>340029.1641840082</c:v>
                </c:pt>
                <c:pt idx="62">
                  <c:v>349378.24899729871</c:v>
                </c:pt>
                <c:pt idx="63">
                  <c:v>358561.21867575054</c:v>
                </c:pt>
                <c:pt idx="64">
                  <c:v>367562.00654166262</c:v>
                </c:pt>
                <c:pt idx="65">
                  <c:v>376366.0337033745</c:v>
                </c:pt>
                <c:pt idx="66">
                  <c:v>384960.2749368865</c:v>
                </c:pt>
                <c:pt idx="67">
                  <c:v>393333.30090754561</c:v>
                </c:pt>
                <c:pt idx="68">
                  <c:v>401475.29735998937</c:v>
                </c:pt>
                <c:pt idx="69">
                  <c:v>409378.06243508513</c:v>
                </c:pt>
                <c:pt idx="70">
                  <c:v>417034.98372739577</c:v>
                </c:pt>
                <c:pt idx="71">
                  <c:v>424440.99702603486</c:v>
                </c:pt>
                <c:pt idx="72">
                  <c:v>431592.52892624872</c:v>
                </c:pt>
                <c:pt idx="73">
                  <c:v>438487.42565929907</c:v>
                </c:pt>
                <c:pt idx="74">
                  <c:v>445124.87056750344</c:v>
                </c:pt>
                <c:pt idx="75">
                  <c:v>451505.29265497986</c:v>
                </c:pt>
                <c:pt idx="76">
                  <c:v>457630.2685798172</c:v>
                </c:pt>
                <c:pt idx="77">
                  <c:v>463502.42032902996</c:v>
                </c:pt>
                <c:pt idx="78">
                  <c:v>469125.31064553134</c:v>
                </c:pt>
                <c:pt idx="79">
                  <c:v>474503.33807300456</c:v>
                </c:pt>
                <c:pt idx="80">
                  <c:v>479641.63326086989</c:v>
                </c:pt>
                <c:pt idx="81">
                  <c:v>484545.95793737826</c:v>
                </c:pt>
                <c:pt idx="82">
                  <c:v>489222.60772281536</c:v>
                </c:pt>
                <c:pt idx="83">
                  <c:v>493678.31972420699</c:v>
                </c:pt>
                <c:pt idx="84">
                  <c:v>497920.18563384988</c:v>
                </c:pt>
                <c:pt idx="85">
                  <c:v>501955.57085126912</c:v>
                </c:pt>
                <c:pt idx="86">
                  <c:v>505792.03996526665</c:v>
                </c:pt>
                <c:pt idx="87">
                  <c:v>509437.28877126239</c:v>
                </c:pt>
                <c:pt idx="88">
                  <c:v>512899.08285979851</c:v>
                </c:pt>
                <c:pt idx="89">
                  <c:v>516185.20269470557</c:v>
                </c:pt>
                <c:pt idx="90">
                  <c:v>519303.39500319376</c:v>
                </c:pt>
                <c:pt idx="91">
                  <c:v>522261.33022372931</c:v>
                </c:pt>
                <c:pt idx="92">
                  <c:v>525066.5656993161</c:v>
                </c:pt>
                <c:pt idx="93">
                  <c:v>527726.51426182</c:v>
                </c:pt>
                <c:pt idx="94">
                  <c:v>530248.41782520304</c:v>
                </c:pt>
                <c:pt idx="95">
                  <c:v>532639.32558994344</c:v>
                </c:pt>
                <c:pt idx="96">
                  <c:v>534906.07645555132</c:v>
                </c:pt>
                <c:pt idx="97">
                  <c:v>537055.2852411106</c:v>
                </c:pt>
                <c:pt idx="98">
                  <c:v>539093.33232351195</c:v>
                </c:pt>
                <c:pt idx="99">
                  <c:v>541026.35631796741</c:v>
                </c:pt>
                <c:pt idx="100">
                  <c:v>542860.24944419251</c:v>
                </c:pt>
                <c:pt idx="101">
                  <c:v>544600.65524314146</c:v>
                </c:pt>
                <c:pt idx="102">
                  <c:v>546252.96833241847</c:v>
                </c:pt>
                <c:pt idx="103">
                  <c:v>547822.33591264964</c:v>
                </c:pt>
                <c:pt idx="104">
                  <c:v>549313.6607615276</c:v>
                </c:pt>
                <c:pt idx="105">
                  <c:v>550731.60547640361</c:v>
                </c:pt>
                <c:pt idx="106">
                  <c:v>552080.59774980287</c:v>
                </c:pt>
                <c:pt idx="107">
                  <c:v>553364.83648475516</c:v>
                </c:pt>
                <c:pt idx="108">
                  <c:v>554588.2985781657</c:v>
                </c:pt>
                <c:pt idx="109">
                  <c:v>555754.74622043222</c:v>
                </c:pt>
                <c:pt idx="110">
                  <c:v>556867.73457807826</c:v>
                </c:pt>
                <c:pt idx="111">
                  <c:v>557930.61974326498</c:v>
                </c:pt>
                <c:pt idx="112">
                  <c:v>558946.5668496713</c:v>
                </c:pt>
                <c:pt idx="113">
                  <c:v>559918.55826842622</c:v>
                </c:pt>
                <c:pt idx="114">
                  <c:v>560849.40181057947</c:v>
                </c:pt>
                <c:pt idx="115">
                  <c:v>561741.73887408536</c:v>
                </c:pt>
                <c:pt idx="116">
                  <c:v>562598.05248351698</c:v>
                </c:pt>
                <c:pt idx="117">
                  <c:v>563420.67517981702</c:v>
                </c:pt>
                <c:pt idx="118">
                  <c:v>564211.7967254048</c:v>
                </c:pt>
                <c:pt idx="119">
                  <c:v>564973.4715969977</c:v>
                </c:pt>
                <c:pt idx="120">
                  <c:v>565707.62624463986</c:v>
                </c:pt>
                <c:pt idx="121">
                  <c:v>566416.06610076269</c:v>
                </c:pt>
                <c:pt idx="122">
                  <c:v>567100.4823276957</c:v>
                </c:pt>
                <c:pt idx="123">
                  <c:v>567762.45829598885</c:v>
                </c:pt>
                <c:pt idx="124">
                  <c:v>568403.47578926373</c:v>
                </c:pt>
                <c:pt idx="125">
                  <c:v>569024.92093414895</c:v>
                </c:pt>
                <c:pt idx="126">
                  <c:v>569628.08985623356</c:v>
                </c:pt>
                <c:pt idx="127">
                  <c:v>570214.19406494603</c:v>
                </c:pt>
                <c:pt idx="128">
                  <c:v>570784.36557188828</c:v>
                </c:pt>
                <c:pt idx="129">
                  <c:v>571339.66174846597</c:v>
                </c:pt>
                <c:pt idx="130">
                  <c:v>571881.06992969871</c:v>
                </c:pt>
                <c:pt idx="131">
                  <c:v>572409.51177190745</c:v>
                </c:pt>
                <c:pt idx="132">
                  <c:v>572925.84737258649</c:v>
                </c:pt>
                <c:pt idx="133">
                  <c:v>573430.8791612105</c:v>
                </c:pt>
                <c:pt idx="134">
                  <c:v>573925.35557002132</c:v>
                </c:pt>
                <c:pt idx="135">
                  <c:v>574409.97449401405</c:v>
                </c:pt>
                <c:pt idx="136">
                  <c:v>574885.38654940971</c:v>
                </c:pt>
                <c:pt idx="137">
                  <c:v>575352.19813988486</c:v>
                </c:pt>
                <c:pt idx="138">
                  <c:v>575810.97433974349</c:v>
                </c:pt>
                <c:pt idx="139">
                  <c:v>576262.24160306645</c:v>
                </c:pt>
                <c:pt idx="140">
                  <c:v>576706.49030768382</c:v>
                </c:pt>
                <c:pt idx="141">
                  <c:v>577144.17714258446</c:v>
                </c:pt>
                <c:pt idx="142">
                  <c:v>577575.7273471175</c:v>
                </c:pt>
                <c:pt idx="143">
                  <c:v>578001.53681006155</c:v>
                </c:pt>
                <c:pt idx="144">
                  <c:v>578421.97403633944</c:v>
                </c:pt>
                <c:pt idx="145">
                  <c:v>578837.38198885054</c:v>
                </c:pt>
                <c:pt idx="146">
                  <c:v>579248.07981258072</c:v>
                </c:pt>
                <c:pt idx="147">
                  <c:v>579654.36444783269</c:v>
                </c:pt>
                <c:pt idx="148">
                  <c:v>580056.5121391071</c:v>
                </c:pt>
                <c:pt idx="149">
                  <c:v>580454.77984585078</c:v>
                </c:pt>
                <c:pt idx="150">
                  <c:v>580849.40656098316</c:v>
                </c:pt>
                <c:pt idx="151">
                  <c:v>581240.61454281083</c:v>
                </c:pt>
                <c:pt idx="152">
                  <c:v>581628.61046564789</c:v>
                </c:pt>
                <c:pt idx="153">
                  <c:v>582013.58649417642</c:v>
                </c:pt>
                <c:pt idx="154">
                  <c:v>582395.72128630709</c:v>
                </c:pt>
                <c:pt idx="155">
                  <c:v>582775.18092903565</c:v>
                </c:pt>
                <c:pt idx="156">
                  <c:v>583152.11981153896</c:v>
                </c:pt>
                <c:pt idx="157">
                  <c:v>583526.6814395088</c:v>
                </c:pt>
                <c:pt idx="158">
                  <c:v>583898.99919449235</c:v>
                </c:pt>
                <c:pt idx="159">
                  <c:v>584269.19704178523</c:v>
                </c:pt>
                <c:pt idx="160">
                  <c:v>584637.39019021194</c:v>
                </c:pt>
                <c:pt idx="161">
                  <c:v>585003.68570692895</c:v>
                </c:pt>
                <c:pt idx="162">
                  <c:v>585368.18309019541</c:v>
                </c:pt>
                <c:pt idx="163">
                  <c:v>585730.97480287508</c:v>
                </c:pt>
                <c:pt idx="164">
                  <c:v>586092.14676926378</c:v>
                </c:pt>
                <c:pt idx="165">
                  <c:v>586451.77883767418</c:v>
                </c:pt>
                <c:pt idx="166">
                  <c:v>586809.94521105802</c:v>
                </c:pt>
                <c:pt idx="167">
                  <c:v>587166.71484780067</c:v>
                </c:pt>
                <c:pt idx="168">
                  <c:v>587522.15183468978</c:v>
                </c:pt>
                <c:pt idx="169">
                  <c:v>587876.3157339287</c:v>
                </c:pt>
                <c:pt idx="170">
                  <c:v>588229.26190594782</c:v>
                </c:pt>
                <c:pt idx="171">
                  <c:v>588581.041809652</c:v>
                </c:pt>
                <c:pt idx="172">
                  <c:v>588931.70328163751</c:v>
                </c:pt>
                <c:pt idx="173">
                  <c:v>589281.29079580959</c:v>
                </c:pt>
                <c:pt idx="174">
                  <c:v>589629.8457047405</c:v>
                </c:pt>
                <c:pt idx="175">
                  <c:v>589977.40646401793</c:v>
                </c:pt>
                <c:pt idx="176">
                  <c:v>590324.0088407523</c:v>
                </c:pt>
                <c:pt idx="177">
                  <c:v>590669.68610733305</c:v>
                </c:pt>
                <c:pt idx="178">
                  <c:v>591014.46922145167</c:v>
                </c:pt>
                <c:pt idx="179">
                  <c:v>591358.38699334208</c:v>
                </c:pt>
                <c:pt idx="180">
                  <c:v>591701.46624112409</c:v>
                </c:pt>
                <c:pt idx="181">
                  <c:v>592043.731935077</c:v>
                </c:pt>
                <c:pt idx="182">
                  <c:v>592385.2073316141</c:v>
                </c:pt>
                <c:pt idx="183">
                  <c:v>592725.91409767698</c:v>
                </c:pt>
                <c:pt idx="184">
                  <c:v>593065.87242621928</c:v>
                </c:pt>
                <c:pt idx="185">
                  <c:v>593405.10114340542</c:v>
                </c:pt>
                <c:pt idx="186">
                  <c:v>593743.61780810496</c:v>
                </c:pt>
                <c:pt idx="187">
                  <c:v>594081.43880422565</c:v>
                </c:pt>
                <c:pt idx="188">
                  <c:v>594418.57942638919</c:v>
                </c:pt>
                <c:pt idx="189">
                  <c:v>594755.05395942077</c:v>
                </c:pt>
                <c:pt idx="190">
                  <c:v>595090.87575209024</c:v>
                </c:pt>
                <c:pt idx="191">
                  <c:v>595426.05728551128</c:v>
                </c:pt>
                <c:pt idx="192">
                  <c:v>595760.61023657955</c:v>
                </c:pt>
                <c:pt idx="193">
                  <c:v>596094.54553680227</c:v>
                </c:pt>
                <c:pt idx="194">
                  <c:v>596427.87342684728</c:v>
                </c:pt>
                <c:pt idx="195">
                  <c:v>596760.6035071176</c:v>
                </c:pt>
                <c:pt idx="196">
                  <c:v>597092.74478463654</c:v>
                </c:pt>
                <c:pt idx="197">
                  <c:v>597424.30571650667</c:v>
                </c:pt>
                <c:pt idx="198">
                  <c:v>597755.29425018874</c:v>
                </c:pt>
                <c:pt idx="199">
                  <c:v>598085.71786083002</c:v>
                </c:pt>
                <c:pt idx="200">
                  <c:v>598415.58358585357</c:v>
                </c:pt>
                <c:pt idx="201">
                  <c:v>598744.89805700688</c:v>
                </c:pt>
                <c:pt idx="202">
                  <c:v>599073.66753005236</c:v>
                </c:pt>
                <c:pt idx="203">
                  <c:v>599401.8979122719</c:v>
                </c:pt>
                <c:pt idx="204">
                  <c:v>599729.59478794213</c:v>
                </c:pt>
                <c:pt idx="205">
                  <c:v>600056.76344192936</c:v>
                </c:pt>
                <c:pt idx="206">
                  <c:v>600383.40888153983</c:v>
                </c:pt>
                <c:pt idx="207">
                  <c:v>600709.53585675266</c:v>
                </c:pt>
                <c:pt idx="208">
                  <c:v>601035.14887895365</c:v>
                </c:pt>
                <c:pt idx="209">
                  <c:v>601360.25223827944</c:v>
                </c:pt>
                <c:pt idx="210">
                  <c:v>601684.850019673</c:v>
                </c:pt>
                <c:pt idx="211">
                  <c:v>602008.94611774606</c:v>
                </c:pt>
                <c:pt idx="212">
                  <c:v>602332.54425053461</c:v>
                </c:pt>
                <c:pt idx="213">
                  <c:v>602655.64797223045</c:v>
                </c:pt>
                <c:pt idx="214">
                  <c:v>602978.26068496262</c:v>
                </c:pt>
                <c:pt idx="215">
                  <c:v>603300.3856496996</c:v>
                </c:pt>
                <c:pt idx="216">
                  <c:v>603622.02599633671</c:v>
                </c:pt>
                <c:pt idx="217">
                  <c:v>603943.1847330298</c:v>
                </c:pt>
                <c:pt idx="218">
                  <c:v>604263.86475482956</c:v>
                </c:pt>
                <c:pt idx="219">
                  <c:v>604584.06885166967</c:v>
                </c:pt>
                <c:pt idx="220">
                  <c:v>604903.79971575597</c:v>
                </c:pt>
                <c:pt idx="221">
                  <c:v>605223.05994840164</c:v>
                </c:pt>
                <c:pt idx="222">
                  <c:v>605541.85206634889</c:v>
                </c:pt>
                <c:pt idx="223">
                  <c:v>605860.17850761628</c:v>
                </c:pt>
                <c:pt idx="224">
                  <c:v>606178.04163690668</c:v>
                </c:pt>
                <c:pt idx="225">
                  <c:v>606495.44375060825</c:v>
                </c:pt>
                <c:pt idx="226">
                  <c:v>606812.38708142028</c:v>
                </c:pt>
                <c:pt idx="227">
                  <c:v>607128.87380262988</c:v>
                </c:pt>
                <c:pt idx="228">
                  <c:v>607444.90603206807</c:v>
                </c:pt>
                <c:pt idx="229">
                  <c:v>607760.48583576712</c:v>
                </c:pt>
                <c:pt idx="230">
                  <c:v>608075.61523134343</c:v>
                </c:pt>
                <c:pt idx="231">
                  <c:v>608390.29619112553</c:v>
                </c:pt>
                <c:pt idx="232">
                  <c:v>608704.53064504673</c:v>
                </c:pt>
                <c:pt idx="233">
                  <c:v>609018.32048332028</c:v>
                </c:pt>
                <c:pt idx="234">
                  <c:v>609331.667558913</c:v>
                </c:pt>
                <c:pt idx="235">
                  <c:v>609644.57368983375</c:v>
                </c:pt>
                <c:pt idx="236">
                  <c:v>609957.04066124919</c:v>
                </c:pt>
                <c:pt idx="237">
                  <c:v>610269.07022744138</c:v>
                </c:pt>
                <c:pt idx="238">
                  <c:v>610580.66411361832</c:v>
                </c:pt>
                <c:pt idx="239">
                  <c:v>610891.82401758875</c:v>
                </c:pt>
                <c:pt idx="240">
                  <c:v>611202.55161131197</c:v>
                </c:pt>
                <c:pt idx="241">
                  <c:v>611512.84854233172</c:v>
                </c:pt>
                <c:pt idx="242">
                  <c:v>611822.71643510298</c:v>
                </c:pt>
                <c:pt idx="243">
                  <c:v>612132.15689222037</c:v>
                </c:pt>
                <c:pt idx="244">
                  <c:v>612441.17149555497</c:v>
                </c:pt>
                <c:pt idx="245">
                  <c:v>612749.76180730714</c:v>
                </c:pt>
                <c:pt idx="246">
                  <c:v>613057.92937098129</c:v>
                </c:pt>
                <c:pt idx="247">
                  <c:v>613365.67571228882</c:v>
                </c:pt>
                <c:pt idx="248">
                  <c:v>613673.00233998487</c:v>
                </c:pt>
                <c:pt idx="249">
                  <c:v>613979.9107466439</c:v>
                </c:pt>
                <c:pt idx="250">
                  <c:v>614286.40240937821</c:v>
                </c:pt>
                <c:pt idx="251">
                  <c:v>614592.47879050463</c:v>
                </c:pt>
                <c:pt idx="252">
                  <c:v>614898.14133816294</c:v>
                </c:pt>
                <c:pt idx="253">
                  <c:v>615203.39148688992</c:v>
                </c:pt>
                <c:pt idx="254">
                  <c:v>615508.23065815179</c:v>
                </c:pt>
                <c:pt idx="255">
                  <c:v>615812.66026083939</c:v>
                </c:pt>
                <c:pt idx="256">
                  <c:v>616116.68169172795</c:v>
                </c:pt>
                <c:pt idx="257">
                  <c:v>616420.29633590463</c:v>
                </c:pt>
                <c:pt idx="258">
                  <c:v>616723.50556716614</c:v>
                </c:pt>
                <c:pt idx="259">
                  <c:v>617026.31074838922</c:v>
                </c:pt>
                <c:pt idx="260">
                  <c:v>617328.7132318751</c:v>
                </c:pt>
                <c:pt idx="261">
                  <c:v>617630.71435967123</c:v>
                </c:pt>
                <c:pt idx="262">
                  <c:v>617932.31546387053</c:v>
                </c:pt>
                <c:pt idx="263">
                  <c:v>618233.51786689146</c:v>
                </c:pt>
                <c:pt idx="264">
                  <c:v>618534.32288173912</c:v>
                </c:pt>
                <c:pt idx="265">
                  <c:v>618834.73181224952</c:v>
                </c:pt>
                <c:pt idx="266">
                  <c:v>619134.7459533182</c:v>
                </c:pt>
                <c:pt idx="267">
                  <c:v>619434.36659111397</c:v>
                </c:pt>
                <c:pt idx="268">
                  <c:v>619733.59500327974</c:v>
                </c:pt>
                <c:pt idx="269">
                  <c:v>620032.43245912076</c:v>
                </c:pt>
                <c:pt idx="270">
                  <c:v>620330.88021978142</c:v>
                </c:pt>
                <c:pt idx="271">
                  <c:v>620628.93953841133</c:v>
                </c:pt>
                <c:pt idx="272">
                  <c:v>620926.61166032194</c:v>
                </c:pt>
                <c:pt idx="273">
                  <c:v>621223.89782313432</c:v>
                </c:pt>
                <c:pt idx="274">
                  <c:v>621520.79925691779</c:v>
                </c:pt>
                <c:pt idx="275">
                  <c:v>621817.31718432182</c:v>
                </c:pt>
                <c:pt idx="276">
                  <c:v>622113.45282070024</c:v>
                </c:pt>
                <c:pt idx="277">
                  <c:v>622409.20737422921</c:v>
                </c:pt>
                <c:pt idx="278">
                  <c:v>622704.58204601856</c:v>
                </c:pt>
                <c:pt idx="279">
                  <c:v>622999.57803021837</c:v>
                </c:pt>
                <c:pt idx="280">
                  <c:v>623294.19651411963</c:v>
                </c:pt>
                <c:pt idx="281">
                  <c:v>623588.43867825018</c:v>
                </c:pt>
                <c:pt idx="282">
                  <c:v>623882.30569646659</c:v>
                </c:pt>
                <c:pt idx="283">
                  <c:v>624175.79873604141</c:v>
                </c:pt>
                <c:pt idx="284">
                  <c:v>624468.91895774694</c:v>
                </c:pt>
                <c:pt idx="285">
                  <c:v>624761.66751593538</c:v>
                </c:pt>
                <c:pt idx="286">
                  <c:v>625054.04555861535</c:v>
                </c:pt>
                <c:pt idx="287">
                  <c:v>625346.05422752595</c:v>
                </c:pt>
                <c:pt idx="288">
                  <c:v>625637.69465820747</c:v>
                </c:pt>
                <c:pt idx="289">
                  <c:v>625928.96798006981</c:v>
                </c:pt>
                <c:pt idx="290">
                  <c:v>626219.87531645806</c:v>
                </c:pt>
                <c:pt idx="291">
                  <c:v>626510.41778471612</c:v>
                </c:pt>
                <c:pt idx="292">
                  <c:v>626800.59649624827</c:v>
                </c:pt>
                <c:pt idx="293">
                  <c:v>627090.41255657817</c:v>
                </c:pt>
                <c:pt idx="294">
                  <c:v>627379.86706540687</c:v>
                </c:pt>
                <c:pt idx="295">
                  <c:v>627668.9611166683</c:v>
                </c:pt>
                <c:pt idx="296">
                  <c:v>627957.69579858368</c:v>
                </c:pt>
                <c:pt idx="297">
                  <c:v>628246.07219371432</c:v>
                </c:pt>
                <c:pt idx="298">
                  <c:v>628534.0913790128</c:v>
                </c:pt>
                <c:pt idx="299">
                  <c:v>628821.75442587282</c:v>
                </c:pt>
                <c:pt idx="300">
                  <c:v>629109.06240017829</c:v>
                </c:pt>
                <c:pt idx="301">
                  <c:v>629396.01636235055</c:v>
                </c:pt>
                <c:pt idx="302">
                  <c:v>629682.61736739532</c:v>
                </c:pt>
                <c:pt idx="303">
                  <c:v>629968.86646494758</c:v>
                </c:pt>
                <c:pt idx="304">
                  <c:v>630254.76469931658</c:v>
                </c:pt>
                <c:pt idx="305">
                  <c:v>630540.3131095292</c:v>
                </c:pt>
                <c:pt idx="306">
                  <c:v>630825.51272937271</c:v>
                </c:pt>
                <c:pt idx="307">
                  <c:v>631110.36458743666</c:v>
                </c:pt>
                <c:pt idx="308">
                  <c:v>631394.86970715388</c:v>
                </c:pt>
                <c:pt idx="309">
                  <c:v>631679.02910684096</c:v>
                </c:pt>
                <c:pt idx="310">
                  <c:v>631962.84379973821</c:v>
                </c:pt>
                <c:pt idx="311">
                  <c:v>632246.31479404832</c:v>
                </c:pt>
                <c:pt idx="312">
                  <c:v>632529.44309297483</c:v>
                </c:pt>
                <c:pt idx="313">
                  <c:v>632812.22969476006</c:v>
                </c:pt>
                <c:pt idx="314">
                  <c:v>633094.67559272225</c:v>
                </c:pt>
                <c:pt idx="315">
                  <c:v>633376.78177529236</c:v>
                </c:pt>
                <c:pt idx="316">
                  <c:v>633658.54922604992</c:v>
                </c:pt>
                <c:pt idx="317">
                  <c:v>633939.97892375896</c:v>
                </c:pt>
                <c:pt idx="318">
                  <c:v>634221.07184240303</c:v>
                </c:pt>
                <c:pt idx="319">
                  <c:v>634501.82895122003</c:v>
                </c:pt>
                <c:pt idx="320">
                  <c:v>634782.25121473626</c:v>
                </c:pt>
                <c:pt idx="321">
                  <c:v>635062.33959280024</c:v>
                </c:pt>
                <c:pt idx="322">
                  <c:v>635342.09504061635</c:v>
                </c:pt>
                <c:pt idx="323">
                  <c:v>635621.5185087776</c:v>
                </c:pt>
                <c:pt idx="324">
                  <c:v>635900.6109432982</c:v>
                </c:pt>
                <c:pt idx="325">
                  <c:v>636179.37328564597</c:v>
                </c:pt>
                <c:pt idx="326">
                  <c:v>636457.80647277401</c:v>
                </c:pt>
                <c:pt idx="327">
                  <c:v>636735.91143715219</c:v>
                </c:pt>
                <c:pt idx="328">
                  <c:v>637013.68910679861</c:v>
                </c:pt>
                <c:pt idx="329">
                  <c:v>637291.14040530997</c:v>
                </c:pt>
                <c:pt idx="330">
                  <c:v>637568.2662518922</c:v>
                </c:pt>
                <c:pt idx="331">
                  <c:v>637845.06756139093</c:v>
                </c:pt>
                <c:pt idx="332">
                  <c:v>638121.54524432088</c:v>
                </c:pt>
                <c:pt idx="333">
                  <c:v>638397.70020689582</c:v>
                </c:pt>
                <c:pt idx="334">
                  <c:v>638673.53335105744</c:v>
                </c:pt>
                <c:pt idx="335">
                  <c:v>638949.04557450453</c:v>
                </c:pt>
                <c:pt idx="336">
                  <c:v>639224.23777072167</c:v>
                </c:pt>
                <c:pt idx="337">
                  <c:v>639499.11082900746</c:v>
                </c:pt>
                <c:pt idx="338">
                  <c:v>639773.66563450289</c:v>
                </c:pt>
                <c:pt idx="339">
                  <c:v>640047.90306821885</c:v>
                </c:pt>
                <c:pt idx="340">
                  <c:v>640321.82400706399</c:v>
                </c:pt>
                <c:pt idx="341">
                  <c:v>640595.42932387197</c:v>
                </c:pt>
                <c:pt idx="342">
                  <c:v>640868.71988742845</c:v>
                </c:pt>
                <c:pt idx="343">
                  <c:v>641141.69656249799</c:v>
                </c:pt>
                <c:pt idx="344">
                  <c:v>641414.36020985071</c:v>
                </c:pt>
                <c:pt idx="345">
                  <c:v>641686.71168628847</c:v>
                </c:pt>
                <c:pt idx="346">
                  <c:v>641958.75184467097</c:v>
                </c:pt>
                <c:pt idx="347">
                  <c:v>642230.4815339417</c:v>
                </c:pt>
                <c:pt idx="348">
                  <c:v>642501.90159915353</c:v>
                </c:pt>
                <c:pt idx="349">
                  <c:v>642773.01288149401</c:v>
                </c:pt>
                <c:pt idx="350">
                  <c:v>643043.81621831073</c:v>
                </c:pt>
                <c:pt idx="351">
                  <c:v>643314.31244313624</c:v>
                </c:pt>
                <c:pt idx="352">
                  <c:v>643584.50238571269</c:v>
                </c:pt>
                <c:pt idx="353">
                  <c:v>643854.38687201624</c:v>
                </c:pt>
                <c:pt idx="354">
                  <c:v>644123.96672428178</c:v>
                </c:pt>
                <c:pt idx="355">
                  <c:v>644393.2427610266</c:v>
                </c:pt>
                <c:pt idx="356">
                  <c:v>644662.2157970746</c:v>
                </c:pt>
                <c:pt idx="357">
                  <c:v>644930.8866435797</c:v>
                </c:pt>
                <c:pt idx="358">
                  <c:v>645199.25610804942</c:v>
                </c:pt>
                <c:pt idx="359">
                  <c:v>645467.32499436836</c:v>
                </c:pt>
                <c:pt idx="360">
                  <c:v>645735.09410282108</c:v>
                </c:pt>
                <c:pt idx="361">
                  <c:v>646002.56423011504</c:v>
                </c:pt>
                <c:pt idx="362">
                  <c:v>646269.7361694033</c:v>
                </c:pt>
                <c:pt idx="363">
                  <c:v>646536.61071030702</c:v>
                </c:pt>
                <c:pt idx="364">
                  <c:v>646803.18863893778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'Prediktion(RÖR EJ!)'!$E$2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0.28125</c:v>
                </c:pt>
                <c:pt idx="2">
                  <c:v>0.5625</c:v>
                </c:pt>
                <c:pt idx="3">
                  <c:v>0.84375</c:v>
                </c:pt>
                <c:pt idx="4">
                  <c:v>1.125</c:v>
                </c:pt>
                <c:pt idx="5">
                  <c:v>1.40625</c:v>
                </c:pt>
                <c:pt idx="6">
                  <c:v>1.6875</c:v>
                </c:pt>
                <c:pt idx="7">
                  <c:v>1.96875</c:v>
                </c:pt>
                <c:pt idx="8">
                  <c:v>2.3693287500000002</c:v>
                </c:pt>
                <c:pt idx="9">
                  <c:v>2.7907409161483443</c:v>
                </c:pt>
                <c:pt idx="10">
                  <c:v>3.2366242606186812</c:v>
                </c:pt>
                <c:pt idx="11">
                  <c:v>3.7112427769193768</c:v>
                </c:pt>
                <c:pt idx="12">
                  <c:v>4.2195916664291691</c:v>
                </c:pt>
                <c:pt idx="13">
                  <c:v>4.7675189382210865</c:v>
                </c:pt>
                <c:pt idx="14">
                  <c:v>5.3618659070951145</c:v>
                </c:pt>
                <c:pt idx="15">
                  <c:v>6.0106290366213901</c:v>
                </c:pt>
                <c:pt idx="16">
                  <c:v>6.7021100049314741</c:v>
                </c:pt>
                <c:pt idx="17">
                  <c:v>7.4399433683483167</c:v>
                </c:pt>
                <c:pt idx="18">
                  <c:v>8.2277213867127141</c:v>
                </c:pt>
                <c:pt idx="19">
                  <c:v>9.0688724997849768</c:v>
                </c:pt>
                <c:pt idx="20">
                  <c:v>9.9665013511589855</c:v>
                </c:pt>
                <c:pt idx="21">
                  <c:v>10.923181729782781</c:v>
                </c:pt>
                <c:pt idx="22">
                  <c:v>11.940692298084372</c:v>
                </c:pt>
                <c:pt idx="23">
                  <c:v>13.019683283032192</c:v>
                </c:pt>
                <c:pt idx="24">
                  <c:v>14.162904751171968</c:v>
                </c:pt>
                <c:pt idx="25">
                  <c:v>15.372888335124413</c:v>
                </c:pt>
                <c:pt idx="26">
                  <c:v>16.651914431153532</c:v>
                </c:pt>
                <c:pt idx="27">
                  <c:v>18.001995478810819</c:v>
                </c:pt>
                <c:pt idx="28">
                  <c:v>19.424884446164636</c:v>
                </c:pt>
                <c:pt idx="29">
                  <c:v>20.922120324863378</c:v>
                </c:pt>
                <c:pt idx="30">
                  <c:v>22.495125655062989</c:v>
                </c:pt>
                <c:pt idx="31">
                  <c:v>24.145374917313173</c:v>
                </c:pt>
                <c:pt idx="32">
                  <c:v>25.874043312393784</c:v>
                </c:pt>
                <c:pt idx="33">
                  <c:v>27.681994275964261</c:v>
                </c:pt>
                <c:pt idx="34">
                  <c:v>29.569771457018035</c:v>
                </c:pt>
                <c:pt idx="35">
                  <c:v>31.537593201598142</c:v>
                </c:pt>
                <c:pt idx="36">
                  <c:v>33.58534580528427</c:v>
                </c:pt>
                <c:pt idx="37">
                  <c:v>35.71256938946479</c:v>
                </c:pt>
                <c:pt idx="38">
                  <c:v>37.918427085676491</c:v>
                </c:pt>
                <c:pt idx="39">
                  <c:v>40.201644134886941</c:v>
                </c:pt>
                <c:pt idx="40">
                  <c:v>42.560497477400389</c:v>
                </c:pt>
                <c:pt idx="41">
                  <c:v>44.992807759983357</c:v>
                </c:pt>
                <c:pt idx="42">
                  <c:v>47.495933452841278</c:v>
                </c:pt>
                <c:pt idx="43">
                  <c:v>50.066767021242178</c:v>
                </c:pt>
                <c:pt idx="44">
                  <c:v>52.701733651473042</c:v>
                </c:pt>
                <c:pt idx="45">
                  <c:v>55.396794008699274</c:v>
                </c:pt>
                <c:pt idx="46">
                  <c:v>58.147454049955243</c:v>
                </c:pt>
                <c:pt idx="47">
                  <c:v>60.94878719991101</c:v>
                </c:pt>
                <c:pt idx="48">
                  <c:v>63.795462307228</c:v>
                </c:pt>
                <c:pt idx="49">
                  <c:v>66.681777386968889</c:v>
                </c:pt>
                <c:pt idx="50">
                  <c:v>69.601699136272941</c:v>
                </c:pt>
                <c:pt idx="51">
                  <c:v>72.54890815639601</c:v>
                </c:pt>
                <c:pt idx="52">
                  <c:v>75.516849679631477</c:v>
                </c:pt>
                <c:pt idx="53">
                  <c:v>78.498789320754412</c:v>
                </c:pt>
                <c:pt idx="54">
                  <c:v>81.487872862547135</c:v>
                </c:pt>
                <c:pt idx="55">
                  <c:v>84.477188229419355</c:v>
                </c:pt>
                <c:pt idx="56">
                  <c:v>87.459828606001622</c:v>
                </c:pt>
                <c:pt idx="57">
                  <c:v>90.428955602307141</c:v>
                </c:pt>
                <c:pt idx="58">
                  <c:v>93.37786132814557</c:v>
                </c:pt>
                <c:pt idx="59">
                  <c:v>96.300028221343965</c:v>
                </c:pt>
                <c:pt idx="60">
                  <c:v>99.189185486719595</c:v>
                </c:pt>
                <c:pt idx="61">
                  <c:v>102.03936106352151</c:v>
                </c:pt>
                <c:pt idx="62">
                  <c:v>104.8449281776429</c:v>
                </c:pt>
                <c:pt idx="63">
                  <c:v>107.60064579646409</c:v>
                </c:pt>
                <c:pt idx="64">
                  <c:v>110.30169247023984</c:v>
                </c:pt>
                <c:pt idx="65">
                  <c:v>112.94369321897803</c:v>
                </c:pt>
                <c:pt idx="66">
                  <c:v>115.52273930285678</c:v>
                </c:pt>
                <c:pt idx="67">
                  <c:v>118.03540089253141</c:v>
                </c:pt>
                <c:pt idx="68">
                  <c:v>120.47873282784515</c:v>
                </c:pt>
                <c:pt idx="69">
                  <c:v>122.85027381266933</c:v>
                </c:pt>
                <c:pt idx="70">
                  <c:v>125.14803953007775</c:v>
                </c:pt>
                <c:pt idx="71">
                  <c:v>127.37051026088872</c:v>
                </c:pt>
                <c:pt idx="72">
                  <c:v>129.51661366197322</c:v>
                </c:pt>
                <c:pt idx="73">
                  <c:v>131.58570340881238</c:v>
                </c:pt>
                <c:pt idx="74">
                  <c:v>133.57753443058022</c:v>
                </c:pt>
                <c:pt idx="75">
                  <c:v>135.49223546713409</c:v>
                </c:pt>
                <c:pt idx="76">
                  <c:v>137.33027965784251</c:v>
                </c:pt>
                <c:pt idx="77">
                  <c:v>139.09245383485944</c:v>
                </c:pt>
                <c:pt idx="78">
                  <c:v>140.77982714180195</c:v>
                </c:pt>
                <c:pt idx="79">
                  <c:v>142.39371953776271</c:v>
                </c:pt>
                <c:pt idx="80">
                  <c:v>143.93567067946481</c:v>
                </c:pt>
                <c:pt idx="81">
                  <c:v>145.40740960409471</c:v>
                </c:pt>
                <c:pt idx="82">
                  <c:v>146.81082556451395</c:v>
                </c:pt>
                <c:pt idx="83">
                  <c:v>148.14794029935189</c:v>
                </c:pt>
                <c:pt idx="84">
                  <c:v>149.42088195474136</c:v>
                </c:pt>
                <c:pt idx="85">
                  <c:v>150.6318608136248</c:v>
                </c:pt>
                <c:pt idx="86">
                  <c:v>151.78314693366008</c:v>
                </c:pt>
                <c:pt idx="87">
                  <c:v>152.87704974630259</c:v>
                </c:pt>
                <c:pt idx="88">
                  <c:v>153.91589962782788</c:v>
                </c:pt>
                <c:pt idx="89">
                  <c:v>154.90203141783701</c:v>
                </c:pt>
                <c:pt idx="90">
                  <c:v>155.83776983190768</c:v>
                </c:pt>
                <c:pt idx="91">
                  <c:v>156.72541669212643</c:v>
                </c:pt>
                <c:pt idx="92">
                  <c:v>157.56723988175938</c:v>
                </c:pt>
                <c:pt idx="93">
                  <c:v>158.36546391772134</c:v>
                </c:pt>
                <c:pt idx="94">
                  <c:v>159.12226202616878</c:v>
                </c:pt>
                <c:pt idx="95">
                  <c:v>159.83974960186359</c:v>
                </c:pt>
                <c:pt idx="96">
                  <c:v>160.51997893034448</c:v>
                </c:pt>
                <c:pt idx="97">
                  <c:v>161.16493505284902</c:v>
                </c:pt>
                <c:pt idx="98">
                  <c:v>161.77653265685063</c:v>
                </c:pt>
                <c:pt idx="99">
                  <c:v>162.35661387955409</c:v>
                </c:pt>
                <c:pt idx="100">
                  <c:v>162.90694691733296</c:v>
                </c:pt>
                <c:pt idx="101">
                  <c:v>163.42922534054463</c:v>
                </c:pt>
                <c:pt idx="102">
                  <c:v>163.92506802013159</c:v>
                </c:pt>
                <c:pt idx="103">
                  <c:v>164.3960195796688</c:v>
                </c:pt>
                <c:pt idx="104">
                  <c:v>164.84355129384642</c:v>
                </c:pt>
                <c:pt idx="105">
                  <c:v>165.26906236162958</c:v>
                </c:pt>
                <c:pt idx="106">
                  <c:v>165.67388148938767</c:v>
                </c:pt>
                <c:pt idx="107">
                  <c:v>166.05926872604437</c:v>
                </c:pt>
                <c:pt idx="108">
                  <c:v>166.42641749869932</c:v>
                </c:pt>
                <c:pt idx="109">
                  <c:v>166.77645680317059</c:v>
                </c:pt>
                <c:pt idx="110">
                  <c:v>167.11045350947629</c:v>
                </c:pt>
                <c:pt idx="111">
                  <c:v>167.42941474740368</c:v>
                </c:pt>
                <c:pt idx="112">
                  <c:v>167.73429034200396</c:v>
                </c:pt>
                <c:pt idx="113">
                  <c:v>168.02597527310976</c:v>
                </c:pt>
                <c:pt idx="114">
                  <c:v>168.30531213681485</c:v>
                </c:pt>
                <c:pt idx="115">
                  <c:v>168.57309359030265</c:v>
                </c:pt>
                <c:pt idx="116">
                  <c:v>168.8300647644844</c:v>
                </c:pt>
                <c:pt idx="117">
                  <c:v>169.07692563163454</c:v>
                </c:pt>
                <c:pt idx="118">
                  <c:v>169.31433331761667</c:v>
                </c:pt>
                <c:pt idx="119">
                  <c:v>169.54290435040437</c:v>
                </c:pt>
                <c:pt idx="120">
                  <c:v>169.76321683844341</c:v>
                </c:pt>
                <c:pt idx="121">
                  <c:v>169.97581257400094</c:v>
                </c:pt>
                <c:pt idx="122">
                  <c:v>170.18119905802607</c:v>
                </c:pt>
                <c:pt idx="123">
                  <c:v>170.37985144422987</c:v>
                </c:pt>
                <c:pt idx="124">
                  <c:v>170.57221440109939</c:v>
                </c:pt>
                <c:pt idx="125">
                  <c:v>170.75870389141204</c:v>
                </c:pt>
                <c:pt idx="126">
                  <c:v>170.93970886953088</c:v>
                </c:pt>
                <c:pt idx="127">
                  <c:v>171.11559289735297</c:v>
                </c:pt>
                <c:pt idx="128">
                  <c:v>171.28669568027053</c:v>
                </c:pt>
                <c:pt idx="129">
                  <c:v>171.4533345248972</c:v>
                </c:pt>
                <c:pt idx="130">
                  <c:v>171.61580572062576</c:v>
                </c:pt>
                <c:pt idx="131">
                  <c:v>171.77438584732641</c:v>
                </c:pt>
                <c:pt idx="132">
                  <c:v>171.92933301167946</c:v>
                </c:pt>
                <c:pt idx="133">
                  <c:v>172.08088801476757</c:v>
                </c:pt>
                <c:pt idx="134">
                  <c:v>172.22927545364246</c:v>
                </c:pt>
                <c:pt idx="135">
                  <c:v>172.3747047596321</c:v>
                </c:pt>
                <c:pt idx="136">
                  <c:v>172.51737117617574</c:v>
                </c:pt>
                <c:pt idx="137">
                  <c:v>172.65745667896914</c:v>
                </c:pt>
                <c:pt idx="138">
                  <c:v>172.79513084117539</c:v>
                </c:pt>
                <c:pt idx="139">
                  <c:v>172.93055164641385</c:v>
                </c:pt>
                <c:pt idx="140">
                  <c:v>173.06386625218079</c:v>
                </c:pt>
                <c:pt idx="141">
                  <c:v>173.19521170628721</c:v>
                </c:pt>
                <c:pt idx="142">
                  <c:v>173.32471561882087</c:v>
                </c:pt>
                <c:pt idx="143">
                  <c:v>173.45249679205608</c:v>
                </c:pt>
                <c:pt idx="144">
                  <c:v>173.57866581064502</c:v>
                </c:pt>
                <c:pt idx="145">
                  <c:v>173.70332559433345</c:v>
                </c:pt>
                <c:pt idx="146">
                  <c:v>173.82657191534881</c:v>
                </c:pt>
                <c:pt idx="147">
                  <c:v>173.94849388251453</c:v>
                </c:pt>
                <c:pt idx="148">
                  <c:v>174.06917439405029</c:v>
                </c:pt>
                <c:pt idx="149">
                  <c:v>174.18869056092345</c:v>
                </c:pt>
                <c:pt idx="150">
                  <c:v>174.30711410252565</c:v>
                </c:pt>
                <c:pt idx="151">
                  <c:v>174.4245117163581</c:v>
                </c:pt>
                <c:pt idx="152">
                  <c:v>174.54094542332129</c:v>
                </c:pt>
                <c:pt idx="153">
                  <c:v>174.65647289011989</c:v>
                </c:pt>
                <c:pt idx="154">
                  <c:v>174.77114773021111</c:v>
                </c:pt>
                <c:pt idx="155">
                  <c:v>174.88501978464603</c:v>
                </c:pt>
                <c:pt idx="156">
                  <c:v>174.99813538407685</c:v>
                </c:pt>
                <c:pt idx="157">
                  <c:v>175.11053759313052</c:v>
                </c:pt>
                <c:pt idx="158">
                  <c:v>175.22226643827912</c:v>
                </c:pt>
                <c:pt idx="159">
                  <c:v>175.33335912027158</c:v>
                </c:pt>
                <c:pt idx="160">
                  <c:v>175.44385021212716</c:v>
                </c:pt>
                <c:pt idx="161">
                  <c:v>175.55377184363172</c:v>
                </c:pt>
                <c:pt idx="162">
                  <c:v>175.66315387322052</c:v>
                </c:pt>
                <c:pt idx="163">
                  <c:v>175.77202404807687</c:v>
                </c:pt>
                <c:pt idx="164">
                  <c:v>175.88040815322503</c:v>
                </c:pt>
                <c:pt idx="165">
                  <c:v>175.98833015034731</c:v>
                </c:pt>
                <c:pt idx="166">
                  <c:v>176.09581230700945</c:v>
                </c:pt>
                <c:pt idx="167">
                  <c:v>176.20287531693523</c:v>
                </c:pt>
                <c:pt idx="168">
                  <c:v>176.30953841193048</c:v>
                </c:pt>
                <c:pt idx="169">
                  <c:v>176.41581946601838</c:v>
                </c:pt>
                <c:pt idx="170">
                  <c:v>176.52173509231199</c:v>
                </c:pt>
                <c:pt idx="171">
                  <c:v>176.6273007331155</c:v>
                </c:pt>
                <c:pt idx="172">
                  <c:v>176.73253074371434</c:v>
                </c:pt>
                <c:pt idx="173">
                  <c:v>176.83743847028393</c:v>
                </c:pt>
                <c:pt idx="174">
                  <c:v>176.94203632231878</c:v>
                </c:pt>
                <c:pt idx="175">
                  <c:v>177.04633583995729</c:v>
                </c:pt>
                <c:pt idx="176">
                  <c:v>177.15034775655261</c:v>
                </c:pt>
                <c:pt idx="177">
                  <c:v>177.25408205681691</c:v>
                </c:pt>
                <c:pt idx="178">
                  <c:v>177.3575480308447</c:v>
                </c:pt>
                <c:pt idx="179">
                  <c:v>177.46075432429984</c:v>
                </c:pt>
                <c:pt idx="180">
                  <c:v>177.56370898503266</c:v>
                </c:pt>
                <c:pt idx="181">
                  <c:v>177.66641950637495</c:v>
                </c:pt>
                <c:pt idx="182">
                  <c:v>177.76889286734439</c:v>
                </c:pt>
                <c:pt idx="183">
                  <c:v>177.87113556997403</c:v>
                </c:pt>
                <c:pt idx="184">
                  <c:v>177.97315367396791</c:v>
                </c:pt>
                <c:pt idx="185">
                  <c:v>178.07495282887024</c:v>
                </c:pt>
                <c:pt idx="186">
                  <c:v>178.17653830392263</c:v>
                </c:pt>
                <c:pt idx="187">
                  <c:v>178.27791501577238</c:v>
                </c:pt>
                <c:pt idx="188">
                  <c:v>178.37908755418295</c:v>
                </c:pt>
                <c:pt idx="189">
                  <c:v>178.48006020588795</c:v>
                </c:pt>
                <c:pt idx="190">
                  <c:v>178.58083697672004</c:v>
                </c:pt>
                <c:pt idx="191">
                  <c:v>178.68142161213694</c:v>
                </c:pt>
                <c:pt idx="192">
                  <c:v>178.78181761625868</c:v>
                </c:pt>
                <c:pt idx="193">
                  <c:v>178.8820282695215</c:v>
                </c:pt>
                <c:pt idx="194">
                  <c:v>178.98205664504763</c:v>
                </c:pt>
                <c:pt idx="195">
                  <c:v>179.08190562382237</c:v>
                </c:pt>
                <c:pt idx="196">
                  <c:v>179.18157790876356</c:v>
                </c:pt>
                <c:pt idx="197">
                  <c:v>179.28107603776328</c:v>
                </c:pt>
                <c:pt idx="198">
                  <c:v>179.38040239577529</c:v>
                </c:pt>
                <c:pt idx="199">
                  <c:v>179.47955922601673</c:v>
                </c:pt>
                <c:pt idx="200">
                  <c:v>179.57854864034809</c:v>
                </c:pt>
                <c:pt idx="201">
                  <c:v>179.67737262889062</c:v>
                </c:pt>
                <c:pt idx="202">
                  <c:v>179.7760330689363</c:v>
                </c:pt>
                <c:pt idx="203">
                  <c:v>179.87453173320145</c:v>
                </c:pt>
                <c:pt idx="204">
                  <c:v>179.97287029747181</c:v>
                </c:pt>
                <c:pt idx="205">
                  <c:v>180.07105034768307</c:v>
                </c:pt>
                <c:pt idx="206">
                  <c:v>180.16907338647786</c:v>
                </c:pt>
                <c:pt idx="207">
                  <c:v>180.26694083927754</c:v>
                </c:pt>
                <c:pt idx="208">
                  <c:v>180.36465405990404</c:v>
                </c:pt>
                <c:pt idx="209">
                  <c:v>180.46221433578455</c:v>
                </c:pt>
                <c:pt idx="210">
                  <c:v>180.55962289276974</c:v>
                </c:pt>
                <c:pt idx="211">
                  <c:v>180.65688089959369</c:v>
                </c:pt>
                <c:pt idx="212">
                  <c:v>180.75398947200199</c:v>
                </c:pt>
                <c:pt idx="213">
                  <c:v>180.85094967657213</c:v>
                </c:pt>
                <c:pt idx="214">
                  <c:v>180.94776253424908</c:v>
                </c:pt>
                <c:pt idx="215">
                  <c:v>181.04442902361697</c:v>
                </c:pt>
                <c:pt idx="216">
                  <c:v>181.14095008392621</c:v>
                </c:pt>
                <c:pt idx="217">
                  <c:v>181.23732661789433</c:v>
                </c:pt>
                <c:pt idx="218">
                  <c:v>181.33355949429716</c:v>
                </c:pt>
                <c:pt idx="219">
                  <c:v>181.42964955036601</c:v>
                </c:pt>
                <c:pt idx="220">
                  <c:v>181.52559759400501</c:v>
                </c:pt>
                <c:pt idx="221">
                  <c:v>181.62140440584227</c:v>
                </c:pt>
                <c:pt idx="222">
                  <c:v>181.71707074112703</c:v>
                </c:pt>
                <c:pt idx="223">
                  <c:v>181.81259733148437</c:v>
                </c:pt>
                <c:pt idx="224">
                  <c:v>181.907984886538</c:v>
                </c:pt>
                <c:pt idx="225">
                  <c:v>182.00323409541116</c:v>
                </c:pt>
                <c:pt idx="226">
                  <c:v>182.09834562811457</c:v>
                </c:pt>
                <c:pt idx="227">
                  <c:v>182.19332013683007</c:v>
                </c:pt>
                <c:pt idx="228">
                  <c:v>182.28815825709759</c:v>
                </c:pt>
                <c:pt idx="229">
                  <c:v>182.38286060891286</c:v>
                </c:pt>
                <c:pt idx="230">
                  <c:v>182.47742779774242</c:v>
                </c:pt>
                <c:pt idx="231">
                  <c:v>182.5718604154624</c:v>
                </c:pt>
                <c:pt idx="232">
                  <c:v>182.66615904122651</c:v>
                </c:pt>
                <c:pt idx="233">
                  <c:v>182.76032424226887</c:v>
                </c:pt>
                <c:pt idx="234">
                  <c:v>182.8543565746464</c:v>
                </c:pt>
                <c:pt idx="235">
                  <c:v>182.9482565839254</c:v>
                </c:pt>
                <c:pt idx="236">
                  <c:v>183.0420248058166</c:v>
                </c:pt>
                <c:pt idx="237">
                  <c:v>183.13566176676255</c:v>
                </c:pt>
                <c:pt idx="238">
                  <c:v>183.22916798448097</c:v>
                </c:pt>
                <c:pt idx="239">
                  <c:v>183.3225439684673</c:v>
                </c:pt>
                <c:pt idx="240">
                  <c:v>183.41579022045988</c:v>
                </c:pt>
                <c:pt idx="241">
                  <c:v>183.50890723487012</c:v>
                </c:pt>
                <c:pt idx="242">
                  <c:v>183.60189549918078</c:v>
                </c:pt>
                <c:pt idx="243">
                  <c:v>183.69475549431453</c:v>
                </c:pt>
                <c:pt idx="244">
                  <c:v>183.78748769497511</c:v>
                </c:pt>
                <c:pt idx="245">
                  <c:v>183.88009256996327</c:v>
                </c:pt>
                <c:pt idx="246">
                  <c:v>183.97257058246925</c:v>
                </c:pt>
                <c:pt idx="247">
                  <c:v>184.06492219034385</c:v>
                </c:pt>
                <c:pt idx="248">
                  <c:v>184.15714784634949</c:v>
                </c:pt>
                <c:pt idx="249">
                  <c:v>184.2492479983928</c:v>
                </c:pt>
                <c:pt idx="250">
                  <c:v>184.34122308974048</c:v>
                </c:pt>
                <c:pt idx="251">
                  <c:v>184.43307355921925</c:v>
                </c:pt>
                <c:pt idx="252">
                  <c:v>184.5247998414014</c:v>
                </c:pt>
                <c:pt idx="253">
                  <c:v>184.61640236677709</c:v>
                </c:pt>
                <c:pt idx="254">
                  <c:v>184.70788156191421</c:v>
                </c:pt>
                <c:pt idx="255">
                  <c:v>184.79923784960681</c:v>
                </c:pt>
                <c:pt idx="256">
                  <c:v>184.89047164901319</c:v>
                </c:pt>
                <c:pt idx="257">
                  <c:v>184.98158337578423</c:v>
                </c:pt>
                <c:pt idx="258">
                  <c:v>185.0725734421826</c:v>
                </c:pt>
                <c:pt idx="259">
                  <c:v>185.16344225719402</c:v>
                </c:pt>
                <c:pt idx="260">
                  <c:v>185.25419022663061</c:v>
                </c:pt>
                <c:pt idx="261">
                  <c:v>185.3448177532274</c:v>
                </c:pt>
                <c:pt idx="262">
                  <c:v>185.43532523673224</c:v>
                </c:pt>
                <c:pt idx="263">
                  <c:v>185.52571307398969</c:v>
                </c:pt>
                <c:pt idx="264">
                  <c:v>185.6159816590195</c:v>
                </c:pt>
                <c:pt idx="265">
                  <c:v>185.70613138308985</c:v>
                </c:pt>
                <c:pt idx="266">
                  <c:v>185.79616263478596</c:v>
                </c:pt>
                <c:pt idx="267">
                  <c:v>185.88607580007425</c:v>
                </c:pt>
                <c:pt idx="268">
                  <c:v>185.97587126236266</c:v>
                </c:pt>
                <c:pt idx="269">
                  <c:v>186.06554940255702</c:v>
                </c:pt>
                <c:pt idx="270">
                  <c:v>186.15511059911418</c:v>
                </c:pt>
                <c:pt idx="271">
                  <c:v>186.24455522809183</c:v>
                </c:pt>
                <c:pt idx="272">
                  <c:v>186.33388366319556</c:v>
                </c:pt>
                <c:pt idx="273">
                  <c:v>186.42309627582307</c:v>
                </c:pt>
                <c:pt idx="274">
                  <c:v>186.5121934351059</c:v>
                </c:pt>
                <c:pt idx="275">
                  <c:v>186.60117550794897</c:v>
                </c:pt>
                <c:pt idx="276">
                  <c:v>186.69004285906783</c:v>
                </c:pt>
                <c:pt idx="277">
                  <c:v>186.77879585102409</c:v>
                </c:pt>
                <c:pt idx="278">
                  <c:v>186.86743484425887</c:v>
                </c:pt>
                <c:pt idx="279">
                  <c:v>186.95596019712468</c:v>
                </c:pt>
                <c:pt idx="280">
                  <c:v>187.04437226591571</c:v>
                </c:pt>
                <c:pt idx="281">
                  <c:v>187.13267140489657</c:v>
                </c:pt>
                <c:pt idx="282">
                  <c:v>187.22085796632993</c:v>
                </c:pt>
                <c:pt idx="283">
                  <c:v>187.30893230050262</c:v>
                </c:pt>
                <c:pt idx="284">
                  <c:v>187.39689475575085</c:v>
                </c:pt>
                <c:pt idx="285">
                  <c:v>187.48474567848419</c:v>
                </c:pt>
                <c:pt idx="286">
                  <c:v>187.5724854132086</c:v>
                </c:pt>
                <c:pt idx="287">
                  <c:v>187.66011430254858</c:v>
                </c:pt>
                <c:pt idx="288">
                  <c:v>187.74763268726846</c:v>
                </c:pt>
                <c:pt idx="289">
                  <c:v>187.83504090629287</c:v>
                </c:pt>
                <c:pt idx="290">
                  <c:v>187.92233929672648</c:v>
                </c:pt>
                <c:pt idx="291">
                  <c:v>188.00952819387305</c:v>
                </c:pt>
                <c:pt idx="292">
                  <c:v>188.09660793125389</c:v>
                </c:pt>
                <c:pt idx="293">
                  <c:v>188.18357884062567</c:v>
                </c:pt>
                <c:pt idx="294">
                  <c:v>188.27044125199768</c:v>
                </c:pt>
                <c:pt idx="295">
                  <c:v>188.35719549364859</c:v>
                </c:pt>
                <c:pt idx="296">
                  <c:v>188.44384189214276</c:v>
                </c:pt>
                <c:pt idx="297">
                  <c:v>188.53038077234604</c:v>
                </c:pt>
                <c:pt idx="298">
                  <c:v>188.61681245744111</c:v>
                </c:pt>
                <c:pt idx="299">
                  <c:v>188.70313726894258</c:v>
                </c:pt>
                <c:pt idx="300">
                  <c:v>188.78935552671155</c:v>
                </c:pt>
                <c:pt idx="301">
                  <c:v>188.87546754896991</c:v>
                </c:pt>
                <c:pt idx="302">
                  <c:v>188.96147365231434</c:v>
                </c:pt>
                <c:pt idx="303">
                  <c:v>189.04737415172985</c:v>
                </c:pt>
                <c:pt idx="304">
                  <c:v>189.13316936060323</c:v>
                </c:pt>
                <c:pt idx="305">
                  <c:v>189.21885959073606</c:v>
                </c:pt>
                <c:pt idx="306">
                  <c:v>189.3044451523576</c:v>
                </c:pt>
                <c:pt idx="307">
                  <c:v>189.38992635413732</c:v>
                </c:pt>
                <c:pt idx="308">
                  <c:v>189.47530350319718</c:v>
                </c:pt>
                <c:pt idx="309">
                  <c:v>189.5605769051239</c:v>
                </c:pt>
                <c:pt idx="310">
                  <c:v>189.64574686398072</c:v>
                </c:pt>
                <c:pt idx="311">
                  <c:v>189.73081368231925</c:v>
                </c:pt>
                <c:pt idx="312">
                  <c:v>189.81577766119088</c:v>
                </c:pt>
                <c:pt idx="313">
                  <c:v>189.90063910015814</c:v>
                </c:pt>
                <c:pt idx="314">
                  <c:v>189.98539829730598</c:v>
                </c:pt>
                <c:pt idx="315">
                  <c:v>190.0700555492526</c:v>
                </c:pt>
                <c:pt idx="316">
                  <c:v>190.15461115116045</c:v>
                </c:pt>
                <c:pt idx="317">
                  <c:v>190.23906539674684</c:v>
                </c:pt>
                <c:pt idx="318">
                  <c:v>190.32341857829454</c:v>
                </c:pt>
                <c:pt idx="319">
                  <c:v>190.40767098666214</c:v>
                </c:pt>
                <c:pt idx="320">
                  <c:v>190.49182291129441</c:v>
                </c:pt>
                <c:pt idx="321">
                  <c:v>190.57587464023229</c:v>
                </c:pt>
                <c:pt idx="322">
                  <c:v>190.6598264601231</c:v>
                </c:pt>
                <c:pt idx="323">
                  <c:v>190.74367865623032</c:v>
                </c:pt>
                <c:pt idx="324">
                  <c:v>190.82743151244338</c:v>
                </c:pt>
                <c:pt idx="325">
                  <c:v>190.91108531128737</c:v>
                </c:pt>
                <c:pt idx="326">
                  <c:v>190.99464033393258</c:v>
                </c:pt>
                <c:pt idx="327">
                  <c:v>191.07809686020394</c:v>
                </c:pt>
                <c:pt idx="328">
                  <c:v>191.16145516859038</c:v>
                </c:pt>
                <c:pt idx="329">
                  <c:v>191.24471553625406</c:v>
                </c:pt>
                <c:pt idx="330">
                  <c:v>191.32787823903956</c:v>
                </c:pt>
                <c:pt idx="331">
                  <c:v>191.41094355148292</c:v>
                </c:pt>
                <c:pt idx="332">
                  <c:v>191.49391174682052</c:v>
                </c:pt>
                <c:pt idx="333">
                  <c:v>191.57678309699804</c:v>
                </c:pt>
                <c:pt idx="334">
                  <c:v>191.65955787267922</c:v>
                </c:pt>
                <c:pt idx="335">
                  <c:v>191.74223634325452</c:v>
                </c:pt>
                <c:pt idx="336">
                  <c:v>191.82481877684972</c:v>
                </c:pt>
                <c:pt idx="337">
                  <c:v>191.90730544033451</c:v>
                </c:pt>
                <c:pt idx="338">
                  <c:v>191.98969659933081</c:v>
                </c:pt>
                <c:pt idx="339">
                  <c:v>192.07199251822126</c:v>
                </c:pt>
                <c:pt idx="340">
                  <c:v>192.15419346015739</c:v>
                </c:pt>
                <c:pt idx="341">
                  <c:v>192.23629968706786</c:v>
                </c:pt>
                <c:pt idx="342">
                  <c:v>192.31831145966657</c:v>
                </c:pt>
                <c:pt idx="343">
                  <c:v>192.4002290374608</c:v>
                </c:pt>
                <c:pt idx="344">
                  <c:v>192.48205267875903</c:v>
                </c:pt>
                <c:pt idx="345">
                  <c:v>192.56378264067894</c:v>
                </c:pt>
                <c:pt idx="346">
                  <c:v>192.64541917915523</c:v>
                </c:pt>
                <c:pt idx="347">
                  <c:v>192.72696254894737</c:v>
                </c:pt>
                <c:pt idx="348">
                  <c:v>192.8084130036473</c:v>
                </c:pt>
                <c:pt idx="349">
                  <c:v>192.88977079568707</c:v>
                </c:pt>
                <c:pt idx="350">
                  <c:v>192.9710361763463</c:v>
                </c:pt>
                <c:pt idx="351">
                  <c:v>193.05220939575977</c:v>
                </c:pt>
                <c:pt idx="352">
                  <c:v>193.13329070292485</c:v>
                </c:pt>
                <c:pt idx="353">
                  <c:v>193.21428034570877</c:v>
                </c:pt>
                <c:pt idx="354">
                  <c:v>193.295178570856</c:v>
                </c:pt>
                <c:pt idx="355">
                  <c:v>193.3759856239954</c:v>
                </c:pt>
                <c:pt idx="356">
                  <c:v>193.45670174964749</c:v>
                </c:pt>
                <c:pt idx="357">
                  <c:v>193.5373271912315</c:v>
                </c:pt>
                <c:pt idx="358">
                  <c:v>193.61786219107239</c:v>
                </c:pt>
                <c:pt idx="359">
                  <c:v>193.6983069904079</c:v>
                </c:pt>
                <c:pt idx="360">
                  <c:v>193.77866182939542</c:v>
                </c:pt>
                <c:pt idx="361">
                  <c:v>193.85892694711893</c:v>
                </c:pt>
                <c:pt idx="362">
                  <c:v>193.93910258159576</c:v>
                </c:pt>
                <c:pt idx="363">
                  <c:v>194.01918896978333</c:v>
                </c:pt>
                <c:pt idx="364">
                  <c:v>194.09918634758591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'Prediktion(RÖR EJ!)'!$F$2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EJ!)'!$F$3:$F$367</c:f>
              <c:numCache>
                <c:formatCode>0</c:formatCode>
                <c:ptCount val="365"/>
                <c:pt idx="0">
                  <c:v>1369500</c:v>
                </c:pt>
                <c:pt idx="1">
                  <c:v>1368164.7375</c:v>
                </c:pt>
                <c:pt idx="2">
                  <c:v>1366760.0302795055</c:v>
                </c:pt>
                <c:pt idx="3">
                  <c:v>1365273.7524646043</c:v>
                </c:pt>
                <c:pt idx="4">
                  <c:v>1363691.6907436021</c:v>
                </c:pt>
                <c:pt idx="5">
                  <c:v>1361997.1944452361</c:v>
                </c:pt>
                <c:pt idx="6">
                  <c:v>1360170.7702059296</c:v>
                </c:pt>
                <c:pt idx="7">
                  <c:v>1358189.6136430162</c:v>
                </c:pt>
                <c:pt idx="8">
                  <c:v>1356027.0698779286</c:v>
                </c:pt>
                <c:pt idx="9">
                  <c:v>1353722.133316895</c:v>
                </c:pt>
                <c:pt idx="10">
                  <c:v>1351262.6887721722</c:v>
                </c:pt>
                <c:pt idx="11">
                  <c:v>1348636.7620442908</c:v>
                </c:pt>
                <c:pt idx="12">
                  <c:v>1345832.9250007165</c:v>
                </c:pt>
                <c:pt idx="13">
                  <c:v>1342840.8288294699</c:v>
                </c:pt>
                <c:pt idx="14">
                  <c:v>1339651.8942340573</c:v>
                </c:pt>
                <c:pt idx="15">
                  <c:v>1336260.1923397186</c:v>
                </c:pt>
                <c:pt idx="16">
                  <c:v>1332663.5557232259</c:v>
                </c:pt>
                <c:pt idx="17">
                  <c:v>1328852.8174960935</c:v>
                </c:pt>
                <c:pt idx="18">
                  <c:v>1324819.5388829187</c:v>
                </c:pt>
                <c:pt idx="19">
                  <c:v>1320556.1185628215</c:v>
                </c:pt>
                <c:pt idx="20">
                  <c:v>1316055.848403964</c:v>
                </c:pt>
                <c:pt idx="21">
                  <c:v>1311312.8851794512</c:v>
                </c:pt>
                <c:pt idx="22">
                  <c:v>1306322.098917122</c:v>
                </c:pt>
                <c:pt idx="23">
                  <c:v>1301078.7478164567</c:v>
                </c:pt>
                <c:pt idx="24">
                  <c:v>1295577.9169422893</c:v>
                </c:pt>
                <c:pt idx="25">
                  <c:v>1289815.6889586872</c:v>
                </c:pt>
                <c:pt idx="26">
                  <c:v>1283789.1857467857</c:v>
                </c:pt>
                <c:pt idx="27">
                  <c:v>1277496.5951432732</c:v>
                </c:pt>
                <c:pt idx="28">
                  <c:v>1270937.1893280062</c:v>
                </c:pt>
                <c:pt idx="29">
                  <c:v>1264111.3473157191</c:v>
                </c:pt>
                <c:pt idx="30">
                  <c:v>1257020.6020351173</c:v>
                </c:pt>
                <c:pt idx="31">
                  <c:v>1249667.743047745</c:v>
                </c:pt>
                <c:pt idx="32">
                  <c:v>1242057.0195503768</c:v>
                </c:pt>
                <c:pt idx="33">
                  <c:v>1234194.1750753319</c:v>
                </c:pt>
                <c:pt idx="34">
                  <c:v>1226086.4741333886</c:v>
                </c:pt>
                <c:pt idx="35">
                  <c:v>1217742.7218238623</c:v>
                </c:pt>
                <c:pt idx="36">
                  <c:v>1209173.2765958593</c:v>
                </c:pt>
                <c:pt idx="37">
                  <c:v>1200390.0544950897</c:v>
                </c:pt>
                <c:pt idx="38">
                  <c:v>1191406.5199710024</c:v>
                </c:pt>
                <c:pt idx="39">
                  <c:v>1182237.6531668159</c:v>
                </c:pt>
                <c:pt idx="40">
                  <c:v>1172899.8760002966</c:v>
                </c:pt>
                <c:pt idx="41">
                  <c:v>1163410.9589759065</c:v>
                </c:pt>
                <c:pt idx="42">
                  <c:v>1153789.9087101035</c:v>
                </c:pt>
                <c:pt idx="43">
                  <c:v>1144056.8362124234</c:v>
                </c:pt>
                <c:pt idx="44">
                  <c:v>1134232.8061453465</c:v>
                </c:pt>
                <c:pt idx="45">
                  <c:v>1124339.6677345617</c:v>
                </c:pt>
                <c:pt idx="46">
                  <c:v>1114399.8689308185</c:v>
                </c:pt>
                <c:pt idx="47">
                  <c:v>1104436.2571248428</c:v>
                </c:pt>
                <c:pt idx="48">
                  <c:v>1094471.8725686022</c:v>
                </c:pt>
                <c:pt idx="49">
                  <c:v>1084529.7379799946</c:v>
                </c:pt>
                <c:pt idx="50">
                  <c:v>1074632.6479923096</c:v>
                </c:pt>
                <c:pt idx="51">
                  <c:v>1064802.9622395148</c:v>
                </c:pt>
                <c:pt idx="52">
                  <c:v>1055062.4059288534</c:v>
                </c:pt>
                <c:pt idx="53">
                  <c:v>1045431.8817109347</c:v>
                </c:pt>
                <c:pt idx="54">
                  <c:v>1035931.2964549283</c:v>
                </c:pt>
                <c:pt idx="55">
                  <c:v>1026579.4060745237</c:v>
                </c:pt>
                <c:pt idx="56">
                  <c:v>1017393.6806784531</c:v>
                </c:pt>
                <c:pt idx="57">
                  <c:v>1008390.1917658673</c:v>
                </c:pt>
                <c:pt idx="58">
                  <c:v>999583.52260340669</c:v>
                </c:pt>
                <c:pt idx="59">
                  <c:v>990986.70232381078</c:v>
                </c:pt>
                <c:pt idx="60">
                  <c:v>982611.16369156202</c:v>
                </c:pt>
                <c:pt idx="61">
                  <c:v>974466.72390718292</c:v>
                </c:pt>
                <c:pt idx="62">
                  <c:v>966561.58729110239</c:v>
                </c:pt>
                <c:pt idx="63">
                  <c:v>958902.36823307432</c:v>
                </c:pt>
                <c:pt idx="64">
                  <c:v>951494.13246370445</c:v>
                </c:pt>
                <c:pt idx="65">
                  <c:v>944340.45446008944</c:v>
                </c:pt>
                <c:pt idx="66">
                  <c:v>937443.48863729218</c:v>
                </c:pt>
                <c:pt idx="67">
                  <c:v>930804.05189806607</c:v>
                </c:pt>
                <c:pt idx="68">
                  <c:v>924421.71510955307</c:v>
                </c:pt>
                <c:pt idx="69">
                  <c:v>918294.90114052501</c:v>
                </c:pt>
                <c:pt idx="70">
                  <c:v>912420.98721713526</c:v>
                </c:pt>
                <c:pt idx="71">
                  <c:v>906796.40952732693</c:v>
                </c:pt>
                <c:pt idx="72">
                  <c:v>901416.76820745773</c:v>
                </c:pt>
                <c:pt idx="73">
                  <c:v>896276.93106845068</c:v>
                </c:pt>
                <c:pt idx="74">
                  <c:v>891371.13465301774</c:v>
                </c:pt>
                <c:pt idx="75">
                  <c:v>886693.08145162021</c:v>
                </c:pt>
                <c:pt idx="76">
                  <c:v>882236.03233549371</c:v>
                </c:pt>
                <c:pt idx="77">
                  <c:v>877992.89348419546</c:v>
                </c:pt>
                <c:pt idx="78">
                  <c:v>873956.29728791735</c:v>
                </c:pt>
                <c:pt idx="79">
                  <c:v>870118.67688779975</c:v>
                </c:pt>
                <c:pt idx="80">
                  <c:v>866472.33417899138</c:v>
                </c:pt>
                <c:pt idx="81">
                  <c:v>863009.50124057371</c:v>
                </c:pt>
                <c:pt idx="82">
                  <c:v>859722.39527387661</c:v>
                </c:pt>
                <c:pt idx="83">
                  <c:v>856603.26722697436</c:v>
                </c:pt>
                <c:pt idx="84">
                  <c:v>853644.44435957854</c:v>
                </c:pt>
                <c:pt idx="85">
                  <c:v>850838.36706080206</c:v>
                </c:pt>
                <c:pt idx="86">
                  <c:v>848177.62027426215</c:v>
                </c:pt>
                <c:pt idx="87">
                  <c:v>845654.95991277078</c:v>
                </c:pt>
                <c:pt idx="88">
                  <c:v>843263.33466045477</c:v>
                </c:pt>
                <c:pt idx="89">
                  <c:v>840995.90356551844</c:v>
                </c:pt>
                <c:pt idx="90">
                  <c:v>838846.04982383666</c:v>
                </c:pt>
                <c:pt idx="91">
                  <c:v>836807.39114383131</c:v>
                </c:pt>
                <c:pt idx="92">
                  <c:v>834873.78706815315</c:v>
                </c:pt>
                <c:pt idx="93">
                  <c:v>833039.34360889019</c:v>
                </c:pt>
                <c:pt idx="94">
                  <c:v>831298.41553151794</c:v>
                </c:pt>
                <c:pt idx="95">
                  <c:v>829645.6065995614</c:v>
                </c:pt>
                <c:pt idx="96">
                  <c:v>828075.76806777064</c:v>
                </c:pt>
                <c:pt idx="97">
                  <c:v>826583.99568717857</c:v>
                </c:pt>
                <c:pt idx="98">
                  <c:v>825165.62546123471</c:v>
                </c:pt>
                <c:pt idx="99">
                  <c:v>823816.2283687077</c:v>
                </c:pt>
                <c:pt idx="100">
                  <c:v>822531.60424651869</c:v>
                </c:pt>
                <c:pt idx="101">
                  <c:v>821307.77500433556</c:v>
                </c:pt>
                <c:pt idx="102">
                  <c:v>820140.97732276458</c:v>
                </c:pt>
                <c:pt idx="103">
                  <c:v>819027.65496841224</c:v>
                </c:pt>
                <c:pt idx="104">
                  <c:v>817964.45084198762</c:v>
                </c:pt>
                <c:pt idx="105">
                  <c:v>816948.19885998662</c:v>
                </c:pt>
                <c:pt idx="106">
                  <c:v>815975.91575630056</c:v>
                </c:pt>
                <c:pt idx="107">
                  <c:v>815044.79287728353</c:v>
                </c:pt>
                <c:pt idx="108">
                  <c:v>814152.18803232419</c:v>
                </c:pt>
                <c:pt idx="109">
                  <c:v>813295.61745171831</c:v>
                </c:pt>
                <c:pt idx="110">
                  <c:v>812472.74789455114</c:v>
                </c:pt>
                <c:pt idx="111">
                  <c:v>811681.3889412774</c:v>
                </c:pt>
                <c:pt idx="112">
                  <c:v>810919.48549865175</c:v>
                </c:pt>
                <c:pt idx="113">
                  <c:v>810185.11053852155</c:v>
                </c:pt>
                <c:pt idx="114">
                  <c:v>809476.45808666316</c:v>
                </c:pt>
                <c:pt idx="115">
                  <c:v>808791.83647324611</c:v>
                </c:pt>
                <c:pt idx="116">
                  <c:v>808129.66185256676</c:v>
                </c:pt>
                <c:pt idx="117">
                  <c:v>807488.45199633506</c:v>
                </c:pt>
                <c:pt idx="118">
                  <c:v>806866.82036195952</c:v>
                </c:pt>
                <c:pt idx="119">
                  <c:v>806263.47043489676</c:v>
                </c:pt>
                <c:pt idx="120">
                  <c:v>805677.19034215645</c:v>
                </c:pt>
                <c:pt idx="121">
                  <c:v>805106.84773243126</c:v>
                </c:pt>
                <c:pt idx="122">
                  <c:v>804551.38491700892</c:v>
                </c:pt>
                <c:pt idx="123">
                  <c:v>804009.81426458037</c:v>
                </c:pt>
                <c:pt idx="124">
                  <c:v>803481.21384224494</c:v>
                </c:pt>
                <c:pt idx="125">
                  <c:v>802964.72329440154</c:v>
                </c:pt>
                <c:pt idx="126">
                  <c:v>802459.53995077452</c:v>
                </c:pt>
                <c:pt idx="127">
                  <c:v>801964.91515452485</c:v>
                </c:pt>
                <c:pt idx="128">
                  <c:v>801480.15080122603</c:v>
                </c:pt>
                <c:pt idx="129">
                  <c:v>801004.5960794139</c:v>
                </c:pt>
                <c:pt idx="130">
                  <c:v>800537.64440343599</c:v>
                </c:pt>
                <c:pt idx="131">
                  <c:v>800078.73052941507</c:v>
                </c:pt>
                <c:pt idx="132">
                  <c:v>799627.32784528681</c:v>
                </c:pt>
                <c:pt idx="133">
                  <c:v>799182.94582606363</c:v>
                </c:pt>
                <c:pt idx="134">
                  <c:v>798745.12764570897</c:v>
                </c:pt>
                <c:pt idx="135">
                  <c:v>798313.44793726341</c:v>
                </c:pt>
                <c:pt idx="136">
                  <c:v>797887.51069314603</c:v>
                </c:pt>
                <c:pt idx="137">
                  <c:v>797466.94729784958</c:v>
                </c:pt>
                <c:pt idx="138">
                  <c:v>797051.4146855548</c:v>
                </c:pt>
                <c:pt idx="139">
                  <c:v>796640.59361550363</c:v>
                </c:pt>
                <c:pt idx="140">
                  <c:v>796234.18705828453</c:v>
                </c:pt>
                <c:pt idx="141">
                  <c:v>795831.91868649866</c:v>
                </c:pt>
                <c:pt idx="142">
                  <c:v>795433.53146358812</c:v>
                </c:pt>
                <c:pt idx="143">
                  <c:v>795038.7863249142</c:v>
                </c:pt>
                <c:pt idx="144">
                  <c:v>794647.4609454727</c:v>
                </c:pt>
                <c:pt idx="145">
                  <c:v>794259.3485889287</c:v>
                </c:pt>
                <c:pt idx="146">
                  <c:v>793874.25703293341</c:v>
                </c:pt>
                <c:pt idx="147">
                  <c:v>793492.00756596273</c:v>
                </c:pt>
                <c:pt idx="148">
                  <c:v>793112.43405117968</c:v>
                </c:pt>
                <c:pt idx="149">
                  <c:v>792735.38205307699</c:v>
                </c:pt>
                <c:pt idx="150">
                  <c:v>792360.70802289818</c:v>
                </c:pt>
                <c:pt idx="151">
                  <c:v>791988.27853906946</c:v>
                </c:pt>
                <c:pt idx="152">
                  <c:v>791617.96959909459</c:v>
                </c:pt>
                <c:pt idx="153">
                  <c:v>791249.66595957603</c:v>
                </c:pt>
                <c:pt idx="154">
                  <c:v>790883.26052122749</c:v>
                </c:pt>
                <c:pt idx="155">
                  <c:v>790518.65375593142</c:v>
                </c:pt>
                <c:pt idx="156">
                  <c:v>790155.7531730769</c:v>
                </c:pt>
                <c:pt idx="157">
                  <c:v>789794.47282258305</c:v>
                </c:pt>
                <c:pt idx="158">
                  <c:v>789434.73283217545</c:v>
                </c:pt>
                <c:pt idx="159">
                  <c:v>789076.45897663501</c:v>
                </c:pt>
                <c:pt idx="160">
                  <c:v>788719.58227688237</c:v>
                </c:pt>
                <c:pt idx="161">
                  <c:v>788364.0386268982</c:v>
                </c:pt>
                <c:pt idx="162">
                  <c:v>788009.76844660519</c:v>
                </c:pt>
                <c:pt idx="163">
                  <c:v>787656.71635895979</c:v>
                </c:pt>
                <c:pt idx="164">
                  <c:v>787304.83088961476</c:v>
                </c:pt>
                <c:pt idx="165">
                  <c:v>786954.06418761867</c:v>
                </c:pt>
                <c:pt idx="166">
                  <c:v>786604.37176572008</c:v>
                </c:pt>
                <c:pt idx="167">
                  <c:v>786255.71225893719</c:v>
                </c:pt>
                <c:pt idx="168">
                  <c:v>785908.04720014217</c:v>
                </c:pt>
                <c:pt idx="169">
                  <c:v>785561.34081149113</c:v>
                </c:pt>
                <c:pt idx="170">
                  <c:v>785215.55981061014</c:v>
                </c:pt>
                <c:pt idx="171">
                  <c:v>784870.67323051754</c:v>
                </c:pt>
                <c:pt idx="172">
                  <c:v>784526.6522523337</c:v>
                </c:pt>
                <c:pt idx="173">
                  <c:v>784183.47004989104</c:v>
                </c:pt>
                <c:pt idx="174">
                  <c:v>783841.10164541681</c:v>
                </c:pt>
                <c:pt idx="175">
                  <c:v>783499.52377551876</c:v>
                </c:pt>
                <c:pt idx="176">
                  <c:v>783158.71476675326</c:v>
                </c:pt>
                <c:pt idx="177">
                  <c:v>782818.65442010702</c:v>
                </c:pt>
                <c:pt idx="178">
                  <c:v>782479.323903766</c:v>
                </c:pt>
                <c:pt idx="179">
                  <c:v>782140.70565359131</c:v>
                </c:pt>
                <c:pt idx="180">
                  <c:v>781802.78328075877</c:v>
                </c:pt>
                <c:pt idx="181">
                  <c:v>781465.54148605687</c:v>
                </c:pt>
                <c:pt idx="182">
                  <c:v>781128.96598037356</c:v>
                </c:pt>
                <c:pt idx="183">
                  <c:v>780793.04341093334</c:v>
                </c:pt>
                <c:pt idx="184">
                  <c:v>780457.76129287691</c:v>
                </c:pt>
                <c:pt idx="185">
                  <c:v>780123.10794580448</c:v>
                </c:pt>
                <c:pt idx="186">
                  <c:v>779789.0724349285</c:v>
                </c:pt>
                <c:pt idx="187">
                  <c:v>779455.64451650798</c:v>
                </c:pt>
                <c:pt idx="188">
                  <c:v>779122.81458725885</c:v>
                </c:pt>
                <c:pt idx="189">
                  <c:v>778790.57363745489</c:v>
                </c:pt>
                <c:pt idx="190">
                  <c:v>778458.91320745577</c:v>
                </c:pt>
                <c:pt idx="191">
                  <c:v>778127.82534741575</c:v>
                </c:pt>
                <c:pt idx="192">
                  <c:v>777797.30257994425</c:v>
                </c:pt>
                <c:pt idx="193">
                  <c:v>777467.33786550642</c:v>
                </c:pt>
                <c:pt idx="194">
                  <c:v>777137.92457036464</c:v>
                </c:pt>
                <c:pt idx="195">
                  <c:v>776809.05643687909</c:v>
                </c:pt>
                <c:pt idx="196">
                  <c:v>776480.72755599534</c:v>
                </c:pt>
                <c:pt idx="197">
                  <c:v>776152.93234176084</c:v>
                </c:pt>
                <c:pt idx="198">
                  <c:v>775825.66550772334</c:v>
                </c:pt>
                <c:pt idx="199">
                  <c:v>775498.92204507405</c:v>
                </c:pt>
                <c:pt idx="200">
                  <c:v>775172.69720240845</c:v>
                </c:pt>
                <c:pt idx="201">
                  <c:v>774846.98646698683</c:v>
                </c:pt>
                <c:pt idx="202">
                  <c:v>774521.78554738511</c:v>
                </c:pt>
                <c:pt idx="203">
                  <c:v>774197.09035743447</c:v>
                </c:pt>
                <c:pt idx="204">
                  <c:v>773872.89700135461</c:v>
                </c:pt>
                <c:pt idx="205">
                  <c:v>773549.20175999368</c:v>
                </c:pt>
                <c:pt idx="206">
                  <c:v>773226.00107809319</c:v>
                </c:pt>
                <c:pt idx="207">
                  <c:v>772903.29155250336</c:v>
                </c:pt>
                <c:pt idx="208">
                  <c:v>772581.06992127711</c:v>
                </c:pt>
                <c:pt idx="209">
                  <c:v>772259.33305357967</c:v>
                </c:pt>
                <c:pt idx="210">
                  <c:v>771938.07794035261</c:v>
                </c:pt>
                <c:pt idx="211">
                  <c:v>771617.30168567656</c:v>
                </c:pt>
                <c:pt idx="212">
                  <c:v>771297.00149878045</c:v>
                </c:pt>
                <c:pt idx="213">
                  <c:v>770977.17468665051</c:v>
                </c:pt>
                <c:pt idx="214">
                  <c:v>770657.81864719302</c:v>
                </c:pt>
                <c:pt idx="215">
                  <c:v>770338.93086291046</c:v>
                </c:pt>
                <c:pt idx="216">
                  <c:v>770020.50889505271</c:v>
                </c:pt>
                <c:pt idx="217">
                  <c:v>769702.55037820735</c:v>
                </c:pt>
                <c:pt idx="218">
                  <c:v>769385.05301529681</c:v>
                </c:pt>
                <c:pt idx="219">
                  <c:v>769068.01457295206</c:v>
                </c:pt>
                <c:pt idx="220">
                  <c:v>768751.43287723372</c:v>
                </c:pt>
                <c:pt idx="221">
                  <c:v>768435.30580967525</c:v>
                </c:pt>
                <c:pt idx="222">
                  <c:v>768119.63130362437</c:v>
                </c:pt>
                <c:pt idx="223">
                  <c:v>767804.40734085918</c:v>
                </c:pt>
                <c:pt idx="224">
                  <c:v>767489.63194845931</c:v>
                </c:pt>
                <c:pt idx="225">
                  <c:v>767175.30319591227</c:v>
                </c:pt>
                <c:pt idx="226">
                  <c:v>766861.41919243778</c:v>
                </c:pt>
                <c:pt idx="227">
                  <c:v>766547.97808451275</c:v>
                </c:pt>
                <c:pt idx="228">
                  <c:v>766234.97805358283</c:v>
                </c:pt>
                <c:pt idx="229">
                  <c:v>765922.41731394548</c:v>
                </c:pt>
                <c:pt idx="230">
                  <c:v>765610.29411079234</c:v>
                </c:pt>
                <c:pt idx="231">
                  <c:v>765298.6067183977</c:v>
                </c:pt>
                <c:pt idx="232">
                  <c:v>764987.35343844327</c:v>
                </c:pt>
                <c:pt idx="233">
                  <c:v>764676.53259846801</c:v>
                </c:pt>
                <c:pt idx="234">
                  <c:v>764366.14255043387</c:v>
                </c:pt>
                <c:pt idx="235">
                  <c:v>764056.18166939833</c:v>
                </c:pt>
                <c:pt idx="236">
                  <c:v>763746.64835228585</c:v>
                </c:pt>
                <c:pt idx="237">
                  <c:v>763437.5410167505</c:v>
                </c:pt>
                <c:pt idx="238">
                  <c:v>763128.85810012335</c:v>
                </c:pt>
                <c:pt idx="239">
                  <c:v>762820.59805843676</c:v>
                </c:pt>
                <c:pt idx="240">
                  <c:v>762512.75936552137</c:v>
                </c:pt>
                <c:pt idx="241">
                  <c:v>762205.34051216929</c:v>
                </c:pt>
                <c:pt idx="242">
                  <c:v>761898.34000535822</c:v>
                </c:pt>
                <c:pt idx="243">
                  <c:v>761591.75636753265</c:v>
                </c:pt>
                <c:pt idx="244">
                  <c:v>761285.58813593676</c:v>
                </c:pt>
                <c:pt idx="245">
                  <c:v>760979.8338619963</c:v>
                </c:pt>
                <c:pt idx="246">
                  <c:v>760674.492110744</c:v>
                </c:pt>
                <c:pt idx="247">
                  <c:v>760369.56146028696</c:v>
                </c:pt>
                <c:pt idx="248">
                  <c:v>760065.04050131165</c:v>
                </c:pt>
                <c:pt idx="249">
                  <c:v>759760.92783662362</c:v>
                </c:pt>
                <c:pt idx="250">
                  <c:v>759457.22208072024</c:v>
                </c:pt>
                <c:pt idx="251">
                  <c:v>759153.92185939231</c:v>
                </c:pt>
                <c:pt idx="252">
                  <c:v>758851.02580935427</c:v>
                </c:pt>
                <c:pt idx="253">
                  <c:v>758548.53257789894</c:v>
                </c:pt>
                <c:pt idx="254">
                  <c:v>758246.44082257629</c:v>
                </c:pt>
                <c:pt idx="255">
                  <c:v>757944.74921089353</c:v>
                </c:pt>
                <c:pt idx="256">
                  <c:v>757643.45642003533</c:v>
                </c:pt>
                <c:pt idx="257">
                  <c:v>757342.56113660266</c:v>
                </c:pt>
                <c:pt idx="258">
                  <c:v>757042.06205636822</c:v>
                </c:pt>
                <c:pt idx="259">
                  <c:v>756741.95788404788</c:v>
                </c:pt>
                <c:pt idx="260">
                  <c:v>756442.24733308691</c:v>
                </c:pt>
                <c:pt idx="261">
                  <c:v>756142.92912545882</c:v>
                </c:pt>
                <c:pt idx="262">
                  <c:v>755844.00199147756</c:v>
                </c:pt>
                <c:pt idx="263">
                  <c:v>755545.46466962039</c:v>
                </c:pt>
                <c:pt idx="264">
                  <c:v>755247.31590636156</c:v>
                </c:pt>
                <c:pt idx="265">
                  <c:v>754949.55445601582</c:v>
                </c:pt>
                <c:pt idx="266">
                  <c:v>754652.17908059084</c:v>
                </c:pt>
                <c:pt idx="267">
                  <c:v>754355.18854964804</c:v>
                </c:pt>
                <c:pt idx="268">
                  <c:v>754058.58164017112</c:v>
                </c:pt>
                <c:pt idx="269">
                  <c:v>753762.35713644151</c:v>
                </c:pt>
                <c:pt idx="270">
                  <c:v>753466.51382992067</c:v>
                </c:pt>
                <c:pt idx="271">
                  <c:v>753171.05051913811</c:v>
                </c:pt>
                <c:pt idx="272">
                  <c:v>752875.96600958542</c:v>
                </c:pt>
                <c:pt idx="273">
                  <c:v>752581.25911361538</c:v>
                </c:pt>
                <c:pt idx="274">
                  <c:v>752286.92865034577</c:v>
                </c:pt>
                <c:pt idx="275">
                  <c:v>751992.97344556788</c:v>
                </c:pt>
                <c:pt idx="276">
                  <c:v>751699.39233165886</c:v>
                </c:pt>
                <c:pt idx="277">
                  <c:v>751406.1841474981</c:v>
                </c:pt>
                <c:pt idx="278">
                  <c:v>751113.34773838695</c:v>
                </c:pt>
                <c:pt idx="279">
                  <c:v>750820.88195597229</c:v>
                </c:pt>
                <c:pt idx="280">
                  <c:v>750528.78565817233</c:v>
                </c:pt>
                <c:pt idx="281">
                  <c:v>750237.05770910601</c:v>
                </c:pt>
                <c:pt idx="282">
                  <c:v>749945.69697902468</c:v>
                </c:pt>
                <c:pt idx="283">
                  <c:v>749654.70234424598</c:v>
                </c:pt>
                <c:pt idx="284">
                  <c:v>749364.07268709072</c:v>
                </c:pt>
                <c:pt idx="285">
                  <c:v>749073.80689582124</c:v>
                </c:pt>
                <c:pt idx="286">
                  <c:v>748783.90386458195</c:v>
                </c:pt>
                <c:pt idx="287">
                  <c:v>748494.36249334191</c:v>
                </c:pt>
                <c:pt idx="288">
                  <c:v>748205.18168783886</c:v>
                </c:pt>
                <c:pt idx="289">
                  <c:v>747916.36035952496</c:v>
                </c:pt>
                <c:pt idx="290">
                  <c:v>747627.89742551406</c:v>
                </c:pt>
                <c:pt idx="291">
                  <c:v>747339.79180853046</c:v>
                </c:pt>
                <c:pt idx="292">
                  <c:v>747052.04243685887</c:v>
                </c:pt>
                <c:pt idx="293">
                  <c:v>746764.64824429562</c:v>
                </c:pt>
                <c:pt idx="294">
                  <c:v>746477.60817010107</c:v>
                </c:pt>
                <c:pt idx="295">
                  <c:v>746190.92115895299</c:v>
                </c:pt>
                <c:pt idx="296">
                  <c:v>745904.58616090135</c:v>
                </c:pt>
                <c:pt idx="297">
                  <c:v>745618.60213132342</c:v>
                </c:pt>
                <c:pt idx="298">
                  <c:v>745332.96803088067</c:v>
                </c:pt>
                <c:pt idx="299">
                  <c:v>745047.68282547547</c:v>
                </c:pt>
                <c:pt idx="300">
                  <c:v>744762.74548620975</c:v>
                </c:pt>
                <c:pt idx="301">
                  <c:v>744478.15498934349</c:v>
                </c:pt>
                <c:pt idx="302">
                  <c:v>744193.91031625448</c:v>
                </c:pt>
                <c:pt idx="303">
                  <c:v>743910.01045339834</c:v>
                </c:pt>
                <c:pt idx="304">
                  <c:v>743626.45439226995</c:v>
                </c:pt>
                <c:pt idx="305">
                  <c:v>743343.24112936459</c:v>
                </c:pt>
                <c:pt idx="306">
                  <c:v>743060.36966614041</c:v>
                </c:pt>
                <c:pt idx="307">
                  <c:v>742777.83900898101</c:v>
                </c:pt>
                <c:pt idx="308">
                  <c:v>742495.64816915896</c:v>
                </c:pt>
                <c:pt idx="309">
                  <c:v>742213.79616279947</c:v>
                </c:pt>
                <c:pt idx="310">
                  <c:v>741932.28201084479</c:v>
                </c:pt>
                <c:pt idx="311">
                  <c:v>741651.10473901907</c:v>
                </c:pt>
                <c:pt idx="312">
                  <c:v>741370.26337779372</c:v>
                </c:pt>
                <c:pt idx="313">
                  <c:v>741089.7569623529</c:v>
                </c:pt>
                <c:pt idx="314">
                  <c:v>740809.58453255997</c:v>
                </c:pt>
                <c:pt idx="315">
                  <c:v>740529.74513292394</c:v>
                </c:pt>
                <c:pt idx="316">
                  <c:v>740250.23781256657</c:v>
                </c:pt>
                <c:pt idx="317">
                  <c:v>739971.06162518973</c:v>
                </c:pt>
                <c:pt idx="318">
                  <c:v>739692.21562904306</c:v>
                </c:pt>
                <c:pt idx="319">
                  <c:v>739413.69888689241</c:v>
                </c:pt>
                <c:pt idx="320">
                  <c:v>739135.51046598796</c:v>
                </c:pt>
                <c:pt idx="321">
                  <c:v>738857.64943803323</c:v>
                </c:pt>
                <c:pt idx="322">
                  <c:v>738580.11487915425</c:v>
                </c:pt>
                <c:pt idx="323">
                  <c:v>738302.90586986917</c:v>
                </c:pt>
                <c:pt idx="324">
                  <c:v>738026.02149505797</c:v>
                </c:pt>
                <c:pt idx="325">
                  <c:v>737749.46084393258</c:v>
                </c:pt>
                <c:pt idx="326">
                  <c:v>737473.22301000752</c:v>
                </c:pt>
                <c:pt idx="327">
                  <c:v>737197.30709107022</c:v>
                </c:pt>
                <c:pt idx="328">
                  <c:v>736921.7121891526</c:v>
                </c:pt>
                <c:pt idx="329">
                  <c:v>736646.43741050188</c:v>
                </c:pt>
                <c:pt idx="330">
                  <c:v>736371.4818655526</c:v>
                </c:pt>
                <c:pt idx="331">
                  <c:v>736096.84466889827</c:v>
                </c:pt>
                <c:pt idx="332">
                  <c:v>735822.52493926347</c:v>
                </c:pt>
                <c:pt idx="333">
                  <c:v>735548.52179947647</c:v>
                </c:pt>
                <c:pt idx="334">
                  <c:v>735274.83437644166</c:v>
                </c:pt>
                <c:pt idx="335">
                  <c:v>735001.46180111263</c:v>
                </c:pt>
                <c:pt idx="336">
                  <c:v>734728.4032084652</c:v>
                </c:pt>
                <c:pt idx="337">
                  <c:v>734455.65773747116</c:v>
                </c:pt>
                <c:pt idx="338">
                  <c:v>734183.22453107149</c:v>
                </c:pt>
                <c:pt idx="339">
                  <c:v>733911.1027361505</c:v>
                </c:pt>
                <c:pt idx="340">
                  <c:v>733639.29150350997</c:v>
                </c:pt>
                <c:pt idx="341">
                  <c:v>733367.78998784348</c:v>
                </c:pt>
                <c:pt idx="342">
                  <c:v>733096.59734771098</c:v>
                </c:pt>
                <c:pt idx="343">
                  <c:v>732825.71274551353</c:v>
                </c:pt>
                <c:pt idx="344">
                  <c:v>732555.13534746866</c:v>
                </c:pt>
                <c:pt idx="345">
                  <c:v>732284.86432358506</c:v>
                </c:pt>
                <c:pt idx="346">
                  <c:v>732014.89884763863</c:v>
                </c:pt>
                <c:pt idx="347">
                  <c:v>731745.2380971479</c:v>
                </c:pt>
                <c:pt idx="348">
                  <c:v>731475.88125334994</c:v>
                </c:pt>
                <c:pt idx="349">
                  <c:v>731206.82750117627</c:v>
                </c:pt>
                <c:pt idx="350">
                  <c:v>730938.07602922956</c:v>
                </c:pt>
                <c:pt idx="351">
                  <c:v>730669.62602975999</c:v>
                </c:pt>
                <c:pt idx="352">
                  <c:v>730401.47669864167</c:v>
                </c:pt>
                <c:pt idx="353">
                  <c:v>730133.62723534997</c:v>
                </c:pt>
                <c:pt idx="354">
                  <c:v>729866.07684293832</c:v>
                </c:pt>
                <c:pt idx="355">
                  <c:v>729598.82472801558</c:v>
                </c:pt>
                <c:pt idx="356">
                  <c:v>729331.8701007237</c:v>
                </c:pt>
                <c:pt idx="357">
                  <c:v>729065.21217471513</c:v>
                </c:pt>
                <c:pt idx="358">
                  <c:v>728798.8501671307</c:v>
                </c:pt>
                <c:pt idx="359">
                  <c:v>728532.783298578</c:v>
                </c:pt>
                <c:pt idx="360">
                  <c:v>728267.01079310908</c:v>
                </c:pt>
                <c:pt idx="361">
                  <c:v>728001.5318781992</c:v>
                </c:pt>
                <c:pt idx="362">
                  <c:v>727736.34578472539</c:v>
                </c:pt>
                <c:pt idx="363">
                  <c:v>727471.45174694504</c:v>
                </c:pt>
                <c:pt idx="364">
                  <c:v>727206.84900247492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'Prediktion(RÖR EJ!)'!$G$2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'Prediktion(RÖR EJ!)'!$H$2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</c:v>
                </c:pt>
                <c:pt idx="1">
                  <c:v>9.4773150000000008</c:v>
                </c:pt>
                <c:pt idx="2">
                  <c:v>10.037963664593375</c:v>
                </c:pt>
                <c:pt idx="3">
                  <c:v>10.696497042474725</c:v>
                </c:pt>
                <c:pt idx="4">
                  <c:v>11.469971107677505</c:v>
                </c:pt>
                <c:pt idx="5">
                  <c:v>12.378366665716676</c:v>
                </c:pt>
                <c:pt idx="6">
                  <c:v>13.445075752884348</c:v>
                </c:pt>
                <c:pt idx="7">
                  <c:v>14.697463628380458</c:v>
                </c:pt>
                <c:pt idx="8">
                  <c:v>15.69020114648556</c:v>
                </c:pt>
                <c:pt idx="9">
                  <c:v>16.770476355132519</c:v>
                </c:pt>
                <c:pt idx="10">
                  <c:v>17.938276430918542</c:v>
                </c:pt>
                <c:pt idx="11">
                  <c:v>19.190914439173355</c:v>
                </c:pt>
                <c:pt idx="12">
                  <c:v>20.522123333423234</c:v>
                </c:pt>
                <c:pt idx="13">
                  <c:v>21.920929651751599</c:v>
                </c:pt>
                <c:pt idx="14">
                  <c:v>23.370263290750671</c:v>
                </c:pt>
                <c:pt idx="15">
                  <c:v>24.84525304585193</c:v>
                </c:pt>
                <c:pt idx="16">
                  <c:v>26.395293112402879</c:v>
                </c:pt>
                <c:pt idx="17">
                  <c:v>28.01684553129461</c:v>
                </c:pt>
                <c:pt idx="18">
                  <c:v>29.705667793646793</c:v>
                </c:pt>
                <c:pt idx="19">
                  <c:v>31.457167725474225</c:v>
                </c:pt>
                <c:pt idx="20">
                  <c:v>33.266976510607336</c:v>
                </c:pt>
                <c:pt idx="21">
                  <c:v>35.13181086552742</c:v>
                </c:pt>
                <c:pt idx="22">
                  <c:v>37.05071210711602</c:v>
                </c:pt>
                <c:pt idx="23">
                  <c:v>39.026769488123172</c:v>
                </c:pt>
                <c:pt idx="24">
                  <c:v>41.054880664564806</c:v>
                </c:pt>
                <c:pt idx="25">
                  <c:v>43.129619909077476</c:v>
                </c:pt>
                <c:pt idx="26">
                  <c:v>45.245319379242893</c:v>
                </c:pt>
                <c:pt idx="27">
                  <c:v>47.396103912828842</c:v>
                </c:pt>
                <c:pt idx="28">
                  <c:v>49.575835021734008</c:v>
                </c:pt>
                <c:pt idx="29">
                  <c:v>51.777901921683551</c:v>
                </c:pt>
                <c:pt idx="30">
                  <c:v>53.994774937607183</c:v>
                </c:pt>
                <c:pt idx="31">
                  <c:v>56.21720867345325</c:v>
                </c:pt>
                <c:pt idx="32">
                  <c:v>58.435403289972598</c:v>
                </c:pt>
                <c:pt idx="33">
                  <c:v>60.6390128057445</c:v>
                </c:pt>
                <c:pt idx="34">
                  <c:v>62.817145211861288</c:v>
                </c:pt>
                <c:pt idx="35">
                  <c:v>64.958361004972545</c:v>
                </c:pt>
                <c:pt idx="36">
                  <c:v>67.050684863831648</c:v>
                </c:pt>
                <c:pt idx="37">
                  <c:v>69.081657048033009</c:v>
                </c:pt>
                <c:pt idx="38">
                  <c:v>71.038467692091132</c:v>
                </c:pt>
                <c:pt idx="39">
                  <c:v>72.908239660273225</c:v>
                </c:pt>
                <c:pt idx="40">
                  <c:v>74.678158890042496</c:v>
                </c:pt>
                <c:pt idx="41">
                  <c:v>76.335618188978586</c:v>
                </c:pt>
                <c:pt idx="42">
                  <c:v>77.868375736510458</c:v>
                </c:pt>
                <c:pt idx="43">
                  <c:v>79.264728460123081</c:v>
                </c:pt>
                <c:pt idx="44">
                  <c:v>80.51369801969193</c:v>
                </c:pt>
                <c:pt idx="45">
                  <c:v>81.60522268372884</c:v>
                </c:pt>
                <c:pt idx="46">
                  <c:v>82.530341083196689</c:v>
                </c:pt>
                <c:pt idx="47">
                  <c:v>83.281342650544516</c:v>
                </c:pt>
                <c:pt idx="48">
                  <c:v>83.851903688765418</c:v>
                </c:pt>
                <c:pt idx="49">
                  <c:v>84.237204876130917</c:v>
                </c:pt>
                <c:pt idx="50">
                  <c:v>84.434025864136757</c:v>
                </c:pt>
                <c:pt idx="51">
                  <c:v>84.440812686998157</c:v>
                </c:pt>
                <c:pt idx="52">
                  <c:v>84.257714166849908</c:v>
                </c:pt>
                <c:pt idx="53">
                  <c:v>83.886584663860674</c:v>
                </c:pt>
                <c:pt idx="54">
                  <c:v>83.330952803897418</c:v>
                </c:pt>
                <c:pt idx="55">
                  <c:v>82.595959792894121</c:v>
                </c:pt>
                <c:pt idx="56">
                  <c:v>81.688268761849841</c:v>
                </c:pt>
                <c:pt idx="57">
                  <c:v>80.615947471730749</c:v>
                </c:pt>
                <c:pt idx="58">
                  <c:v>79.388327563329796</c:v>
                </c:pt>
                <c:pt idx="59">
                  <c:v>78.015844326051237</c:v>
                </c:pt>
                <c:pt idx="60">
                  <c:v>76.509861623247303</c:v>
                </c:pt>
                <c:pt idx="61">
                  <c:v>74.882487057294568</c:v>
                </c:pt>
                <c:pt idx="62">
                  <c:v>73.146382540105719</c:v>
                </c:pt>
                <c:pt idx="63">
                  <c:v>71.314574934454612</c:v>
                </c:pt>
                <c:pt idx="64">
                  <c:v>69.400271162595502</c:v>
                </c:pt>
                <c:pt idx="65">
                  <c:v>67.41668177198072</c:v>
                </c:pt>
                <c:pt idx="66">
                  <c:v>65.37685642382236</c:v>
                </c:pt>
                <c:pt idx="67">
                  <c:v>63.29353415219515</c:v>
                </c:pt>
                <c:pt idx="68">
                  <c:v>61.179010557155777</c:v>
                </c:pt>
                <c:pt idx="69">
                  <c:v>59.045023380692754</c:v>
                </c:pt>
                <c:pt idx="70">
                  <c:v>56.902657219126795</c:v>
                </c:pt>
                <c:pt idx="71">
                  <c:v>54.762267523652937</c:v>
                </c:pt>
                <c:pt idx="72">
                  <c:v>52.633423503158028</c:v>
                </c:pt>
                <c:pt idx="73">
                  <c:v>50.524869082609825</c:v>
                </c:pt>
                <c:pt idx="74">
                  <c:v>48.444500694058043</c:v>
                </c:pt>
                <c:pt idx="75">
                  <c:v>46.399360389519487</c:v>
                </c:pt>
                <c:pt idx="76">
                  <c:v>44.395642566037559</c:v>
                </c:pt>
                <c:pt idx="77">
                  <c:v>42.43871247952778</c:v>
                </c:pt>
                <c:pt idx="78">
                  <c:v>40.53313468729155</c:v>
                </c:pt>
                <c:pt idx="79">
                  <c:v>38.68270958358962</c:v>
                </c:pt>
                <c:pt idx="80">
                  <c:v>36.890516267351217</c:v>
                </c:pt>
                <c:pt idx="81">
                  <c:v>35.158960094932816</c:v>
                </c:pt>
                <c:pt idx="82">
                  <c:v>33.489823413292306</c:v>
                </c:pt>
                <c:pt idx="83">
                  <c:v>31.884318130223289</c:v>
                </c:pt>
                <c:pt idx="84">
                  <c:v>30.3431389495403</c:v>
                </c:pt>
                <c:pt idx="85">
                  <c:v>28.866516272538281</c:v>
                </c:pt>
                <c:pt idx="86">
                  <c:v>27.454267936245046</c:v>
                </c:pt>
                <c:pt idx="87">
                  <c:v>26.105849119464725</c:v>
                </c:pt>
                <c:pt idx="88">
                  <c:v>24.82039989614281</c:v>
                </c:pt>
                <c:pt idx="89">
                  <c:v>23.596790050029892</c:v>
                </c:pt>
                <c:pt idx="90">
                  <c:v>22.433660883765359</c:v>
                </c:pt>
                <c:pt idx="91">
                  <c:v>21.329463858896837</c:v>
                </c:pt>
                <c:pt idx="92">
                  <c:v>20.282495991178891</c:v>
                </c:pt>
                <c:pt idx="93">
                  <c:v>19.290931998446538</c:v>
                </c:pt>
                <c:pt idx="94">
                  <c:v>18.352853257503472</c:v>
                </c:pt>
                <c:pt idx="95">
                  <c:v>17.466273673072067</c:v>
                </c:pt>
                <c:pt idx="96">
                  <c:v>16.62916259729738</c:v>
                </c:pt>
                <c:pt idx="97">
                  <c:v>15.839464963989698</c:v>
                </c:pt>
                <c:pt idx="98">
                  <c:v>15.095118819115884</c:v>
                </c:pt>
                <c:pt idx="99">
                  <c:v>14.394070439334433</c:v>
                </c:pt>
                <c:pt idx="100">
                  <c:v>13.734287234845693</c:v>
                </c:pt>
                <c:pt idx="101">
                  <c:v>13.113768632618855</c:v>
                </c:pt>
                <c:pt idx="102">
                  <c:v>12.530555132156113</c:v>
                </c:pt>
                <c:pt idx="103">
                  <c:v>11.982735719230067</c:v>
                </c:pt>
                <c:pt idx="104">
                  <c:v>11.468453814229093</c:v>
                </c:pt>
                <c:pt idx="105">
                  <c:v>10.985911921497614</c:v>
                </c:pt>
                <c:pt idx="106">
                  <c:v>10.533375134888502</c:v>
                </c:pt>
                <c:pt idx="107">
                  <c:v>10.10917364308211</c:v>
                </c:pt>
                <c:pt idx="108">
                  <c:v>9.711704366413521</c:v>
                </c:pt>
                <c:pt idx="109">
                  <c:v>9.3394318452554259</c:v>
                </c:pt>
                <c:pt idx="110">
                  <c:v>8.9908884886331801</c:v>
                </c:pt>
                <c:pt idx="111">
                  <c:v>8.6646742808521662</c:v>
                </c:pt>
                <c:pt idx="112">
                  <c:v>8.3594560336017878</c:v>
                </c:pt>
                <c:pt idx="113">
                  <c:v>8.0739662613347427</c:v>
                </c:pt>
                <c:pt idx="114">
                  <c:v>7.8070017487444465</c:v>
                </c:pt>
                <c:pt idx="115">
                  <c:v>7.5574218708937266</c:v>
                </c:pt>
                <c:pt idx="116">
                  <c:v>7.32414671898192</c:v>
                </c:pt>
                <c:pt idx="117">
                  <c:v>7.1061550778593654</c:v>
                </c:pt>
                <c:pt idx="118">
                  <c:v>6.9024822951814899</c:v>
                </c:pt>
                <c:pt idx="119">
                  <c:v>6.7122180765060451</c:v>
                </c:pt>
                <c:pt idx="120">
                  <c:v>6.5345042356381899</c:v>
                </c:pt>
                <c:pt idx="121">
                  <c:v>6.3685324250783246</c:v>
                </c:pt>
                <c:pt idx="122">
                  <c:v>6.2135418674845759</c:v>
                </c:pt>
                <c:pt idx="123">
                  <c:v>6.0688171055835483</c:v>
                </c:pt>
                <c:pt idx="124">
                  <c:v>5.9336857849080928</c:v>
                </c:pt>
                <c:pt idx="125">
                  <c:v>5.8075164810695767</c:v>
                </c:pt>
                <c:pt idx="126">
                  <c:v>5.6897165809467234</c:v>
                </c:pt>
                <c:pt idx="127">
                  <c:v>5.5797302251579586</c:v>
                </c:pt>
                <c:pt idx="128">
                  <c:v>5.4770363174462444</c:v>
                </c:pt>
                <c:pt idx="129">
                  <c:v>5.3811466051140675</c:v>
                </c:pt>
                <c:pt idx="130">
                  <c:v>5.2916038333734337</c:v>
                </c:pt>
                <c:pt idx="131">
                  <c:v>5.2079799753959062</c:v>
                </c:pt>
                <c:pt idx="132">
                  <c:v>5.1298745389376279</c:v>
                </c:pt>
                <c:pt idx="133">
                  <c:v>5.0569129496529612</c:v>
                </c:pt>
                <c:pt idx="134">
                  <c:v>4.9887450105790281</c:v>
                </c:pt>
                <c:pt idx="135">
                  <c:v>4.925043436755205</c:v>
                </c:pt>
                <c:pt idx="136">
                  <c:v>4.8655024635214144</c:v>
                </c:pt>
                <c:pt idx="137">
                  <c:v>4.8098365267036209</c:v>
                </c:pt>
                <c:pt idx="138">
                  <c:v>4.7577790126323398</c:v>
                </c:pt>
                <c:pt idx="139">
                  <c:v>4.7090810757398609</c:v>
                </c:pt>
                <c:pt idx="140">
                  <c:v>4.6635105213349881</c:v>
                </c:pt>
                <c:pt idx="141">
                  <c:v>4.6208507510524175</c:v>
                </c:pt>
                <c:pt idx="142">
                  <c:v>4.5808997684103474</c:v>
                </c:pt>
                <c:pt idx="143">
                  <c:v>4.5434692418783165</c:v>
                </c:pt>
                <c:pt idx="144">
                  <c:v>4.5083836228523326</c:v>
                </c:pt>
                <c:pt idx="145">
                  <c:v>4.475479315951377</c:v>
                </c:pt>
                <c:pt idx="146">
                  <c:v>4.444603899084397</c:v>
                </c:pt>
                <c:pt idx="147">
                  <c:v>4.4156153907863445</c:v>
                </c:pt>
                <c:pt idx="148">
                  <c:v>4.3883815623829134</c:v>
                </c:pt>
                <c:pt idx="149">
                  <c:v>4.362779292613582</c:v>
                </c:pt>
                <c:pt idx="150">
                  <c:v>4.33869396241945</c:v>
                </c:pt>
                <c:pt idx="151">
                  <c:v>4.3160188876841277</c:v>
                </c:pt>
                <c:pt idx="152">
                  <c:v>4.2946547878011971</c:v>
                </c:pt>
                <c:pt idx="153">
                  <c:v>4.2745092880290665</c:v>
                </c:pt>
                <c:pt idx="154">
                  <c:v>4.2554964536824302</c:v>
                </c:pt>
                <c:pt idx="155">
                  <c:v>4.2375363542980162</c:v>
                </c:pt>
                <c:pt idx="156">
                  <c:v>4.2205546560001208</c:v>
                </c:pt>
                <c:pt idx="157">
                  <c:v>4.2044822403780833</c:v>
                </c:pt>
                <c:pt idx="158">
                  <c:v>4.1892548482726992</c:v>
                </c:pt>
                <c:pt idx="159">
                  <c:v>4.174812746951388</c:v>
                </c:pt>
                <c:pt idx="160">
                  <c:v>4.1611004192322598</c:v>
                </c:pt>
                <c:pt idx="161">
                  <c:v>4.148066273195</c:v>
                </c:pt>
                <c:pt idx="162">
                  <c:v>4.13566237119141</c:v>
                </c:pt>
                <c:pt idx="163">
                  <c:v>4.1238441769404819</c:v>
                </c:pt>
                <c:pt idx="164">
                  <c:v>4.1125703195619376</c:v>
                </c:pt>
                <c:pt idx="165">
                  <c:v>4.1018023734682334</c:v>
                </c:pt>
                <c:pt idx="166">
                  <c:v>4.0915046530980481</c:v>
                </c:pt>
                <c:pt idx="167">
                  <c:v>4.0816440215343812</c:v>
                </c:pt>
                <c:pt idx="168">
                  <c:v>4.0721897121074706</c:v>
                </c:pt>
                <c:pt idx="169">
                  <c:v>4.063113162137042</c:v>
                </c:pt>
                <c:pt idx="170">
                  <c:v>4.0543878580198127</c:v>
                </c:pt>
                <c:pt idx="171">
                  <c:v>4.0459891909169361</c:v>
                </c:pt>
                <c:pt idx="172">
                  <c:v>4.0378943223421571</c:v>
                </c:pt>
                <c:pt idx="173">
                  <c:v>4.0300820589950286</c:v>
                </c:pt>
                <c:pt idx="174">
                  <c:v>4.0225327362246652</c:v>
                </c:pt>
                <c:pt idx="175">
                  <c:v>4.0152281095483247</c:v>
                </c:pt>
                <c:pt idx="176">
                  <c:v>4.0081512536856634</c:v>
                </c:pt>
                <c:pt idx="177">
                  <c:v>4.0012864686039666</c:v>
                </c:pt>
                <c:pt idx="178">
                  <c:v>3.99461919210205</c:v>
                </c:pt>
                <c:pt idx="179">
                  <c:v>3.9881359184910341</c:v>
                </c:pt>
                <c:pt idx="180">
                  <c:v>3.9818241229588121</c:v>
                </c:pt>
                <c:pt idx="181">
                  <c:v>3.9756721912319795</c:v>
                </c:pt>
                <c:pt idx="182">
                  <c:v>3.9696693541742372</c:v>
                </c:pt>
                <c:pt idx="183">
                  <c:v>3.9638056269839952</c:v>
                </c:pt>
                <c:pt idx="184">
                  <c:v>3.9580717526761453</c:v>
                </c:pt>
                <c:pt idx="185">
                  <c:v>3.9524591495538193</c:v>
                </c:pt>
                <c:pt idx="186">
                  <c:v>3.9469598623954854</c:v>
                </c:pt>
                <c:pt idx="187">
                  <c:v>3.9415665171010392</c:v>
                </c:pt>
                <c:pt idx="188">
                  <c:v>3.9362722785576807</c:v>
                </c:pt>
                <c:pt idx="189">
                  <c:v>3.9310708115024164</c:v>
                </c:pt>
                <c:pt idx="190">
                  <c:v>3.9259562441730282</c:v>
                </c:pt>
                <c:pt idx="191">
                  <c:v>3.920923134553405</c:v>
                </c:pt>
                <c:pt idx="192">
                  <c:v>3.9159664390322537</c:v>
                </c:pt>
                <c:pt idx="193">
                  <c:v>3.9110814833064893</c:v>
                </c:pt>
                <c:pt idx="194">
                  <c:v>3.9062639353720834</c:v>
                </c:pt>
                <c:pt idx="195">
                  <c:v>3.9015097804558514</c:v>
                </c:pt>
                <c:pt idx="196">
                  <c:v>3.896815297751707</c:v>
                </c:pt>
                <c:pt idx="197">
                  <c:v>3.8921770388342272</c:v>
                </c:pt>
                <c:pt idx="198">
                  <c:v>3.8875918076311415</c:v>
                </c:pt>
                <c:pt idx="199">
                  <c:v>3.8830566418444823</c:v>
                </c:pt>
                <c:pt idx="200">
                  <c:v>3.8785687957177553</c:v>
                </c:pt>
                <c:pt idx="201">
                  <c:v>3.8741257240535885</c:v>
                </c:pt>
                <c:pt idx="202">
                  <c:v>3.8697250673929324</c:v>
                </c:pt>
                <c:pt idx="203">
                  <c:v>3.8653646382730651</c:v>
                </c:pt>
                <c:pt idx="204">
                  <c:v>3.8610424084874189</c:v>
                </c:pt>
                <c:pt idx="205">
                  <c:v>3.856756497275601</c:v>
                </c:pt>
                <c:pt idx="206">
                  <c:v>3.8525051603770137</c:v>
                </c:pt>
                <c:pt idx="207">
                  <c:v>3.8482867798861013</c:v>
                </c:pt>
                <c:pt idx="208">
                  <c:v>3.8440998548516436</c:v>
                </c:pt>
                <c:pt idx="209">
                  <c:v>3.8399429925665296</c:v>
                </c:pt>
                <c:pt idx="210">
                  <c:v>3.8358149004982405</c:v>
                </c:pt>
                <c:pt idx="211">
                  <c:v>3.8317143788137673</c:v>
                </c:pt>
                <c:pt idx="212">
                  <c:v>3.8276403134559684</c:v>
                </c:pt>
                <c:pt idx="213">
                  <c:v>3.8235916697314183</c:v>
                </c:pt>
                <c:pt idx="214">
                  <c:v>3.8195674863726263</c:v>
                </c:pt>
                <c:pt idx="215">
                  <c:v>3.8155668700401493</c:v>
                </c:pt>
                <c:pt idx="216">
                  <c:v>3.8115889902325799</c:v>
                </c:pt>
                <c:pt idx="217">
                  <c:v>3.807633074574662</c:v>
                </c:pt>
                <c:pt idx="218">
                  <c:v>3.8036984044559268</c:v>
                </c:pt>
                <c:pt idx="219">
                  <c:v>3.7997843109942115</c:v>
                </c:pt>
                <c:pt idx="220">
                  <c:v>3.7958901713002642</c:v>
                </c:pt>
                <c:pt idx="221">
                  <c:v>3.792015405021341</c:v>
                </c:pt>
                <c:pt idx="222">
                  <c:v>3.7881594711432989</c:v>
                </c:pt>
                <c:pt idx="223">
                  <c:v>3.7843218650321617</c:v>
                </c:pt>
                <c:pt idx="224">
                  <c:v>3.780502115697514</c:v>
                </c:pt>
                <c:pt idx="225">
                  <c:v>3.7766997832613423</c:v>
                </c:pt>
                <c:pt idx="226">
                  <c:v>3.7729144566171438</c:v>
                </c:pt>
                <c:pt idx="227">
                  <c:v>3.7691457512652149</c:v>
                </c:pt>
                <c:pt idx="228">
                  <c:v>3.7653933073110597</c:v>
                </c:pt>
                <c:pt idx="229">
                  <c:v>3.7616567876148022</c:v>
                </c:pt>
                <c:pt idx="230">
                  <c:v>3.7579358760803863</c:v>
                </c:pt>
                <c:pt idx="231">
                  <c:v>3.7542302760741388</c:v>
                </c:pt>
                <c:pt idx="232">
                  <c:v>3.750539708963065</c:v>
                </c:pt>
                <c:pt idx="233">
                  <c:v>3.7468639127639234</c:v>
                </c:pt>
                <c:pt idx="234">
                  <c:v>3.7432026408948063</c:v>
                </c:pt>
                <c:pt idx="235">
                  <c:v>3.739555661021539</c:v>
                </c:pt>
                <c:pt idx="236">
                  <c:v>3.7359227539918005</c:v>
                </c:pt>
                <c:pt idx="237">
                  <c:v>3.7323037128503627</c:v>
                </c:pt>
                <c:pt idx="238">
                  <c:v>3.7286983419293622</c:v>
                </c:pt>
                <c:pt idx="239">
                  <c:v>3.7251064560079477</c:v>
                </c:pt>
                <c:pt idx="240">
                  <c:v>3.7215278795360724</c:v>
                </c:pt>
                <c:pt idx="241">
                  <c:v>3.7179624459175886</c:v>
                </c:pt>
                <c:pt idx="242">
                  <c:v>3.7144099968481612</c:v>
                </c:pt>
                <c:pt idx="243">
                  <c:v>3.710870381703852</c:v>
                </c:pt>
                <c:pt idx="244">
                  <c:v>3.7073434569765276</c:v>
                </c:pt>
                <c:pt idx="245">
                  <c:v>3.7038290857525435</c:v>
                </c:pt>
                <c:pt idx="246">
                  <c:v>3.7003271372314108</c:v>
                </c:pt>
                <c:pt idx="247">
                  <c:v>3.6968374862814026</c:v>
                </c:pt>
                <c:pt idx="248">
                  <c:v>3.6933600130292885</c:v>
                </c:pt>
                <c:pt idx="249">
                  <c:v>3.6898946024815928</c:v>
                </c:pt>
                <c:pt idx="250">
                  <c:v>3.6864411441749625</c:v>
                </c:pt>
                <c:pt idx="251">
                  <c:v>3.682999531853425</c:v>
                </c:pt>
                <c:pt idx="252">
                  <c:v>3.6795696631704748</c:v>
                </c:pt>
                <c:pt idx="253">
                  <c:v>3.6761514394140855</c:v>
                </c:pt>
                <c:pt idx="254">
                  <c:v>3.6727447652528808</c:v>
                </c:pt>
                <c:pt idx="255">
                  <c:v>3.6693495485018515</c:v>
                </c:pt>
                <c:pt idx="256">
                  <c:v>3.6659656999061019</c:v>
                </c:pt>
                <c:pt idx="257">
                  <c:v>3.6625931329412427</c:v>
                </c:pt>
                <c:pt idx="258">
                  <c:v>3.6592317636291445</c:v>
                </c:pt>
                <c:pt idx="259">
                  <c:v>3.6558815103678719</c:v>
                </c:pt>
                <c:pt idx="260">
                  <c:v>3.652542293774689</c:v>
                </c:pt>
                <c:pt idx="261">
                  <c:v>3.6492140365411396</c:v>
                </c:pt>
                <c:pt idx="262">
                  <c:v>3.6458966632992569</c:v>
                </c:pt>
                <c:pt idx="263">
                  <c:v>3.6425901004980457</c:v>
                </c:pt>
                <c:pt idx="264">
                  <c:v>3.6392942762894345</c:v>
                </c:pt>
                <c:pt idx="265">
                  <c:v>3.636009120422965</c:v>
                </c:pt>
                <c:pt idx="266">
                  <c:v>3.6327345641485413</c:v>
                </c:pt>
                <c:pt idx="267">
                  <c:v>3.6294705401266079</c:v>
                </c:pt>
                <c:pt idx="268">
                  <c:v>3.6262169823451762</c:v>
                </c:pt>
                <c:pt idx="269">
                  <c:v>3.6229738260431734</c:v>
                </c:pt>
                <c:pt idx="270">
                  <c:v>3.6197410076396124</c:v>
                </c:pt>
                <c:pt idx="271">
                  <c:v>3.616518464668129</c:v>
                </c:pt>
                <c:pt idx="272">
                  <c:v>3.6133061357164751</c:v>
                </c:pt>
                <c:pt idx="273">
                  <c:v>3.6101039603705702</c:v>
                </c:pt>
                <c:pt idx="274">
                  <c:v>3.6069118791627552</c:v>
                </c:pt>
                <c:pt idx="275">
                  <c:v>3.6037298335239307</c:v>
                </c:pt>
                <c:pt idx="276">
                  <c:v>3.6005577657392602</c:v>
                </c:pt>
                <c:pt idx="277">
                  <c:v>3.5973956189071696</c:v>
                </c:pt>
                <c:pt idx="278">
                  <c:v>3.5942433369013802</c:v>
                </c:pt>
                <c:pt idx="279">
                  <c:v>3.5911008643357367</c:v>
                </c:pt>
                <c:pt idx="280">
                  <c:v>3.5879681465316122</c:v>
                </c:pt>
                <c:pt idx="281">
                  <c:v>3.5848451294876917</c:v>
                </c:pt>
                <c:pt idx="282">
                  <c:v>3.5817317598519347</c:v>
                </c:pt>
                <c:pt idx="283">
                  <c:v>3.5786279848955624</c:v>
                </c:pt>
                <c:pt idx="284">
                  <c:v>3.5755337524888993</c:v>
                </c:pt>
                <c:pt idx="285">
                  <c:v>3.5724490110789251</c:v>
                </c:pt>
                <c:pt idx="286">
                  <c:v>3.5693737096684077</c:v>
                </c:pt>
                <c:pt idx="287">
                  <c:v>3.5663077977964894</c:v>
                </c:pt>
                <c:pt idx="288">
                  <c:v>3.5632512255206081</c:v>
                </c:pt>
                <c:pt idx="289">
                  <c:v>3.5602039433996597</c:v>
                </c:pt>
                <c:pt idx="290">
                  <c:v>3.5571659024782938</c:v>
                </c:pt>
                <c:pt idx="291">
                  <c:v>3.5541370542722612</c:v>
                </c:pt>
                <c:pt idx="292">
                  <c:v>3.5511173507547267</c:v>
                </c:pt>
                <c:pt idx="293">
                  <c:v>3.5481067443434706</c:v>
                </c:pt>
                <c:pt idx="294">
                  <c:v>3.5451051878889177</c:v>
                </c:pt>
                <c:pt idx="295">
                  <c:v>3.5421126346629204</c:v>
                </c:pt>
                <c:pt idx="296">
                  <c:v>3.5391290383482379</c:v>
                </c:pt>
                <c:pt idx="297">
                  <c:v>3.5361543530286674</c:v>
                </c:pt>
                <c:pt idx="298">
                  <c:v>3.5331885331797603</c:v>
                </c:pt>
                <c:pt idx="299">
                  <c:v>3.5302315336600945</c:v>
                </c:pt>
                <c:pt idx="300">
                  <c:v>3.5272833097030514</c:v>
                </c:pt>
                <c:pt idx="301">
                  <c:v>3.524343816909056</c:v>
                </c:pt>
                <c:pt idx="302">
                  <c:v>3.5214130112382525</c:v>
                </c:pt>
                <c:pt idx="303">
                  <c:v>3.5184908490035776</c:v>
                </c:pt>
                <c:pt idx="304">
                  <c:v>3.5155772868642021</c:v>
                </c:pt>
                <c:pt idx="305">
                  <c:v>3.5126722818193108</c:v>
                </c:pt>
                <c:pt idx="306">
                  <c:v>3.5097757912022005</c:v>
                </c:pt>
                <c:pt idx="307">
                  <c:v>3.5068877726746632</c:v>
                </c:pt>
                <c:pt idx="308">
                  <c:v>3.5040081842216462</c:v>
                </c:pt>
                <c:pt idx="309">
                  <c:v>3.5011369841461533</c:v>
                </c:pt>
                <c:pt idx="310">
                  <c:v>3.4982741310643841</c:v>
                </c:pt>
                <c:pt idx="311">
                  <c:v>3.4954195839010804</c:v>
                </c:pt>
                <c:pt idx="312">
                  <c:v>3.4925733018850766</c:v>
                </c:pt>
                <c:pt idx="313">
                  <c:v>3.4897352445450296</c:v>
                </c:pt>
                <c:pt idx="314">
                  <c:v>3.4869053717053204</c:v>
                </c:pt>
                <c:pt idx="315">
                  <c:v>3.4840836434821187</c:v>
                </c:pt>
                <c:pt idx="316">
                  <c:v>3.4812700202795872</c:v>
                </c:pt>
                <c:pt idx="317">
                  <c:v>3.4784644627862296</c:v>
                </c:pt>
                <c:pt idx="318">
                  <c:v>3.4756669319713605</c:v>
                </c:pt>
                <c:pt idx="319">
                  <c:v>3.472877389081702</c:v>
                </c:pt>
                <c:pt idx="320">
                  <c:v>3.4700957956380809</c:v>
                </c:pt>
                <c:pt idx="321">
                  <c:v>3.4673221134322407</c:v>
                </c:pt>
                <c:pt idx="322">
                  <c:v>3.4645563045237404</c:v>
                </c:pt>
                <c:pt idx="323">
                  <c:v>3.4617983312369498</c:v>
                </c:pt>
                <c:pt idx="324">
                  <c:v>3.4590481561581279</c:v>
                </c:pt>
                <c:pt idx="325">
                  <c:v>3.4563057421325789</c:v>
                </c:pt>
                <c:pt idx="326">
                  <c:v>3.4535710522618874</c:v>
                </c:pt>
                <c:pt idx="327">
                  <c:v>3.4508440499012178</c:v>
                </c:pt>
                <c:pt idx="328">
                  <c:v>3.4481246986566845</c:v>
                </c:pt>
                <c:pt idx="329">
                  <c:v>3.4454129623827798</c:v>
                </c:pt>
                <c:pt idx="330">
                  <c:v>3.4427088051798629</c:v>
                </c:pt>
                <c:pt idx="331">
                  <c:v>3.4400121913917063</c:v>
                </c:pt>
                <c:pt idx="332">
                  <c:v>3.4373230856030874</c:v>
                </c:pt>
                <c:pt idx="333">
                  <c:v>3.4346414526374378</c:v>
                </c:pt>
                <c:pt idx="334">
                  <c:v>3.4319672575545321</c:v>
                </c:pt>
                <c:pt idx="335">
                  <c:v>3.4293004656482284</c:v>
                </c:pt>
                <c:pt idx="336">
                  <c:v>3.4266410424442446</c:v>
                </c:pt>
                <c:pt idx="337">
                  <c:v>3.423988953697978</c:v>
                </c:pt>
                <c:pt idx="338">
                  <c:v>3.4213441653923646</c:v>
                </c:pt>
                <c:pt idx="339">
                  <c:v>3.4187066437357707</c:v>
                </c:pt>
                <c:pt idx="340">
                  <c:v>3.4160763551599254</c:v>
                </c:pt>
                <c:pt idx="341">
                  <c:v>3.4134532663178829</c:v>
                </c:pt>
                <c:pt idx="342">
                  <c:v>3.4108373440820143</c:v>
                </c:pt>
                <c:pt idx="343">
                  <c:v>3.4082285555420389</c:v>
                </c:pt>
                <c:pt idx="344">
                  <c:v>3.4056268680030763</c:v>
                </c:pt>
                <c:pt idx="345">
                  <c:v>3.4030322489837315</c:v>
                </c:pt>
                <c:pt idx="346">
                  <c:v>3.4004446662142067</c:v>
                </c:pt>
                <c:pt idx="347">
                  <c:v>3.3978640876344408</c:v>
                </c:pt>
                <c:pt idx="348">
                  <c:v>3.395290481392272</c:v>
                </c:pt>
                <c:pt idx="349">
                  <c:v>3.3927238158416269</c:v>
                </c:pt>
                <c:pt idx="350">
                  <c:v>3.390164059540735</c:v>
                </c:pt>
                <c:pt idx="351">
                  <c:v>3.3876111812503624</c:v>
                </c:pt>
                <c:pt idx="352">
                  <c:v>3.385065149932073</c:v>
                </c:pt>
                <c:pt idx="353">
                  <c:v>3.3825259347465084</c:v>
                </c:pt>
                <c:pt idx="354">
                  <c:v>3.3799935050516905</c:v>
                </c:pt>
                <c:pt idx="355">
                  <c:v>3.3774678304013444</c:v>
                </c:pt>
                <c:pt idx="356">
                  <c:v>3.3749488805432417</c:v>
                </c:pt>
                <c:pt idx="357">
                  <c:v>3.3724366254175635</c:v>
                </c:pt>
                <c:pt idx="358">
                  <c:v>3.3699310351552829</c:v>
                </c:pt>
                <c:pt idx="359">
                  <c:v>3.3674320800765667</c:v>
                </c:pt>
                <c:pt idx="360">
                  <c:v>3.3649397306891951</c:v>
                </c:pt>
                <c:pt idx="361">
                  <c:v>3.362453957686999</c:v>
                </c:pt>
                <c:pt idx="362">
                  <c:v>3.359974731948316</c:v>
                </c:pt>
                <c:pt idx="363">
                  <c:v>3.3575020245344609</c:v>
                </c:pt>
                <c:pt idx="364">
                  <c:v>3.3550358066882184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0.28125</c:v>
                </c:pt>
                <c:pt idx="2">
                  <c:v>0.5625</c:v>
                </c:pt>
                <c:pt idx="3">
                  <c:v>0.84375</c:v>
                </c:pt>
                <c:pt idx="4">
                  <c:v>1.125</c:v>
                </c:pt>
                <c:pt idx="5">
                  <c:v>1.40625</c:v>
                </c:pt>
                <c:pt idx="6">
                  <c:v>1.6875</c:v>
                </c:pt>
                <c:pt idx="7">
                  <c:v>1.96875</c:v>
                </c:pt>
                <c:pt idx="8">
                  <c:v>2.3693287500000002</c:v>
                </c:pt>
                <c:pt idx="9">
                  <c:v>2.7907409161483443</c:v>
                </c:pt>
                <c:pt idx="10">
                  <c:v>3.2366242606186812</c:v>
                </c:pt>
                <c:pt idx="11">
                  <c:v>3.7112427769193768</c:v>
                </c:pt>
                <c:pt idx="12">
                  <c:v>4.2195916664291691</c:v>
                </c:pt>
                <c:pt idx="13">
                  <c:v>4.7675189382210865</c:v>
                </c:pt>
                <c:pt idx="14">
                  <c:v>5.3618659070951145</c:v>
                </c:pt>
                <c:pt idx="15">
                  <c:v>6.0106290366213901</c:v>
                </c:pt>
                <c:pt idx="16">
                  <c:v>6.7021100049314741</c:v>
                </c:pt>
                <c:pt idx="17">
                  <c:v>7.4399433683483167</c:v>
                </c:pt>
                <c:pt idx="18">
                  <c:v>8.2277213867127141</c:v>
                </c:pt>
                <c:pt idx="19">
                  <c:v>9.0688724997849768</c:v>
                </c:pt>
                <c:pt idx="20">
                  <c:v>9.9665013511589855</c:v>
                </c:pt>
                <c:pt idx="21">
                  <c:v>10.923181729782781</c:v>
                </c:pt>
                <c:pt idx="22">
                  <c:v>11.940692298084372</c:v>
                </c:pt>
                <c:pt idx="23">
                  <c:v>13.019683283032192</c:v>
                </c:pt>
                <c:pt idx="24">
                  <c:v>14.162904751171968</c:v>
                </c:pt>
                <c:pt idx="25">
                  <c:v>15.372888335124413</c:v>
                </c:pt>
                <c:pt idx="26">
                  <c:v>16.651914431153532</c:v>
                </c:pt>
                <c:pt idx="27">
                  <c:v>18.001995478810819</c:v>
                </c:pt>
                <c:pt idx="28">
                  <c:v>19.424884446164636</c:v>
                </c:pt>
                <c:pt idx="29">
                  <c:v>20.922120324863378</c:v>
                </c:pt>
                <c:pt idx="30">
                  <c:v>22.495125655062989</c:v>
                </c:pt>
                <c:pt idx="31">
                  <c:v>24.145374917313173</c:v>
                </c:pt>
                <c:pt idx="32">
                  <c:v>25.874043312393784</c:v>
                </c:pt>
                <c:pt idx="33">
                  <c:v>27.681994275964261</c:v>
                </c:pt>
                <c:pt idx="34">
                  <c:v>29.569771457018035</c:v>
                </c:pt>
                <c:pt idx="35">
                  <c:v>31.537593201598142</c:v>
                </c:pt>
                <c:pt idx="36">
                  <c:v>33.58534580528427</c:v>
                </c:pt>
                <c:pt idx="37">
                  <c:v>35.71256938946479</c:v>
                </c:pt>
                <c:pt idx="38">
                  <c:v>37.918427085676491</c:v>
                </c:pt>
                <c:pt idx="39">
                  <c:v>40.201644134886941</c:v>
                </c:pt>
                <c:pt idx="40">
                  <c:v>42.560497477400389</c:v>
                </c:pt>
                <c:pt idx="41">
                  <c:v>44.992807759983357</c:v>
                </c:pt>
                <c:pt idx="42">
                  <c:v>47.495933452841278</c:v>
                </c:pt>
                <c:pt idx="43">
                  <c:v>50.066767021242178</c:v>
                </c:pt>
                <c:pt idx="44">
                  <c:v>52.701733651473042</c:v>
                </c:pt>
                <c:pt idx="45">
                  <c:v>55.396794008699274</c:v>
                </c:pt>
                <c:pt idx="46">
                  <c:v>58.147454049955243</c:v>
                </c:pt>
                <c:pt idx="47">
                  <c:v>60.94878719991101</c:v>
                </c:pt>
                <c:pt idx="48">
                  <c:v>63.795462307228</c:v>
                </c:pt>
                <c:pt idx="49">
                  <c:v>66.681777386968889</c:v>
                </c:pt>
                <c:pt idx="50">
                  <c:v>69.601699136272941</c:v>
                </c:pt>
                <c:pt idx="51">
                  <c:v>72.54890815639601</c:v>
                </c:pt>
                <c:pt idx="52">
                  <c:v>75.516849679631477</c:v>
                </c:pt>
                <c:pt idx="53">
                  <c:v>78.498789320754412</c:v>
                </c:pt>
                <c:pt idx="54">
                  <c:v>81.487872862547135</c:v>
                </c:pt>
                <c:pt idx="55">
                  <c:v>84.477188229419355</c:v>
                </c:pt>
                <c:pt idx="56">
                  <c:v>87.459828606001622</c:v>
                </c:pt>
                <c:pt idx="57">
                  <c:v>90.428955602307141</c:v>
                </c:pt>
                <c:pt idx="58">
                  <c:v>93.37786132814557</c:v>
                </c:pt>
                <c:pt idx="59">
                  <c:v>96.300028221343965</c:v>
                </c:pt>
                <c:pt idx="60">
                  <c:v>99.189185486719595</c:v>
                </c:pt>
                <c:pt idx="61">
                  <c:v>102.03936106352151</c:v>
                </c:pt>
                <c:pt idx="62">
                  <c:v>104.8449281776429</c:v>
                </c:pt>
                <c:pt idx="63">
                  <c:v>107.60064579646409</c:v>
                </c:pt>
                <c:pt idx="64">
                  <c:v>110.30169247023984</c:v>
                </c:pt>
                <c:pt idx="65">
                  <c:v>112.94369321897803</c:v>
                </c:pt>
                <c:pt idx="66">
                  <c:v>115.52273930285678</c:v>
                </c:pt>
                <c:pt idx="67">
                  <c:v>118.03540089253141</c:v>
                </c:pt>
                <c:pt idx="68">
                  <c:v>120.47873282784515</c:v>
                </c:pt>
                <c:pt idx="69">
                  <c:v>122.85027381266933</c:v>
                </c:pt>
                <c:pt idx="70">
                  <c:v>125.14803953007775</c:v>
                </c:pt>
                <c:pt idx="71">
                  <c:v>127.37051026088872</c:v>
                </c:pt>
                <c:pt idx="72">
                  <c:v>129.51661366197322</c:v>
                </c:pt>
                <c:pt idx="73">
                  <c:v>131.58570340881238</c:v>
                </c:pt>
                <c:pt idx="74">
                  <c:v>133.57753443058022</c:v>
                </c:pt>
                <c:pt idx="75">
                  <c:v>135.49223546713409</c:v>
                </c:pt>
                <c:pt idx="76">
                  <c:v>137.33027965784251</c:v>
                </c:pt>
                <c:pt idx="77">
                  <c:v>139.09245383485944</c:v>
                </c:pt>
                <c:pt idx="78">
                  <c:v>140.77982714180195</c:v>
                </c:pt>
                <c:pt idx="79">
                  <c:v>142.39371953776271</c:v>
                </c:pt>
                <c:pt idx="80">
                  <c:v>143.93567067946481</c:v>
                </c:pt>
                <c:pt idx="81">
                  <c:v>145.40740960409471</c:v>
                </c:pt>
                <c:pt idx="82">
                  <c:v>146.81082556451395</c:v>
                </c:pt>
                <c:pt idx="83">
                  <c:v>148.14794029935189</c:v>
                </c:pt>
                <c:pt idx="84">
                  <c:v>149.42088195474136</c:v>
                </c:pt>
                <c:pt idx="85">
                  <c:v>150.6318608136248</c:v>
                </c:pt>
                <c:pt idx="86">
                  <c:v>151.78314693366008</c:v>
                </c:pt>
                <c:pt idx="87">
                  <c:v>152.87704974630259</c:v>
                </c:pt>
                <c:pt idx="88">
                  <c:v>153.91589962782788</c:v>
                </c:pt>
                <c:pt idx="89">
                  <c:v>154.90203141783701</c:v>
                </c:pt>
                <c:pt idx="90">
                  <c:v>155.83776983190768</c:v>
                </c:pt>
                <c:pt idx="91">
                  <c:v>156.72541669212643</c:v>
                </c:pt>
                <c:pt idx="92">
                  <c:v>157.56723988175938</c:v>
                </c:pt>
                <c:pt idx="93">
                  <c:v>158.36546391772134</c:v>
                </c:pt>
                <c:pt idx="94">
                  <c:v>159.12226202616878</c:v>
                </c:pt>
                <c:pt idx="95">
                  <c:v>159.83974960186359</c:v>
                </c:pt>
                <c:pt idx="96">
                  <c:v>160.51997893034448</c:v>
                </c:pt>
                <c:pt idx="97">
                  <c:v>161.16493505284902</c:v>
                </c:pt>
                <c:pt idx="98">
                  <c:v>161.77653265685063</c:v>
                </c:pt>
                <c:pt idx="99">
                  <c:v>162.35661387955409</c:v>
                </c:pt>
                <c:pt idx="100">
                  <c:v>162.90694691733296</c:v>
                </c:pt>
                <c:pt idx="101">
                  <c:v>163.42922534054463</c:v>
                </c:pt>
                <c:pt idx="102">
                  <c:v>163.92506802013159</c:v>
                </c:pt>
                <c:pt idx="103">
                  <c:v>164.3960195796688</c:v>
                </c:pt>
                <c:pt idx="104">
                  <c:v>164.84355129384642</c:v>
                </c:pt>
                <c:pt idx="105">
                  <c:v>165.26906236162958</c:v>
                </c:pt>
                <c:pt idx="106">
                  <c:v>165.67388148938767</c:v>
                </c:pt>
                <c:pt idx="107">
                  <c:v>166.05926872604437</c:v>
                </c:pt>
                <c:pt idx="108">
                  <c:v>166.42641749869932</c:v>
                </c:pt>
                <c:pt idx="109">
                  <c:v>166.77645680317059</c:v>
                </c:pt>
                <c:pt idx="110">
                  <c:v>167.11045350947629</c:v>
                </c:pt>
                <c:pt idx="111">
                  <c:v>167.42941474740368</c:v>
                </c:pt>
                <c:pt idx="112">
                  <c:v>167.73429034200396</c:v>
                </c:pt>
                <c:pt idx="113">
                  <c:v>168.02597527310976</c:v>
                </c:pt>
                <c:pt idx="114">
                  <c:v>168.30531213681485</c:v>
                </c:pt>
                <c:pt idx="115">
                  <c:v>168.57309359030265</c:v>
                </c:pt>
                <c:pt idx="116">
                  <c:v>168.8300647644844</c:v>
                </c:pt>
                <c:pt idx="117">
                  <c:v>169.07692563163454</c:v>
                </c:pt>
                <c:pt idx="118">
                  <c:v>169.31433331761667</c:v>
                </c:pt>
                <c:pt idx="119">
                  <c:v>169.54290435040437</c:v>
                </c:pt>
                <c:pt idx="120">
                  <c:v>169.76321683844341</c:v>
                </c:pt>
                <c:pt idx="121">
                  <c:v>169.97581257400094</c:v>
                </c:pt>
                <c:pt idx="122">
                  <c:v>170.18119905802607</c:v>
                </c:pt>
                <c:pt idx="123">
                  <c:v>170.37985144422987</c:v>
                </c:pt>
                <c:pt idx="124">
                  <c:v>170.57221440109939</c:v>
                </c:pt>
                <c:pt idx="125">
                  <c:v>170.75870389141204</c:v>
                </c:pt>
                <c:pt idx="126">
                  <c:v>170.93970886953088</c:v>
                </c:pt>
                <c:pt idx="127">
                  <c:v>171.11559289735297</c:v>
                </c:pt>
                <c:pt idx="128">
                  <c:v>171.28669568027053</c:v>
                </c:pt>
                <c:pt idx="129">
                  <c:v>171.4533345248972</c:v>
                </c:pt>
                <c:pt idx="130">
                  <c:v>171.61580572062576</c:v>
                </c:pt>
                <c:pt idx="131">
                  <c:v>171.77438584732641</c:v>
                </c:pt>
                <c:pt idx="132">
                  <c:v>171.92933301167946</c:v>
                </c:pt>
                <c:pt idx="133">
                  <c:v>172.08088801476757</c:v>
                </c:pt>
                <c:pt idx="134">
                  <c:v>172.22927545364246</c:v>
                </c:pt>
                <c:pt idx="135">
                  <c:v>172.3747047596321</c:v>
                </c:pt>
                <c:pt idx="136">
                  <c:v>172.51737117617574</c:v>
                </c:pt>
                <c:pt idx="137">
                  <c:v>172.65745667896914</c:v>
                </c:pt>
                <c:pt idx="138">
                  <c:v>172.79513084117539</c:v>
                </c:pt>
                <c:pt idx="139">
                  <c:v>172.93055164641385</c:v>
                </c:pt>
                <c:pt idx="140">
                  <c:v>173.06386625218079</c:v>
                </c:pt>
                <c:pt idx="141">
                  <c:v>173.19521170628721</c:v>
                </c:pt>
                <c:pt idx="142">
                  <c:v>173.32471561882087</c:v>
                </c:pt>
                <c:pt idx="143">
                  <c:v>173.45249679205608</c:v>
                </c:pt>
                <c:pt idx="144">
                  <c:v>173.57866581064502</c:v>
                </c:pt>
                <c:pt idx="145">
                  <c:v>173.70332559433345</c:v>
                </c:pt>
                <c:pt idx="146">
                  <c:v>173.82657191534881</c:v>
                </c:pt>
                <c:pt idx="147">
                  <c:v>173.94849388251453</c:v>
                </c:pt>
                <c:pt idx="148">
                  <c:v>174.06917439405029</c:v>
                </c:pt>
                <c:pt idx="149">
                  <c:v>174.18869056092345</c:v>
                </c:pt>
                <c:pt idx="150">
                  <c:v>174.30711410252565</c:v>
                </c:pt>
                <c:pt idx="151">
                  <c:v>174.4245117163581</c:v>
                </c:pt>
                <c:pt idx="152">
                  <c:v>174.54094542332129</c:v>
                </c:pt>
                <c:pt idx="153">
                  <c:v>174.65647289011989</c:v>
                </c:pt>
                <c:pt idx="154">
                  <c:v>174.77114773021111</c:v>
                </c:pt>
                <c:pt idx="155">
                  <c:v>174.88501978464603</c:v>
                </c:pt>
                <c:pt idx="156">
                  <c:v>174.99813538407685</c:v>
                </c:pt>
                <c:pt idx="157">
                  <c:v>175.11053759313052</c:v>
                </c:pt>
                <c:pt idx="158">
                  <c:v>175.22226643827912</c:v>
                </c:pt>
                <c:pt idx="159">
                  <c:v>175.33335912027158</c:v>
                </c:pt>
                <c:pt idx="160">
                  <c:v>175.44385021212716</c:v>
                </c:pt>
                <c:pt idx="161">
                  <c:v>175.55377184363172</c:v>
                </c:pt>
                <c:pt idx="162">
                  <c:v>175.66315387322052</c:v>
                </c:pt>
                <c:pt idx="163">
                  <c:v>175.77202404807687</c:v>
                </c:pt>
                <c:pt idx="164">
                  <c:v>175.88040815322503</c:v>
                </c:pt>
                <c:pt idx="165">
                  <c:v>175.98833015034731</c:v>
                </c:pt>
                <c:pt idx="166">
                  <c:v>176.09581230700945</c:v>
                </c:pt>
                <c:pt idx="167">
                  <c:v>176.20287531693523</c:v>
                </c:pt>
                <c:pt idx="168">
                  <c:v>176.30953841193048</c:v>
                </c:pt>
                <c:pt idx="169">
                  <c:v>176.41581946601838</c:v>
                </c:pt>
                <c:pt idx="170">
                  <c:v>176.52173509231199</c:v>
                </c:pt>
                <c:pt idx="171">
                  <c:v>176.6273007331155</c:v>
                </c:pt>
                <c:pt idx="172">
                  <c:v>176.73253074371434</c:v>
                </c:pt>
                <c:pt idx="173">
                  <c:v>176.83743847028393</c:v>
                </c:pt>
                <c:pt idx="174">
                  <c:v>176.94203632231878</c:v>
                </c:pt>
                <c:pt idx="175">
                  <c:v>177.04633583995729</c:v>
                </c:pt>
                <c:pt idx="176">
                  <c:v>177.15034775655261</c:v>
                </c:pt>
                <c:pt idx="177">
                  <c:v>177.25408205681691</c:v>
                </c:pt>
                <c:pt idx="178">
                  <c:v>177.3575480308447</c:v>
                </c:pt>
                <c:pt idx="179">
                  <c:v>177.46075432429984</c:v>
                </c:pt>
                <c:pt idx="180">
                  <c:v>177.56370898503266</c:v>
                </c:pt>
                <c:pt idx="181">
                  <c:v>177.66641950637495</c:v>
                </c:pt>
                <c:pt idx="182">
                  <c:v>177.76889286734439</c:v>
                </c:pt>
                <c:pt idx="183">
                  <c:v>177.87113556997403</c:v>
                </c:pt>
                <c:pt idx="184">
                  <c:v>177.97315367396791</c:v>
                </c:pt>
                <c:pt idx="185">
                  <c:v>178.07495282887024</c:v>
                </c:pt>
                <c:pt idx="186">
                  <c:v>178.17653830392263</c:v>
                </c:pt>
                <c:pt idx="187">
                  <c:v>178.27791501577238</c:v>
                </c:pt>
                <c:pt idx="188">
                  <c:v>178.37908755418295</c:v>
                </c:pt>
                <c:pt idx="189">
                  <c:v>178.48006020588795</c:v>
                </c:pt>
                <c:pt idx="190">
                  <c:v>178.58083697672004</c:v>
                </c:pt>
                <c:pt idx="191">
                  <c:v>178.68142161213694</c:v>
                </c:pt>
                <c:pt idx="192">
                  <c:v>178.78181761625868</c:v>
                </c:pt>
                <c:pt idx="193">
                  <c:v>178.8820282695215</c:v>
                </c:pt>
                <c:pt idx="194">
                  <c:v>178.98205664504763</c:v>
                </c:pt>
                <c:pt idx="195">
                  <c:v>179.08190562382237</c:v>
                </c:pt>
                <c:pt idx="196">
                  <c:v>179.18157790876356</c:v>
                </c:pt>
                <c:pt idx="197">
                  <c:v>179.28107603776328</c:v>
                </c:pt>
                <c:pt idx="198">
                  <c:v>179.38040239577529</c:v>
                </c:pt>
                <c:pt idx="199">
                  <c:v>179.47955922601673</c:v>
                </c:pt>
                <c:pt idx="200">
                  <c:v>179.57854864034809</c:v>
                </c:pt>
                <c:pt idx="201">
                  <c:v>179.67737262889062</c:v>
                </c:pt>
                <c:pt idx="202">
                  <c:v>179.7760330689363</c:v>
                </c:pt>
                <c:pt idx="203">
                  <c:v>179.87453173320145</c:v>
                </c:pt>
                <c:pt idx="204">
                  <c:v>179.97287029747181</c:v>
                </c:pt>
                <c:pt idx="205">
                  <c:v>180.07105034768307</c:v>
                </c:pt>
                <c:pt idx="206">
                  <c:v>180.16907338647786</c:v>
                </c:pt>
                <c:pt idx="207">
                  <c:v>180.26694083927754</c:v>
                </c:pt>
                <c:pt idx="208">
                  <c:v>180.36465405990404</c:v>
                </c:pt>
                <c:pt idx="209">
                  <c:v>180.46221433578455</c:v>
                </c:pt>
                <c:pt idx="210">
                  <c:v>180.55962289276974</c:v>
                </c:pt>
                <c:pt idx="211">
                  <c:v>180.65688089959369</c:v>
                </c:pt>
                <c:pt idx="212">
                  <c:v>180.75398947200199</c:v>
                </c:pt>
                <c:pt idx="213">
                  <c:v>180.85094967657213</c:v>
                </c:pt>
                <c:pt idx="214">
                  <c:v>180.94776253424908</c:v>
                </c:pt>
                <c:pt idx="215">
                  <c:v>181.04442902361697</c:v>
                </c:pt>
                <c:pt idx="216">
                  <c:v>181.14095008392621</c:v>
                </c:pt>
                <c:pt idx="217">
                  <c:v>181.23732661789433</c:v>
                </c:pt>
                <c:pt idx="218">
                  <c:v>181.33355949429716</c:v>
                </c:pt>
                <c:pt idx="219">
                  <c:v>181.42964955036601</c:v>
                </c:pt>
                <c:pt idx="220">
                  <c:v>181.52559759400501</c:v>
                </c:pt>
                <c:pt idx="221">
                  <c:v>181.62140440584227</c:v>
                </c:pt>
                <c:pt idx="222">
                  <c:v>181.71707074112703</c:v>
                </c:pt>
                <c:pt idx="223">
                  <c:v>181.81259733148437</c:v>
                </c:pt>
                <c:pt idx="224">
                  <c:v>181.907984886538</c:v>
                </c:pt>
                <c:pt idx="225">
                  <c:v>182.00323409541116</c:v>
                </c:pt>
                <c:pt idx="226">
                  <c:v>182.09834562811457</c:v>
                </c:pt>
                <c:pt idx="227">
                  <c:v>182.19332013683007</c:v>
                </c:pt>
                <c:pt idx="228">
                  <c:v>182.28815825709759</c:v>
                </c:pt>
                <c:pt idx="229">
                  <c:v>182.38286060891286</c:v>
                </c:pt>
                <c:pt idx="230">
                  <c:v>182.47742779774242</c:v>
                </c:pt>
                <c:pt idx="231">
                  <c:v>182.5718604154624</c:v>
                </c:pt>
                <c:pt idx="232">
                  <c:v>182.66615904122651</c:v>
                </c:pt>
                <c:pt idx="233">
                  <c:v>182.76032424226887</c:v>
                </c:pt>
                <c:pt idx="234">
                  <c:v>182.8543565746464</c:v>
                </c:pt>
                <c:pt idx="235">
                  <c:v>182.9482565839254</c:v>
                </c:pt>
                <c:pt idx="236">
                  <c:v>183.0420248058166</c:v>
                </c:pt>
                <c:pt idx="237">
                  <c:v>183.13566176676255</c:v>
                </c:pt>
                <c:pt idx="238">
                  <c:v>183.22916798448097</c:v>
                </c:pt>
                <c:pt idx="239">
                  <c:v>183.3225439684673</c:v>
                </c:pt>
                <c:pt idx="240">
                  <c:v>183.41579022045988</c:v>
                </c:pt>
                <c:pt idx="241">
                  <c:v>183.50890723487012</c:v>
                </c:pt>
                <c:pt idx="242">
                  <c:v>183.60189549918078</c:v>
                </c:pt>
                <c:pt idx="243">
                  <c:v>183.69475549431453</c:v>
                </c:pt>
                <c:pt idx="244">
                  <c:v>183.78748769497511</c:v>
                </c:pt>
                <c:pt idx="245">
                  <c:v>183.88009256996327</c:v>
                </c:pt>
                <c:pt idx="246">
                  <c:v>183.97257058246925</c:v>
                </c:pt>
                <c:pt idx="247">
                  <c:v>184.06492219034385</c:v>
                </c:pt>
                <c:pt idx="248">
                  <c:v>184.15714784634949</c:v>
                </c:pt>
                <c:pt idx="249">
                  <c:v>184.2492479983928</c:v>
                </c:pt>
                <c:pt idx="250">
                  <c:v>184.34122308974048</c:v>
                </c:pt>
                <c:pt idx="251">
                  <c:v>184.43307355921925</c:v>
                </c:pt>
                <c:pt idx="252">
                  <c:v>184.5247998414014</c:v>
                </c:pt>
                <c:pt idx="253">
                  <c:v>184.61640236677709</c:v>
                </c:pt>
                <c:pt idx="254">
                  <c:v>184.70788156191421</c:v>
                </c:pt>
                <c:pt idx="255">
                  <c:v>184.79923784960681</c:v>
                </c:pt>
                <c:pt idx="256">
                  <c:v>184.89047164901319</c:v>
                </c:pt>
                <c:pt idx="257">
                  <c:v>184.98158337578423</c:v>
                </c:pt>
                <c:pt idx="258">
                  <c:v>185.0725734421826</c:v>
                </c:pt>
                <c:pt idx="259">
                  <c:v>185.16344225719402</c:v>
                </c:pt>
                <c:pt idx="260">
                  <c:v>185.25419022663061</c:v>
                </c:pt>
                <c:pt idx="261">
                  <c:v>185.3448177532274</c:v>
                </c:pt>
                <c:pt idx="262">
                  <c:v>185.43532523673224</c:v>
                </c:pt>
                <c:pt idx="263">
                  <c:v>185.52571307398969</c:v>
                </c:pt>
                <c:pt idx="264">
                  <c:v>185.6159816590195</c:v>
                </c:pt>
                <c:pt idx="265">
                  <c:v>185.70613138308985</c:v>
                </c:pt>
                <c:pt idx="266">
                  <c:v>185.79616263478596</c:v>
                </c:pt>
                <c:pt idx="267">
                  <c:v>185.88607580007425</c:v>
                </c:pt>
                <c:pt idx="268">
                  <c:v>185.97587126236266</c:v>
                </c:pt>
                <c:pt idx="269">
                  <c:v>186.06554940255702</c:v>
                </c:pt>
                <c:pt idx="270">
                  <c:v>186.15511059911418</c:v>
                </c:pt>
                <c:pt idx="271">
                  <c:v>186.24455522809183</c:v>
                </c:pt>
                <c:pt idx="272">
                  <c:v>186.33388366319556</c:v>
                </c:pt>
                <c:pt idx="273">
                  <c:v>186.42309627582307</c:v>
                </c:pt>
                <c:pt idx="274">
                  <c:v>186.5121934351059</c:v>
                </c:pt>
                <c:pt idx="275">
                  <c:v>186.60117550794897</c:v>
                </c:pt>
                <c:pt idx="276">
                  <c:v>186.69004285906783</c:v>
                </c:pt>
                <c:pt idx="277">
                  <c:v>186.77879585102409</c:v>
                </c:pt>
                <c:pt idx="278">
                  <c:v>186.86743484425887</c:v>
                </c:pt>
                <c:pt idx="279">
                  <c:v>186.95596019712468</c:v>
                </c:pt>
                <c:pt idx="280">
                  <c:v>187.04437226591571</c:v>
                </c:pt>
                <c:pt idx="281">
                  <c:v>187.13267140489657</c:v>
                </c:pt>
                <c:pt idx="282">
                  <c:v>187.22085796632993</c:v>
                </c:pt>
                <c:pt idx="283">
                  <c:v>187.30893230050262</c:v>
                </c:pt>
                <c:pt idx="284">
                  <c:v>187.39689475575085</c:v>
                </c:pt>
                <c:pt idx="285">
                  <c:v>187.48474567848419</c:v>
                </c:pt>
                <c:pt idx="286">
                  <c:v>187.5724854132086</c:v>
                </c:pt>
                <c:pt idx="287">
                  <c:v>187.66011430254858</c:v>
                </c:pt>
                <c:pt idx="288">
                  <c:v>187.74763268726846</c:v>
                </c:pt>
                <c:pt idx="289">
                  <c:v>187.83504090629287</c:v>
                </c:pt>
                <c:pt idx="290">
                  <c:v>187.92233929672648</c:v>
                </c:pt>
                <c:pt idx="291">
                  <c:v>188.00952819387305</c:v>
                </c:pt>
                <c:pt idx="292">
                  <c:v>188.09660793125389</c:v>
                </c:pt>
                <c:pt idx="293">
                  <c:v>188.18357884062567</c:v>
                </c:pt>
                <c:pt idx="294">
                  <c:v>188.27044125199768</c:v>
                </c:pt>
                <c:pt idx="295">
                  <c:v>188.35719549364859</c:v>
                </c:pt>
                <c:pt idx="296">
                  <c:v>188.44384189214276</c:v>
                </c:pt>
                <c:pt idx="297">
                  <c:v>188.53038077234604</c:v>
                </c:pt>
                <c:pt idx="298">
                  <c:v>188.61681245744111</c:v>
                </c:pt>
                <c:pt idx="299">
                  <c:v>188.70313726894258</c:v>
                </c:pt>
                <c:pt idx="300">
                  <c:v>188.78935552671155</c:v>
                </c:pt>
                <c:pt idx="301">
                  <c:v>188.87546754896991</c:v>
                </c:pt>
                <c:pt idx="302">
                  <c:v>188.96147365231434</c:v>
                </c:pt>
                <c:pt idx="303">
                  <c:v>189.04737415172985</c:v>
                </c:pt>
                <c:pt idx="304">
                  <c:v>189.13316936060323</c:v>
                </c:pt>
                <c:pt idx="305">
                  <c:v>189.21885959073606</c:v>
                </c:pt>
                <c:pt idx="306">
                  <c:v>189.3044451523576</c:v>
                </c:pt>
                <c:pt idx="307">
                  <c:v>189.38992635413732</c:v>
                </c:pt>
                <c:pt idx="308">
                  <c:v>189.47530350319718</c:v>
                </c:pt>
                <c:pt idx="309">
                  <c:v>189.5605769051239</c:v>
                </c:pt>
                <c:pt idx="310">
                  <c:v>189.64574686398072</c:v>
                </c:pt>
                <c:pt idx="311">
                  <c:v>189.73081368231925</c:v>
                </c:pt>
                <c:pt idx="312">
                  <c:v>189.81577766119088</c:v>
                </c:pt>
                <c:pt idx="313">
                  <c:v>189.90063910015814</c:v>
                </c:pt>
                <c:pt idx="314">
                  <c:v>189.98539829730598</c:v>
                </c:pt>
                <c:pt idx="315">
                  <c:v>190.0700555492526</c:v>
                </c:pt>
                <c:pt idx="316">
                  <c:v>190.15461115116045</c:v>
                </c:pt>
                <c:pt idx="317">
                  <c:v>190.23906539674684</c:v>
                </c:pt>
                <c:pt idx="318">
                  <c:v>190.32341857829454</c:v>
                </c:pt>
                <c:pt idx="319">
                  <c:v>190.40767098666214</c:v>
                </c:pt>
                <c:pt idx="320">
                  <c:v>190.49182291129441</c:v>
                </c:pt>
                <c:pt idx="321">
                  <c:v>190.57587464023229</c:v>
                </c:pt>
                <c:pt idx="322">
                  <c:v>190.6598264601231</c:v>
                </c:pt>
                <c:pt idx="323">
                  <c:v>190.74367865623032</c:v>
                </c:pt>
                <c:pt idx="324">
                  <c:v>190.82743151244338</c:v>
                </c:pt>
                <c:pt idx="325">
                  <c:v>190.91108531128737</c:v>
                </c:pt>
                <c:pt idx="326">
                  <c:v>190.99464033393258</c:v>
                </c:pt>
                <c:pt idx="327">
                  <c:v>191.07809686020394</c:v>
                </c:pt>
                <c:pt idx="328">
                  <c:v>191.16145516859038</c:v>
                </c:pt>
                <c:pt idx="329">
                  <c:v>191.24471553625406</c:v>
                </c:pt>
                <c:pt idx="330">
                  <c:v>191.32787823903956</c:v>
                </c:pt>
                <c:pt idx="331">
                  <c:v>191.41094355148292</c:v>
                </c:pt>
                <c:pt idx="332">
                  <c:v>191.49391174682052</c:v>
                </c:pt>
                <c:pt idx="333">
                  <c:v>191.57678309699804</c:v>
                </c:pt>
                <c:pt idx="334">
                  <c:v>191.65955787267922</c:v>
                </c:pt>
                <c:pt idx="335">
                  <c:v>191.74223634325452</c:v>
                </c:pt>
                <c:pt idx="336">
                  <c:v>191.82481877684972</c:v>
                </c:pt>
                <c:pt idx="337">
                  <c:v>191.90730544033451</c:v>
                </c:pt>
                <c:pt idx="338">
                  <c:v>191.98969659933081</c:v>
                </c:pt>
                <c:pt idx="339">
                  <c:v>192.07199251822126</c:v>
                </c:pt>
                <c:pt idx="340">
                  <c:v>192.15419346015739</c:v>
                </c:pt>
                <c:pt idx="341">
                  <c:v>192.23629968706786</c:v>
                </c:pt>
                <c:pt idx="342">
                  <c:v>192.31831145966657</c:v>
                </c:pt>
                <c:pt idx="343">
                  <c:v>192.4002290374608</c:v>
                </c:pt>
                <c:pt idx="344">
                  <c:v>192.48205267875903</c:v>
                </c:pt>
                <c:pt idx="345">
                  <c:v>192.56378264067894</c:v>
                </c:pt>
                <c:pt idx="346">
                  <c:v>192.64541917915523</c:v>
                </c:pt>
                <c:pt idx="347">
                  <c:v>192.72696254894737</c:v>
                </c:pt>
                <c:pt idx="348">
                  <c:v>192.8084130036473</c:v>
                </c:pt>
                <c:pt idx="349">
                  <c:v>192.88977079568707</c:v>
                </c:pt>
                <c:pt idx="350">
                  <c:v>192.9710361763463</c:v>
                </c:pt>
                <c:pt idx="351">
                  <c:v>193.05220939575977</c:v>
                </c:pt>
                <c:pt idx="352">
                  <c:v>193.13329070292485</c:v>
                </c:pt>
                <c:pt idx="353">
                  <c:v>193.21428034570877</c:v>
                </c:pt>
                <c:pt idx="354">
                  <c:v>193.295178570856</c:v>
                </c:pt>
                <c:pt idx="355">
                  <c:v>193.3759856239954</c:v>
                </c:pt>
                <c:pt idx="356">
                  <c:v>193.45670174964749</c:v>
                </c:pt>
                <c:pt idx="357">
                  <c:v>193.5373271912315</c:v>
                </c:pt>
                <c:pt idx="358">
                  <c:v>193.61786219107239</c:v>
                </c:pt>
                <c:pt idx="359">
                  <c:v>193.6983069904079</c:v>
                </c:pt>
                <c:pt idx="360">
                  <c:v>193.77866182939542</c:v>
                </c:pt>
                <c:pt idx="361">
                  <c:v>193.85892694711893</c:v>
                </c:pt>
                <c:pt idx="362">
                  <c:v>193.93910258159576</c:v>
                </c:pt>
                <c:pt idx="363">
                  <c:v>194.01918896978333</c:v>
                </c:pt>
                <c:pt idx="364">
                  <c:v>194.09918634758591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EJ!)'!$C$3:$C$130</c:f>
              <c:numCache>
                <c:formatCode>0</c:formatCode>
                <c:ptCount val="128"/>
                <c:pt idx="0">
                  <c:v>9</c:v>
                </c:pt>
                <c:pt idx="1">
                  <c:v>9.4773150000000008</c:v>
                </c:pt>
                <c:pt idx="2">
                  <c:v>10.037963664593375</c:v>
                </c:pt>
                <c:pt idx="3">
                  <c:v>10.696497042474725</c:v>
                </c:pt>
                <c:pt idx="4">
                  <c:v>11.469971107677505</c:v>
                </c:pt>
                <c:pt idx="5">
                  <c:v>12.378366665716676</c:v>
                </c:pt>
                <c:pt idx="6">
                  <c:v>13.445075752884348</c:v>
                </c:pt>
                <c:pt idx="7">
                  <c:v>14.697463628380458</c:v>
                </c:pt>
                <c:pt idx="8">
                  <c:v>15.69020114648556</c:v>
                </c:pt>
                <c:pt idx="9">
                  <c:v>16.770476355132519</c:v>
                </c:pt>
                <c:pt idx="10">
                  <c:v>17.938276430918542</c:v>
                </c:pt>
                <c:pt idx="11">
                  <c:v>19.190914439173355</c:v>
                </c:pt>
                <c:pt idx="12">
                  <c:v>20.522123333423234</c:v>
                </c:pt>
                <c:pt idx="13">
                  <c:v>21.920929651751599</c:v>
                </c:pt>
                <c:pt idx="14">
                  <c:v>23.370263290750671</c:v>
                </c:pt>
                <c:pt idx="15">
                  <c:v>24.84525304585193</c:v>
                </c:pt>
                <c:pt idx="16">
                  <c:v>26.395293112402879</c:v>
                </c:pt>
                <c:pt idx="17">
                  <c:v>28.01684553129461</c:v>
                </c:pt>
                <c:pt idx="18">
                  <c:v>29.705667793646793</c:v>
                </c:pt>
                <c:pt idx="19">
                  <c:v>31.457167725474225</c:v>
                </c:pt>
                <c:pt idx="20">
                  <c:v>33.266976510607336</c:v>
                </c:pt>
                <c:pt idx="21">
                  <c:v>35.13181086552742</c:v>
                </c:pt>
                <c:pt idx="22">
                  <c:v>37.05071210711602</c:v>
                </c:pt>
                <c:pt idx="23">
                  <c:v>39.026769488123172</c:v>
                </c:pt>
                <c:pt idx="24">
                  <c:v>41.054880664564806</c:v>
                </c:pt>
                <c:pt idx="25">
                  <c:v>43.129619909077476</c:v>
                </c:pt>
                <c:pt idx="26">
                  <c:v>45.245319379242893</c:v>
                </c:pt>
                <c:pt idx="27">
                  <c:v>47.396103912828842</c:v>
                </c:pt>
                <c:pt idx="28">
                  <c:v>49.575835021734008</c:v>
                </c:pt>
                <c:pt idx="29">
                  <c:v>51.777901921683551</c:v>
                </c:pt>
                <c:pt idx="30">
                  <c:v>53.994774937607183</c:v>
                </c:pt>
                <c:pt idx="31">
                  <c:v>56.21720867345325</c:v>
                </c:pt>
                <c:pt idx="32">
                  <c:v>58.435403289972598</c:v>
                </c:pt>
                <c:pt idx="33">
                  <c:v>60.6390128057445</c:v>
                </c:pt>
                <c:pt idx="34">
                  <c:v>62.817145211861288</c:v>
                </c:pt>
                <c:pt idx="35">
                  <c:v>64.958361004972545</c:v>
                </c:pt>
                <c:pt idx="36">
                  <c:v>67.050684863831648</c:v>
                </c:pt>
                <c:pt idx="37">
                  <c:v>69.081657048033009</c:v>
                </c:pt>
                <c:pt idx="38">
                  <c:v>71.038467692091132</c:v>
                </c:pt>
                <c:pt idx="39">
                  <c:v>72.908239660273225</c:v>
                </c:pt>
                <c:pt idx="40">
                  <c:v>74.678158890042496</c:v>
                </c:pt>
                <c:pt idx="41">
                  <c:v>76.335618188978586</c:v>
                </c:pt>
                <c:pt idx="42">
                  <c:v>77.868375736510458</c:v>
                </c:pt>
                <c:pt idx="43">
                  <c:v>79.264728460123081</c:v>
                </c:pt>
                <c:pt idx="44">
                  <c:v>80.51369801969193</c:v>
                </c:pt>
                <c:pt idx="45">
                  <c:v>81.60522268372884</c:v>
                </c:pt>
                <c:pt idx="46">
                  <c:v>82.530341083196689</c:v>
                </c:pt>
                <c:pt idx="47">
                  <c:v>83.281342650544516</c:v>
                </c:pt>
                <c:pt idx="48">
                  <c:v>83.851903688765418</c:v>
                </c:pt>
                <c:pt idx="49">
                  <c:v>84.237204876130917</c:v>
                </c:pt>
                <c:pt idx="50">
                  <c:v>84.434025864136757</c:v>
                </c:pt>
                <c:pt idx="51">
                  <c:v>84.440812686998157</c:v>
                </c:pt>
                <c:pt idx="52">
                  <c:v>84.257714166849908</c:v>
                </c:pt>
                <c:pt idx="53">
                  <c:v>83.886584663860674</c:v>
                </c:pt>
                <c:pt idx="54">
                  <c:v>83.330952803897418</c:v>
                </c:pt>
                <c:pt idx="55">
                  <c:v>82.595959792894121</c:v>
                </c:pt>
                <c:pt idx="56">
                  <c:v>81.688268761849841</c:v>
                </c:pt>
                <c:pt idx="57">
                  <c:v>80.615947471730749</c:v>
                </c:pt>
                <c:pt idx="58">
                  <c:v>79.388327563329796</c:v>
                </c:pt>
                <c:pt idx="59">
                  <c:v>78.015844326051237</c:v>
                </c:pt>
                <c:pt idx="60">
                  <c:v>76.509861623247303</c:v>
                </c:pt>
                <c:pt idx="61">
                  <c:v>74.882487057294568</c:v>
                </c:pt>
                <c:pt idx="62">
                  <c:v>73.146382540105719</c:v>
                </c:pt>
                <c:pt idx="63">
                  <c:v>71.314574934454612</c:v>
                </c:pt>
                <c:pt idx="64">
                  <c:v>69.400271162595502</c:v>
                </c:pt>
                <c:pt idx="65">
                  <c:v>67.41668177198072</c:v>
                </c:pt>
                <c:pt idx="66">
                  <c:v>65.37685642382236</c:v>
                </c:pt>
                <c:pt idx="67">
                  <c:v>63.29353415219515</c:v>
                </c:pt>
                <c:pt idx="68">
                  <c:v>61.179010557155777</c:v>
                </c:pt>
                <c:pt idx="69">
                  <c:v>59.045023380692754</c:v>
                </c:pt>
                <c:pt idx="70">
                  <c:v>56.902657219126795</c:v>
                </c:pt>
                <c:pt idx="71">
                  <c:v>54.762267523652937</c:v>
                </c:pt>
                <c:pt idx="72">
                  <c:v>52.633423503158028</c:v>
                </c:pt>
                <c:pt idx="73">
                  <c:v>50.524869082609825</c:v>
                </c:pt>
                <c:pt idx="74">
                  <c:v>48.444500694058043</c:v>
                </c:pt>
                <c:pt idx="75">
                  <c:v>46.399360389519487</c:v>
                </c:pt>
                <c:pt idx="76">
                  <c:v>44.395642566037559</c:v>
                </c:pt>
                <c:pt idx="77">
                  <c:v>42.43871247952778</c:v>
                </c:pt>
                <c:pt idx="78">
                  <c:v>40.53313468729155</c:v>
                </c:pt>
                <c:pt idx="79">
                  <c:v>38.68270958358962</c:v>
                </c:pt>
                <c:pt idx="80">
                  <c:v>36.890516267351217</c:v>
                </c:pt>
                <c:pt idx="81">
                  <c:v>35.158960094932816</c:v>
                </c:pt>
                <c:pt idx="82">
                  <c:v>33.489823413292306</c:v>
                </c:pt>
                <c:pt idx="83">
                  <c:v>31.884318130223289</c:v>
                </c:pt>
                <c:pt idx="84">
                  <c:v>30.3431389495403</c:v>
                </c:pt>
                <c:pt idx="85">
                  <c:v>28.866516272538281</c:v>
                </c:pt>
                <c:pt idx="86">
                  <c:v>27.454267936245046</c:v>
                </c:pt>
                <c:pt idx="87">
                  <c:v>26.105849119464725</c:v>
                </c:pt>
                <c:pt idx="88">
                  <c:v>24.82039989614281</c:v>
                </c:pt>
                <c:pt idx="89">
                  <c:v>23.596790050029892</c:v>
                </c:pt>
                <c:pt idx="90">
                  <c:v>22.433660883765359</c:v>
                </c:pt>
                <c:pt idx="91">
                  <c:v>21.329463858896837</c:v>
                </c:pt>
                <c:pt idx="92">
                  <c:v>20.282495991178891</c:v>
                </c:pt>
                <c:pt idx="93">
                  <c:v>19.290931998446538</c:v>
                </c:pt>
                <c:pt idx="94">
                  <c:v>18.352853257503472</c:v>
                </c:pt>
                <c:pt idx="95">
                  <c:v>17.466273673072067</c:v>
                </c:pt>
                <c:pt idx="96">
                  <c:v>16.62916259729738</c:v>
                </c:pt>
                <c:pt idx="97">
                  <c:v>15.839464963989698</c:v>
                </c:pt>
                <c:pt idx="98">
                  <c:v>15.095118819115884</c:v>
                </c:pt>
                <c:pt idx="99">
                  <c:v>14.394070439334433</c:v>
                </c:pt>
                <c:pt idx="100">
                  <c:v>13.734287234845693</c:v>
                </c:pt>
                <c:pt idx="101">
                  <c:v>13.113768632618855</c:v>
                </c:pt>
                <c:pt idx="102">
                  <c:v>12.530555132156113</c:v>
                </c:pt>
                <c:pt idx="103">
                  <c:v>11.982735719230067</c:v>
                </c:pt>
                <c:pt idx="104">
                  <c:v>11.468453814229093</c:v>
                </c:pt>
                <c:pt idx="105">
                  <c:v>10.985911921497614</c:v>
                </c:pt>
                <c:pt idx="106">
                  <c:v>10.533375134888502</c:v>
                </c:pt>
                <c:pt idx="107">
                  <c:v>10.10917364308211</c:v>
                </c:pt>
                <c:pt idx="108">
                  <c:v>9.711704366413521</c:v>
                </c:pt>
                <c:pt idx="109">
                  <c:v>9.3394318452554259</c:v>
                </c:pt>
                <c:pt idx="110">
                  <c:v>8.9908884886331801</c:v>
                </c:pt>
                <c:pt idx="111">
                  <c:v>8.6646742808521662</c:v>
                </c:pt>
                <c:pt idx="112">
                  <c:v>8.3594560336017878</c:v>
                </c:pt>
                <c:pt idx="113">
                  <c:v>8.0739662613347427</c:v>
                </c:pt>
                <c:pt idx="114">
                  <c:v>7.8070017487444465</c:v>
                </c:pt>
                <c:pt idx="115">
                  <c:v>7.5574218708937266</c:v>
                </c:pt>
                <c:pt idx="116">
                  <c:v>7.32414671898192</c:v>
                </c:pt>
                <c:pt idx="117">
                  <c:v>7.1061550778593654</c:v>
                </c:pt>
                <c:pt idx="118">
                  <c:v>6.9024822951814899</c:v>
                </c:pt>
                <c:pt idx="119">
                  <c:v>6.7122180765060451</c:v>
                </c:pt>
                <c:pt idx="120">
                  <c:v>6.5345042356381899</c:v>
                </c:pt>
                <c:pt idx="121">
                  <c:v>6.3685324250783246</c:v>
                </c:pt>
                <c:pt idx="122">
                  <c:v>6.2135418674845759</c:v>
                </c:pt>
                <c:pt idx="123">
                  <c:v>6.0688171055835483</c:v>
                </c:pt>
                <c:pt idx="124">
                  <c:v>5.9336857849080928</c:v>
                </c:pt>
                <c:pt idx="125">
                  <c:v>5.8075164810695767</c:v>
                </c:pt>
                <c:pt idx="126">
                  <c:v>5.6897165809467234</c:v>
                </c:pt>
                <c:pt idx="127">
                  <c:v>5.5797302251579586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EJ!)'!$E$3:$E$130</c:f>
              <c:numCache>
                <c:formatCode>0</c:formatCode>
                <c:ptCount val="128"/>
                <c:pt idx="0">
                  <c:v>0</c:v>
                </c:pt>
                <c:pt idx="1">
                  <c:v>0.28125</c:v>
                </c:pt>
                <c:pt idx="2">
                  <c:v>0.5625</c:v>
                </c:pt>
                <c:pt idx="3">
                  <c:v>0.84375</c:v>
                </c:pt>
                <c:pt idx="4">
                  <c:v>1.125</c:v>
                </c:pt>
                <c:pt idx="5">
                  <c:v>1.40625</c:v>
                </c:pt>
                <c:pt idx="6">
                  <c:v>1.6875</c:v>
                </c:pt>
                <c:pt idx="7">
                  <c:v>1.96875</c:v>
                </c:pt>
                <c:pt idx="8">
                  <c:v>2.3693287500000002</c:v>
                </c:pt>
                <c:pt idx="9">
                  <c:v>2.7907409161483443</c:v>
                </c:pt>
                <c:pt idx="10">
                  <c:v>3.2366242606186812</c:v>
                </c:pt>
                <c:pt idx="11">
                  <c:v>3.7112427769193768</c:v>
                </c:pt>
                <c:pt idx="12">
                  <c:v>4.2195916664291691</c:v>
                </c:pt>
                <c:pt idx="13">
                  <c:v>4.7675189382210865</c:v>
                </c:pt>
                <c:pt idx="14">
                  <c:v>5.3618659070951145</c:v>
                </c:pt>
                <c:pt idx="15">
                  <c:v>6.0106290366213901</c:v>
                </c:pt>
                <c:pt idx="16">
                  <c:v>6.7021100049314741</c:v>
                </c:pt>
                <c:pt idx="17">
                  <c:v>7.4399433683483167</c:v>
                </c:pt>
                <c:pt idx="18">
                  <c:v>8.2277213867127141</c:v>
                </c:pt>
                <c:pt idx="19">
                  <c:v>9.0688724997849768</c:v>
                </c:pt>
                <c:pt idx="20">
                  <c:v>9.9665013511589855</c:v>
                </c:pt>
                <c:pt idx="21">
                  <c:v>10.923181729782781</c:v>
                </c:pt>
                <c:pt idx="22">
                  <c:v>11.940692298084372</c:v>
                </c:pt>
                <c:pt idx="23">
                  <c:v>13.019683283032192</c:v>
                </c:pt>
                <c:pt idx="24">
                  <c:v>14.162904751171968</c:v>
                </c:pt>
                <c:pt idx="25">
                  <c:v>15.372888335124413</c:v>
                </c:pt>
                <c:pt idx="26">
                  <c:v>16.651914431153532</c:v>
                </c:pt>
                <c:pt idx="27">
                  <c:v>18.001995478810819</c:v>
                </c:pt>
                <c:pt idx="28">
                  <c:v>19.424884446164636</c:v>
                </c:pt>
                <c:pt idx="29">
                  <c:v>20.922120324863378</c:v>
                </c:pt>
                <c:pt idx="30">
                  <c:v>22.495125655062989</c:v>
                </c:pt>
                <c:pt idx="31">
                  <c:v>24.145374917313173</c:v>
                </c:pt>
                <c:pt idx="32">
                  <c:v>25.874043312393784</c:v>
                </c:pt>
                <c:pt idx="33">
                  <c:v>27.681994275964261</c:v>
                </c:pt>
                <c:pt idx="34">
                  <c:v>29.569771457018035</c:v>
                </c:pt>
                <c:pt idx="35">
                  <c:v>31.537593201598142</c:v>
                </c:pt>
                <c:pt idx="36">
                  <c:v>33.58534580528427</c:v>
                </c:pt>
                <c:pt idx="37">
                  <c:v>35.71256938946479</c:v>
                </c:pt>
                <c:pt idx="38">
                  <c:v>37.918427085676491</c:v>
                </c:pt>
                <c:pt idx="39">
                  <c:v>40.201644134886941</c:v>
                </c:pt>
                <c:pt idx="40">
                  <c:v>42.560497477400389</c:v>
                </c:pt>
                <c:pt idx="41">
                  <c:v>44.992807759983357</c:v>
                </c:pt>
                <c:pt idx="42">
                  <c:v>47.495933452841278</c:v>
                </c:pt>
                <c:pt idx="43">
                  <c:v>50.066767021242178</c:v>
                </c:pt>
                <c:pt idx="44">
                  <c:v>52.701733651473042</c:v>
                </c:pt>
                <c:pt idx="45">
                  <c:v>55.396794008699274</c:v>
                </c:pt>
                <c:pt idx="46">
                  <c:v>58.147454049955243</c:v>
                </c:pt>
                <c:pt idx="47">
                  <c:v>60.94878719991101</c:v>
                </c:pt>
                <c:pt idx="48">
                  <c:v>63.795462307228</c:v>
                </c:pt>
                <c:pt idx="49">
                  <c:v>66.681777386968889</c:v>
                </c:pt>
                <c:pt idx="50">
                  <c:v>69.601699136272941</c:v>
                </c:pt>
                <c:pt idx="51">
                  <c:v>72.54890815639601</c:v>
                </c:pt>
                <c:pt idx="52">
                  <c:v>75.516849679631477</c:v>
                </c:pt>
                <c:pt idx="53">
                  <c:v>78.498789320754412</c:v>
                </c:pt>
                <c:pt idx="54">
                  <c:v>81.487872862547135</c:v>
                </c:pt>
                <c:pt idx="55">
                  <c:v>84.477188229419355</c:v>
                </c:pt>
                <c:pt idx="56">
                  <c:v>87.459828606001622</c:v>
                </c:pt>
                <c:pt idx="57">
                  <c:v>90.428955602307141</c:v>
                </c:pt>
                <c:pt idx="58">
                  <c:v>93.37786132814557</c:v>
                </c:pt>
                <c:pt idx="59">
                  <c:v>96.300028221343965</c:v>
                </c:pt>
                <c:pt idx="60">
                  <c:v>99.189185486719595</c:v>
                </c:pt>
                <c:pt idx="61">
                  <c:v>102.03936106352151</c:v>
                </c:pt>
                <c:pt idx="62">
                  <c:v>104.8449281776429</c:v>
                </c:pt>
                <c:pt idx="63">
                  <c:v>107.60064579646409</c:v>
                </c:pt>
                <c:pt idx="64">
                  <c:v>110.30169247023984</c:v>
                </c:pt>
                <c:pt idx="65">
                  <c:v>112.94369321897803</c:v>
                </c:pt>
                <c:pt idx="66">
                  <c:v>115.52273930285678</c:v>
                </c:pt>
                <c:pt idx="67">
                  <c:v>118.03540089253141</c:v>
                </c:pt>
                <c:pt idx="68">
                  <c:v>120.47873282784515</c:v>
                </c:pt>
                <c:pt idx="69">
                  <c:v>122.85027381266933</c:v>
                </c:pt>
                <c:pt idx="70">
                  <c:v>125.14803953007775</c:v>
                </c:pt>
                <c:pt idx="71">
                  <c:v>127.37051026088872</c:v>
                </c:pt>
                <c:pt idx="72">
                  <c:v>129.51661366197322</c:v>
                </c:pt>
                <c:pt idx="73">
                  <c:v>131.58570340881238</c:v>
                </c:pt>
                <c:pt idx="74">
                  <c:v>133.57753443058022</c:v>
                </c:pt>
                <c:pt idx="75">
                  <c:v>135.49223546713409</c:v>
                </c:pt>
                <c:pt idx="76">
                  <c:v>137.33027965784251</c:v>
                </c:pt>
                <c:pt idx="77">
                  <c:v>139.09245383485944</c:v>
                </c:pt>
                <c:pt idx="78">
                  <c:v>140.77982714180195</c:v>
                </c:pt>
                <c:pt idx="79">
                  <c:v>142.39371953776271</c:v>
                </c:pt>
                <c:pt idx="80">
                  <c:v>143.93567067946481</c:v>
                </c:pt>
                <c:pt idx="81">
                  <c:v>145.40740960409471</c:v>
                </c:pt>
                <c:pt idx="82">
                  <c:v>146.81082556451395</c:v>
                </c:pt>
                <c:pt idx="83">
                  <c:v>148.14794029935189</c:v>
                </c:pt>
                <c:pt idx="84">
                  <c:v>149.42088195474136</c:v>
                </c:pt>
                <c:pt idx="85">
                  <c:v>150.6318608136248</c:v>
                </c:pt>
                <c:pt idx="86">
                  <c:v>151.78314693366008</c:v>
                </c:pt>
                <c:pt idx="87">
                  <c:v>152.87704974630259</c:v>
                </c:pt>
                <c:pt idx="88">
                  <c:v>153.91589962782788</c:v>
                </c:pt>
                <c:pt idx="89">
                  <c:v>154.90203141783701</c:v>
                </c:pt>
                <c:pt idx="90">
                  <c:v>155.83776983190768</c:v>
                </c:pt>
                <c:pt idx="91">
                  <c:v>156.72541669212643</c:v>
                </c:pt>
                <c:pt idx="92">
                  <c:v>157.56723988175938</c:v>
                </c:pt>
                <c:pt idx="93">
                  <c:v>158.36546391772134</c:v>
                </c:pt>
                <c:pt idx="94">
                  <c:v>159.12226202616878</c:v>
                </c:pt>
                <c:pt idx="95">
                  <c:v>159.83974960186359</c:v>
                </c:pt>
                <c:pt idx="96">
                  <c:v>160.51997893034448</c:v>
                </c:pt>
                <c:pt idx="97">
                  <c:v>161.16493505284902</c:v>
                </c:pt>
                <c:pt idx="98">
                  <c:v>161.77653265685063</c:v>
                </c:pt>
                <c:pt idx="99">
                  <c:v>162.35661387955409</c:v>
                </c:pt>
                <c:pt idx="100">
                  <c:v>162.90694691733296</c:v>
                </c:pt>
                <c:pt idx="101">
                  <c:v>163.42922534054463</c:v>
                </c:pt>
                <c:pt idx="102">
                  <c:v>163.92506802013159</c:v>
                </c:pt>
                <c:pt idx="103">
                  <c:v>164.3960195796688</c:v>
                </c:pt>
                <c:pt idx="104">
                  <c:v>164.84355129384642</c:v>
                </c:pt>
                <c:pt idx="105">
                  <c:v>165.26906236162958</c:v>
                </c:pt>
                <c:pt idx="106">
                  <c:v>165.67388148938767</c:v>
                </c:pt>
                <c:pt idx="107">
                  <c:v>166.05926872604437</c:v>
                </c:pt>
                <c:pt idx="108">
                  <c:v>166.42641749869932</c:v>
                </c:pt>
                <c:pt idx="109">
                  <c:v>166.77645680317059</c:v>
                </c:pt>
                <c:pt idx="110">
                  <c:v>167.11045350947629</c:v>
                </c:pt>
                <c:pt idx="111">
                  <c:v>167.42941474740368</c:v>
                </c:pt>
                <c:pt idx="112">
                  <c:v>167.73429034200396</c:v>
                </c:pt>
                <c:pt idx="113">
                  <c:v>168.02597527310976</c:v>
                </c:pt>
                <c:pt idx="114">
                  <c:v>168.30531213681485</c:v>
                </c:pt>
                <c:pt idx="115">
                  <c:v>168.57309359030265</c:v>
                </c:pt>
                <c:pt idx="116">
                  <c:v>168.8300647644844</c:v>
                </c:pt>
                <c:pt idx="117">
                  <c:v>169.07692563163454</c:v>
                </c:pt>
                <c:pt idx="118">
                  <c:v>169.31433331761667</c:v>
                </c:pt>
                <c:pt idx="119">
                  <c:v>169.54290435040437</c:v>
                </c:pt>
                <c:pt idx="120">
                  <c:v>169.76321683844341</c:v>
                </c:pt>
                <c:pt idx="121">
                  <c:v>169.97581257400094</c:v>
                </c:pt>
                <c:pt idx="122">
                  <c:v>170.18119905802607</c:v>
                </c:pt>
                <c:pt idx="123">
                  <c:v>170.37985144422987</c:v>
                </c:pt>
                <c:pt idx="124">
                  <c:v>170.57221440109939</c:v>
                </c:pt>
                <c:pt idx="125">
                  <c:v>170.75870389141204</c:v>
                </c:pt>
                <c:pt idx="126">
                  <c:v>170.93970886953088</c:v>
                </c:pt>
                <c:pt idx="127">
                  <c:v>171.11559289735297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2</c:v>
                </c:pt>
                <c:pt idx="1">
                  <c:v>2.4950654545454545</c:v>
                </c:pt>
                <c:pt idx="2">
                  <c:v>3.1124736842072327</c:v>
                </c:pt>
                <c:pt idx="3">
                  <c:v>3.8823461855400385</c:v>
                </c:pt>
                <c:pt idx="4">
                  <c:v>4.8421580836854581</c:v>
                </c:pt>
                <c:pt idx="5">
                  <c:v>6.03849868714107</c:v>
                </c:pt>
                <c:pt idx="6">
                  <c:v>7.0341687681440117</c:v>
                </c:pt>
                <c:pt idx="7">
                  <c:v>8.1515831159370347</c:v>
                </c:pt>
                <c:pt idx="8">
                  <c:v>9.3898047227935777</c:v>
                </c:pt>
                <c:pt idx="9">
                  <c:v>10.740030011194028</c:v>
                </c:pt>
                <c:pt idx="10">
                  <c:v>12.181843101407328</c:v>
                </c:pt>
                <c:pt idx="11">
                  <c:v>13.67816568918332</c:v>
                </c:pt>
                <c:pt idx="12">
                  <c:v>15.290622386975368</c:v>
                </c:pt>
                <c:pt idx="13">
                  <c:v>17.01602783921107</c:v>
                </c:pt>
                <c:pt idx="14">
                  <c:v>18.850385432297628</c:v>
                </c:pt>
                <c:pt idx="15">
                  <c:v>20.790615696129713</c:v>
                </c:pt>
                <c:pt idx="16">
                  <c:v>22.837608774521534</c:v>
                </c:pt>
                <c:pt idx="17">
                  <c:v>25.001208479659052</c:v>
                </c:pt>
                <c:pt idx="18">
                  <c:v>27.278134449269615</c:v>
                </c:pt>
                <c:pt idx="19">
                  <c:v>29.664721793870928</c:v>
                </c:pt>
                <c:pt idx="20">
                  <c:v>32.157018308851924</c:v>
                </c:pt>
                <c:pt idx="21">
                  <c:v>34.750488026682469</c:v>
                </c:pt>
                <c:pt idx="22">
                  <c:v>37.438917529822206</c:v>
                </c:pt>
                <c:pt idx="23">
                  <c:v>40.211898089839309</c:v>
                </c:pt>
                <c:pt idx="24">
                  <c:v>43.057084834398182</c:v>
                </c:pt>
                <c:pt idx="25">
                  <c:v>45.959920917651992</c:v>
                </c:pt>
                <c:pt idx="26">
                  <c:v>48.903306259939903</c:v>
                </c:pt>
                <c:pt idx="27">
                  <c:v>51.867298448065604</c:v>
                </c:pt>
                <c:pt idx="28">
                  <c:v>54.829045059213769</c:v>
                </c:pt>
                <c:pt idx="29">
                  <c:v>57.763327350513769</c:v>
                </c:pt>
                <c:pt idx="30">
                  <c:v>60.642718925339558</c:v>
                </c:pt>
                <c:pt idx="31">
                  <c:v>63.43786976557972</c:v>
                </c:pt>
                <c:pt idx="32">
                  <c:v>66.117946368669152</c:v>
                </c:pt>
                <c:pt idx="33">
                  <c:v>68.651240137903343</c:v>
                </c:pt>
                <c:pt idx="34">
                  <c:v>71.005909037718069</c:v>
                </c:pt>
                <c:pt idx="35">
                  <c:v>73.150723711622092</c:v>
                </c:pt>
                <c:pt idx="36">
                  <c:v>75.055888262324444</c:v>
                </c:pt>
                <c:pt idx="37">
                  <c:v>76.693902795914141</c:v>
                </c:pt>
                <c:pt idx="38">
                  <c:v>78.040422866836479</c:v>
                </c:pt>
                <c:pt idx="39">
                  <c:v>79.07506320440946</c:v>
                </c:pt>
                <c:pt idx="40">
                  <c:v>79.78209635433943</c:v>
                </c:pt>
                <c:pt idx="41">
                  <c:v>80.15102190019077</c:v>
                </c:pt>
                <c:pt idx="42">
                  <c:v>80.176969650525749</c:v>
                </c:pt>
                <c:pt idx="43">
                  <c:v>79.86090870353523</c:v>
                </c:pt>
                <c:pt idx="44">
                  <c:v>79.209646503545656</c:v>
                </c:pt>
                <c:pt idx="45">
                  <c:v>78.235616614358804</c:v>
                </c:pt>
                <c:pt idx="46">
                  <c:v>76.956468232513814</c:v>
                </c:pt>
                <c:pt idx="47">
                  <c:v>75.394479598769934</c:v>
                </c:pt>
                <c:pt idx="48">
                  <c:v>73.575827884223116</c:v>
                </c:pt>
                <c:pt idx="49">
                  <c:v>71.529755801241265</c:v>
                </c:pt>
                <c:pt idx="50">
                  <c:v>69.287679353484123</c:v>
                </c:pt>
                <c:pt idx="51">
                  <c:v>66.882281469893712</c:v>
                </c:pt>
                <c:pt idx="52">
                  <c:v>64.346633101579769</c:v>
                </c:pt>
                <c:pt idx="53">
                  <c:v>61.713378005669028</c:v>
                </c:pt>
                <c:pt idx="54">
                  <c:v>59.014010104973693</c:v>
                </c:pt>
                <c:pt idx="55">
                  <c:v>56.278263839341093</c:v>
                </c:pt>
                <c:pt idx="56">
                  <c:v>53.533629182174892</c:v>
                </c:pt>
                <c:pt idx="57">
                  <c:v>50.804994775477326</c:v>
                </c:pt>
                <c:pt idx="58">
                  <c:v>48.114415543541064</c:v>
                </c:pt>
                <c:pt idx="59">
                  <c:v>45.480995458592176</c:v>
                </c:pt>
                <c:pt idx="60">
                  <c:v>42.920872020899857</c:v>
                </c:pt>
                <c:pt idx="61">
                  <c:v>40.447286480402433</c:v>
                </c:pt>
                <c:pt idx="62">
                  <c:v>38.070722729120043</c:v>
                </c:pt>
                <c:pt idx="63">
                  <c:v>35.79909789952665</c:v>
                </c:pt>
                <c:pt idx="64">
                  <c:v>33.637988729246061</c:v>
                </c:pt>
                <c:pt idx="65">
                  <c:v>31.590879418372364</c:v>
                </c:pt>
                <c:pt idx="66">
                  <c:v>29.659418753747332</c:v>
                </c:pt>
                <c:pt idx="67">
                  <c:v>27.843676482982399</c:v>
                </c:pt>
                <c:pt idx="68">
                  <c:v>26.142391114221148</c:v>
                </c:pt>
                <c:pt idx="69">
                  <c:v>24.553203368574259</c:v>
                </c:pt>
                <c:pt idx="70">
                  <c:v>23.072871339784832</c:v>
                </c:pt>
                <c:pt idx="71">
                  <c:v>21.697464976461333</c:v>
                </c:pt>
                <c:pt idx="72">
                  <c:v>20.422538782248704</c:v>
                </c:pt>
                <c:pt idx="73">
                  <c:v>19.243282636484725</c:v>
                </c:pt>
                <c:pt idx="74">
                  <c:v>18.154651394728287</c:v>
                </c:pt>
                <c:pt idx="75">
                  <c:v>17.151474466059078</c:v>
                </c:pt>
                <c:pt idx="76">
                  <c:v>16.228546916783639</c:v>
                </c:pt>
                <c:pt idx="77">
                  <c:v>15.380703852834387</c:v>
                </c:pt>
                <c:pt idx="78">
                  <c:v>14.602879918280745</c:v>
                </c:pt>
                <c:pt idx="79">
                  <c:v>13.890155744060051</c:v>
                </c:pt>
                <c:pt idx="80">
                  <c:v>13.237793114191396</c:v>
                </c:pt>
                <c:pt idx="81">
                  <c:v>12.641260506950253</c:v>
                </c:pt>
                <c:pt idx="82">
                  <c:v>12.096250532234986</c:v>
                </c:pt>
                <c:pt idx="83">
                  <c:v>11.598690636417578</c:v>
                </c:pt>
                <c:pt idx="84">
                  <c:v>11.144748291896759</c:v>
                </c:pt>
                <c:pt idx="85">
                  <c:v>10.730831737230677</c:v>
                </c:pt>
                <c:pt idx="86">
                  <c:v>10.353587189807472</c:v>
                </c:pt>
                <c:pt idx="87">
                  <c:v>10.009893319489908</c:v>
                </c:pt>
                <c:pt idx="88">
                  <c:v>9.6968536502068226</c:v>
                </c:pt>
                <c:pt idx="89">
                  <c:v>9.4117874477493206</c:v>
                </c:pt>
                <c:pt idx="90">
                  <c:v>9.1522195560559432</c:v>
                </c:pt>
                <c:pt idx="91">
                  <c:v>8.9158695605553486</c:v>
                </c:pt>
                <c:pt idx="92">
                  <c:v>8.7006405848880881</c:v>
                </c:pt>
                <c:pt idx="93">
                  <c:v>8.5046079655851976</c:v>
                </c:pt>
                <c:pt idx="94">
                  <c:v>8.3260079969921268</c:v>
                </c:pt>
                <c:pt idx="95">
                  <c:v>8.1632268948287727</c:v>
                </c:pt>
                <c:pt idx="96">
                  <c:v>8.014790090237577</c:v>
                </c:pt>
                <c:pt idx="97">
                  <c:v>7.8793519360192104</c:v>
                </c:pt>
                <c:pt idx="98">
                  <c:v>7.7556858820950652</c:v>
                </c:pt>
                <c:pt idx="99">
                  <c:v>7.6426751572587888</c:v>
                </c:pt>
                <c:pt idx="100">
                  <c:v>7.5393039782656395</c:v>
                </c:pt>
                <c:pt idx="101">
                  <c:v>7.4446492946248597</c:v>
                </c:pt>
                <c:pt idx="102">
                  <c:v>7.3578730675548352</c:v>
                </c:pt>
                <c:pt idx="103">
                  <c:v>7.2782150739572931</c:v>
                </c:pt>
                <c:pt idx="104">
                  <c:v>7.204986220557327</c:v>
                </c:pt>
                <c:pt idx="105">
                  <c:v>7.1375623491937121</c:v>
                </c:pt>
                <c:pt idx="106">
                  <c:v>7.0753785113358898</c:v>
                </c:pt>
                <c:pt idx="107">
                  <c:v>7.0179236880038722</c:v>
                </c:pt>
                <c:pt idx="108">
                  <c:v>6.9647359301698719</c:v>
                </c:pt>
                <c:pt idx="109">
                  <c:v>6.915397894254939</c:v>
                </c:pt>
                <c:pt idx="110">
                  <c:v>6.8695327473594965</c:v>
                </c:pt>
                <c:pt idx="111">
                  <c:v>6.8268004172677514</c:v>
                </c:pt>
                <c:pt idx="112">
                  <c:v>6.7868941629480775</c:v>
                </c:pt>
                <c:pt idx="113">
                  <c:v>6.7495374421581094</c:v>
                </c:pt>
                <c:pt idx="114">
                  <c:v>6.7144810537927277</c:v>
                </c:pt>
                <c:pt idx="115">
                  <c:v>6.6815005337360827</c:v>
                </c:pt>
                <c:pt idx="116">
                  <c:v>6.6503937841561571</c:v>
                </c:pt>
                <c:pt idx="117">
                  <c:v>6.6209789173815858</c:v>
                </c:pt>
                <c:pt idx="118">
                  <c:v>6.5930922967016254</c:v>
                </c:pt>
                <c:pt idx="119">
                  <c:v>6.5665867576133827</c:v>
                </c:pt>
                <c:pt idx="120">
                  <c:v>6.5413299941919814</c:v>
                </c:pt>
                <c:pt idx="121">
                  <c:v>6.5172030963696104</c:v>
                </c:pt>
                <c:pt idx="122">
                  <c:v>6.4940992249712917</c:v>
                </c:pt>
                <c:pt idx="123">
                  <c:v>6.471922412364469</c:v>
                </c:pt>
                <c:pt idx="124">
                  <c:v>6.4505864775332817</c:v>
                </c:pt>
                <c:pt idx="125">
                  <c:v>6.4300140452856374</c:v>
                </c:pt>
                <c:pt idx="126">
                  <c:v>6.4101356601418029</c:v>
                </c:pt>
                <c:pt idx="127">
                  <c:v>6.390888986238032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7.5</c:v>
                </c:pt>
                <c:pt idx="1">
                  <c:v>7.9712060439560437</c:v>
                </c:pt>
                <c:pt idx="2">
                  <c:v>8.5379130766335809</c:v>
                </c:pt>
                <c:pt idx="3">
                  <c:v>9.2194683564461162</c:v>
                </c:pt>
                <c:pt idx="4">
                  <c:v>10.039094135325305</c:v>
                </c:pt>
                <c:pt idx="5">
                  <c:v>11.024647215216334</c:v>
                </c:pt>
                <c:pt idx="6">
                  <c:v>12.209520665748215</c:v>
                </c:pt>
                <c:pt idx="7">
                  <c:v>13.162505370343618</c:v>
                </c:pt>
                <c:pt idx="8">
                  <c:v>14.210988413175906</c:v>
                </c:pt>
                <c:pt idx="9">
                  <c:v>15.354225322388016</c:v>
                </c:pt>
                <c:pt idx="10">
                  <c:v>16.587254065363357</c:v>
                </c:pt>
                <c:pt idx="11">
                  <c:v>17.899257336296191</c:v>
                </c:pt>
                <c:pt idx="12">
                  <c:v>19.271459127116042</c:v>
                </c:pt>
                <c:pt idx="13">
                  <c:v>20.674445338883849</c:v>
                </c:pt>
                <c:pt idx="14">
                  <c:v>22.160955385144373</c:v>
                </c:pt>
                <c:pt idx="15">
                  <c:v>23.727243959351288</c:v>
                </c:pt>
                <c:pt idx="16">
                  <c:v>25.368853469959973</c:v>
                </c:pt>
                <c:pt idx="17">
                  <c:v>27.081333637944553</c:v>
                </c:pt>
                <c:pt idx="18">
                  <c:v>28.861431939845062</c:v>
                </c:pt>
                <c:pt idx="19">
                  <c:v>30.708932837524497</c:v>
                </c:pt>
                <c:pt idx="20">
                  <c:v>32.629374501408563</c:v>
                </c:pt>
                <c:pt idx="21">
                  <c:v>34.618566711357971</c:v>
                </c:pt>
                <c:pt idx="22">
                  <c:v>36.67212124712055</c:v>
                </c:pt>
                <c:pt idx="23">
                  <c:v>38.785562372571242</c:v>
                </c:pt>
                <c:pt idx="24">
                  <c:v>40.954315116685677</c:v>
                </c:pt>
                <c:pt idx="25">
                  <c:v>43.173455904414055</c:v>
                </c:pt>
                <c:pt idx="26">
                  <c:v>45.437056459548401</c:v>
                </c:pt>
                <c:pt idx="27">
                  <c:v>47.736880994435367</c:v>
                </c:pt>
                <c:pt idx="28">
                  <c:v>50.06391950955237</c:v>
                </c:pt>
                <c:pt idx="29">
                  <c:v>52.408320127677143</c:v>
                </c:pt>
                <c:pt idx="30">
                  <c:v>54.759294897655458</c:v>
                </c:pt>
                <c:pt idx="31">
                  <c:v>57.105019380655456</c:v>
                </c:pt>
                <c:pt idx="32">
                  <c:v>59.432571957999791</c:v>
                </c:pt>
                <c:pt idx="33">
                  <c:v>61.72799810660463</c:v>
                </c:pt>
                <c:pt idx="34">
                  <c:v>63.976642548169266</c:v>
                </c:pt>
                <c:pt idx="35">
                  <c:v>66.163246983137824</c:v>
                </c:pt>
                <c:pt idx="36">
                  <c:v>68.272080592280005</c:v>
                </c:pt>
                <c:pt idx="37">
                  <c:v>70.287111568482715</c:v>
                </c:pt>
                <c:pt idx="38">
                  <c:v>72.192224692400998</c:v>
                </c:pt>
                <c:pt idx="39">
                  <c:v>73.971481461113171</c:v>
                </c:pt>
                <c:pt idx="40">
                  <c:v>75.6094025012721</c:v>
                </c:pt>
                <c:pt idx="41">
                  <c:v>77.091222896396985</c:v>
                </c:pt>
                <c:pt idx="42">
                  <c:v>78.403156583945758</c:v>
                </c:pt>
                <c:pt idx="43">
                  <c:v>79.532662096591793</c:v>
                </c:pt>
                <c:pt idx="44">
                  <c:v>80.46869968822196</c:v>
                </c:pt>
                <c:pt idx="45">
                  <c:v>81.201968206136129</c:v>
                </c:pt>
                <c:pt idx="46">
                  <c:v>81.72510994729646</c:v>
                </c:pt>
                <c:pt idx="47">
                  <c:v>82.03287474356992</c:v>
                </c:pt>
                <c:pt idx="48">
                  <c:v>82.12224300164894</c:v>
                </c:pt>
                <c:pt idx="49">
                  <c:v>81.992502025295224</c:v>
                </c:pt>
                <c:pt idx="50">
                  <c:v>81.645271564831347</c:v>
                </c:pt>
                <c:pt idx="51">
                  <c:v>81.084476649788655</c:v>
                </c:pt>
                <c:pt idx="52">
                  <c:v>80.316268243467874</c:v>
                </c:pt>
                <c:pt idx="53">
                  <c:v>79.348894819334191</c:v>
                </c:pt>
                <c:pt idx="54">
                  <c:v>78.192530039833485</c:v>
                </c:pt>
                <c:pt idx="55">
                  <c:v>76.859062367366235</c:v>
                </c:pt>
                <c:pt idx="56">
                  <c:v>75.36185379040252</c:v>
                </c:pt>
                <c:pt idx="57">
                  <c:v>73.715475836565076</c:v>
                </c:pt>
                <c:pt idx="58">
                  <c:v>71.935431591095139</c:v>
                </c:pt>
                <c:pt idx="59">
                  <c:v>70.037872495842549</c:v>
                </c:pt>
                <c:pt idx="60">
                  <c:v>68.039318277151168</c:v>
                </c:pt>
                <c:pt idx="61">
                  <c:v>65.9563875384179</c:v>
                </c:pt>
                <c:pt idx="62">
                  <c:v>63.805545600884379</c:v>
                </c:pt>
                <c:pt idx="63">
                  <c:v>61.602875014708189</c:v>
                </c:pt>
                <c:pt idx="64">
                  <c:v>59.363872870049981</c:v>
                </c:pt>
                <c:pt idx="65">
                  <c:v>57.103277697467895</c:v>
                </c:pt>
                <c:pt idx="66">
                  <c:v>54.834927439775925</c:v>
                </c:pt>
                <c:pt idx="67">
                  <c:v>52.571648776363347</c:v>
                </c:pt>
                <c:pt idx="68">
                  <c:v>50.325177037707327</c:v>
                </c:pt>
                <c:pt idx="69">
                  <c:v>48.106105073910747</c:v>
                </c:pt>
                <c:pt idx="70">
                  <c:v>45.923858753508064</c:v>
                </c:pt>
                <c:pt idx="71">
                  <c:v>43.786696271872536</c:v>
                </c:pt>
                <c:pt idx="72">
                  <c:v>41.70172813547957</c:v>
                </c:pt>
                <c:pt idx="73">
                  <c:v>39.674954542661418</c:v>
                </c:pt>
                <c:pt idx="74">
                  <c:v>37.711316879655932</c:v>
                </c:pt>
                <c:pt idx="75">
                  <c:v>35.814760165044774</c:v>
                </c:pt>
                <c:pt idx="76">
                  <c:v>33.988303480013641</c:v>
                </c:pt>
                <c:pt idx="77">
                  <c:v>32.234115690885432</c:v>
                </c:pt>
                <c:pt idx="78">
                  <c:v>30.553594080627882</c:v>
                </c:pt>
                <c:pt idx="79">
                  <c:v>28.947443836865524</c:v>
                </c:pt>
                <c:pt idx="80">
                  <c:v>27.415756678046908</c:v>
                </c:pt>
                <c:pt idx="81">
                  <c:v>25.958087223259287</c:v>
                </c:pt>
                <c:pt idx="82">
                  <c:v>24.573526014865564</c:v>
                </c:pt>
                <c:pt idx="83">
                  <c:v>23.260768379859055</c:v>
                </c:pt>
                <c:pt idx="84">
                  <c:v>22.01817856146646</c:v>
                </c:pt>
                <c:pt idx="85">
                  <c:v>20.843848765191414</c:v>
                </c:pt>
                <c:pt idx="86">
                  <c:v>19.735652943095179</c:v>
                </c:pt>
                <c:pt idx="87">
                  <c:v>18.691295287936292</c:v>
                </c:pt>
                <c:pt idx="88">
                  <c:v>17.708353527074401</c:v>
                </c:pt>
                <c:pt idx="89">
                  <c:v>16.784317197606423</c:v>
                </c:pt>
                <c:pt idx="90">
                  <c:v>15.916621152183165</c:v>
                </c:pt>
                <c:pt idx="91">
                  <c:v>15.102674592591601</c:v>
                </c:pt>
                <c:pt idx="92">
                  <c:v>14.339885958663778</c:v>
                </c:pt>
                <c:pt idx="93">
                  <c:v>13.625684016395223</c:v>
                </c:pt>
                <c:pt idx="94">
                  <c:v>12.957535494078613</c:v>
                </c:pt>
                <c:pt idx="95">
                  <c:v>12.332959611240156</c:v>
                </c:pt>
                <c:pt idx="96">
                  <c:v>11.749539834352435</c:v>
                </c:pt>
                <c:pt idx="97">
                  <c:v>11.204933177523191</c:v>
                </c:pt>
                <c:pt idx="98">
                  <c:v>10.696877347163809</c:v>
                </c:pt>
                <c:pt idx="99">
                  <c:v>10.223196008288546</c:v>
                </c:pt>
                <c:pt idx="100">
                  <c:v>9.7818024276046192</c:v>
                </c:pt>
                <c:pt idx="101">
                  <c:v>9.3707017257249365</c:v>
                </c:pt>
                <c:pt idx="102">
                  <c:v>8.9879919482848862</c:v>
                </c:pt>
                <c:pt idx="103">
                  <c:v>8.63186414392848</c:v>
                </c:pt>
                <c:pt idx="104">
                  <c:v>8.3006016163734593</c:v>
                </c:pt>
                <c:pt idx="105">
                  <c:v>7.9925784982876751</c:v>
                </c:pt>
                <c:pt idx="106">
                  <c:v>7.7062577766425804</c:v>
                </c:pt>
                <c:pt idx="107">
                  <c:v>7.4401888826186946</c:v>
                </c:pt>
                <c:pt idx="108">
                  <c:v>7.1930049440348478</c:v>
                </c:pt>
                <c:pt idx="109">
                  <c:v>6.9634197846314807</c:v>
                </c:pt>
                <c:pt idx="110">
                  <c:v>6.7502247423036446</c:v>
                </c:pt>
                <c:pt idx="111">
                  <c:v>6.5522853674772996</c:v>
                </c:pt>
                <c:pt idx="112">
                  <c:v>6.3685380531663327</c:v>
                </c:pt>
                <c:pt idx="113">
                  <c:v>6.1979866397435126</c:v>
                </c:pt>
                <c:pt idx="114">
                  <c:v>6.0396990300095856</c:v>
                </c:pt>
                <c:pt idx="115">
                  <c:v>5.8928038436544634</c:v>
                </c:pt>
                <c:pt idx="116">
                  <c:v>5.7564871345788715</c:v>
                </c:pt>
                <c:pt idx="117">
                  <c:v>5.6299891896943741</c:v>
                </c:pt>
                <c:pt idx="118">
                  <c:v>5.5126014236596852</c:v>
                </c:pt>
                <c:pt idx="119">
                  <c:v>5.4036633804631524</c:v>
                </c:pt>
                <c:pt idx="120">
                  <c:v>5.302559849752976</c:v>
                </c:pt>
                <c:pt idx="121">
                  <c:v>5.2087181032819174</c:v>
                </c:pt>
                <c:pt idx="122">
                  <c:v>5.1216052547123514</c:v>
                </c:pt>
                <c:pt idx="123">
                  <c:v>5.0407257442665969</c:v>
                </c:pt>
                <c:pt idx="124">
                  <c:v>4.9656189482584043</c:v>
                </c:pt>
                <c:pt idx="125">
                  <c:v>4.8958569123614275</c:v>
                </c:pt>
                <c:pt idx="126">
                  <c:v>4.8310422065215555</c:v>
                </c:pt>
                <c:pt idx="127">
                  <c:v>4.7708058986685904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9</c:v>
                </c:pt>
                <c:pt idx="1">
                  <c:v>9.4773150000000008</c:v>
                </c:pt>
                <c:pt idx="2">
                  <c:v>10.037963664593375</c:v>
                </c:pt>
                <c:pt idx="3">
                  <c:v>10.696497042474725</c:v>
                </c:pt>
                <c:pt idx="4">
                  <c:v>11.469971107677505</c:v>
                </c:pt>
                <c:pt idx="5">
                  <c:v>12.378366665716676</c:v>
                </c:pt>
                <c:pt idx="6">
                  <c:v>13.445075752884348</c:v>
                </c:pt>
                <c:pt idx="7">
                  <c:v>14.697463628380458</c:v>
                </c:pt>
                <c:pt idx="8">
                  <c:v>15.69020114648556</c:v>
                </c:pt>
                <c:pt idx="9">
                  <c:v>16.770476355132519</c:v>
                </c:pt>
                <c:pt idx="10">
                  <c:v>17.938276430918542</c:v>
                </c:pt>
                <c:pt idx="11">
                  <c:v>19.190914439173355</c:v>
                </c:pt>
                <c:pt idx="12">
                  <c:v>20.522123333423234</c:v>
                </c:pt>
                <c:pt idx="13">
                  <c:v>21.920929651751599</c:v>
                </c:pt>
                <c:pt idx="14">
                  <c:v>23.370263290750671</c:v>
                </c:pt>
                <c:pt idx="15">
                  <c:v>24.84525304585193</c:v>
                </c:pt>
                <c:pt idx="16">
                  <c:v>26.395293112402879</c:v>
                </c:pt>
                <c:pt idx="17">
                  <c:v>28.01684553129461</c:v>
                </c:pt>
                <c:pt idx="18">
                  <c:v>29.705667793646793</c:v>
                </c:pt>
                <c:pt idx="19">
                  <c:v>31.457167725474225</c:v>
                </c:pt>
                <c:pt idx="20">
                  <c:v>33.266976510607336</c:v>
                </c:pt>
                <c:pt idx="21">
                  <c:v>35.13181086552742</c:v>
                </c:pt>
                <c:pt idx="22">
                  <c:v>37.05071210711602</c:v>
                </c:pt>
                <c:pt idx="23">
                  <c:v>39.026769488123172</c:v>
                </c:pt>
                <c:pt idx="24">
                  <c:v>41.054880664564806</c:v>
                </c:pt>
                <c:pt idx="25">
                  <c:v>43.129619909077476</c:v>
                </c:pt>
                <c:pt idx="26">
                  <c:v>45.245319379242893</c:v>
                </c:pt>
                <c:pt idx="27">
                  <c:v>47.396103912828842</c:v>
                </c:pt>
                <c:pt idx="28">
                  <c:v>49.575835021734008</c:v>
                </c:pt>
                <c:pt idx="29">
                  <c:v>51.777901921683551</c:v>
                </c:pt>
                <c:pt idx="30">
                  <c:v>53.994774937607183</c:v>
                </c:pt>
                <c:pt idx="31">
                  <c:v>56.21720867345325</c:v>
                </c:pt>
                <c:pt idx="32">
                  <c:v>58.435403289972598</c:v>
                </c:pt>
                <c:pt idx="33">
                  <c:v>60.6390128057445</c:v>
                </c:pt>
                <c:pt idx="34">
                  <c:v>62.817145211861288</c:v>
                </c:pt>
                <c:pt idx="35">
                  <c:v>64.958361004972545</c:v>
                </c:pt>
                <c:pt idx="36">
                  <c:v>67.050684863831648</c:v>
                </c:pt>
                <c:pt idx="37">
                  <c:v>69.081657048033009</c:v>
                </c:pt>
                <c:pt idx="38">
                  <c:v>71.038467692091132</c:v>
                </c:pt>
                <c:pt idx="39">
                  <c:v>72.908239660273225</c:v>
                </c:pt>
                <c:pt idx="40">
                  <c:v>74.678158890042496</c:v>
                </c:pt>
                <c:pt idx="41">
                  <c:v>76.335618188978586</c:v>
                </c:pt>
                <c:pt idx="42">
                  <c:v>77.868375736510458</c:v>
                </c:pt>
                <c:pt idx="43">
                  <c:v>79.264728460123081</c:v>
                </c:pt>
                <c:pt idx="44">
                  <c:v>80.51369801969193</c:v>
                </c:pt>
                <c:pt idx="45">
                  <c:v>81.60522268372884</c:v>
                </c:pt>
                <c:pt idx="46">
                  <c:v>82.530341083196689</c:v>
                </c:pt>
                <c:pt idx="47">
                  <c:v>83.281342650544516</c:v>
                </c:pt>
                <c:pt idx="48">
                  <c:v>83.851903688765418</c:v>
                </c:pt>
                <c:pt idx="49">
                  <c:v>84.237204876130917</c:v>
                </c:pt>
                <c:pt idx="50">
                  <c:v>84.434025864136757</c:v>
                </c:pt>
                <c:pt idx="51">
                  <c:v>84.440812686998157</c:v>
                </c:pt>
                <c:pt idx="52">
                  <c:v>84.257714166849908</c:v>
                </c:pt>
                <c:pt idx="53">
                  <c:v>83.886584663860674</c:v>
                </c:pt>
                <c:pt idx="54">
                  <c:v>83.330952803897418</c:v>
                </c:pt>
                <c:pt idx="55">
                  <c:v>82.595959792894121</c:v>
                </c:pt>
                <c:pt idx="56">
                  <c:v>81.688268761849841</c:v>
                </c:pt>
                <c:pt idx="57">
                  <c:v>80.615947471730749</c:v>
                </c:pt>
                <c:pt idx="58">
                  <c:v>79.388327563329796</c:v>
                </c:pt>
                <c:pt idx="59">
                  <c:v>78.015844326051237</c:v>
                </c:pt>
                <c:pt idx="60">
                  <c:v>76.509861623247303</c:v>
                </c:pt>
                <c:pt idx="61">
                  <c:v>74.882487057294568</c:v>
                </c:pt>
                <c:pt idx="62">
                  <c:v>73.146382540105719</c:v>
                </c:pt>
                <c:pt idx="63">
                  <c:v>71.314574934454612</c:v>
                </c:pt>
                <c:pt idx="64">
                  <c:v>69.400271162595502</c:v>
                </c:pt>
                <c:pt idx="65">
                  <c:v>67.41668177198072</c:v>
                </c:pt>
                <c:pt idx="66">
                  <c:v>65.37685642382236</c:v>
                </c:pt>
                <c:pt idx="67">
                  <c:v>63.29353415219515</c:v>
                </c:pt>
                <c:pt idx="68">
                  <c:v>61.179010557155777</c:v>
                </c:pt>
                <c:pt idx="69">
                  <c:v>59.045023380692754</c:v>
                </c:pt>
                <c:pt idx="70">
                  <c:v>56.902657219126795</c:v>
                </c:pt>
                <c:pt idx="71">
                  <c:v>54.762267523652937</c:v>
                </c:pt>
                <c:pt idx="72">
                  <c:v>52.633423503158028</c:v>
                </c:pt>
                <c:pt idx="73">
                  <c:v>50.524869082609825</c:v>
                </c:pt>
                <c:pt idx="74">
                  <c:v>48.444500694058043</c:v>
                </c:pt>
                <c:pt idx="75">
                  <c:v>46.399360389519487</c:v>
                </c:pt>
                <c:pt idx="76">
                  <c:v>44.395642566037559</c:v>
                </c:pt>
                <c:pt idx="77">
                  <c:v>42.43871247952778</c:v>
                </c:pt>
                <c:pt idx="78">
                  <c:v>40.53313468729155</c:v>
                </c:pt>
                <c:pt idx="79">
                  <c:v>38.68270958358962</c:v>
                </c:pt>
                <c:pt idx="80">
                  <c:v>36.890516267351217</c:v>
                </c:pt>
                <c:pt idx="81">
                  <c:v>35.158960094932816</c:v>
                </c:pt>
                <c:pt idx="82">
                  <c:v>33.489823413292306</c:v>
                </c:pt>
                <c:pt idx="83">
                  <c:v>31.884318130223289</c:v>
                </c:pt>
                <c:pt idx="84">
                  <c:v>30.3431389495403</c:v>
                </c:pt>
                <c:pt idx="85">
                  <c:v>28.866516272538281</c:v>
                </c:pt>
                <c:pt idx="86">
                  <c:v>27.454267936245046</c:v>
                </c:pt>
                <c:pt idx="87">
                  <c:v>26.105849119464725</c:v>
                </c:pt>
                <c:pt idx="88">
                  <c:v>24.82039989614281</c:v>
                </c:pt>
                <c:pt idx="89">
                  <c:v>23.596790050029892</c:v>
                </c:pt>
                <c:pt idx="90">
                  <c:v>22.433660883765359</c:v>
                </c:pt>
                <c:pt idx="91">
                  <c:v>21.329463858896837</c:v>
                </c:pt>
                <c:pt idx="92">
                  <c:v>20.282495991178891</c:v>
                </c:pt>
                <c:pt idx="93">
                  <c:v>19.290931998446538</c:v>
                </c:pt>
                <c:pt idx="94">
                  <c:v>18.352853257503472</c:v>
                </c:pt>
                <c:pt idx="95">
                  <c:v>17.466273673072067</c:v>
                </c:pt>
                <c:pt idx="96">
                  <c:v>16.62916259729738</c:v>
                </c:pt>
                <c:pt idx="97">
                  <c:v>15.839464963989698</c:v>
                </c:pt>
                <c:pt idx="98">
                  <c:v>15.095118819115884</c:v>
                </c:pt>
                <c:pt idx="99">
                  <c:v>14.394070439334433</c:v>
                </c:pt>
                <c:pt idx="100">
                  <c:v>13.734287234845693</c:v>
                </c:pt>
                <c:pt idx="101">
                  <c:v>13.113768632618855</c:v>
                </c:pt>
                <c:pt idx="102">
                  <c:v>12.530555132156113</c:v>
                </c:pt>
                <c:pt idx="103">
                  <c:v>11.982735719230067</c:v>
                </c:pt>
                <c:pt idx="104">
                  <c:v>11.468453814229093</c:v>
                </c:pt>
                <c:pt idx="105">
                  <c:v>10.985911921497614</c:v>
                </c:pt>
                <c:pt idx="106">
                  <c:v>10.533375134888502</c:v>
                </c:pt>
                <c:pt idx="107">
                  <c:v>10.10917364308211</c:v>
                </c:pt>
                <c:pt idx="108">
                  <c:v>9.711704366413521</c:v>
                </c:pt>
                <c:pt idx="109">
                  <c:v>9.3394318452554259</c:v>
                </c:pt>
                <c:pt idx="110">
                  <c:v>8.9908884886331801</c:v>
                </c:pt>
                <c:pt idx="111">
                  <c:v>8.6646742808521662</c:v>
                </c:pt>
                <c:pt idx="112">
                  <c:v>8.3594560336017878</c:v>
                </c:pt>
                <c:pt idx="113">
                  <c:v>8.0739662613347427</c:v>
                </c:pt>
                <c:pt idx="114">
                  <c:v>7.8070017487444465</c:v>
                </c:pt>
                <c:pt idx="115">
                  <c:v>7.5574218708937266</c:v>
                </c:pt>
                <c:pt idx="116">
                  <c:v>7.32414671898192</c:v>
                </c:pt>
                <c:pt idx="117">
                  <c:v>7.1061550778593654</c:v>
                </c:pt>
                <c:pt idx="118">
                  <c:v>6.9024822951814899</c:v>
                </c:pt>
                <c:pt idx="119">
                  <c:v>6.7122180765060451</c:v>
                </c:pt>
                <c:pt idx="120">
                  <c:v>6.5345042356381899</c:v>
                </c:pt>
                <c:pt idx="121">
                  <c:v>6.3685324250783246</c:v>
                </c:pt>
                <c:pt idx="122">
                  <c:v>6.2135418674845759</c:v>
                </c:pt>
                <c:pt idx="123">
                  <c:v>6.0688171055835483</c:v>
                </c:pt>
                <c:pt idx="124">
                  <c:v>5.9336857849080928</c:v>
                </c:pt>
                <c:pt idx="125">
                  <c:v>5.8075164810695767</c:v>
                </c:pt>
                <c:pt idx="126">
                  <c:v>5.6897165809467234</c:v>
                </c:pt>
                <c:pt idx="127">
                  <c:v>5.5797302251579586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9.0011900826446264E-2</c:v>
                </c:pt>
                <c:pt idx="7">
                  <c:v>0.20226794258313319</c:v>
                </c:pt>
                <c:pt idx="8">
                  <c:v>0.34224476100727963</c:v>
                </c:pt>
                <c:pt idx="9">
                  <c:v>0.51675601521553771</c:v>
                </c:pt>
                <c:pt idx="10">
                  <c:v>0.7342724885711035</c:v>
                </c:pt>
                <c:pt idx="11">
                  <c:v>1.0053153132162662</c:v>
                </c:pt>
                <c:pt idx="12">
                  <c:v>1.3207376000262301</c:v>
                </c:pt>
                <c:pt idx="13">
                  <c:v>1.6858456196970208</c:v>
                </c:pt>
                <c:pt idx="14">
                  <c:v>2.1058523808871792</c:v>
                </c:pt>
                <c:pt idx="15">
                  <c:v>2.5855166888269814</c:v>
                </c:pt>
                <c:pt idx="16">
                  <c:v>3.1286181657950523</c:v>
                </c:pt>
                <c:pt idx="17">
                  <c:v>3.737214397658116</c:v>
                </c:pt>
                <c:pt idx="18">
                  <c:v>4.4160324995535793</c:v>
                </c:pt>
                <c:pt idx="19">
                  <c:v>5.1695588231231122</c:v>
                </c:pt>
                <c:pt idx="20">
                  <c:v>6.0019922699414749</c:v>
                </c:pt>
                <c:pt idx="21">
                  <c:v>6.9172743066171503</c:v>
                </c:pt>
                <c:pt idx="22">
                  <c:v>7.9192523030506718</c:v>
                </c:pt>
                <c:pt idx="23">
                  <c:v>9.0120569448753276</c:v>
                </c:pt>
                <c:pt idx="24">
                  <c:v>10.199508240190553</c:v>
                </c:pt>
                <c:pt idx="25">
                  <c:v>11.485086507914552</c:v>
                </c:pt>
                <c:pt idx="26">
                  <c:v>12.871908493286691</c:v>
                </c:pt>
                <c:pt idx="27">
                  <c:v>14.362691853927437</c:v>
                </c:pt>
                <c:pt idx="28">
                  <c:v>15.959674779391566</c:v>
                </c:pt>
                <c:pt idx="29">
                  <c:v>17.664432755535678</c:v>
                </c:pt>
                <c:pt idx="30">
                  <c:v>19.477799402033096</c:v>
                </c:pt>
                <c:pt idx="31">
                  <c:v>21.399782358730306</c:v>
                </c:pt>
                <c:pt idx="32">
                  <c:v>23.429473389939364</c:v>
                </c:pt>
                <c:pt idx="33">
                  <c:v>25.564955699248614</c:v>
                </c:pt>
                <c:pt idx="34">
                  <c:v>27.80321954653818</c:v>
                </c:pt>
                <c:pt idx="35">
                  <c:v>30.140111933913015</c:v>
                </c:pt>
                <c:pt idx="36">
                  <c:v>32.570304134290254</c:v>
                </c:pt>
                <c:pt idx="37">
                  <c:v>35.087281820606478</c:v>
                </c:pt>
                <c:pt idx="38">
                  <c:v>37.683362997049215</c:v>
                </c:pt>
                <c:pt idx="39">
                  <c:v>40.349748462486914</c:v>
                </c:pt>
                <c:pt idx="40">
                  <c:v>43.076607154207935</c:v>
                </c:pt>
                <c:pt idx="41">
                  <c:v>45.853192909258333</c:v>
                </c:pt>
                <c:pt idx="42">
                  <c:v>48.667991419863597</c:v>
                </c:pt>
                <c:pt idx="43">
                  <c:v>51.508894427383126</c:v>
                </c:pt>
                <c:pt idx="44">
                  <c:v>54.363396317834095</c:v>
                </c:pt>
                <c:pt idx="45">
                  <c:v>57.21880649136056</c:v>
                </c:pt>
                <c:pt idx="46">
                  <c:v>60.062469618383929</c:v>
                </c:pt>
                <c:pt idx="47">
                  <c:v>62.881985901777369</c:v>
                </c:pt>
                <c:pt idx="48">
                  <c:v>65.665423282571354</c:v>
                </c:pt>
                <c:pt idx="49">
                  <c:v>68.401513863933317</c:v>
                </c:pt>
                <c:pt idx="50">
                  <c:v>71.079827693971268</c:v>
                </c:pt>
                <c:pt idx="51">
                  <c:v>73.690918387931902</c:v>
                </c:pt>
                <c:pt idx="52">
                  <c:v>76.226436737917368</c:v>
                </c:pt>
                <c:pt idx="53">
                  <c:v>78.679210170611924</c:v>
                </c:pt>
                <c:pt idx="54">
                  <c:v>81.043287645977188</c:v>
                </c:pt>
                <c:pt idx="55">
                  <c:v>83.313951212786563</c:v>
                </c:pt>
                <c:pt idx="56">
                  <c:v>85.487696837003497</c:v>
                </c:pt>
                <c:pt idx="57">
                  <c:v>87.562188210931879</c:v>
                </c:pt>
                <c:pt idx="58">
                  <c:v>89.536187989824484</c:v>
                </c:pt>
                <c:pt idx="59">
                  <c:v>91.409471301426947</c:v>
                </c:pt>
                <c:pt idx="60">
                  <c:v>93.182726456303129</c:v>
                </c:pt>
                <c:pt idx="61">
                  <c:v>94.857447597398931</c:v>
                </c:pt>
                <c:pt idx="62">
                  <c:v>96.435823624655029</c:v>
                </c:pt>
                <c:pt idx="63">
                  <c:v>97.920627179559219</c:v>
                </c:pt>
                <c:pt idx="64">
                  <c:v>99.315106839352794</c:v>
                </c:pt>
                <c:pt idx="65">
                  <c:v>100.62288500555763</c:v>
                </c:pt>
                <c:pt idx="66">
                  <c:v>101.84786332110845</c:v>
                </c:pt>
                <c:pt idx="67">
                  <c:v>102.99413684813139</c:v>
                </c:pt>
                <c:pt idx="68">
                  <c:v>104.06591770674588</c:v>
                </c:pt>
                <c:pt idx="69">
                  <c:v>105.06746842648845</c:v>
                </c:pt>
                <c:pt idx="70">
                  <c:v>106.00304489980716</c:v>
                </c:pt>
                <c:pt idx="71">
                  <c:v>106.87684854906253</c:v>
                </c:pt>
                <c:pt idx="72">
                  <c:v>107.69298711776457</c:v>
                </c:pt>
                <c:pt idx="73">
                  <c:v>108.45544336387701</c:v>
                </c:pt>
                <c:pt idx="74">
                  <c:v>109.16805085713833</c:v>
                </c:pt>
                <c:pt idx="75">
                  <c:v>109.83447605249533</c:v>
                </c:pt>
                <c:pt idx="76">
                  <c:v>110.45820581751005</c:v>
                </c:pt>
                <c:pt idx="77">
                  <c:v>111.04253962362797</c:v>
                </c:pt>
                <c:pt idx="78">
                  <c:v>111.59058566141968</c:v>
                </c:pt>
                <c:pt idx="79">
                  <c:v>112.10526020163437</c:v>
                </c:pt>
                <c:pt idx="80">
                  <c:v>112.58928959177879</c:v>
                </c:pt>
                <c:pt idx="81">
                  <c:v>113.04521434783435</c:v>
                </c:pt>
                <c:pt idx="82">
                  <c:v>113.47539486959786</c:v>
                </c:pt>
                <c:pt idx="83">
                  <c:v>113.88201837383437</c:v>
                </c:pt>
                <c:pt idx="84">
                  <c:v>114.26710670055438</c:v>
                </c:pt>
                <c:pt idx="85">
                  <c:v>114.63252470344996</c:v>
                </c:pt>
                <c:pt idx="86">
                  <c:v>114.97998898546167</c:v>
                </c:pt>
                <c:pt idx="87">
                  <c:v>115.31107678454968</c:v>
                </c:pt>
                <c:pt idx="88">
                  <c:v>115.62723485318303</c:v>
                </c:pt>
                <c:pt idx="89">
                  <c:v>115.92978820817198</c:v>
                </c:pt>
                <c:pt idx="90">
                  <c:v>116.21994865567373</c:v>
                </c:pt>
                <c:pt idx="91">
                  <c:v>116.49882301997214</c:v>
                </c:pt>
                <c:pt idx="92">
                  <c:v>116.76742102445695</c:v>
                </c:pt>
                <c:pt idx="93">
                  <c:v>117.02666278958428</c:v>
                </c:pt>
                <c:pt idx="94">
                  <c:v>117.2773859259446</c:v>
                </c:pt>
                <c:pt idx="95">
                  <c:v>117.52035221132027</c:v>
                </c:pt>
                <c:pt idx="96">
                  <c:v>117.75625384916401</c:v>
                </c:pt>
                <c:pt idx="97">
                  <c:v>117.98571931261841</c:v>
                </c:pt>
                <c:pt idx="98">
                  <c:v>118.20931878332703</c:v>
                </c:pt>
                <c:pt idx="99">
                  <c:v>118.42756919812498</c:v>
                </c:pt>
                <c:pt idx="100">
                  <c:v>118.64093891947095</c:v>
                </c:pt>
                <c:pt idx="101">
                  <c:v>118.84985204738902</c:v>
                </c:pt>
                <c:pt idx="102">
                  <c:v>119.05469239189463</c:v>
                </c:pt>
                <c:pt idx="103">
                  <c:v>119.25580712552613</c:v>
                </c:pt>
                <c:pt idx="104">
                  <c:v>119.45351013580839</c:v>
                </c:pt>
                <c:pt idx="105">
                  <c:v>119.64808509733743</c:v>
                </c:pt>
                <c:pt idx="106">
                  <c:v>119.83978828277536</c:v>
                </c:pt>
                <c:pt idx="107">
                  <c:v>120.02885113145005</c:v>
                </c:pt>
                <c:pt idx="108">
                  <c:v>120.21548259351836</c:v>
                </c:pt>
                <c:pt idx="109">
                  <c:v>120.39987126681881</c:v>
                </c:pt>
                <c:pt idx="110">
                  <c:v>120.58218734264537</c:v>
                </c:pt>
                <c:pt idx="111">
                  <c:v>120.76258437574552</c:v>
                </c:pt>
                <c:pt idx="112">
                  <c:v>120.94120089290531</c:v>
                </c:pt>
                <c:pt idx="113">
                  <c:v>121.11816185354927</c:v>
                </c:pt>
                <c:pt idx="114">
                  <c:v>121.29357997486518</c:v>
                </c:pt>
                <c:pt idx="115">
                  <c:v>121.46755693307439</c:v>
                </c:pt>
                <c:pt idx="116">
                  <c:v>121.6401844516124</c:v>
                </c:pt>
                <c:pt idx="117">
                  <c:v>121.81154528616861</c:v>
                </c:pt>
                <c:pt idx="118">
                  <c:v>121.98171411575984</c:v>
                </c:pt>
                <c:pt idx="119">
                  <c:v>122.15075834828205</c:v>
                </c:pt>
                <c:pt idx="120">
                  <c:v>122.31873884829915</c:v>
                </c:pt>
                <c:pt idx="121">
                  <c:v>122.48571059418626</c:v>
                </c:pt>
                <c:pt idx="122">
                  <c:v>122.65172327114709</c:v>
                </c:pt>
                <c:pt idx="123">
                  <c:v>122.81682180606923</c:v>
                </c:pt>
                <c:pt idx="124">
                  <c:v>122.9810468496663</c:v>
                </c:pt>
                <c:pt idx="125">
                  <c:v>123.14443521087951</c:v>
                </c:pt>
                <c:pt idx="126">
                  <c:v>123.30702024807164</c:v>
                </c:pt>
                <c:pt idx="127">
                  <c:v>123.46883222114187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0.24725274725274723</c:v>
                </c:pt>
                <c:pt idx="2">
                  <c:v>0.49450549450549447</c:v>
                </c:pt>
                <c:pt idx="3">
                  <c:v>0.74175824175824168</c:v>
                </c:pt>
                <c:pt idx="4">
                  <c:v>0.98901098901098894</c:v>
                </c:pt>
                <c:pt idx="5">
                  <c:v>1.2362637362637361</c:v>
                </c:pt>
                <c:pt idx="6">
                  <c:v>1.4835164835164834</c:v>
                </c:pt>
                <c:pt idx="7">
                  <c:v>1.8395090870667792</c:v>
                </c:pt>
                <c:pt idx="8">
                  <c:v>2.2175403803220348</c:v>
                </c:pt>
                <c:pt idx="9">
                  <c:v>2.6220751152238289</c:v>
                </c:pt>
                <c:pt idx="10">
                  <c:v>3.0584722729871578</c:v>
                </c:pt>
                <c:pt idx="11">
                  <c:v>3.5331603463686032</c:v>
                </c:pt>
                <c:pt idx="12">
                  <c:v>4.0538454283594767</c:v>
                </c:pt>
                <c:pt idx="13">
                  <c:v>4.6297575791240968</c:v>
                </c:pt>
                <c:pt idx="14">
                  <c:v>5.2497464976483421</c:v>
                </c:pt>
                <c:pt idx="15">
                  <c:v>5.9181051346760079</c:v>
                </c:pt>
                <c:pt idx="16">
                  <c:v>6.6390473869721074</c:v>
                </c:pt>
                <c:pt idx="17">
                  <c:v>7.4165054459534385</c:v>
                </c:pt>
                <c:pt idx="18">
                  <c:v>8.2538524796719699</c:v>
                </c:pt>
                <c:pt idx="19">
                  <c:v>9.1535306793060833</c:v>
                </c:pt>
                <c:pt idx="20">
                  <c:v>10.116560377736604</c:v>
                </c:pt>
                <c:pt idx="21">
                  <c:v>11.146370224196637</c:v>
                </c:pt>
                <c:pt idx="22">
                  <c:v>12.246145440479356</c:v>
                </c:pt>
                <c:pt idx="23">
                  <c:v>13.418791230534051</c:v>
                </c:pt>
                <c:pt idx="24">
                  <c:v>14.666930180075777</c:v>
                </c:pt>
                <c:pt idx="25">
                  <c:v>15.992954740712836</c:v>
                </c:pt>
                <c:pt idx="26">
                  <c:v>17.399163284655064</c:v>
                </c:pt>
                <c:pt idx="27">
                  <c:v>18.888017487257265</c:v>
                </c:pt>
                <c:pt idx="28">
                  <c:v>20.461689904100581</c:v>
                </c:pt>
                <c:pt idx="29">
                  <c:v>22.122052876951589</c:v>
                </c:pt>
                <c:pt idx="30">
                  <c:v>23.870673228981261</c:v>
                </c:pt>
                <c:pt idx="31">
                  <c:v>25.708807202171023</c:v>
                </c:pt>
                <c:pt idx="32">
                  <c:v>27.637385104990408</c:v>
                </c:pt>
                <c:pt idx="33">
                  <c:v>29.656968046412679</c:v>
                </c:pt>
                <c:pt idx="34">
                  <c:v>31.767649351359918</c:v>
                </c:pt>
                <c:pt idx="35">
                  <c:v>33.969027851470486</c:v>
                </c:pt>
                <c:pt idx="36">
                  <c:v>36.260180842725923</c:v>
                </c:pt>
                <c:pt idx="37">
                  <c:v>38.639635850454141</c:v>
                </c:pt>
                <c:pt idx="38">
                  <c:v>41.105341271122221</c:v>
                </c:pt>
                <c:pt idx="39">
                  <c:v>43.654637939145609</c:v>
                </c:pt>
                <c:pt idx="40">
                  <c:v>46.284237192146222</c:v>
                </c:pt>
                <c:pt idx="41">
                  <c:v>48.990216715711071</c:v>
                </c:pt>
                <c:pt idx="42">
                  <c:v>51.768023616768545</c:v>
                </c:pt>
                <c:pt idx="43">
                  <c:v>54.612485772851237</c:v>
                </c:pt>
                <c:pt idx="44">
                  <c:v>57.517832683654298</c:v>
                </c:pt>
                <c:pt idx="45">
                  <c:v>60.477727067534346</c:v>
                </c:pt>
                <c:pt idx="46">
                  <c:v>63.485308099033176</c:v>
                </c:pt>
                <c:pt idx="47">
                  <c:v>66.533246175319164</c:v>
                </c:pt>
                <c:pt idx="48">
                  <c:v>69.613807004272516</c:v>
                </c:pt>
                <c:pt idx="49">
                  <c:v>72.718924278658136</c:v>
                </c:pt>
                <c:pt idx="50">
                  <c:v>75.840279864452768</c:v>
                </c:pt>
                <c:pt idx="51">
                  <c:v>78.969390060159157</c:v>
                </c:pt>
                <c:pt idx="52">
                  <c:v>82.097696108848837</c:v>
                </c:pt>
                <c:pt idx="53">
                  <c:v>85.21665683042869</c:v>
                </c:pt>
                <c:pt idx="54">
                  <c:v>88.317841103554116</c:v>
                </c:pt>
                <c:pt idx="55">
                  <c:v>91.393018152627349</c:v>
                </c:pt>
                <c:pt idx="56">
                  <c:v>94.434243632161085</c:v>
                </c:pt>
                <c:pt idx="57">
                  <c:v>97.433939616703782</c:v>
                </c:pt>
                <c:pt idx="58">
                  <c:v>100.38496680239635</c:v>
                </c:pt>
                <c:pt idx="59">
                  <c:v>103.28068750302228</c:v>
                </c:pt>
                <c:pt idx="60">
                  <c:v>106.11501836549368</c:v>
                </c:pt>
                <c:pt idx="61">
                  <c:v>108.88247210553601</c:v>
                </c:pt>
                <c:pt idx="62">
                  <c:v>111.57818791346274</c:v>
                </c:pt>
                <c:pt idx="63">
                  <c:v>114.19795052404295</c:v>
                </c:pt>
                <c:pt idx="64">
                  <c:v>116.73819826847323</c:v>
                </c:pt>
                <c:pt idx="65">
                  <c:v>119.19602071634856</c:v>
                </c:pt>
                <c:pt idx="66">
                  <c:v>121.56914675912195</c:v>
                </c:pt>
                <c:pt idx="67">
                  <c:v>123.85592417484122</c:v>
                </c:pt>
                <c:pt idx="68">
                  <c:v>126.05529184333714</c:v>
                </c:pt>
                <c:pt idx="69">
                  <c:v>128.16674585710746</c:v>
                </c:pt>
                <c:pt idx="70">
                  <c:v>130.19030079892431</c:v>
                </c:pt>
                <c:pt idx="71">
                  <c:v>132.12644743774223</c:v>
                </c:pt>
                <c:pt idx="72">
                  <c:v>133.97610803643286</c:v>
                </c:pt>
                <c:pt idx="73">
                  <c:v>135.74059037597999</c:v>
                </c:pt>
                <c:pt idx="74">
                  <c:v>137.42154148940145</c:v>
                </c:pt>
                <c:pt idx="75">
                  <c:v>139.02090197306487</c:v>
                </c:pt>
                <c:pt idx="76">
                  <c:v>140.54086161017341</c:v>
                </c:pt>
                <c:pt idx="77">
                  <c:v>141.98381690707544</c:v>
                </c:pt>
                <c:pt idx="78">
                  <c:v>143.3523310127523</c:v>
                </c:pt>
                <c:pt idx="79">
                  <c:v>144.64909636934141</c:v>
                </c:pt>
                <c:pt idx="80">
                  <c:v>145.87690032976158</c:v>
                </c:pt>
                <c:pt idx="81">
                  <c:v>147.03859387928395</c:v>
                </c:pt>
                <c:pt idx="82">
                  <c:v>148.13706351215453</c:v>
                </c:pt>
                <c:pt idx="83">
                  <c:v>149.17520624233467</c:v>
                </c:pt>
                <c:pt idx="84">
                  <c:v>150.15590766872134</c:v>
                </c:pt>
                <c:pt idx="85">
                  <c:v>151.08202296905759</c:v>
                </c:pt>
                <c:pt idx="86">
                  <c:v>151.9563606620581</c:v>
                </c:pt>
                <c:pt idx="87">
                  <c:v>152.78166895278332</c:v>
                </c:pt>
                <c:pt idx="88">
                  <c:v>153.56062446063996</c:v>
                </c:pt>
                <c:pt idx="89">
                  <c:v>154.29582312120323</c:v>
                </c:pt>
                <c:pt idx="90">
                  <c:v>154.98977305103776</c:v>
                </c:pt>
                <c:pt idx="91">
                  <c:v>155.64488916761823</c:v>
                </c:pt>
                <c:pt idx="92">
                  <c:v>156.2634893632119</c:v>
                </c:pt>
                <c:pt idx="93">
                  <c:v>156.84779204120815</c:v>
                </c:pt>
                <c:pt idx="94">
                  <c:v>157.39991483501973</c:v>
                </c:pt>
                <c:pt idx="95">
                  <c:v>157.92187434262883</c:v>
                </c:pt>
                <c:pt idx="96">
                  <c:v>158.41558672351954</c:v>
                </c:pt>
                <c:pt idx="97">
                  <c:v>158.88286901865581</c:v>
                </c:pt>
                <c:pt idx="98">
                  <c:v>159.32544106795845</c:v>
                </c:pt>
                <c:pt idx="99">
                  <c:v>159.74492791312349</c:v>
                </c:pt>
                <c:pt idx="100">
                  <c:v>160.14286258640047</c:v>
                </c:pt>
                <c:pt idx="101">
                  <c:v>160.52068919796994</c:v>
                </c:pt>
                <c:pt idx="102">
                  <c:v>160.87976624573272</c:v>
                </c:pt>
                <c:pt idx="103">
                  <c:v>161.2213700816007</c:v>
                </c:pt>
                <c:pt idx="104">
                  <c:v>161.54669847774349</c:v>
                </c:pt>
                <c:pt idx="105">
                  <c:v>161.85687424470655</c:v>
                </c:pt>
                <c:pt idx="106">
                  <c:v>162.15294886090263</c:v>
                </c:pt>
                <c:pt idx="107">
                  <c:v>162.43590607973061</c:v>
                </c:pt>
                <c:pt idx="108">
                  <c:v>162.70666548654569</c:v>
                </c:pt>
                <c:pt idx="109">
                  <c:v>162.96608598294679</c:v>
                </c:pt>
                <c:pt idx="110">
                  <c:v>163.21496918042303</c:v>
                </c:pt>
                <c:pt idx="111">
                  <c:v>163.45406268936631</c:v>
                </c:pt>
                <c:pt idx="112">
                  <c:v>163.68406329287507</c:v>
                </c:pt>
                <c:pt idx="113">
                  <c:v>163.90561999769756</c:v>
                </c:pt>
                <c:pt idx="114">
                  <c:v>164.11933695714711</c:v>
                </c:pt>
                <c:pt idx="115">
                  <c:v>164.32577626291669</c:v>
                </c:pt>
                <c:pt idx="116">
                  <c:v>164.52546060447114</c:v>
                </c:pt>
                <c:pt idx="117">
                  <c:v>164.71887579614679</c:v>
                </c:pt>
                <c:pt idx="118">
                  <c:v>164.90647317327608</c:v>
                </c:pt>
                <c:pt idx="119">
                  <c:v>165.08867185961637</c:v>
                </c:pt>
                <c:pt idx="120">
                  <c:v>165.26586090912733</c:v>
                </c:pt>
                <c:pt idx="121">
                  <c:v>165.43840132573803</c:v>
                </c:pt>
                <c:pt idx="122">
                  <c:v>165.6066279651981</c:v>
                </c:pt>
                <c:pt idx="123">
                  <c:v>165.77085132343888</c:v>
                </c:pt>
                <c:pt idx="124">
                  <c:v>165.93135921609863</c:v>
                </c:pt>
                <c:pt idx="125">
                  <c:v>166.08841835400895</c:v>
                </c:pt>
                <c:pt idx="126">
                  <c:v>166.24227581950987</c:v>
                </c:pt>
                <c:pt idx="127">
                  <c:v>166.3931604484734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0.28125</c:v>
                </c:pt>
                <c:pt idx="2">
                  <c:v>0.5625</c:v>
                </c:pt>
                <c:pt idx="3">
                  <c:v>0.84375</c:v>
                </c:pt>
                <c:pt idx="4">
                  <c:v>1.125</c:v>
                </c:pt>
                <c:pt idx="5">
                  <c:v>1.40625</c:v>
                </c:pt>
                <c:pt idx="6">
                  <c:v>1.6875</c:v>
                </c:pt>
                <c:pt idx="7">
                  <c:v>1.96875</c:v>
                </c:pt>
                <c:pt idx="8">
                  <c:v>2.3693287500000002</c:v>
                </c:pt>
                <c:pt idx="9">
                  <c:v>2.7907409161483443</c:v>
                </c:pt>
                <c:pt idx="10">
                  <c:v>3.2366242606186812</c:v>
                </c:pt>
                <c:pt idx="11">
                  <c:v>3.7112427769193768</c:v>
                </c:pt>
                <c:pt idx="12">
                  <c:v>4.2195916664291691</c:v>
                </c:pt>
                <c:pt idx="13">
                  <c:v>4.7675189382210865</c:v>
                </c:pt>
                <c:pt idx="14">
                  <c:v>5.3618659070951145</c:v>
                </c:pt>
                <c:pt idx="15">
                  <c:v>6.0106290366213901</c:v>
                </c:pt>
                <c:pt idx="16">
                  <c:v>6.7021100049314741</c:v>
                </c:pt>
                <c:pt idx="17">
                  <c:v>7.4399433683483167</c:v>
                </c:pt>
                <c:pt idx="18">
                  <c:v>8.2277213867127141</c:v>
                </c:pt>
                <c:pt idx="19">
                  <c:v>9.0688724997849768</c:v>
                </c:pt>
                <c:pt idx="20">
                  <c:v>9.9665013511589855</c:v>
                </c:pt>
                <c:pt idx="21">
                  <c:v>10.923181729782781</c:v>
                </c:pt>
                <c:pt idx="22">
                  <c:v>11.940692298084372</c:v>
                </c:pt>
                <c:pt idx="23">
                  <c:v>13.019683283032192</c:v>
                </c:pt>
                <c:pt idx="24">
                  <c:v>14.162904751171968</c:v>
                </c:pt>
                <c:pt idx="25">
                  <c:v>15.372888335124413</c:v>
                </c:pt>
                <c:pt idx="26">
                  <c:v>16.651914431153532</c:v>
                </c:pt>
                <c:pt idx="27">
                  <c:v>18.001995478810819</c:v>
                </c:pt>
                <c:pt idx="28">
                  <c:v>19.424884446164636</c:v>
                </c:pt>
                <c:pt idx="29">
                  <c:v>20.922120324863378</c:v>
                </c:pt>
                <c:pt idx="30">
                  <c:v>22.495125655062989</c:v>
                </c:pt>
                <c:pt idx="31">
                  <c:v>24.145374917313173</c:v>
                </c:pt>
                <c:pt idx="32">
                  <c:v>25.874043312393784</c:v>
                </c:pt>
                <c:pt idx="33">
                  <c:v>27.681994275964261</c:v>
                </c:pt>
                <c:pt idx="34">
                  <c:v>29.569771457018035</c:v>
                </c:pt>
                <c:pt idx="35">
                  <c:v>31.537593201598142</c:v>
                </c:pt>
                <c:pt idx="36">
                  <c:v>33.58534580528427</c:v>
                </c:pt>
                <c:pt idx="37">
                  <c:v>35.71256938946479</c:v>
                </c:pt>
                <c:pt idx="38">
                  <c:v>37.918427085676491</c:v>
                </c:pt>
                <c:pt idx="39">
                  <c:v>40.201644134886941</c:v>
                </c:pt>
                <c:pt idx="40">
                  <c:v>42.560497477400389</c:v>
                </c:pt>
                <c:pt idx="41">
                  <c:v>44.992807759983357</c:v>
                </c:pt>
                <c:pt idx="42">
                  <c:v>47.495933452841278</c:v>
                </c:pt>
                <c:pt idx="43">
                  <c:v>50.066767021242178</c:v>
                </c:pt>
                <c:pt idx="44">
                  <c:v>52.701733651473042</c:v>
                </c:pt>
                <c:pt idx="45">
                  <c:v>55.396794008699274</c:v>
                </c:pt>
                <c:pt idx="46">
                  <c:v>58.147454049955243</c:v>
                </c:pt>
                <c:pt idx="47">
                  <c:v>60.94878719991101</c:v>
                </c:pt>
                <c:pt idx="48">
                  <c:v>63.795462307228</c:v>
                </c:pt>
                <c:pt idx="49">
                  <c:v>66.681777386968889</c:v>
                </c:pt>
                <c:pt idx="50">
                  <c:v>69.601699136272941</c:v>
                </c:pt>
                <c:pt idx="51">
                  <c:v>72.54890815639601</c:v>
                </c:pt>
                <c:pt idx="52">
                  <c:v>75.516849679631477</c:v>
                </c:pt>
                <c:pt idx="53">
                  <c:v>78.498789320754412</c:v>
                </c:pt>
                <c:pt idx="54">
                  <c:v>81.487872862547135</c:v>
                </c:pt>
                <c:pt idx="55">
                  <c:v>84.477188229419355</c:v>
                </c:pt>
                <c:pt idx="56">
                  <c:v>87.459828606001622</c:v>
                </c:pt>
                <c:pt idx="57">
                  <c:v>90.428955602307141</c:v>
                </c:pt>
                <c:pt idx="58">
                  <c:v>93.37786132814557</c:v>
                </c:pt>
                <c:pt idx="59">
                  <c:v>96.300028221343965</c:v>
                </c:pt>
                <c:pt idx="60">
                  <c:v>99.189185486719595</c:v>
                </c:pt>
                <c:pt idx="61">
                  <c:v>102.03936106352151</c:v>
                </c:pt>
                <c:pt idx="62">
                  <c:v>104.8449281776429</c:v>
                </c:pt>
                <c:pt idx="63">
                  <c:v>107.60064579646409</c:v>
                </c:pt>
                <c:pt idx="64">
                  <c:v>110.30169247023984</c:v>
                </c:pt>
                <c:pt idx="65">
                  <c:v>112.94369321897803</c:v>
                </c:pt>
                <c:pt idx="66">
                  <c:v>115.52273930285678</c:v>
                </c:pt>
                <c:pt idx="67">
                  <c:v>118.03540089253141</c:v>
                </c:pt>
                <c:pt idx="68">
                  <c:v>120.47873282784515</c:v>
                </c:pt>
                <c:pt idx="69">
                  <c:v>122.85027381266933</c:v>
                </c:pt>
                <c:pt idx="70">
                  <c:v>125.14803953007775</c:v>
                </c:pt>
                <c:pt idx="71">
                  <c:v>127.37051026088872</c:v>
                </c:pt>
                <c:pt idx="72">
                  <c:v>129.51661366197322</c:v>
                </c:pt>
                <c:pt idx="73">
                  <c:v>131.58570340881238</c:v>
                </c:pt>
                <c:pt idx="74">
                  <c:v>133.57753443058022</c:v>
                </c:pt>
                <c:pt idx="75">
                  <c:v>135.49223546713409</c:v>
                </c:pt>
                <c:pt idx="76">
                  <c:v>137.33027965784251</c:v>
                </c:pt>
                <c:pt idx="77">
                  <c:v>139.09245383485944</c:v>
                </c:pt>
                <c:pt idx="78">
                  <c:v>140.77982714180195</c:v>
                </c:pt>
                <c:pt idx="79">
                  <c:v>142.39371953776271</c:v>
                </c:pt>
                <c:pt idx="80">
                  <c:v>143.93567067946481</c:v>
                </c:pt>
                <c:pt idx="81">
                  <c:v>145.40740960409471</c:v>
                </c:pt>
                <c:pt idx="82">
                  <c:v>146.81082556451395</c:v>
                </c:pt>
                <c:pt idx="83">
                  <c:v>148.14794029935189</c:v>
                </c:pt>
                <c:pt idx="84">
                  <c:v>149.42088195474136</c:v>
                </c:pt>
                <c:pt idx="85">
                  <c:v>150.6318608136248</c:v>
                </c:pt>
                <c:pt idx="86">
                  <c:v>151.78314693366008</c:v>
                </c:pt>
                <c:pt idx="87">
                  <c:v>152.87704974630259</c:v>
                </c:pt>
                <c:pt idx="88">
                  <c:v>153.91589962782788</c:v>
                </c:pt>
                <c:pt idx="89">
                  <c:v>154.90203141783701</c:v>
                </c:pt>
                <c:pt idx="90">
                  <c:v>155.83776983190768</c:v>
                </c:pt>
                <c:pt idx="91">
                  <c:v>156.72541669212643</c:v>
                </c:pt>
                <c:pt idx="92">
                  <c:v>157.56723988175938</c:v>
                </c:pt>
                <c:pt idx="93">
                  <c:v>158.36546391772134</c:v>
                </c:pt>
                <c:pt idx="94">
                  <c:v>159.12226202616878</c:v>
                </c:pt>
                <c:pt idx="95">
                  <c:v>159.83974960186359</c:v>
                </c:pt>
                <c:pt idx="96">
                  <c:v>160.51997893034448</c:v>
                </c:pt>
                <c:pt idx="97">
                  <c:v>161.16493505284902</c:v>
                </c:pt>
                <c:pt idx="98">
                  <c:v>161.77653265685063</c:v>
                </c:pt>
                <c:pt idx="99">
                  <c:v>162.35661387955409</c:v>
                </c:pt>
                <c:pt idx="100">
                  <c:v>162.90694691733296</c:v>
                </c:pt>
                <c:pt idx="101">
                  <c:v>163.42922534054463</c:v>
                </c:pt>
                <c:pt idx="102">
                  <c:v>163.92506802013159</c:v>
                </c:pt>
                <c:pt idx="103">
                  <c:v>164.3960195796688</c:v>
                </c:pt>
                <c:pt idx="104">
                  <c:v>164.84355129384642</c:v>
                </c:pt>
                <c:pt idx="105">
                  <c:v>165.26906236162958</c:v>
                </c:pt>
                <c:pt idx="106">
                  <c:v>165.67388148938767</c:v>
                </c:pt>
                <c:pt idx="107">
                  <c:v>166.05926872604437</c:v>
                </c:pt>
                <c:pt idx="108">
                  <c:v>166.42641749869932</c:v>
                </c:pt>
                <c:pt idx="109">
                  <c:v>166.77645680317059</c:v>
                </c:pt>
                <c:pt idx="110">
                  <c:v>167.11045350947629</c:v>
                </c:pt>
                <c:pt idx="111">
                  <c:v>167.42941474740368</c:v>
                </c:pt>
                <c:pt idx="112">
                  <c:v>167.73429034200396</c:v>
                </c:pt>
                <c:pt idx="113">
                  <c:v>168.02597527310976</c:v>
                </c:pt>
                <c:pt idx="114">
                  <c:v>168.30531213681485</c:v>
                </c:pt>
                <c:pt idx="115">
                  <c:v>168.57309359030265</c:v>
                </c:pt>
                <c:pt idx="116">
                  <c:v>168.8300647644844</c:v>
                </c:pt>
                <c:pt idx="117">
                  <c:v>169.07692563163454</c:v>
                </c:pt>
                <c:pt idx="118">
                  <c:v>169.31433331761667</c:v>
                </c:pt>
                <c:pt idx="119">
                  <c:v>169.54290435040437</c:v>
                </c:pt>
                <c:pt idx="120">
                  <c:v>169.76321683844341</c:v>
                </c:pt>
                <c:pt idx="121">
                  <c:v>169.97581257400094</c:v>
                </c:pt>
                <c:pt idx="122">
                  <c:v>170.18119905802607</c:v>
                </c:pt>
                <c:pt idx="123">
                  <c:v>170.37985144422987</c:v>
                </c:pt>
                <c:pt idx="124">
                  <c:v>170.57221440109939</c:v>
                </c:pt>
                <c:pt idx="125">
                  <c:v>170.75870389141204</c:v>
                </c:pt>
                <c:pt idx="126">
                  <c:v>170.93970886953088</c:v>
                </c:pt>
                <c:pt idx="127">
                  <c:v>171.11559289735297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opLeftCell="A41" workbookViewId="0">
      <selection activeCell="D9" sqref="D9"/>
    </sheetView>
  </sheetViews>
  <sheetFormatPr baseColWidth="10" defaultRowHeight="16" x14ac:dyDescent="0.2"/>
  <cols>
    <col min="1" max="2" width="10.83203125" style="6"/>
    <col min="3" max="3" width="17.5" style="6" bestFit="1" customWidth="1"/>
    <col min="4" max="4" width="13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39" t="s">
        <v>0</v>
      </c>
      <c r="D2" s="40"/>
      <c r="E2" s="7" t="s">
        <v>26</v>
      </c>
    </row>
    <row r="3" spans="2:6" x14ac:dyDescent="0.2">
      <c r="C3" s="8" t="s">
        <v>1</v>
      </c>
      <c r="D3" s="9">
        <v>2.9999999999999997E-4</v>
      </c>
      <c r="E3" s="10" t="s">
        <v>27</v>
      </c>
    </row>
    <row r="4" spans="2:6" x14ac:dyDescent="0.2">
      <c r="C4" s="11" t="s">
        <v>2</v>
      </c>
      <c r="D4" s="12">
        <f>1.3*POWER(10,-7)</f>
        <v>1.3E-7</v>
      </c>
      <c r="E4" s="13" t="s">
        <v>27</v>
      </c>
    </row>
    <row r="5" spans="2:6" x14ac:dyDescent="0.2">
      <c r="C5" s="11" t="s">
        <v>3</v>
      </c>
      <c r="D5" s="12">
        <v>1.1999999999999999E-3</v>
      </c>
      <c r="E5" s="13" t="s">
        <v>27</v>
      </c>
    </row>
    <row r="6" spans="2:6" x14ac:dyDescent="0.2">
      <c r="C6" s="11" t="s">
        <v>4</v>
      </c>
      <c r="D6" s="12">
        <f>Kgamma/gamma</f>
        <v>7500.0000000000009</v>
      </c>
      <c r="E6" s="13"/>
    </row>
    <row r="7" spans="2:6" x14ac:dyDescent="0.2">
      <c r="C7" s="11" t="s">
        <v>5</v>
      </c>
      <c r="D7" s="12">
        <v>8</v>
      </c>
      <c r="E7" s="13" t="s">
        <v>27</v>
      </c>
    </row>
    <row r="8" spans="2:6" x14ac:dyDescent="0.2">
      <c r="C8" s="11" t="s">
        <v>6</v>
      </c>
      <c r="D8" s="33">
        <v>9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5" t="s">
        <v>31</v>
      </c>
      <c r="C16" s="46"/>
      <c r="D16" s="46"/>
      <c r="E16" s="47"/>
    </row>
    <row r="17" spans="2:5" ht="21" x14ac:dyDescent="0.2">
      <c r="B17" s="41" t="s">
        <v>28</v>
      </c>
      <c r="C17" s="42"/>
      <c r="D17" s="18">
        <f ca="1">INDEX('Prediktion(RÖR EJ!)'!A:A,MATCH(MAX('Prediktion(RÖR EJ!)'!C3:C367),'Prediktion(RÖR EJ!)'!C:C,0))</f>
        <v>43951</v>
      </c>
      <c r="E17" s="19"/>
    </row>
    <row r="18" spans="2:5" ht="22" thickBot="1" x14ac:dyDescent="0.25">
      <c r="B18" s="43" t="s">
        <v>29</v>
      </c>
      <c r="C18" s="44"/>
      <c r="D18" s="20">
        <f ca="1">MAX('Prediktion(RÖR EJ!)'!C3:C367)</f>
        <v>84.440812686998157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M59" sqref="M59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48" t="s">
        <v>33</v>
      </c>
      <c r="H1" s="48"/>
      <c r="J1" s="48" t="s">
        <v>32</v>
      </c>
      <c r="K1" s="48"/>
      <c r="M1" s="48" t="s">
        <v>34</v>
      </c>
      <c r="N1" s="48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  <c r="P17" s="38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1">
        <v>51</v>
      </c>
      <c r="N29" s="1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1">
        <v>51</v>
      </c>
      <c r="N30" s="1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1">
        <v>64</v>
      </c>
      <c r="N31" s="1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1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1">
        <v>63</v>
      </c>
      <c r="N33" s="1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28</v>
      </c>
      <c r="M34" s="1">
        <v>65</v>
      </c>
      <c r="N34" s="1">
        <v>28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31</v>
      </c>
      <c r="M35" s="1">
        <v>65</v>
      </c>
      <c r="N35" s="1">
        <v>31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35</v>
      </c>
      <c r="M36" s="1">
        <v>74</v>
      </c>
      <c r="N36" s="1">
        <v>35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37</v>
      </c>
      <c r="M37" s="1">
        <v>72</v>
      </c>
      <c r="N37" s="1">
        <v>37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43</v>
      </c>
      <c r="M38" s="1">
        <v>75</v>
      </c>
      <c r="N38" s="1">
        <v>43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44</v>
      </c>
      <c r="M39" s="1">
        <v>78</v>
      </c>
      <c r="N39" s="1">
        <v>44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46</v>
      </c>
      <c r="M40" s="1">
        <v>74</v>
      </c>
      <c r="N40" s="1">
        <v>46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55</v>
      </c>
      <c r="M41" s="1">
        <v>77</v>
      </c>
      <c r="N41" s="1">
        <v>55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56</v>
      </c>
      <c r="M42" s="1">
        <v>78</v>
      </c>
      <c r="N42" s="1">
        <v>56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58</v>
      </c>
      <c r="M43" s="1">
        <v>74</v>
      </c>
      <c r="N43" s="1">
        <v>58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60</v>
      </c>
      <c r="M44" s="1">
        <v>70</v>
      </c>
      <c r="N44" s="1">
        <v>60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61</v>
      </c>
      <c r="M45" s="1">
        <v>72</v>
      </c>
      <c r="N45" s="1">
        <v>61</v>
      </c>
    </row>
    <row r="46" spans="1:16" x14ac:dyDescent="0.2">
      <c r="A46" s="2">
        <f t="shared" si="2"/>
        <v>43944</v>
      </c>
      <c r="B46" s="5">
        <f t="shared" si="0"/>
        <v>75</v>
      </c>
      <c r="C46" s="5">
        <f t="shared" si="1"/>
        <v>63</v>
      </c>
      <c r="M46" s="1">
        <v>75</v>
      </c>
      <c r="N46" s="1">
        <v>63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65</v>
      </c>
      <c r="M47" s="1">
        <v>72</v>
      </c>
      <c r="N47" s="1">
        <v>65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66</v>
      </c>
      <c r="M48" s="1">
        <v>69</v>
      </c>
      <c r="N48" s="1">
        <v>66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67</v>
      </c>
      <c r="M49" s="1">
        <v>71</v>
      </c>
      <c r="N49" s="1">
        <v>67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68</v>
      </c>
      <c r="M50" s="1">
        <v>82</v>
      </c>
      <c r="N50" s="1">
        <v>68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68</v>
      </c>
      <c r="M51" s="1">
        <v>87</v>
      </c>
      <c r="N51" s="1">
        <v>68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68</v>
      </c>
      <c r="M52" s="1">
        <v>87</v>
      </c>
      <c r="N52" s="1">
        <v>68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71</v>
      </c>
      <c r="M53" s="1">
        <v>81</v>
      </c>
      <c r="N53" s="1">
        <v>71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74</v>
      </c>
      <c r="M54" s="1">
        <v>79</v>
      </c>
      <c r="N54" s="1">
        <v>74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76</v>
      </c>
      <c r="M55" s="1">
        <v>76</v>
      </c>
      <c r="N55" s="1">
        <v>76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76</v>
      </c>
      <c r="M56" s="1">
        <v>82</v>
      </c>
      <c r="N56" s="1">
        <v>76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78</v>
      </c>
      <c r="M57" s="1">
        <v>83</v>
      </c>
      <c r="N57" s="1">
        <v>78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78</v>
      </c>
      <c r="M58" s="1">
        <v>90</v>
      </c>
      <c r="N58" s="1">
        <v>78</v>
      </c>
    </row>
    <row r="59" spans="1:14" x14ac:dyDescent="0.2">
      <c r="A59" s="2">
        <f t="shared" si="2"/>
        <v>43957</v>
      </c>
      <c r="B59" s="5" t="e">
        <f t="shared" si="0"/>
        <v>#N/A</v>
      </c>
      <c r="C59" s="5" t="e">
        <f t="shared" si="1"/>
        <v>#N/A</v>
      </c>
    </row>
    <row r="60" spans="1:14" x14ac:dyDescent="0.2">
      <c r="A60" s="2">
        <f t="shared" si="2"/>
        <v>43958</v>
      </c>
      <c r="B60" s="5" t="e">
        <f t="shared" si="0"/>
        <v>#N/A</v>
      </c>
      <c r="C60" s="5" t="e">
        <f t="shared" si="1"/>
        <v>#N/A</v>
      </c>
    </row>
    <row r="61" spans="1:14" x14ac:dyDescent="0.2">
      <c r="A61" s="2">
        <f t="shared" si="2"/>
        <v>43959</v>
      </c>
      <c r="B61" s="5" t="e">
        <f t="shared" si="0"/>
        <v>#N/A</v>
      </c>
      <c r="C61" s="5" t="e">
        <f t="shared" si="1"/>
        <v>#N/A</v>
      </c>
    </row>
    <row r="62" spans="1:14" x14ac:dyDescent="0.2">
      <c r="A62" s="2">
        <f t="shared" si="2"/>
        <v>43960</v>
      </c>
      <c r="B62" s="5" t="e">
        <f t="shared" si="0"/>
        <v>#N/A</v>
      </c>
      <c r="C62" s="5" t="e">
        <f t="shared" si="1"/>
        <v>#N/A</v>
      </c>
    </row>
    <row r="63" spans="1:14" x14ac:dyDescent="0.2">
      <c r="A63" s="2">
        <f t="shared" si="2"/>
        <v>43961</v>
      </c>
      <c r="B63" s="5" t="e">
        <f t="shared" si="0"/>
        <v>#N/A</v>
      </c>
      <c r="C63" s="5" t="e">
        <f t="shared" si="1"/>
        <v>#N/A</v>
      </c>
    </row>
    <row r="64" spans="1:14" x14ac:dyDescent="0.2">
      <c r="A64" s="2">
        <f t="shared" si="2"/>
        <v>43962</v>
      </c>
      <c r="B64" s="5" t="e">
        <f t="shared" si="0"/>
        <v>#N/A</v>
      </c>
      <c r="C64" s="5" t="e">
        <f t="shared" si="1"/>
        <v>#N/A</v>
      </c>
    </row>
    <row r="65" spans="1:3" x14ac:dyDescent="0.2">
      <c r="A65" s="2">
        <f t="shared" si="2"/>
        <v>43963</v>
      </c>
      <c r="B65" s="5" t="e">
        <f t="shared" si="0"/>
        <v>#N/A</v>
      </c>
      <c r="C65" s="5" t="e">
        <f t="shared" si="1"/>
        <v>#N/A</v>
      </c>
    </row>
    <row r="66" spans="1:3" x14ac:dyDescent="0.2">
      <c r="A66" s="2">
        <f t="shared" si="2"/>
        <v>43964</v>
      </c>
      <c r="B66" s="5" t="e">
        <f t="shared" ref="B66:B129" si="3">IF(data_anvanda=$G$1,IF(ISBLANK(G66),"",G66),IF(data_anvanda=$J$1,IF(ISBLANK(J66),"",J66),IF(ISBLANK(M66),NA(),M66)))</f>
        <v>#N/A</v>
      </c>
      <c r="C66" s="5" t="e">
        <f t="shared" ref="C66:C129" si="4">IF(data_anvanda=$G$1,IF(ISBLANK(H66),"",H66),IF(data_anvanda=$J$1,IF(ISBLANK(K66),"",K66),IF(ISBLANK(N66),NA(),N66)))</f>
        <v>#N/A</v>
      </c>
    </row>
    <row r="67" spans="1:3" x14ac:dyDescent="0.2">
      <c r="A67" s="2">
        <f t="shared" si="2"/>
        <v>43965</v>
      </c>
      <c r="B67" s="5" t="e">
        <f t="shared" si="3"/>
        <v>#N/A</v>
      </c>
      <c r="C67" s="5" t="e">
        <f t="shared" si="4"/>
        <v>#N/A</v>
      </c>
    </row>
    <row r="68" spans="1:3" x14ac:dyDescent="0.2">
      <c r="A68" s="2">
        <f t="shared" ref="A68:A131" si="5">A67+1</f>
        <v>43966</v>
      </c>
      <c r="B68" s="5" t="e">
        <f t="shared" si="3"/>
        <v>#N/A</v>
      </c>
      <c r="C68" s="5" t="e">
        <f t="shared" si="4"/>
        <v>#N/A</v>
      </c>
    </row>
    <row r="69" spans="1:3" x14ac:dyDescent="0.2">
      <c r="A69" s="2">
        <f t="shared" si="5"/>
        <v>43967</v>
      </c>
      <c r="B69" s="5" t="e">
        <f t="shared" si="3"/>
        <v>#N/A</v>
      </c>
      <c r="C69" s="5" t="e">
        <f t="shared" si="4"/>
        <v>#N/A</v>
      </c>
    </row>
    <row r="70" spans="1:3" x14ac:dyDescent="0.2">
      <c r="A70" s="2">
        <f t="shared" si="5"/>
        <v>43968</v>
      </c>
      <c r="B70" s="5" t="e">
        <f t="shared" si="3"/>
        <v>#N/A</v>
      </c>
      <c r="C70" s="5" t="e">
        <f t="shared" si="4"/>
        <v>#N/A</v>
      </c>
    </row>
    <row r="71" spans="1:3" x14ac:dyDescent="0.2">
      <c r="A71" s="2">
        <f t="shared" si="5"/>
        <v>43969</v>
      </c>
      <c r="B71" s="5" t="e">
        <f t="shared" si="3"/>
        <v>#N/A</v>
      </c>
      <c r="C71" s="5" t="e">
        <f t="shared" si="4"/>
        <v>#N/A</v>
      </c>
    </row>
    <row r="72" spans="1:3" x14ac:dyDescent="0.2">
      <c r="A72" s="2">
        <f t="shared" si="5"/>
        <v>43970</v>
      </c>
      <c r="B72" s="5" t="e">
        <f t="shared" si="3"/>
        <v>#N/A</v>
      </c>
      <c r="C72" s="5" t="e">
        <f t="shared" si="4"/>
        <v>#N/A</v>
      </c>
    </row>
    <row r="73" spans="1:3" x14ac:dyDescent="0.2">
      <c r="A73" s="2">
        <f t="shared" si="5"/>
        <v>43971</v>
      </c>
      <c r="B73" s="5" t="e">
        <f t="shared" si="3"/>
        <v>#N/A</v>
      </c>
      <c r="C73" s="5" t="e">
        <f t="shared" si="4"/>
        <v>#N/A</v>
      </c>
    </row>
    <row r="74" spans="1:3" x14ac:dyDescent="0.2">
      <c r="A74" s="2">
        <f t="shared" si="5"/>
        <v>43972</v>
      </c>
      <c r="B74" s="5" t="e">
        <f t="shared" si="3"/>
        <v>#N/A</v>
      </c>
      <c r="C74" s="5" t="e">
        <f t="shared" si="4"/>
        <v>#N/A</v>
      </c>
    </row>
    <row r="75" spans="1:3" x14ac:dyDescent="0.2">
      <c r="A75" s="2">
        <f t="shared" si="5"/>
        <v>43973</v>
      </c>
      <c r="B75" s="5" t="e">
        <f t="shared" si="3"/>
        <v>#N/A</v>
      </c>
      <c r="C75" s="5" t="e">
        <f t="shared" si="4"/>
        <v>#N/A</v>
      </c>
    </row>
    <row r="76" spans="1:3" x14ac:dyDescent="0.2">
      <c r="A76" s="2">
        <f t="shared" si="5"/>
        <v>43974</v>
      </c>
      <c r="B76" s="5" t="e">
        <f t="shared" si="3"/>
        <v>#N/A</v>
      </c>
      <c r="C76" s="5" t="e">
        <f t="shared" si="4"/>
        <v>#N/A</v>
      </c>
    </row>
    <row r="77" spans="1:3" x14ac:dyDescent="0.2">
      <c r="A77" s="2">
        <f t="shared" si="5"/>
        <v>43975</v>
      </c>
      <c r="B77" s="5" t="e">
        <f t="shared" si="3"/>
        <v>#N/A</v>
      </c>
      <c r="C77" s="5" t="e">
        <f t="shared" si="4"/>
        <v>#N/A</v>
      </c>
    </row>
    <row r="78" spans="1:3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3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3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workbookViewId="0">
      <pane xSplit="1" ySplit="2" topLeftCell="B326" activePane="bottomRight" state="frozen"/>
      <selection pane="topRight" activeCell="B1" sqref="B1"/>
      <selection pane="bottomLeft" activeCell="A3" sqref="A3"/>
      <selection pane="bottomRight" activeCell="E3" sqref="E3:E367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7500.0000000000009</v>
      </c>
      <c r="C3" s="4">
        <f t="shared" ref="C3:C66" si="0">gamma*sjuka</f>
        <v>9</v>
      </c>
      <c r="D3" s="4">
        <v>0</v>
      </c>
      <c r="E3" s="4">
        <v>0</v>
      </c>
      <c r="F3" s="4">
        <f>population-B3</f>
        <v>1369500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7897.7625000000007</v>
      </c>
      <c r="C4" s="4">
        <f t="shared" ca="1" si="0"/>
        <v>9.4773150000000008</v>
      </c>
      <c r="D4" s="4">
        <f t="shared" ref="D4:D67" ca="1" si="5">D3+(1-alpha)*IF(ROW()-L&gt;=ROW(F$3),beta*OFFSET(F4,-L,0)*OFFSET(B4,-L,0),K/L)</f>
        <v>937.21875000000011</v>
      </c>
      <c r="E4" s="4">
        <f t="shared" ref="E4:E67" ca="1" si="6">E3+alpha*IF(ROW()-L&gt;=ROW(F$3),beta*OFFSET(F4,-L,0)*OFFSET(B4,-L,0),K/L)</f>
        <v>0.28125</v>
      </c>
      <c r="F4" s="4">
        <f t="shared" ref="F4" si="7">F3-beta*F3*B3</f>
        <v>1368164.7375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6.8062363834422665E-4</v>
      </c>
    </row>
    <row r="5" spans="1:12" x14ac:dyDescent="0.2">
      <c r="A5" s="2">
        <f t="shared" ref="A5:A68" si="9">A4+1</f>
        <v>43902</v>
      </c>
      <c r="B5" s="4">
        <f t="shared" ca="1" si="4"/>
        <v>8364.9697204944805</v>
      </c>
      <c r="C5" s="4">
        <f t="shared" ca="1" si="0"/>
        <v>10.037963664593375</v>
      </c>
      <c r="D5" s="4">
        <f t="shared" ca="1" si="5"/>
        <v>1874.4375000000002</v>
      </c>
      <c r="E5" s="4">
        <f t="shared" ca="1" si="6"/>
        <v>0.5625</v>
      </c>
      <c r="F5" s="4">
        <f t="shared" ref="F5:F68" ca="1" si="10">F4-beta*F4*B4</f>
        <v>1366760.0302795055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1.3612472766884533E-3</v>
      </c>
    </row>
    <row r="6" spans="1:12" x14ac:dyDescent="0.2">
      <c r="A6" s="2">
        <f t="shared" si="9"/>
        <v>43903</v>
      </c>
      <c r="B6" s="4">
        <f t="shared" ca="1" si="4"/>
        <v>8913.7475353956052</v>
      </c>
      <c r="C6" s="4">
        <f t="shared" ca="1" si="0"/>
        <v>10.696497042474725</v>
      </c>
      <c r="D6" s="4">
        <f t="shared" ca="1" si="5"/>
        <v>2811.6562500000005</v>
      </c>
      <c r="E6" s="4">
        <f t="shared" ca="1" si="6"/>
        <v>0.84375</v>
      </c>
      <c r="F6" s="4">
        <f t="shared" ca="1" si="10"/>
        <v>1365273.7524646043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1377000</v>
      </c>
      <c r="K6" s="24"/>
      <c r="L6" s="22">
        <f t="shared" ca="1" si="14"/>
        <v>2.0418709150326802E-3</v>
      </c>
    </row>
    <row r="7" spans="1:12" x14ac:dyDescent="0.2">
      <c r="A7" s="2">
        <f t="shared" si="9"/>
        <v>43904</v>
      </c>
      <c r="B7" s="4">
        <f t="shared" ca="1" si="4"/>
        <v>9558.3092563979226</v>
      </c>
      <c r="C7" s="4">
        <f t="shared" ca="1" si="0"/>
        <v>11.469971107677505</v>
      </c>
      <c r="D7" s="4">
        <f t="shared" ca="1" si="5"/>
        <v>3748.8750000000005</v>
      </c>
      <c r="E7" s="4">
        <f t="shared" ca="1" si="6"/>
        <v>1.125</v>
      </c>
      <c r="F7" s="4">
        <f t="shared" ca="1" si="10"/>
        <v>1363691.6907436021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1377000</v>
      </c>
      <c r="K7" s="24"/>
      <c r="L7" s="22">
        <f t="shared" ca="1" si="14"/>
        <v>2.7224945533769066E-3</v>
      </c>
    </row>
    <row r="8" spans="1:12" x14ac:dyDescent="0.2">
      <c r="A8" s="2">
        <f t="shared" si="9"/>
        <v>43905</v>
      </c>
      <c r="B8" s="4">
        <f t="shared" ca="1" si="4"/>
        <v>10315.305554763898</v>
      </c>
      <c r="C8" s="4">
        <f t="shared" ca="1" si="0"/>
        <v>12.378366665716676</v>
      </c>
      <c r="D8" s="4">
        <f t="shared" ca="1" si="5"/>
        <v>4686.0937500000009</v>
      </c>
      <c r="E8" s="4">
        <f t="shared" ca="1" si="6"/>
        <v>1.40625</v>
      </c>
      <c r="F8" s="4">
        <f t="shared" ca="1" si="10"/>
        <v>1361997.1944452361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1377000</v>
      </c>
      <c r="K8" s="24"/>
      <c r="L8" s="22">
        <f t="shared" ca="1" si="14"/>
        <v>3.4031181917211334E-3</v>
      </c>
    </row>
    <row r="9" spans="1:12" x14ac:dyDescent="0.2">
      <c r="A9" s="2">
        <f t="shared" si="9"/>
        <v>43906</v>
      </c>
      <c r="B9" s="4">
        <f t="shared" ca="1" si="4"/>
        <v>11204.22979407029</v>
      </c>
      <c r="C9" s="4">
        <f t="shared" ca="1" si="0"/>
        <v>13.445075752884348</v>
      </c>
      <c r="D9" s="4">
        <f t="shared" ca="1" si="5"/>
        <v>5623.3125000000009</v>
      </c>
      <c r="E9" s="4">
        <f t="shared" ca="1" si="6"/>
        <v>1.6875</v>
      </c>
      <c r="F9" s="4">
        <f t="shared" ca="1" si="10"/>
        <v>1360170.7702059296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1377000</v>
      </c>
      <c r="K9" s="24"/>
      <c r="L9" s="22">
        <f t="shared" ca="1" si="14"/>
        <v>4.0837418300653603E-3</v>
      </c>
    </row>
    <row r="10" spans="1:12" x14ac:dyDescent="0.2">
      <c r="A10" s="2">
        <f t="shared" si="9"/>
        <v>43907</v>
      </c>
      <c r="B10" s="4">
        <f t="shared" ca="1" si="4"/>
        <v>12247.886356983716</v>
      </c>
      <c r="C10" s="4">
        <f t="shared" ca="1" si="0"/>
        <v>14.697463628380458</v>
      </c>
      <c r="D10" s="4">
        <f t="shared" ca="1" si="5"/>
        <v>6560.5312500000009</v>
      </c>
      <c r="E10" s="4">
        <f t="shared" ca="1" si="6"/>
        <v>1.96875</v>
      </c>
      <c r="F10" s="4">
        <f t="shared" ca="1" si="10"/>
        <v>1358189.6136430162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1377000</v>
      </c>
      <c r="K10" s="24"/>
      <c r="L10" s="22">
        <f t="shared" ca="1" si="14"/>
        <v>4.7643654684095867E-3</v>
      </c>
    </row>
    <row r="11" spans="1:12" x14ac:dyDescent="0.2">
      <c r="A11" s="2">
        <f t="shared" si="9"/>
        <v>43908</v>
      </c>
      <c r="B11" s="4">
        <f t="shared" ca="1" si="4"/>
        <v>13075.167622071302</v>
      </c>
      <c r="C11" s="4">
        <f t="shared" ca="1" si="0"/>
        <v>15.69020114648556</v>
      </c>
      <c r="D11" s="4">
        <f t="shared" ca="1" si="5"/>
        <v>7895.3931712500007</v>
      </c>
      <c r="E11" s="4">
        <f t="shared" ca="1" si="6"/>
        <v>2.3693287500000002</v>
      </c>
      <c r="F11" s="4">
        <f t="shared" ca="1" si="10"/>
        <v>1356027.0698779286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</v>
      </c>
      <c r="K11" s="24"/>
      <c r="L11" s="22">
        <f t="shared" ca="1" si="14"/>
        <v>5.7337641040305018E-3</v>
      </c>
    </row>
    <row r="12" spans="1:12" x14ac:dyDescent="0.2">
      <c r="A12" s="2">
        <f t="shared" si="9"/>
        <v>43909</v>
      </c>
      <c r="B12" s="4">
        <f t="shared" ca="1" si="4"/>
        <v>13975.396962610435</v>
      </c>
      <c r="C12" s="4">
        <f t="shared" ca="1" si="0"/>
        <v>16.770476355132519</v>
      </c>
      <c r="D12" s="4">
        <f t="shared" ca="1" si="5"/>
        <v>9299.6789795783334</v>
      </c>
      <c r="E12" s="4">
        <f t="shared" ca="1" si="6"/>
        <v>2.7907409161483443</v>
      </c>
      <c r="F12" s="4">
        <f t="shared" ca="1" si="10"/>
        <v>1353722.133316895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</v>
      </c>
      <c r="K12" s="24"/>
      <c r="L12" s="22">
        <f t="shared" ca="1" si="14"/>
        <v>6.7535795058666186E-3</v>
      </c>
    </row>
    <row r="13" spans="1:12" x14ac:dyDescent="0.2">
      <c r="A13" s="2">
        <f t="shared" si="9"/>
        <v>43910</v>
      </c>
      <c r="B13" s="4">
        <f t="shared" ca="1" si="4"/>
        <v>14948.563692432119</v>
      </c>
      <c r="C13" s="4">
        <f t="shared" ca="1" si="0"/>
        <v>17.938276430918542</v>
      </c>
      <c r="D13" s="4">
        <f t="shared" ca="1" si="5"/>
        <v>10785.510911134987</v>
      </c>
      <c r="E13" s="4">
        <f t="shared" ca="1" si="6"/>
        <v>3.2366242606186812</v>
      </c>
      <c r="F13" s="4">
        <f t="shared" ca="1" si="10"/>
        <v>1351262.6887721722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</v>
      </c>
      <c r="K13" s="24"/>
      <c r="L13" s="22">
        <f t="shared" ca="1" si="14"/>
        <v>7.8326150407661485E-3</v>
      </c>
    </row>
    <row r="14" spans="1:12" x14ac:dyDescent="0.2">
      <c r="A14" s="2">
        <f t="shared" si="9"/>
        <v>43911</v>
      </c>
      <c r="B14" s="4">
        <f t="shared" ca="1" si="4"/>
        <v>15992.428699311129</v>
      </c>
      <c r="C14" s="4">
        <f t="shared" ca="1" si="0"/>
        <v>19.190914439173355</v>
      </c>
      <c r="D14" s="4">
        <f t="shared" ca="1" si="5"/>
        <v>12367.098013621004</v>
      </c>
      <c r="E14" s="4">
        <f t="shared" ca="1" si="6"/>
        <v>3.7112427769193768</v>
      </c>
      <c r="F14" s="4">
        <f t="shared" ca="1" si="10"/>
        <v>1348636.7620442908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1376999.9999999998</v>
      </c>
      <c r="K14" s="24"/>
      <c r="L14" s="22">
        <f t="shared" ca="1" si="14"/>
        <v>8.9811895523754584E-3</v>
      </c>
    </row>
    <row r="15" spans="1:12" x14ac:dyDescent="0.2">
      <c r="A15" s="2">
        <f t="shared" si="9"/>
        <v>43912</v>
      </c>
      <c r="B15" s="4">
        <f t="shared" ca="1" si="4"/>
        <v>17101.769444519363</v>
      </c>
      <c r="C15" s="4">
        <f t="shared" ca="1" si="0"/>
        <v>20.522123333423234</v>
      </c>
      <c r="D15" s="4">
        <f t="shared" ca="1" si="5"/>
        <v>14061.08596309747</v>
      </c>
      <c r="E15" s="4">
        <f t="shared" ca="1" si="6"/>
        <v>4.2195916664291691</v>
      </c>
      <c r="F15" s="4">
        <f t="shared" ca="1" si="10"/>
        <v>1345832.9250007165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1376999.9999999998</v>
      </c>
      <c r="K15" s="24"/>
      <c r="L15" s="22">
        <f t="shared" ca="1" si="14"/>
        <v>1.0211391403847112E-2</v>
      </c>
    </row>
    <row r="16" spans="1:12" x14ac:dyDescent="0.2">
      <c r="A16" s="2">
        <f t="shared" si="9"/>
        <v>43913</v>
      </c>
      <c r="B16" s="4">
        <f t="shared" ca="1" si="4"/>
        <v>18267.441376459668</v>
      </c>
      <c r="C16" s="4">
        <f t="shared" ca="1" si="0"/>
        <v>21.920929651751599</v>
      </c>
      <c r="D16" s="4">
        <f t="shared" ca="1" si="5"/>
        <v>15886.962275132071</v>
      </c>
      <c r="E16" s="4">
        <f t="shared" ca="1" si="6"/>
        <v>4.7675189382210865</v>
      </c>
      <c r="F16" s="4">
        <f t="shared" ca="1" si="10"/>
        <v>1342840.8288294699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1376999.9999999998</v>
      </c>
      <c r="K16" s="24"/>
      <c r="L16" s="22">
        <f t="shared" ca="1" si="14"/>
        <v>1.1537372748825036E-2</v>
      </c>
    </row>
    <row r="17" spans="1:12" x14ac:dyDescent="0.2">
      <c r="A17" s="2">
        <f t="shared" si="9"/>
        <v>43914</v>
      </c>
      <c r="B17" s="4">
        <f t="shared" ca="1" si="4"/>
        <v>19475.219408958896</v>
      </c>
      <c r="C17" s="4">
        <f t="shared" ca="1" si="0"/>
        <v>23.370263290750671</v>
      </c>
      <c r="D17" s="4">
        <f t="shared" ca="1" si="5"/>
        <v>17867.524491076623</v>
      </c>
      <c r="E17" s="4">
        <f t="shared" ca="1" si="6"/>
        <v>5.3618659070951145</v>
      </c>
      <c r="F17" s="4">
        <f t="shared" ca="1" si="10"/>
        <v>1339651.8942340573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1.2975689536003357E-2</v>
      </c>
    </row>
    <row r="18" spans="1:12" x14ac:dyDescent="0.2">
      <c r="A18" s="2">
        <f t="shared" si="9"/>
        <v>43915</v>
      </c>
      <c r="B18" s="4">
        <f t="shared" ca="1" si="4"/>
        <v>20704.377538209945</v>
      </c>
      <c r="C18" s="4">
        <f t="shared" ca="1" si="0"/>
        <v>24.84525304585193</v>
      </c>
      <c r="D18" s="4">
        <f t="shared" ca="1" si="5"/>
        <v>20029.419493034682</v>
      </c>
      <c r="E18" s="4">
        <f t="shared" ca="1" si="6"/>
        <v>6.0106290366213901</v>
      </c>
      <c r="F18" s="4">
        <f t="shared" ca="1" si="10"/>
        <v>1336260.1923397186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1376999.9999999998</v>
      </c>
      <c r="K18" s="24"/>
      <c r="L18" s="22">
        <f t="shared" ca="1" si="14"/>
        <v>1.4545693168507397E-2</v>
      </c>
    </row>
    <row r="19" spans="1:12" x14ac:dyDescent="0.2">
      <c r="A19" s="2">
        <f t="shared" si="9"/>
        <v>43916</v>
      </c>
      <c r="B19" s="4">
        <f t="shared" ca="1" si="4"/>
        <v>21996.077593669066</v>
      </c>
      <c r="C19" s="4">
        <f t="shared" ca="1" si="0"/>
        <v>26.395293112402879</v>
      </c>
      <c r="D19" s="4">
        <f t="shared" ca="1" si="5"/>
        <v>22333.664573099988</v>
      </c>
      <c r="E19" s="4">
        <f t="shared" ca="1" si="6"/>
        <v>6.7021100049314741</v>
      </c>
      <c r="F19" s="4">
        <f t="shared" ca="1" si="10"/>
        <v>1332663.5557232259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</v>
      </c>
      <c r="K19" s="24"/>
      <c r="L19" s="22">
        <f t="shared" ca="1" si="14"/>
        <v>1.621907376405228E-2</v>
      </c>
    </row>
    <row r="20" spans="1:12" x14ac:dyDescent="0.2">
      <c r="A20" s="2">
        <f t="shared" si="9"/>
        <v>43917</v>
      </c>
      <c r="B20" s="4">
        <f t="shared" ca="1" si="4"/>
        <v>23347.371276078844</v>
      </c>
      <c r="C20" s="4">
        <f t="shared" ca="1" si="0"/>
        <v>28.01684553129461</v>
      </c>
      <c r="D20" s="4">
        <f t="shared" ca="1" si="5"/>
        <v>24792.371284459379</v>
      </c>
      <c r="E20" s="4">
        <f t="shared" ca="1" si="6"/>
        <v>7.4399433683483167</v>
      </c>
      <c r="F20" s="4">
        <f t="shared" ca="1" si="10"/>
        <v>1328852.8174960935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</v>
      </c>
      <c r="K20" s="24"/>
      <c r="L20" s="22">
        <f t="shared" ca="1" si="14"/>
        <v>1.8004626931343051E-2</v>
      </c>
    </row>
    <row r="21" spans="1:12" x14ac:dyDescent="0.2">
      <c r="A21" s="2">
        <f t="shared" si="9"/>
        <v>43918</v>
      </c>
      <c r="B21" s="4">
        <f t="shared" ca="1" si="4"/>
        <v>24754.723161372331</v>
      </c>
      <c r="C21" s="4">
        <f t="shared" ca="1" si="0"/>
        <v>29.705667793646793</v>
      </c>
      <c r="D21" s="4">
        <f t="shared" ca="1" si="5"/>
        <v>27417.510234322341</v>
      </c>
      <c r="E21" s="4">
        <f t="shared" ca="1" si="6"/>
        <v>8.2277213867127141</v>
      </c>
      <c r="F21" s="4">
        <f t="shared" ca="1" si="10"/>
        <v>1324819.5388829187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</v>
      </c>
      <c r="K21" s="24"/>
      <c r="L21" s="22">
        <f t="shared" ca="1" si="14"/>
        <v>1.9911045921802716E-2</v>
      </c>
    </row>
    <row r="22" spans="1:12" x14ac:dyDescent="0.2">
      <c r="A22" s="2">
        <f t="shared" si="9"/>
        <v>43919</v>
      </c>
      <c r="B22" s="4">
        <f t="shared" ca="1" si="4"/>
        <v>26214.306437895189</v>
      </c>
      <c r="C22" s="4">
        <f t="shared" ca="1" si="0"/>
        <v>31.457167725474225</v>
      </c>
      <c r="D22" s="4">
        <f t="shared" ca="1" si="5"/>
        <v>30220.506126783479</v>
      </c>
      <c r="E22" s="4">
        <f t="shared" ca="1" si="6"/>
        <v>9.0688724997849768</v>
      </c>
      <c r="F22" s="4">
        <f t="shared" ca="1" si="10"/>
        <v>1320556.1185628215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</v>
      </c>
      <c r="K22" s="24"/>
      <c r="L22" s="22">
        <f t="shared" ca="1" si="14"/>
        <v>2.1946627543052634E-2</v>
      </c>
    </row>
    <row r="23" spans="1:12" x14ac:dyDescent="0.2">
      <c r="A23" s="2">
        <f t="shared" si="9"/>
        <v>43920</v>
      </c>
      <c r="B23" s="4">
        <f t="shared" ca="1" si="4"/>
        <v>27722.480425506114</v>
      </c>
      <c r="C23" s="4">
        <f t="shared" ca="1" si="0"/>
        <v>33.266976510607336</v>
      </c>
      <c r="D23" s="4">
        <f t="shared" ca="1" si="5"/>
        <v>33211.704669178805</v>
      </c>
      <c r="E23" s="4">
        <f t="shared" ca="1" si="6"/>
        <v>9.9665013511589855</v>
      </c>
      <c r="F23" s="4">
        <f t="shared" ca="1" si="10"/>
        <v>1316055.848403964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</v>
      </c>
      <c r="K23" s="24"/>
      <c r="L23" s="22">
        <f t="shared" ca="1" si="14"/>
        <v>2.4118885017559044E-2</v>
      </c>
    </row>
    <row r="24" spans="1:12" x14ac:dyDescent="0.2">
      <c r="A24" s="2">
        <f t="shared" si="9"/>
        <v>43921</v>
      </c>
      <c r="B24" s="4">
        <f t="shared" ca="1" si="4"/>
        <v>29276.509054606187</v>
      </c>
      <c r="C24" s="4">
        <f t="shared" ca="1" si="0"/>
        <v>35.13181086552742</v>
      </c>
      <c r="D24" s="4">
        <f t="shared" ca="1" si="5"/>
        <v>36399.682584212831</v>
      </c>
      <c r="E24" s="4">
        <f t="shared" ca="1" si="6"/>
        <v>10.923181729782781</v>
      </c>
      <c r="F24" s="4">
        <f t="shared" ca="1" si="10"/>
        <v>1311312.8851794512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</v>
      </c>
      <c r="K24" s="24"/>
      <c r="L24" s="22">
        <f t="shared" ca="1" si="14"/>
        <v>2.6434046902115347E-2</v>
      </c>
    </row>
    <row r="25" spans="1:12" x14ac:dyDescent="0.2">
      <c r="A25" s="2">
        <f t="shared" si="9"/>
        <v>43922</v>
      </c>
      <c r="B25" s="4">
        <f t="shared" ca="1" si="4"/>
        <v>30875.593422596685</v>
      </c>
      <c r="C25" s="4">
        <f t="shared" ca="1" si="0"/>
        <v>37.05071210711602</v>
      </c>
      <c r="D25" s="4">
        <f t="shared" ca="1" si="5"/>
        <v>39790.366967983166</v>
      </c>
      <c r="E25" s="4">
        <f t="shared" ca="1" si="6"/>
        <v>11.940692298084372</v>
      </c>
      <c r="F25" s="4">
        <f t="shared" ca="1" si="10"/>
        <v>1306322.098917122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</v>
      </c>
      <c r="K25" s="24"/>
      <c r="L25" s="22">
        <f t="shared" ca="1" si="14"/>
        <v>2.8896417551186031E-2</v>
      </c>
    </row>
    <row r="26" spans="1:12" x14ac:dyDescent="0.2">
      <c r="A26" s="2">
        <f t="shared" si="9"/>
        <v>43923</v>
      </c>
      <c r="B26" s="4">
        <f t="shared" ca="1" si="4"/>
        <v>32522.307906769314</v>
      </c>
      <c r="C26" s="4">
        <f t="shared" ca="1" si="0"/>
        <v>39.026769488123172</v>
      </c>
      <c r="D26" s="4">
        <f t="shared" ca="1" si="5"/>
        <v>43385.924593490949</v>
      </c>
      <c r="E26" s="4">
        <f t="shared" ca="1" si="6"/>
        <v>13.019683283032192</v>
      </c>
      <c r="F26" s="4">
        <f t="shared" ca="1" si="10"/>
        <v>1301078.7478164567</v>
      </c>
      <c r="G26" s="4">
        <f t="shared" si="11"/>
        <v>32</v>
      </c>
      <c r="H26" s="4">
        <f t="shared" si="12"/>
        <v>12</v>
      </c>
      <c r="I26" s="24"/>
      <c r="J26" s="4">
        <f t="shared" ca="1" si="13"/>
        <v>1377000</v>
      </c>
      <c r="K26" s="24"/>
      <c r="L26" s="22">
        <f t="shared" ca="1" si="14"/>
        <v>3.1507570510886672E-2</v>
      </c>
    </row>
    <row r="27" spans="1:12" x14ac:dyDescent="0.2">
      <c r="A27" s="2">
        <f t="shared" si="9"/>
        <v>43924</v>
      </c>
      <c r="B27" s="4">
        <f t="shared" ca="1" si="4"/>
        <v>34212.400553804007</v>
      </c>
      <c r="C27" s="4">
        <f t="shared" ca="1" si="0"/>
        <v>41.054880664564806</v>
      </c>
      <c r="D27" s="4">
        <f t="shared" ca="1" si="5"/>
        <v>47195.519599155399</v>
      </c>
      <c r="E27" s="4">
        <f t="shared" ca="1" si="6"/>
        <v>14.162904751171968</v>
      </c>
      <c r="F27" s="4">
        <f t="shared" ca="1" si="10"/>
        <v>1295577.9169422893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</v>
      </c>
      <c r="K27" s="24"/>
      <c r="L27" s="22">
        <f t="shared" ca="1" si="14"/>
        <v>3.4274160928943642E-2</v>
      </c>
    </row>
    <row r="28" spans="1:12" x14ac:dyDescent="0.2">
      <c r="A28" s="2">
        <f t="shared" si="9"/>
        <v>43925</v>
      </c>
      <c r="B28" s="4">
        <f t="shared" ca="1" si="4"/>
        <v>35941.349924231232</v>
      </c>
      <c r="C28" s="4">
        <f t="shared" ca="1" si="0"/>
        <v>43.129619909077476</v>
      </c>
      <c r="D28" s="4">
        <f t="shared" ca="1" si="5"/>
        <v>51227.588228746259</v>
      </c>
      <c r="E28" s="4">
        <f t="shared" ca="1" si="6"/>
        <v>15.372888335124413</v>
      </c>
      <c r="F28" s="4">
        <f t="shared" ca="1" si="10"/>
        <v>1289815.6889586872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1376999.9999999998</v>
      </c>
      <c r="K28" s="24"/>
      <c r="L28" s="22">
        <f t="shared" ca="1" si="14"/>
        <v>3.7202315344042315E-2</v>
      </c>
    </row>
    <row r="29" spans="1:12" x14ac:dyDescent="0.2">
      <c r="A29" s="2">
        <f t="shared" si="9"/>
        <v>43926</v>
      </c>
      <c r="B29" s="4">
        <f t="shared" ca="1" si="4"/>
        <v>37704.432816035747</v>
      </c>
      <c r="C29" s="4">
        <f t="shared" ca="1" si="0"/>
        <v>45.245319379242893</v>
      </c>
      <c r="D29" s="4">
        <f t="shared" ca="1" si="5"/>
        <v>55489.729522747301</v>
      </c>
      <c r="E29" s="4">
        <f t="shared" ca="1" si="6"/>
        <v>16.651914431153532</v>
      </c>
      <c r="F29" s="4">
        <f t="shared" ca="1" si="10"/>
        <v>1283789.1857467857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</v>
      </c>
      <c r="K29" s="24"/>
      <c r="L29" s="22">
        <f t="shared" ca="1" si="14"/>
        <v>4.0297552304101161E-2</v>
      </c>
    </row>
    <row r="30" spans="1:12" x14ac:dyDescent="0.2">
      <c r="A30" s="2">
        <f t="shared" si="9"/>
        <v>43927</v>
      </c>
      <c r="B30" s="4">
        <f t="shared" ca="1" si="4"/>
        <v>39496.753260690704</v>
      </c>
      <c r="C30" s="4">
        <f t="shared" ca="1" si="0"/>
        <v>47.396103912828842</v>
      </c>
      <c r="D30" s="4">
        <f t="shared" ca="1" si="5"/>
        <v>59988.64960055727</v>
      </c>
      <c r="E30" s="4">
        <f t="shared" ca="1" si="6"/>
        <v>18.001995478810819</v>
      </c>
      <c r="F30" s="4">
        <f t="shared" ca="1" si="10"/>
        <v>1277496.5951432732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</v>
      </c>
      <c r="K30" s="24"/>
      <c r="L30" s="22">
        <f t="shared" ca="1" si="14"/>
        <v>4.3564741903091703E-2</v>
      </c>
    </row>
    <row r="31" spans="1:12" x14ac:dyDescent="0.2">
      <c r="A31" s="2">
        <f t="shared" si="9"/>
        <v>43928</v>
      </c>
      <c r="B31" s="4">
        <f t="shared" ca="1" si="4"/>
        <v>41313.195851445009</v>
      </c>
      <c r="C31" s="4">
        <f t="shared" ca="1" si="0"/>
        <v>49.575835021734008</v>
      </c>
      <c r="D31" s="4">
        <f t="shared" ca="1" si="5"/>
        <v>64730.189936102644</v>
      </c>
      <c r="E31" s="4">
        <f t="shared" ca="1" si="6"/>
        <v>19.424884446164636</v>
      </c>
      <c r="F31" s="4">
        <f t="shared" ca="1" si="10"/>
        <v>1270937.1893280062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</v>
      </c>
      <c r="K31" s="24"/>
      <c r="L31" s="22">
        <f t="shared" ca="1" si="14"/>
        <v>4.7008126315252467E-2</v>
      </c>
    </row>
    <row r="32" spans="1:12" x14ac:dyDescent="0.2">
      <c r="A32" s="2">
        <f t="shared" si="9"/>
        <v>43929</v>
      </c>
      <c r="B32" s="4">
        <f t="shared" ca="1" si="4"/>
        <v>43148.251601402961</v>
      </c>
      <c r="C32" s="4">
        <f t="shared" ca="1" si="0"/>
        <v>51.777901921683551</v>
      </c>
      <c r="D32" s="4">
        <f t="shared" ca="1" si="5"/>
        <v>69719.478962553083</v>
      </c>
      <c r="E32" s="4">
        <f t="shared" ca="1" si="6"/>
        <v>20.922120324863378</v>
      </c>
      <c r="F32" s="4">
        <f t="shared" ca="1" si="10"/>
        <v>1264111.3473157191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</v>
      </c>
      <c r="K32" s="24"/>
      <c r="L32" s="22">
        <f t="shared" ca="1" si="14"/>
        <v>5.0631429892921631E-2</v>
      </c>
    </row>
    <row r="33" spans="1:15" x14ac:dyDescent="0.2">
      <c r="A33" s="2">
        <f t="shared" si="9"/>
        <v>43930</v>
      </c>
      <c r="B33" s="4">
        <f t="shared" ca="1" si="4"/>
        <v>44995.645781339321</v>
      </c>
      <c r="C33" s="4">
        <f t="shared" ca="1" si="0"/>
        <v>53.994774937607183</v>
      </c>
      <c r="D33" s="4">
        <f t="shared" ca="1" si="5"/>
        <v>74961.257057888244</v>
      </c>
      <c r="E33" s="4">
        <f t="shared" ca="1" si="6"/>
        <v>22.495125655062989</v>
      </c>
      <c r="F33" s="4">
        <f t="shared" ca="1" si="10"/>
        <v>1257020.6020351173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</v>
      </c>
      <c r="K33" s="24"/>
      <c r="L33" s="22">
        <f t="shared" ca="1" si="14"/>
        <v>5.443809517638943E-2</v>
      </c>
    </row>
    <row r="34" spans="1:15" x14ac:dyDescent="0.2">
      <c r="A34" s="2">
        <f t="shared" si="9"/>
        <v>43931</v>
      </c>
      <c r="B34" s="4">
        <f t="shared" ca="1" si="4"/>
        <v>46847.673894544379</v>
      </c>
      <c r="C34" s="4">
        <f t="shared" ca="1" si="0"/>
        <v>56.21720867345325</v>
      </c>
      <c r="D34" s="4">
        <f t="shared" ca="1" si="5"/>
        <v>80460.437682793287</v>
      </c>
      <c r="E34" s="4">
        <f t="shared" ca="1" si="6"/>
        <v>24.145374917313173</v>
      </c>
      <c r="F34" s="4">
        <f t="shared" ca="1" si="10"/>
        <v>1249667.743047745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1377000</v>
      </c>
      <c r="K34" s="24"/>
      <c r="L34" s="22">
        <f t="shared" ca="1" si="14"/>
        <v>5.8431690401447557E-2</v>
      </c>
    </row>
    <row r="35" spans="1:15" x14ac:dyDescent="0.2">
      <c r="A35" s="2">
        <f t="shared" si="9"/>
        <v>43932</v>
      </c>
      <c r="B35" s="4">
        <f t="shared" ca="1" si="4"/>
        <v>48696.169408310503</v>
      </c>
      <c r="C35" s="4">
        <f t="shared" ca="1" si="0"/>
        <v>58.435403289972598</v>
      </c>
      <c r="D35" s="4">
        <f t="shared" ca="1" si="5"/>
        <v>86220.936998000252</v>
      </c>
      <c r="E35" s="4">
        <f t="shared" ca="1" si="6"/>
        <v>25.874043312393784</v>
      </c>
      <c r="F35" s="4">
        <f t="shared" ca="1" si="10"/>
        <v>1242057.0195503768</v>
      </c>
      <c r="G35" s="4">
        <f t="shared" si="11"/>
        <v>65</v>
      </c>
      <c r="H35" s="4">
        <f t="shared" si="12"/>
        <v>28</v>
      </c>
      <c r="I35" s="24"/>
      <c r="J35" s="4">
        <f t="shared" ca="1" si="13"/>
        <v>1377000</v>
      </c>
      <c r="K35" s="24"/>
      <c r="L35" s="22">
        <f t="shared" ca="1" si="14"/>
        <v>6.2615059548293578E-2</v>
      </c>
    </row>
    <row r="36" spans="1:15" x14ac:dyDescent="0.2">
      <c r="A36" s="2">
        <f t="shared" si="9"/>
        <v>43933</v>
      </c>
      <c r="B36" s="4">
        <f t="shared" ca="1" si="4"/>
        <v>50532.510671453754</v>
      </c>
      <c r="C36" s="4">
        <f t="shared" ca="1" si="0"/>
        <v>60.6390128057445</v>
      </c>
      <c r="D36" s="4">
        <f t="shared" ca="1" si="5"/>
        <v>92245.632258938262</v>
      </c>
      <c r="E36" s="4">
        <f t="shared" ca="1" si="6"/>
        <v>27.681994275964261</v>
      </c>
      <c r="F36" s="4">
        <f t="shared" ca="1" si="10"/>
        <v>1234194.1750753319</v>
      </c>
      <c r="G36" s="4">
        <f t="shared" si="11"/>
        <v>65</v>
      </c>
      <c r="H36" s="4">
        <f t="shared" si="12"/>
        <v>31</v>
      </c>
      <c r="I36" s="24"/>
      <c r="J36" s="4">
        <f t="shared" ca="1" si="13"/>
        <v>1377000</v>
      </c>
      <c r="K36" s="24"/>
      <c r="L36" s="22">
        <f t="shared" ca="1" si="14"/>
        <v>6.6990292127043036E-2</v>
      </c>
    </row>
    <row r="37" spans="1:15" x14ac:dyDescent="0.2">
      <c r="A37" s="2">
        <f t="shared" si="9"/>
        <v>43934</v>
      </c>
      <c r="B37" s="4">
        <f t="shared" ca="1" si="4"/>
        <v>52347.621009884409</v>
      </c>
      <c r="C37" s="4">
        <f t="shared" ca="1" si="0"/>
        <v>62.817145211861288</v>
      </c>
      <c r="D37" s="4">
        <f t="shared" ca="1" si="5"/>
        <v>98536.335085269791</v>
      </c>
      <c r="E37" s="4">
        <f t="shared" ca="1" si="6"/>
        <v>29.569771457018035</v>
      </c>
      <c r="F37" s="4">
        <f t="shared" ca="1" si="10"/>
        <v>1226086.4741333886</v>
      </c>
      <c r="G37" s="4">
        <f t="shared" si="11"/>
        <v>74</v>
      </c>
      <c r="H37" s="4">
        <f t="shared" si="12"/>
        <v>35</v>
      </c>
      <c r="I37" s="24"/>
      <c r="J37" s="4">
        <f t="shared" ca="1" si="13"/>
        <v>1376999.9999999998</v>
      </c>
      <c r="K37" s="24"/>
      <c r="L37" s="22">
        <f t="shared" ca="1" si="14"/>
        <v>7.1558703765628034E-2</v>
      </c>
    </row>
    <row r="38" spans="1:15" x14ac:dyDescent="0.2">
      <c r="A38" s="2">
        <f t="shared" si="9"/>
        <v>43935</v>
      </c>
      <c r="B38" s="4">
        <f t="shared" ca="1" si="4"/>
        <v>54131.967504143795</v>
      </c>
      <c r="C38" s="4">
        <f t="shared" ca="1" si="0"/>
        <v>64.958361004972545</v>
      </c>
      <c r="D38" s="4">
        <f t="shared" ca="1" si="5"/>
        <v>105093.77307879223</v>
      </c>
      <c r="E38" s="4">
        <f t="shared" ca="1" si="6"/>
        <v>31.537593201598142</v>
      </c>
      <c r="F38" s="4">
        <f t="shared" ca="1" si="10"/>
        <v>1217742.7218238623</v>
      </c>
      <c r="G38" s="4">
        <f t="shared" si="11"/>
        <v>72</v>
      </c>
      <c r="H38" s="4">
        <f t="shared" si="12"/>
        <v>37</v>
      </c>
      <c r="I38" s="24"/>
      <c r="J38" s="4">
        <f t="shared" ca="1" si="13"/>
        <v>1377000</v>
      </c>
      <c r="K38" s="24"/>
      <c r="L38" s="22">
        <f t="shared" ca="1" si="14"/>
        <v>7.6320822860415569E-2</v>
      </c>
    </row>
    <row r="39" spans="1:15" x14ac:dyDescent="0.2">
      <c r="A39" s="2">
        <f t="shared" si="9"/>
        <v>43936</v>
      </c>
      <c r="B39" s="4">
        <f t="shared" ca="1" si="4"/>
        <v>55875.570719859708</v>
      </c>
      <c r="C39" s="4">
        <f t="shared" ca="1" si="0"/>
        <v>67.050684863831648</v>
      </c>
      <c r="D39" s="4">
        <f t="shared" ca="1" si="5"/>
        <v>111917.56733847564</v>
      </c>
      <c r="E39" s="4">
        <f t="shared" ca="1" si="6"/>
        <v>33.58534580528427</v>
      </c>
      <c r="F39" s="4">
        <f t="shared" ca="1" si="10"/>
        <v>1209173.2765958593</v>
      </c>
      <c r="G39" s="4">
        <f t="shared" si="11"/>
        <v>75</v>
      </c>
      <c r="H39" s="4">
        <f t="shared" si="12"/>
        <v>43</v>
      </c>
      <c r="I39" s="24"/>
      <c r="J39" s="4">
        <f t="shared" ca="1" si="13"/>
        <v>1377000</v>
      </c>
      <c r="K39" s="24"/>
      <c r="L39" s="22">
        <f t="shared" ca="1" si="14"/>
        <v>8.127637424725899E-2</v>
      </c>
      <c r="O39" s="5"/>
    </row>
    <row r="40" spans="1:15" x14ac:dyDescent="0.2">
      <c r="A40" s="2">
        <f t="shared" si="9"/>
        <v>43937</v>
      </c>
      <c r="B40" s="4">
        <f t="shared" ca="1" si="4"/>
        <v>57568.047540027517</v>
      </c>
      <c r="C40" s="4">
        <f t="shared" ca="1" si="0"/>
        <v>69.081657048033009</v>
      </c>
      <c r="D40" s="4">
        <f t="shared" ca="1" si="5"/>
        <v>119006.18539549319</v>
      </c>
      <c r="E40" s="4">
        <f t="shared" ca="1" si="6"/>
        <v>35.71256938946479</v>
      </c>
      <c r="F40" s="4">
        <f t="shared" ca="1" si="10"/>
        <v>1200390.0544950897</v>
      </c>
      <c r="G40" s="4">
        <f t="shared" si="11"/>
        <v>78</v>
      </c>
      <c r="H40" s="4">
        <f t="shared" si="12"/>
        <v>44</v>
      </c>
      <c r="I40" s="24"/>
      <c r="J40" s="4">
        <f t="shared" ca="1" si="13"/>
        <v>1376999.9999999998</v>
      </c>
      <c r="K40" s="24"/>
      <c r="L40" s="22">
        <f t="shared" ca="1" si="14"/>
        <v>8.6424245022144672E-2</v>
      </c>
      <c r="N40" s="4"/>
    </row>
    <row r="41" spans="1:15" x14ac:dyDescent="0.2">
      <c r="A41" s="2">
        <f t="shared" si="9"/>
        <v>43938</v>
      </c>
      <c r="B41" s="4">
        <f t="shared" ca="1" si="4"/>
        <v>59198.723076742615</v>
      </c>
      <c r="C41" s="4">
        <f t="shared" ca="1" si="0"/>
        <v>71.038467692091132</v>
      </c>
      <c r="D41" s="4">
        <f t="shared" ca="1" si="5"/>
        <v>126356.83852516933</v>
      </c>
      <c r="E41" s="4">
        <f t="shared" ca="1" si="6"/>
        <v>37.918427085676491</v>
      </c>
      <c r="F41" s="4">
        <f t="shared" ca="1" si="10"/>
        <v>1191406.5199710024</v>
      </c>
      <c r="G41" s="4">
        <f t="shared" si="11"/>
        <v>74</v>
      </c>
      <c r="H41" s="4">
        <f t="shared" si="12"/>
        <v>46</v>
      </c>
      <c r="I41" s="24"/>
      <c r="J41" s="4">
        <f t="shared" ca="1" si="13"/>
        <v>1377000</v>
      </c>
      <c r="K41" s="24"/>
      <c r="L41" s="22">
        <f t="shared" ca="1" si="14"/>
        <v>9.1762409967443226E-2</v>
      </c>
    </row>
    <row r="42" spans="1:15" x14ac:dyDescent="0.2">
      <c r="A42" s="2">
        <f t="shared" si="9"/>
        <v>43939</v>
      </c>
      <c r="B42" s="4">
        <f t="shared" ca="1" si="4"/>
        <v>60756.86638356102</v>
      </c>
      <c r="C42" s="4">
        <f t="shared" ca="1" si="0"/>
        <v>72.908239660273225</v>
      </c>
      <c r="D42" s="4">
        <f t="shared" ca="1" si="5"/>
        <v>133965.27880548828</v>
      </c>
      <c r="E42" s="4">
        <f t="shared" ca="1" si="6"/>
        <v>40.201644134886941</v>
      </c>
      <c r="F42" s="4">
        <f t="shared" ca="1" si="10"/>
        <v>1182237.6531668159</v>
      </c>
      <c r="G42" s="4">
        <f t="shared" si="11"/>
        <v>77</v>
      </c>
      <c r="H42" s="4">
        <f t="shared" si="12"/>
        <v>55</v>
      </c>
      <c r="I42" s="24"/>
      <c r="J42" s="4">
        <f t="shared" ca="1" si="13"/>
        <v>1377000</v>
      </c>
      <c r="K42" s="24"/>
      <c r="L42" s="22">
        <f t="shared" ca="1" si="14"/>
        <v>9.7287784172467889E-2</v>
      </c>
    </row>
    <row r="43" spans="1:15" x14ac:dyDescent="0.2">
      <c r="A43" s="2">
        <f t="shared" si="9"/>
        <v>43940</v>
      </c>
      <c r="B43" s="4">
        <f t="shared" ca="1" si="4"/>
        <v>62231.799075035415</v>
      </c>
      <c r="C43" s="4">
        <f t="shared" ca="1" si="0"/>
        <v>74.678158890042496</v>
      </c>
      <c r="D43" s="4">
        <f t="shared" ca="1" si="5"/>
        <v>141825.76442719059</v>
      </c>
      <c r="E43" s="4">
        <f t="shared" ca="1" si="6"/>
        <v>42.560497477400389</v>
      </c>
      <c r="F43" s="4">
        <f t="shared" ca="1" si="10"/>
        <v>1172899.8760002966</v>
      </c>
      <c r="G43" s="4">
        <f t="shared" si="11"/>
        <v>78</v>
      </c>
      <c r="H43" s="4">
        <f t="shared" si="12"/>
        <v>56</v>
      </c>
      <c r="I43" s="24"/>
      <c r="J43" s="4">
        <f t="shared" ca="1" si="13"/>
        <v>1377000</v>
      </c>
      <c r="K43" s="24"/>
      <c r="L43" s="22">
        <f t="shared" ca="1" si="14"/>
        <v>0.10299619784109701</v>
      </c>
    </row>
    <row r="44" spans="1:15" x14ac:dyDescent="0.2">
      <c r="A44" s="2">
        <f t="shared" si="9"/>
        <v>43941</v>
      </c>
      <c r="B44" s="4">
        <f t="shared" ca="1" si="4"/>
        <v>63613.015157482158</v>
      </c>
      <c r="C44" s="4">
        <f t="shared" ca="1" si="0"/>
        <v>76.335618188978586</v>
      </c>
      <c r="D44" s="4">
        <f t="shared" ca="1" si="5"/>
        <v>149931.03305885123</v>
      </c>
      <c r="E44" s="4">
        <f t="shared" ca="1" si="6"/>
        <v>44.992807759983357</v>
      </c>
      <c r="F44" s="4">
        <f t="shared" ca="1" si="10"/>
        <v>1163410.9589759065</v>
      </c>
      <c r="G44" s="4">
        <f t="shared" si="11"/>
        <v>74</v>
      </c>
      <c r="H44" s="4">
        <f t="shared" si="12"/>
        <v>58</v>
      </c>
      <c r="I44" s="24"/>
      <c r="J44" s="4">
        <f t="shared" ca="1" si="13"/>
        <v>1376999.9999999998</v>
      </c>
      <c r="K44" s="24"/>
      <c r="L44" s="22">
        <f t="shared" ca="1" si="14"/>
        <v>0.10888237694905684</v>
      </c>
    </row>
    <row r="45" spans="1:15" x14ac:dyDescent="0.2">
      <c r="A45" s="2">
        <f t="shared" si="9"/>
        <v>43942</v>
      </c>
      <c r="B45" s="4">
        <f t="shared" ca="1" si="4"/>
        <v>64890.313113758726</v>
      </c>
      <c r="C45" s="4">
        <f t="shared" ca="1" si="0"/>
        <v>77.868375736510458</v>
      </c>
      <c r="D45" s="4">
        <f t="shared" ca="1" si="5"/>
        <v>158272.28224268477</v>
      </c>
      <c r="E45" s="4">
        <f t="shared" ca="1" si="6"/>
        <v>47.495933452841278</v>
      </c>
      <c r="F45" s="4">
        <f t="shared" ca="1" si="10"/>
        <v>1153789.9087101035</v>
      </c>
      <c r="G45" s="4">
        <f t="shared" si="11"/>
        <v>70</v>
      </c>
      <c r="H45" s="4">
        <f t="shared" si="12"/>
        <v>60</v>
      </c>
      <c r="I45" s="24"/>
      <c r="J45" s="4">
        <f t="shared" ca="1" si="13"/>
        <v>1376999.9999999998</v>
      </c>
      <c r="K45" s="24"/>
      <c r="L45" s="22">
        <f t="shared" ca="1" si="14"/>
        <v>0.11493992900703326</v>
      </c>
    </row>
    <row r="46" spans="1:15" x14ac:dyDescent="0.2">
      <c r="A46" s="2">
        <f t="shared" si="9"/>
        <v>43943</v>
      </c>
      <c r="B46" s="4">
        <f t="shared" ca="1" si="4"/>
        <v>66053.940383435911</v>
      </c>
      <c r="C46" s="4">
        <f t="shared" ca="1" si="0"/>
        <v>79.264728460123081</v>
      </c>
      <c r="D46" s="4">
        <f t="shared" ca="1" si="5"/>
        <v>166839.15663711936</v>
      </c>
      <c r="E46" s="4">
        <f t="shared" ca="1" si="6"/>
        <v>50.066767021242178</v>
      </c>
      <c r="F46" s="4">
        <f t="shared" ca="1" si="10"/>
        <v>1144056.8362124234</v>
      </c>
      <c r="G46" s="4">
        <f t="shared" si="11"/>
        <v>72</v>
      </c>
      <c r="H46" s="4">
        <f t="shared" si="12"/>
        <v>61</v>
      </c>
      <c r="I46" s="24"/>
      <c r="J46" s="4">
        <f t="shared" ca="1" si="13"/>
        <v>1377000</v>
      </c>
      <c r="K46" s="24"/>
      <c r="L46" s="22">
        <f t="shared" ca="1" si="14"/>
        <v>0.12116133379601987</v>
      </c>
    </row>
    <row r="47" spans="1:15" x14ac:dyDescent="0.2">
      <c r="A47" s="2">
        <f t="shared" si="9"/>
        <v>43944</v>
      </c>
      <c r="B47" s="4">
        <f t="shared" ca="1" si="4"/>
        <v>67094.748349743284</v>
      </c>
      <c r="C47" s="4">
        <f t="shared" ca="1" si="0"/>
        <v>80.51369801969193</v>
      </c>
      <c r="D47" s="4">
        <f t="shared" ca="1" si="5"/>
        <v>175619.74377125865</v>
      </c>
      <c r="E47" s="4">
        <f t="shared" ca="1" si="6"/>
        <v>52.701733651473042</v>
      </c>
      <c r="F47" s="4">
        <f t="shared" ca="1" si="10"/>
        <v>1134232.8061453465</v>
      </c>
      <c r="G47" s="4">
        <f t="shared" si="11"/>
        <v>75</v>
      </c>
      <c r="H47" s="4">
        <f t="shared" si="12"/>
        <v>63</v>
      </c>
      <c r="I47" s="24"/>
      <c r="J47" s="4">
        <f t="shared" ca="1" si="13"/>
        <v>1377000</v>
      </c>
      <c r="K47" s="24"/>
      <c r="L47" s="22">
        <f t="shared" ca="1" si="14"/>
        <v>0.12753794028413845</v>
      </c>
    </row>
    <row r="48" spans="1:15" x14ac:dyDescent="0.2">
      <c r="A48" s="2">
        <f t="shared" si="9"/>
        <v>43945</v>
      </c>
      <c r="B48" s="4">
        <f t="shared" ca="1" si="4"/>
        <v>68004.352236440711</v>
      </c>
      <c r="C48" s="4">
        <f t="shared" ca="1" si="0"/>
        <v>81.60522268372884</v>
      </c>
      <c r="D48" s="4">
        <f t="shared" ca="1" si="5"/>
        <v>184600.58323498888</v>
      </c>
      <c r="E48" s="4">
        <f t="shared" ca="1" si="6"/>
        <v>55.396794008699274</v>
      </c>
      <c r="F48" s="4">
        <f t="shared" ca="1" si="10"/>
        <v>1124339.6677345617</v>
      </c>
      <c r="G48" s="4">
        <f t="shared" si="11"/>
        <v>72</v>
      </c>
      <c r="H48" s="4">
        <f t="shared" si="12"/>
        <v>65</v>
      </c>
      <c r="I48" s="24"/>
      <c r="J48" s="4">
        <f t="shared" ca="1" si="13"/>
        <v>1377000</v>
      </c>
      <c r="K48" s="24"/>
      <c r="L48" s="22">
        <f t="shared" ca="1" si="14"/>
        <v>0.13405997330064551</v>
      </c>
    </row>
    <row r="49" spans="1:12" x14ac:dyDescent="0.2">
      <c r="A49" s="2">
        <f t="shared" si="9"/>
        <v>43946</v>
      </c>
      <c r="B49" s="4">
        <f t="shared" ca="1" si="4"/>
        <v>68775.284235997242</v>
      </c>
      <c r="C49" s="4">
        <f t="shared" ca="1" si="0"/>
        <v>82.530341083196689</v>
      </c>
      <c r="D49" s="4">
        <f t="shared" ca="1" si="5"/>
        <v>193766.6993791342</v>
      </c>
      <c r="E49" s="4">
        <f t="shared" ca="1" si="6"/>
        <v>58.147454049955243</v>
      </c>
      <c r="F49" s="4">
        <f t="shared" ca="1" si="10"/>
        <v>1114399.8689308185</v>
      </c>
      <c r="G49" s="4">
        <f t="shared" si="11"/>
        <v>69</v>
      </c>
      <c r="H49" s="4">
        <f t="shared" si="12"/>
        <v>66</v>
      </c>
      <c r="I49" s="24"/>
      <c r="J49" s="4">
        <f t="shared" ca="1" si="13"/>
        <v>1377000</v>
      </c>
      <c r="K49" s="24"/>
      <c r="L49" s="22">
        <f t="shared" ca="1" si="14"/>
        <v>0.14071655728332186</v>
      </c>
    </row>
    <row r="50" spans="1:12" x14ac:dyDescent="0.2">
      <c r="A50" s="2">
        <f t="shared" si="9"/>
        <v>43947</v>
      </c>
      <c r="B50" s="4">
        <f t="shared" ca="1" si="4"/>
        <v>69401.118875453772</v>
      </c>
      <c r="C50" s="4">
        <f t="shared" ca="1" si="0"/>
        <v>83.281342650544516</v>
      </c>
      <c r="D50" s="4">
        <f t="shared" ca="1" si="5"/>
        <v>203101.67521250347</v>
      </c>
      <c r="E50" s="4">
        <f t="shared" ca="1" si="6"/>
        <v>60.94878719991101</v>
      </c>
      <c r="F50" s="4">
        <f t="shared" ca="1" si="10"/>
        <v>1104436.2571248428</v>
      </c>
      <c r="G50" s="4">
        <f t="shared" si="11"/>
        <v>71</v>
      </c>
      <c r="H50" s="4">
        <f t="shared" si="12"/>
        <v>67</v>
      </c>
      <c r="I50" s="24"/>
      <c r="J50" s="4">
        <f t="shared" ca="1" si="13"/>
        <v>1377000</v>
      </c>
      <c r="K50" s="24"/>
      <c r="L50" s="22">
        <f t="shared" ca="1" si="14"/>
        <v>0.14749576994372074</v>
      </c>
    </row>
    <row r="51" spans="1:12" x14ac:dyDescent="0.2">
      <c r="A51" s="2">
        <f t="shared" si="9"/>
        <v>43948</v>
      </c>
      <c r="B51" s="4">
        <f t="shared" ca="1" si="4"/>
        <v>69876.586407304523</v>
      </c>
      <c r="C51" s="4">
        <f t="shared" ca="1" si="0"/>
        <v>83.851903688765418</v>
      </c>
      <c r="D51" s="4">
        <f t="shared" ca="1" si="5"/>
        <v>212587.74556178611</v>
      </c>
      <c r="E51" s="4">
        <f t="shared" ca="1" si="6"/>
        <v>63.795462307228</v>
      </c>
      <c r="F51" s="4">
        <f t="shared" ca="1" si="10"/>
        <v>1094471.8725686022</v>
      </c>
      <c r="G51" s="4">
        <f t="shared" si="11"/>
        <v>82</v>
      </c>
      <c r="H51" s="4">
        <f t="shared" si="12"/>
        <v>68</v>
      </c>
      <c r="I51" s="24"/>
      <c r="J51" s="4">
        <f t="shared" ca="1" si="13"/>
        <v>1377000</v>
      </c>
      <c r="K51" s="24"/>
      <c r="L51" s="22">
        <f t="shared" ca="1" si="14"/>
        <v>0.15438470992141329</v>
      </c>
    </row>
    <row r="52" spans="1:12" x14ac:dyDescent="0.2">
      <c r="A52" s="2">
        <f t="shared" si="9"/>
        <v>43949</v>
      </c>
      <c r="B52" s="4">
        <f t="shared" ca="1" si="4"/>
        <v>70197.670730109108</v>
      </c>
      <c r="C52" s="4">
        <f t="shared" ca="1" si="0"/>
        <v>84.237204876130917</v>
      </c>
      <c r="D52" s="4">
        <f t="shared" ca="1" si="5"/>
        <v>222205.90951250936</v>
      </c>
      <c r="E52" s="4">
        <f t="shared" ca="1" si="6"/>
        <v>66.681777386968889</v>
      </c>
      <c r="F52" s="4">
        <f t="shared" ca="1" si="10"/>
        <v>1084529.7379799946</v>
      </c>
      <c r="G52" s="4">
        <f t="shared" si="11"/>
        <v>87</v>
      </c>
      <c r="H52" s="4">
        <f t="shared" si="12"/>
        <v>68</v>
      </c>
      <c r="I52" s="24"/>
      <c r="J52" s="4">
        <f t="shared" ca="1" si="13"/>
        <v>1377000</v>
      </c>
      <c r="K52" s="24"/>
      <c r="L52" s="22">
        <f t="shared" ca="1" si="14"/>
        <v>0.16136957844045705</v>
      </c>
    </row>
    <row r="53" spans="1:12" x14ac:dyDescent="0.2">
      <c r="A53" s="2">
        <f t="shared" si="9"/>
        <v>43950</v>
      </c>
      <c r="B53" s="4">
        <f t="shared" ca="1" si="4"/>
        <v>70361.688220113967</v>
      </c>
      <c r="C53" s="4">
        <f t="shared" ca="1" si="0"/>
        <v>84.434025864136757</v>
      </c>
      <c r="D53" s="4">
        <f t="shared" ca="1" si="5"/>
        <v>231936.06208844023</v>
      </c>
      <c r="E53" s="4">
        <f t="shared" ca="1" si="6"/>
        <v>69.601699136272941</v>
      </c>
      <c r="F53" s="4">
        <f t="shared" ca="1" si="10"/>
        <v>1074632.6479923096</v>
      </c>
      <c r="G53" s="4">
        <f t="shared" si="11"/>
        <v>87</v>
      </c>
      <c r="H53" s="4">
        <f t="shared" si="12"/>
        <v>68</v>
      </c>
      <c r="I53" s="24"/>
      <c r="J53" s="4">
        <f t="shared" ca="1" si="13"/>
        <v>1377000</v>
      </c>
      <c r="K53" s="24"/>
      <c r="L53" s="22">
        <f t="shared" ca="1" si="14"/>
        <v>0.16843577493713888</v>
      </c>
    </row>
    <row r="54" spans="1:12" x14ac:dyDescent="0.2">
      <c r="A54" s="2">
        <f t="shared" si="9"/>
        <v>43951</v>
      </c>
      <c r="B54" s="4">
        <f t="shared" ca="1" si="4"/>
        <v>70367.343905831804</v>
      </c>
      <c r="C54" s="4">
        <f t="shared" ca="1" si="0"/>
        <v>84.440812686998157</v>
      </c>
      <c r="D54" s="4">
        <f t="shared" ca="1" si="5"/>
        <v>241757.14494649702</v>
      </c>
      <c r="E54" s="4">
        <f t="shared" ca="1" si="6"/>
        <v>72.54890815639601</v>
      </c>
      <c r="F54" s="4">
        <f t="shared" ca="1" si="10"/>
        <v>1064802.9622395148</v>
      </c>
      <c r="G54" s="4">
        <f t="shared" si="11"/>
        <v>81</v>
      </c>
      <c r="H54" s="4">
        <f t="shared" si="12"/>
        <v>71</v>
      </c>
      <c r="I54" s="24"/>
      <c r="J54" s="4">
        <f t="shared" ca="1" si="13"/>
        <v>1377000</v>
      </c>
      <c r="K54" s="24"/>
      <c r="L54" s="22">
        <f t="shared" ca="1" si="14"/>
        <v>0.17556800649709298</v>
      </c>
    </row>
    <row r="55" spans="1:12" x14ac:dyDescent="0.2">
      <c r="A55" s="2">
        <f t="shared" si="9"/>
        <v>43952</v>
      </c>
      <c r="B55" s="4">
        <f t="shared" ca="1" si="4"/>
        <v>70214.761805708258</v>
      </c>
      <c r="C55" s="4">
        <f t="shared" ca="1" si="0"/>
        <v>84.257714166849908</v>
      </c>
      <c r="D55" s="4">
        <f t="shared" ca="1" si="5"/>
        <v>251647.31541575867</v>
      </c>
      <c r="E55" s="4">
        <f t="shared" ca="1" si="6"/>
        <v>75.516849679631477</v>
      </c>
      <c r="F55" s="4">
        <f t="shared" ca="1" si="10"/>
        <v>1055062.4059288534</v>
      </c>
      <c r="G55" s="4">
        <f t="shared" si="11"/>
        <v>79</v>
      </c>
      <c r="H55" s="4">
        <f t="shared" si="12"/>
        <v>74</v>
      </c>
      <c r="I55" s="24"/>
      <c r="J55" s="4">
        <f t="shared" ca="1" si="13"/>
        <v>1377000</v>
      </c>
      <c r="K55" s="24"/>
      <c r="L55" s="22">
        <f t="shared" ca="1" si="14"/>
        <v>0.18275041061420383</v>
      </c>
    </row>
    <row r="56" spans="1:12" x14ac:dyDescent="0.2">
      <c r="A56" s="2">
        <f t="shared" si="9"/>
        <v>43953</v>
      </c>
      <c r="B56" s="4">
        <f t="shared" ca="1" si="4"/>
        <v>69905.4872198839</v>
      </c>
      <c r="C56" s="4">
        <f t="shared" ca="1" si="0"/>
        <v>83.886584663860674</v>
      </c>
      <c r="D56" s="4">
        <f t="shared" ca="1" si="5"/>
        <v>261584.13227986064</v>
      </c>
      <c r="E56" s="4">
        <f t="shared" ca="1" si="6"/>
        <v>78.498789320754412</v>
      </c>
      <c r="F56" s="4">
        <f t="shared" ca="1" si="10"/>
        <v>1045431.8817109347</v>
      </c>
      <c r="G56" s="4">
        <f t="shared" si="11"/>
        <v>76</v>
      </c>
      <c r="H56" s="4">
        <f t="shared" si="12"/>
        <v>76</v>
      </c>
      <c r="I56" s="24"/>
      <c r="J56" s="4">
        <f t="shared" ca="1" si="13"/>
        <v>1377000</v>
      </c>
      <c r="K56" s="24"/>
      <c r="L56" s="22">
        <f t="shared" ca="1" si="14"/>
        <v>0.18996669010883127</v>
      </c>
    </row>
    <row r="57" spans="1:12" x14ac:dyDescent="0.2">
      <c r="A57" s="2">
        <f t="shared" si="9"/>
        <v>43954</v>
      </c>
      <c r="B57" s="4">
        <f t="shared" ca="1" si="4"/>
        <v>69442.460669914522</v>
      </c>
      <c r="C57" s="4">
        <f t="shared" ca="1" si="0"/>
        <v>83.330952803897418</v>
      </c>
      <c r="D57" s="4">
        <f t="shared" ca="1" si="5"/>
        <v>271544.75500229461</v>
      </c>
      <c r="E57" s="4">
        <f t="shared" ca="1" si="6"/>
        <v>81.487872862547135</v>
      </c>
      <c r="F57" s="4">
        <f t="shared" ca="1" si="10"/>
        <v>1035931.2964549283</v>
      </c>
      <c r="G57" s="4">
        <f t="shared" si="11"/>
        <v>82</v>
      </c>
      <c r="H57" s="4">
        <f t="shared" si="12"/>
        <v>76</v>
      </c>
      <c r="I57" s="24"/>
      <c r="J57" s="4">
        <f t="shared" ca="1" si="13"/>
        <v>1377000</v>
      </c>
      <c r="K57" s="24"/>
      <c r="L57" s="22">
        <f t="shared" ca="1" si="14"/>
        <v>0.19720025780849282</v>
      </c>
    </row>
    <row r="58" spans="1:12" x14ac:dyDescent="0.2">
      <c r="A58" s="2">
        <f t="shared" si="9"/>
        <v>43955</v>
      </c>
      <c r="B58" s="4">
        <f t="shared" ca="1" si="4"/>
        <v>68829.966494078442</v>
      </c>
      <c r="C58" s="4">
        <f t="shared" ca="1" si="0"/>
        <v>82.595959792894121</v>
      </c>
      <c r="D58" s="4">
        <f t="shared" ca="1" si="5"/>
        <v>281506.15024316846</v>
      </c>
      <c r="E58" s="4">
        <f t="shared" ca="1" si="6"/>
        <v>84.477188229419355</v>
      </c>
      <c r="F58" s="4">
        <f t="shared" ca="1" si="10"/>
        <v>1026579.4060745237</v>
      </c>
      <c r="G58" s="4">
        <f t="shared" si="11"/>
        <v>83</v>
      </c>
      <c r="H58" s="4">
        <f t="shared" si="12"/>
        <v>78</v>
      </c>
      <c r="I58" s="24"/>
      <c r="J58" s="4">
        <f t="shared" ca="1" si="13"/>
        <v>1377000</v>
      </c>
      <c r="K58" s="24"/>
      <c r="L58" s="22">
        <f t="shared" ca="1" si="14"/>
        <v>0.20443438652372437</v>
      </c>
    </row>
    <row r="59" spans="1:12" x14ac:dyDescent="0.2">
      <c r="A59" s="2">
        <f t="shared" si="9"/>
        <v>43956</v>
      </c>
      <c r="B59" s="4">
        <f t="shared" ca="1" si="4"/>
        <v>68073.557301541543</v>
      </c>
      <c r="C59" s="4">
        <f t="shared" ca="1" si="0"/>
        <v>81.688268761849841</v>
      </c>
      <c r="D59" s="4">
        <f t="shared" ca="1" si="5"/>
        <v>291445.30219139945</v>
      </c>
      <c r="E59" s="4">
        <f t="shared" ca="1" si="6"/>
        <v>87.459828606001622</v>
      </c>
      <c r="F59" s="4">
        <f t="shared" ca="1" si="10"/>
        <v>1017393.6806784531</v>
      </c>
      <c r="G59" s="4">
        <f t="shared" si="11"/>
        <v>90</v>
      </c>
      <c r="H59" s="4">
        <f t="shared" si="12"/>
        <v>78</v>
      </c>
      <c r="I59" s="24"/>
      <c r="J59" s="4">
        <f t="shared" ca="1" si="13"/>
        <v>1377000</v>
      </c>
      <c r="K59" s="24"/>
      <c r="L59" s="22">
        <f t="shared" ca="1" si="14"/>
        <v>0.21165236179477084</v>
      </c>
    </row>
    <row r="60" spans="1:12" x14ac:dyDescent="0.2">
      <c r="A60" s="2">
        <f t="shared" si="9"/>
        <v>43957</v>
      </c>
      <c r="B60" s="4">
        <f t="shared" ca="1" si="4"/>
        <v>67179.9562264423</v>
      </c>
      <c r="C60" s="4">
        <f t="shared" ca="1" si="0"/>
        <v>80.615947471730749</v>
      </c>
      <c r="D60" s="4">
        <f t="shared" ca="1" si="5"/>
        <v>301339.42305208818</v>
      </c>
      <c r="E60" s="4">
        <f t="shared" ca="1" si="6"/>
        <v>90.428955602307141</v>
      </c>
      <c r="F60" s="4">
        <f t="shared" ca="1" si="10"/>
        <v>1008390.1917658673</v>
      </c>
      <c r="G60" s="4" t="e">
        <f t="shared" si="11"/>
        <v>#N/A</v>
      </c>
      <c r="H60" s="4" t="e">
        <f t="shared" si="12"/>
        <v>#N/A</v>
      </c>
      <c r="I60" s="24"/>
      <c r="J60" s="4">
        <f t="shared" ca="1" si="13"/>
        <v>1377000</v>
      </c>
      <c r="K60" s="24"/>
      <c r="L60" s="22">
        <f t="shared" ca="1" si="14"/>
        <v>0.21883763475097182</v>
      </c>
    </row>
    <row r="61" spans="1:12" x14ac:dyDescent="0.2">
      <c r="A61" s="2">
        <f t="shared" si="9"/>
        <v>43958</v>
      </c>
      <c r="B61" s="4">
        <f t="shared" ca="1" si="4"/>
        <v>66156.939636108174</v>
      </c>
      <c r="C61" s="4">
        <f t="shared" ca="1" si="0"/>
        <v>79.388327563329796</v>
      </c>
      <c r="D61" s="4">
        <f t="shared" ca="1" si="5"/>
        <v>311166.15989915712</v>
      </c>
      <c r="E61" s="4">
        <f t="shared" ca="1" si="6"/>
        <v>93.37786132814557</v>
      </c>
      <c r="F61" s="4">
        <f t="shared" ca="1" si="10"/>
        <v>999583.52260340669</v>
      </c>
      <c r="G61" s="4" t="e">
        <f t="shared" si="11"/>
        <v>#N/A</v>
      </c>
      <c r="H61" s="4" t="e">
        <f t="shared" si="12"/>
        <v>#N/A</v>
      </c>
      <c r="I61" s="24"/>
      <c r="J61" s="4">
        <f t="shared" ca="1" si="13"/>
        <v>1377000</v>
      </c>
      <c r="K61" s="24"/>
      <c r="L61" s="22">
        <f t="shared" ca="1" si="14"/>
        <v>0.22597397233054256</v>
      </c>
    </row>
    <row r="62" spans="1:12" x14ac:dyDescent="0.2">
      <c r="A62" s="2">
        <f t="shared" si="9"/>
        <v>43959</v>
      </c>
      <c r="B62" s="4">
        <f t="shared" ca="1" si="4"/>
        <v>65013.203605042698</v>
      </c>
      <c r="C62" s="4">
        <f t="shared" ca="1" si="0"/>
        <v>78.015844326051237</v>
      </c>
      <c r="D62" s="4">
        <f t="shared" ca="1" si="5"/>
        <v>320903.79404292523</v>
      </c>
      <c r="E62" s="4">
        <f t="shared" ca="1" si="6"/>
        <v>96.300028221343965</v>
      </c>
      <c r="F62" s="4">
        <f t="shared" ca="1" si="10"/>
        <v>990986.70232381078</v>
      </c>
      <c r="G62" s="4" t="e">
        <f t="shared" si="11"/>
        <v>#N/A</v>
      </c>
      <c r="H62" s="4" t="e">
        <f t="shared" si="12"/>
        <v>#N/A</v>
      </c>
      <c r="I62" s="24"/>
      <c r="J62" s="4">
        <f t="shared" ca="1" si="13"/>
        <v>1377000</v>
      </c>
      <c r="K62" s="24"/>
      <c r="L62" s="22">
        <f t="shared" ca="1" si="14"/>
        <v>0.23304560206457897</v>
      </c>
    </row>
    <row r="63" spans="1:12" x14ac:dyDescent="0.2">
      <c r="A63" s="2">
        <f t="shared" si="9"/>
        <v>43960</v>
      </c>
      <c r="B63" s="4">
        <f t="shared" ca="1" si="4"/>
        <v>63758.218019372754</v>
      </c>
      <c r="C63" s="4">
        <f t="shared" ca="1" si="0"/>
        <v>76.509861623247303</v>
      </c>
      <c r="D63" s="4">
        <f t="shared" ca="1" si="5"/>
        <v>330531.42910357862</v>
      </c>
      <c r="E63" s="4">
        <f t="shared" ca="1" si="6"/>
        <v>99.189185486719595</v>
      </c>
      <c r="F63" s="4">
        <f t="shared" ca="1" si="10"/>
        <v>982611.16369156202</v>
      </c>
      <c r="G63" s="4" t="e">
        <f t="shared" si="11"/>
        <v>#N/A</v>
      </c>
      <c r="H63" s="4" t="e">
        <f t="shared" si="12"/>
        <v>#N/A</v>
      </c>
      <c r="I63" s="24"/>
      <c r="J63" s="4">
        <f t="shared" ca="1" si="13"/>
        <v>1377000</v>
      </c>
      <c r="K63" s="24"/>
      <c r="L63" s="22">
        <f t="shared" ca="1" si="14"/>
        <v>0.24003734865909848</v>
      </c>
    </row>
    <row r="64" spans="1:12" x14ac:dyDescent="0.2">
      <c r="A64" s="2">
        <f t="shared" si="9"/>
        <v>43961</v>
      </c>
      <c r="B64" s="4">
        <f t="shared" ca="1" si="4"/>
        <v>62402.072547745483</v>
      </c>
      <c r="C64" s="4">
        <f t="shared" ca="1" si="0"/>
        <v>74.882487057294568</v>
      </c>
      <c r="D64" s="4">
        <f t="shared" ca="1" si="5"/>
        <v>340029.1641840082</v>
      </c>
      <c r="E64" s="4">
        <f t="shared" ca="1" si="6"/>
        <v>102.03936106352151</v>
      </c>
      <c r="F64" s="4">
        <f t="shared" ca="1" si="10"/>
        <v>974466.72390718292</v>
      </c>
      <c r="G64" s="4" t="e">
        <f t="shared" si="11"/>
        <v>#N/A</v>
      </c>
      <c r="H64" s="4" t="e">
        <f t="shared" si="12"/>
        <v>#N/A</v>
      </c>
      <c r="I64" s="24"/>
      <c r="J64" s="4">
        <f t="shared" ca="1" si="13"/>
        <v>1377000</v>
      </c>
      <c r="K64" s="24"/>
      <c r="L64" s="22">
        <f t="shared" ca="1" si="14"/>
        <v>0.24693475975599724</v>
      </c>
    </row>
    <row r="65" spans="1:12" x14ac:dyDescent="0.2">
      <c r="A65" s="2">
        <f t="shared" si="9"/>
        <v>43962</v>
      </c>
      <c r="B65" s="4">
        <f t="shared" ca="1" si="4"/>
        <v>60955.318783421433</v>
      </c>
      <c r="C65" s="4">
        <f t="shared" ca="1" si="0"/>
        <v>73.146382540105719</v>
      </c>
      <c r="D65" s="4">
        <f t="shared" ca="1" si="5"/>
        <v>349378.24899729871</v>
      </c>
      <c r="E65" s="4">
        <f t="shared" ca="1" si="6"/>
        <v>104.8449281776429</v>
      </c>
      <c r="F65" s="4">
        <f t="shared" ca="1" si="10"/>
        <v>966561.58729110239</v>
      </c>
      <c r="G65" s="4" t="e">
        <f t="shared" si="11"/>
        <v>#N/A</v>
      </c>
      <c r="H65" s="4" t="e">
        <f t="shared" si="12"/>
        <v>#N/A</v>
      </c>
      <c r="I65" s="24"/>
      <c r="J65" s="4">
        <f t="shared" ca="1" si="13"/>
        <v>1377000.0000000002</v>
      </c>
      <c r="K65" s="24"/>
      <c r="L65" s="22">
        <f t="shared" ca="1" si="14"/>
        <v>0.25372421858917837</v>
      </c>
    </row>
    <row r="66" spans="1:12" x14ac:dyDescent="0.2">
      <c r="A66" s="2">
        <f t="shared" si="9"/>
        <v>43963</v>
      </c>
      <c r="B66" s="4">
        <f t="shared" ca="1" si="4"/>
        <v>59428.812445378848</v>
      </c>
      <c r="C66" s="4">
        <f t="shared" ca="1" si="0"/>
        <v>71.314574934454612</v>
      </c>
      <c r="D66" s="4">
        <f t="shared" ca="1" si="5"/>
        <v>358561.21867575054</v>
      </c>
      <c r="E66" s="4">
        <f t="shared" ca="1" si="6"/>
        <v>107.60064579646409</v>
      </c>
      <c r="F66" s="4">
        <f t="shared" ca="1" si="10"/>
        <v>958902.36823307432</v>
      </c>
      <c r="G66" s="4" t="e">
        <f t="shared" si="11"/>
        <v>#N/A</v>
      </c>
      <c r="H66" s="4" t="e">
        <f t="shared" si="12"/>
        <v>#N/A</v>
      </c>
      <c r="I66" s="24"/>
      <c r="J66" s="4">
        <f t="shared" ca="1" si="13"/>
        <v>1377000.0000000002</v>
      </c>
      <c r="K66" s="24"/>
      <c r="L66" s="22">
        <f t="shared" ca="1" si="14"/>
        <v>0.26039304188507661</v>
      </c>
    </row>
    <row r="67" spans="1:12" x14ac:dyDescent="0.2">
      <c r="A67" s="2">
        <f t="shared" si="9"/>
        <v>43964</v>
      </c>
      <c r="B67" s="4">
        <f t="shared" ca="1" si="4"/>
        <v>57833.559302162917</v>
      </c>
      <c r="C67" s="4">
        <f t="shared" ref="C67:C130" ca="1" si="15">gamma*sjuka</f>
        <v>69.400271162595502</v>
      </c>
      <c r="D67" s="4">
        <f t="shared" ca="1" si="5"/>
        <v>367562.00654166262</v>
      </c>
      <c r="E67" s="4">
        <f t="shared" ca="1" si="6"/>
        <v>110.30169247023984</v>
      </c>
      <c r="F67" s="4">
        <f t="shared" ca="1" si="10"/>
        <v>951494.13246370445</v>
      </c>
      <c r="G67" s="4" t="e">
        <f t="shared" si="11"/>
        <v>#N/A</v>
      </c>
      <c r="H67" s="4" t="e">
        <f t="shared" si="12"/>
        <v>#N/A</v>
      </c>
      <c r="I67" s="24"/>
      <c r="J67" s="4">
        <f t="shared" ca="1" si="13"/>
        <v>1377000.0000000002</v>
      </c>
      <c r="K67" s="24"/>
      <c r="L67" s="22">
        <f t="shared" ca="1" si="14"/>
        <v>0.26692956175865107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56180.568143317272</v>
      </c>
      <c r="C68" s="4">
        <f t="shared" ca="1" si="15"/>
        <v>67.41668177198072</v>
      </c>
      <c r="D68" s="4">
        <f t="shared" ref="D68:D131" ca="1" si="17">D67+(1-alpha)*IF(ROW()-L&gt;=ROW(F$3),beta*OFFSET(F68,-L,0)*OFFSET(B68,-L,0),K/L)</f>
        <v>376366.0337033745</v>
      </c>
      <c r="E68" s="4">
        <f t="shared" ref="E68:E131" ca="1" si="18">E67+alpha*IF(ROW()-L&gt;=ROW(F$3),beta*OFFSET(F68,-L,0)*OFFSET(B68,-L,0),K/L)</f>
        <v>112.94369321897803</v>
      </c>
      <c r="F68" s="4">
        <f t="shared" ca="1" si="10"/>
        <v>944340.45446008944</v>
      </c>
      <c r="G68" s="4" t="e">
        <f t="shared" si="11"/>
        <v>#N/A</v>
      </c>
      <c r="H68" s="4" t="e">
        <f t="shared" si="12"/>
        <v>#N/A</v>
      </c>
      <c r="I68" s="24"/>
      <c r="J68" s="4">
        <f t="shared" ca="1" si="13"/>
        <v>1377000.0000000002</v>
      </c>
      <c r="K68" s="24"/>
      <c r="L68" s="22">
        <f t="shared" ca="1" si="14"/>
        <v>0.27332319077950212</v>
      </c>
    </row>
    <row r="69" spans="1:12" x14ac:dyDescent="0.2">
      <c r="A69" s="2">
        <f t="shared" ref="A69:A132" si="19">A68+1</f>
        <v>43966</v>
      </c>
      <c r="B69" s="4">
        <f t="shared" ca="1" si="16"/>
        <v>54480.713686518633</v>
      </c>
      <c r="C69" s="4">
        <f t="shared" ca="1" si="15"/>
        <v>65.37685642382236</v>
      </c>
      <c r="D69" s="4">
        <f t="shared" ca="1" si="17"/>
        <v>384960.2749368865</v>
      </c>
      <c r="E69" s="4">
        <f t="shared" ca="1" si="18"/>
        <v>115.52273930285678</v>
      </c>
      <c r="F69" s="4">
        <f t="shared" ref="F69:F132" ca="1" si="20">F68-beta*F68*B68</f>
        <v>937443.48863729218</v>
      </c>
      <c r="G69" s="4" t="e">
        <f t="shared" ref="G69:G132" si="21">IF(ISBLANK(INDEX(inlagda_riktig,MATCH(A69,dag_riktig))),"",INDEX(inlagda_riktig,MATCH(A69,dag_riktig)))</f>
        <v>#N/A</v>
      </c>
      <c r="H69" s="4" t="e">
        <f t="shared" ref="H69:H132" si="22">IF(ISBLANK(INDEX(doda_riktig,MATCH(A69,dag_riktig))),"",INDEX(doda_riktig,MATCH(A69,dag_riktig)))</f>
        <v>#N/A</v>
      </c>
      <c r="I69" s="24"/>
      <c r="J69" s="4">
        <f t="shared" ref="J69:J132" ca="1" si="23">B69+D69+E69+F69</f>
        <v>1377000</v>
      </c>
      <c r="K69" s="24"/>
      <c r="L69" s="22">
        <f t="shared" ref="L69:L132" ca="1" si="24">D69/J69</f>
        <v>0.27956446981618482</v>
      </c>
    </row>
    <row r="70" spans="1:12" x14ac:dyDescent="0.2">
      <c r="A70" s="2">
        <f t="shared" si="19"/>
        <v>43967</v>
      </c>
      <c r="B70" s="4">
        <f t="shared" ca="1" si="16"/>
        <v>52744.611793495962</v>
      </c>
      <c r="C70" s="4">
        <f t="shared" ca="1" si="15"/>
        <v>63.29353415219515</v>
      </c>
      <c r="D70" s="4">
        <f t="shared" ca="1" si="17"/>
        <v>393333.30090754561</v>
      </c>
      <c r="E70" s="4">
        <f t="shared" ca="1" si="18"/>
        <v>118.03540089253141</v>
      </c>
      <c r="F70" s="4">
        <f t="shared" ca="1" si="20"/>
        <v>930804.05189806607</v>
      </c>
      <c r="G70" s="4" t="e">
        <f t="shared" si="21"/>
        <v>#N/A</v>
      </c>
      <c r="H70" s="4" t="e">
        <f t="shared" si="22"/>
        <v>#N/A</v>
      </c>
      <c r="I70" s="24"/>
      <c r="J70" s="4">
        <f t="shared" ca="1" si="23"/>
        <v>1377000.0000000002</v>
      </c>
      <c r="K70" s="24"/>
      <c r="L70" s="22">
        <f t="shared" ca="1" si="24"/>
        <v>0.28564509869829013</v>
      </c>
    </row>
    <row r="71" spans="1:12" x14ac:dyDescent="0.2">
      <c r="A71" s="2">
        <f t="shared" si="19"/>
        <v>43968</v>
      </c>
      <c r="B71" s="4">
        <f t="shared" ca="1" si="16"/>
        <v>50982.508797629816</v>
      </c>
      <c r="C71" s="4">
        <f t="shared" ca="1" si="15"/>
        <v>61.179010557155777</v>
      </c>
      <c r="D71" s="4">
        <f t="shared" ca="1" si="17"/>
        <v>401475.29735998937</v>
      </c>
      <c r="E71" s="4">
        <f t="shared" ca="1" si="18"/>
        <v>120.47873282784515</v>
      </c>
      <c r="F71" s="4">
        <f t="shared" ca="1" si="20"/>
        <v>924421.71510955307</v>
      </c>
      <c r="G71" s="4" t="e">
        <f t="shared" si="21"/>
        <v>#N/A</v>
      </c>
      <c r="H71" s="4" t="e">
        <f t="shared" si="22"/>
        <v>#N/A</v>
      </c>
      <c r="I71" s="24"/>
      <c r="J71" s="4">
        <f t="shared" ca="1" si="23"/>
        <v>1377000</v>
      </c>
      <c r="K71" s="24"/>
      <c r="L71" s="22">
        <f t="shared" ca="1" si="24"/>
        <v>0.29155795015249775</v>
      </c>
    </row>
    <row r="72" spans="1:12" x14ac:dyDescent="0.2">
      <c r="A72" s="2">
        <f t="shared" si="19"/>
        <v>43969</v>
      </c>
      <c r="B72" s="4">
        <f t="shared" ca="1" si="16"/>
        <v>49204.186150577298</v>
      </c>
      <c r="C72" s="4">
        <f t="shared" ca="1" si="15"/>
        <v>59.045023380692754</v>
      </c>
      <c r="D72" s="4">
        <f t="shared" ca="1" si="17"/>
        <v>409378.06243508513</v>
      </c>
      <c r="E72" s="4">
        <f t="shared" ca="1" si="18"/>
        <v>122.85027381266933</v>
      </c>
      <c r="F72" s="4">
        <f t="shared" ca="1" si="20"/>
        <v>918294.90114052501</v>
      </c>
      <c r="G72" s="4" t="e">
        <f t="shared" si="21"/>
        <v>#N/A</v>
      </c>
      <c r="H72" s="4" t="e">
        <f t="shared" si="22"/>
        <v>#N/A</v>
      </c>
      <c r="I72" s="24"/>
      <c r="J72" s="4">
        <f t="shared" ca="1" si="23"/>
        <v>1377000</v>
      </c>
      <c r="K72" s="24"/>
      <c r="L72" s="22">
        <f t="shared" ca="1" si="24"/>
        <v>0.29729706785409232</v>
      </c>
    </row>
    <row r="73" spans="1:12" x14ac:dyDescent="0.2">
      <c r="A73" s="2">
        <f t="shared" si="19"/>
        <v>43970</v>
      </c>
      <c r="B73" s="4">
        <f t="shared" ca="1" si="16"/>
        <v>47418.881015938998</v>
      </c>
      <c r="C73" s="4">
        <f t="shared" ca="1" si="15"/>
        <v>56.902657219126795</v>
      </c>
      <c r="D73" s="4">
        <f t="shared" ca="1" si="17"/>
        <v>417034.98372739577</v>
      </c>
      <c r="E73" s="4">
        <f t="shared" ca="1" si="18"/>
        <v>125.14803953007775</v>
      </c>
      <c r="F73" s="4">
        <f t="shared" ca="1" si="20"/>
        <v>912420.98721713526</v>
      </c>
      <c r="G73" s="4" t="e">
        <f t="shared" si="21"/>
        <v>#N/A</v>
      </c>
      <c r="H73" s="4" t="e">
        <f t="shared" si="22"/>
        <v>#N/A</v>
      </c>
      <c r="I73" s="24"/>
      <c r="J73" s="4">
        <f t="shared" ca="1" si="23"/>
        <v>1377000</v>
      </c>
      <c r="K73" s="24"/>
      <c r="L73" s="22">
        <f t="shared" ca="1" si="24"/>
        <v>0.30285764976571949</v>
      </c>
    </row>
    <row r="74" spans="1:12" x14ac:dyDescent="0.2">
      <c r="A74" s="2">
        <f t="shared" si="19"/>
        <v>43971</v>
      </c>
      <c r="B74" s="4">
        <f t="shared" ca="1" si="16"/>
        <v>45635.222936377453</v>
      </c>
      <c r="C74" s="4">
        <f t="shared" ca="1" si="15"/>
        <v>54.762267523652937</v>
      </c>
      <c r="D74" s="4">
        <f t="shared" ca="1" si="17"/>
        <v>424440.99702603486</v>
      </c>
      <c r="E74" s="4">
        <f t="shared" ca="1" si="18"/>
        <v>127.37051026088872</v>
      </c>
      <c r="F74" s="4">
        <f t="shared" ca="1" si="20"/>
        <v>906796.40952732693</v>
      </c>
      <c r="G74" s="4" t="e">
        <f t="shared" si="21"/>
        <v>#N/A</v>
      </c>
      <c r="H74" s="4" t="e">
        <f t="shared" si="22"/>
        <v>#N/A</v>
      </c>
      <c r="I74" s="24"/>
      <c r="J74" s="4">
        <f t="shared" ca="1" si="23"/>
        <v>1377000</v>
      </c>
      <c r="K74" s="24"/>
      <c r="L74" s="22">
        <f t="shared" ca="1" si="24"/>
        <v>0.30823601817431728</v>
      </c>
    </row>
    <row r="75" spans="1:12" x14ac:dyDescent="0.2">
      <c r="A75" s="2">
        <f t="shared" si="19"/>
        <v>43972</v>
      </c>
      <c r="B75" s="4">
        <f t="shared" ca="1" si="16"/>
        <v>43861.186252631691</v>
      </c>
      <c r="C75" s="4">
        <f t="shared" ca="1" si="15"/>
        <v>52.633423503158028</v>
      </c>
      <c r="D75" s="4">
        <f t="shared" ca="1" si="17"/>
        <v>431592.52892624872</v>
      </c>
      <c r="E75" s="4">
        <f t="shared" ca="1" si="18"/>
        <v>129.51661366197322</v>
      </c>
      <c r="F75" s="4">
        <f t="shared" ca="1" si="20"/>
        <v>901416.76820745773</v>
      </c>
      <c r="G75" s="4" t="e">
        <f t="shared" si="21"/>
        <v>#N/A</v>
      </c>
      <c r="H75" s="4" t="e">
        <f t="shared" si="22"/>
        <v>#N/A</v>
      </c>
      <c r="I75" s="24"/>
      <c r="J75" s="4">
        <f t="shared" ca="1" si="23"/>
        <v>1377000</v>
      </c>
      <c r="K75" s="24"/>
      <c r="L75" s="22">
        <f t="shared" ca="1" si="24"/>
        <v>0.31342957801470495</v>
      </c>
    </row>
    <row r="76" spans="1:12" x14ac:dyDescent="0.2">
      <c r="A76" s="2">
        <f t="shared" si="19"/>
        <v>43973</v>
      </c>
      <c r="B76" s="4">
        <f t="shared" ca="1" si="16"/>
        <v>42104.057568841527</v>
      </c>
      <c r="C76" s="4">
        <f t="shared" ca="1" si="15"/>
        <v>50.524869082609825</v>
      </c>
      <c r="D76" s="4">
        <f t="shared" ca="1" si="17"/>
        <v>438487.42565929907</v>
      </c>
      <c r="E76" s="4">
        <f t="shared" ca="1" si="18"/>
        <v>131.58570340881238</v>
      </c>
      <c r="F76" s="4">
        <f t="shared" ca="1" si="20"/>
        <v>896276.93106845068</v>
      </c>
      <c r="G76" s="4" t="e">
        <f t="shared" si="21"/>
        <v>#N/A</v>
      </c>
      <c r="H76" s="4" t="e">
        <f t="shared" si="22"/>
        <v>#N/A</v>
      </c>
      <c r="I76" s="24"/>
      <c r="J76" s="4">
        <f t="shared" ca="1" si="23"/>
        <v>1377000</v>
      </c>
      <c r="K76" s="24"/>
      <c r="L76" s="22">
        <f t="shared" ca="1" si="24"/>
        <v>0.31843676518467617</v>
      </c>
    </row>
    <row r="77" spans="1:12" x14ac:dyDescent="0.2">
      <c r="A77" s="2">
        <f t="shared" si="19"/>
        <v>43974</v>
      </c>
      <c r="B77" s="4">
        <f t="shared" ca="1" si="16"/>
        <v>40370.417245048375</v>
      </c>
      <c r="C77" s="4">
        <f t="shared" ca="1" si="15"/>
        <v>48.444500694058043</v>
      </c>
      <c r="D77" s="4">
        <f t="shared" ca="1" si="17"/>
        <v>445124.87056750344</v>
      </c>
      <c r="E77" s="4">
        <f t="shared" ca="1" si="18"/>
        <v>133.57753443058022</v>
      </c>
      <c r="F77" s="4">
        <f t="shared" ca="1" si="20"/>
        <v>891371.13465301774</v>
      </c>
      <c r="G77" s="4" t="e">
        <f t="shared" si="21"/>
        <v>#N/A</v>
      </c>
      <c r="H77" s="4" t="e">
        <f t="shared" si="22"/>
        <v>#N/A</v>
      </c>
      <c r="I77" s="24"/>
      <c r="J77" s="4">
        <f t="shared" ca="1" si="23"/>
        <v>1377000.0000000002</v>
      </c>
      <c r="K77" s="24"/>
      <c r="L77" s="22">
        <f t="shared" ca="1" si="24"/>
        <v>0.32325698661401842</v>
      </c>
    </row>
    <row r="78" spans="1:12" x14ac:dyDescent="0.2">
      <c r="A78" s="2">
        <f t="shared" si="19"/>
        <v>43975</v>
      </c>
      <c r="B78" s="4">
        <f t="shared" ca="1" si="16"/>
        <v>38666.133657932907</v>
      </c>
      <c r="C78" s="4">
        <f t="shared" ca="1" si="15"/>
        <v>46.399360389519487</v>
      </c>
      <c r="D78" s="4">
        <f t="shared" ca="1" si="17"/>
        <v>451505.29265497986</v>
      </c>
      <c r="E78" s="4">
        <f t="shared" ca="1" si="18"/>
        <v>135.49223546713409</v>
      </c>
      <c r="F78" s="4">
        <f t="shared" ca="1" si="20"/>
        <v>886693.08145162021</v>
      </c>
      <c r="G78" s="4" t="e">
        <f t="shared" si="21"/>
        <v>#N/A</v>
      </c>
      <c r="H78" s="4" t="e">
        <f t="shared" si="22"/>
        <v>#N/A</v>
      </c>
      <c r="I78" s="24"/>
      <c r="J78" s="4">
        <f t="shared" ca="1" si="23"/>
        <v>1377000</v>
      </c>
      <c r="K78" s="24"/>
      <c r="L78" s="22">
        <f t="shared" ca="1" si="24"/>
        <v>0.32789055385256344</v>
      </c>
    </row>
    <row r="79" spans="1:12" x14ac:dyDescent="0.2">
      <c r="A79" s="2">
        <f t="shared" si="19"/>
        <v>43976</v>
      </c>
      <c r="B79" s="4">
        <f t="shared" ca="1" si="16"/>
        <v>36996.368805031299</v>
      </c>
      <c r="C79" s="4">
        <f t="shared" ca="1" si="15"/>
        <v>44.395642566037559</v>
      </c>
      <c r="D79" s="4">
        <f t="shared" ca="1" si="17"/>
        <v>457630.2685798172</v>
      </c>
      <c r="E79" s="4">
        <f t="shared" ca="1" si="18"/>
        <v>137.33027965784251</v>
      </c>
      <c r="F79" s="4">
        <f t="shared" ca="1" si="20"/>
        <v>882236.03233549371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1377000</v>
      </c>
      <c r="K79" s="24"/>
      <c r="L79" s="22">
        <f t="shared" ca="1" si="24"/>
        <v>0.33233861189529207</v>
      </c>
    </row>
    <row r="80" spans="1:12" x14ac:dyDescent="0.2">
      <c r="A80" s="2">
        <f t="shared" si="19"/>
        <v>43977</v>
      </c>
      <c r="B80" s="4">
        <f t="shared" ca="1" si="16"/>
        <v>35365.593732939822</v>
      </c>
      <c r="C80" s="4">
        <f t="shared" ca="1" si="15"/>
        <v>42.43871247952778</v>
      </c>
      <c r="D80" s="4">
        <f t="shared" ca="1" si="17"/>
        <v>463502.42032902996</v>
      </c>
      <c r="E80" s="4">
        <f t="shared" ca="1" si="18"/>
        <v>139.09245383485944</v>
      </c>
      <c r="F80" s="4">
        <f t="shared" ca="1" si="20"/>
        <v>877992.89348419546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1377000</v>
      </c>
      <c r="K80" s="24"/>
      <c r="L80" s="22">
        <f t="shared" ca="1" si="24"/>
        <v>0.33660306487220765</v>
      </c>
    </row>
    <row r="81" spans="1:12" x14ac:dyDescent="0.2">
      <c r="A81" s="2">
        <f t="shared" si="19"/>
        <v>43978</v>
      </c>
      <c r="B81" s="4">
        <f t="shared" ca="1" si="16"/>
        <v>33777.612239409631</v>
      </c>
      <c r="C81" s="4">
        <f t="shared" ca="1" si="15"/>
        <v>40.53313468729155</v>
      </c>
      <c r="D81" s="4">
        <f t="shared" ca="1" si="17"/>
        <v>469125.31064553134</v>
      </c>
      <c r="E81" s="4">
        <f t="shared" ca="1" si="18"/>
        <v>140.77982714180195</v>
      </c>
      <c r="F81" s="4">
        <f t="shared" ca="1" si="20"/>
        <v>873956.29728791735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1377000</v>
      </c>
      <c r="K81" s="24"/>
      <c r="L81" s="22">
        <f t="shared" ca="1" si="24"/>
        <v>0.34068650010568724</v>
      </c>
    </row>
    <row r="82" spans="1:12" x14ac:dyDescent="0.2">
      <c r="A82" s="2">
        <f t="shared" si="19"/>
        <v>43979</v>
      </c>
      <c r="B82" s="4">
        <f t="shared" ca="1" si="16"/>
        <v>32235.591319658022</v>
      </c>
      <c r="C82" s="4">
        <f t="shared" ca="1" si="15"/>
        <v>38.68270958358962</v>
      </c>
      <c r="D82" s="4">
        <f t="shared" ca="1" si="17"/>
        <v>474503.33807300456</v>
      </c>
      <c r="E82" s="4">
        <f t="shared" ca="1" si="18"/>
        <v>142.39371953776271</v>
      </c>
      <c r="F82" s="4">
        <f t="shared" ca="1" si="20"/>
        <v>870118.67688779975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1377000</v>
      </c>
      <c r="K82" s="24"/>
      <c r="L82" s="22">
        <f t="shared" ca="1" si="24"/>
        <v>0.34459211189034461</v>
      </c>
    </row>
    <row r="83" spans="1:12" x14ac:dyDescent="0.2">
      <c r="A83" s="2">
        <f t="shared" si="19"/>
        <v>43980</v>
      </c>
      <c r="B83" s="4">
        <f t="shared" ca="1" si="16"/>
        <v>30742.09688945935</v>
      </c>
      <c r="C83" s="4">
        <f t="shared" ca="1" si="15"/>
        <v>36.890516267351217</v>
      </c>
      <c r="D83" s="4">
        <f t="shared" ca="1" si="17"/>
        <v>479641.63326086989</v>
      </c>
      <c r="E83" s="4">
        <f t="shared" ca="1" si="18"/>
        <v>143.93567067946481</v>
      </c>
      <c r="F83" s="4">
        <f t="shared" ca="1" si="20"/>
        <v>866472.33417899138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1377000</v>
      </c>
      <c r="K83" s="24"/>
      <c r="L83" s="22">
        <f t="shared" ca="1" si="24"/>
        <v>0.34832362618799556</v>
      </c>
    </row>
    <row r="84" spans="1:12" x14ac:dyDescent="0.2">
      <c r="A84" s="2">
        <f t="shared" si="19"/>
        <v>43981</v>
      </c>
      <c r="B84" s="4">
        <f t="shared" ca="1" si="16"/>
        <v>29299.133412444015</v>
      </c>
      <c r="C84" s="4">
        <f t="shared" ca="1" si="15"/>
        <v>35.158960094932816</v>
      </c>
      <c r="D84" s="4">
        <f t="shared" ca="1" si="17"/>
        <v>484545.95793737826</v>
      </c>
      <c r="E84" s="4">
        <f t="shared" ca="1" si="18"/>
        <v>145.40740960409471</v>
      </c>
      <c r="F84" s="4">
        <f t="shared" ca="1" si="20"/>
        <v>863009.50124057371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1377000</v>
      </c>
      <c r="K84" s="24"/>
      <c r="L84" s="22">
        <f t="shared" ca="1" si="24"/>
        <v>0.35188522726026017</v>
      </c>
    </row>
    <row r="85" spans="1:12" x14ac:dyDescent="0.2">
      <c r="A85" s="2">
        <f t="shared" si="19"/>
        <v>43982</v>
      </c>
      <c r="B85" s="4">
        <f t="shared" ca="1" si="16"/>
        <v>27908.186177743592</v>
      </c>
      <c r="C85" s="4">
        <f t="shared" ca="1" si="15"/>
        <v>33.489823413292306</v>
      </c>
      <c r="D85" s="4">
        <f t="shared" ca="1" si="17"/>
        <v>489222.60772281536</v>
      </c>
      <c r="E85" s="4">
        <f t="shared" ca="1" si="18"/>
        <v>146.81082556451395</v>
      </c>
      <c r="F85" s="4">
        <f t="shared" ca="1" si="20"/>
        <v>859722.39527387661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1377000</v>
      </c>
      <c r="K85" s="24"/>
      <c r="L85" s="22">
        <f t="shared" ca="1" si="24"/>
        <v>0.35528148708991675</v>
      </c>
    </row>
    <row r="86" spans="1:12" x14ac:dyDescent="0.2">
      <c r="A86" s="2">
        <f t="shared" si="19"/>
        <v>43983</v>
      </c>
      <c r="B86" s="4">
        <f t="shared" ca="1" si="16"/>
        <v>26570.265108519408</v>
      </c>
      <c r="C86" s="4">
        <f t="shared" ca="1" si="15"/>
        <v>31.884318130223289</v>
      </c>
      <c r="D86" s="4">
        <f t="shared" ca="1" si="17"/>
        <v>493678.31972420699</v>
      </c>
      <c r="E86" s="4">
        <f t="shared" ca="1" si="18"/>
        <v>148.14794029935189</v>
      </c>
      <c r="F86" s="4">
        <f t="shared" ca="1" si="20"/>
        <v>856603.26722697436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1377000</v>
      </c>
      <c r="K86" s="24"/>
      <c r="L86" s="22">
        <f t="shared" ca="1" si="24"/>
        <v>0.35851729827466011</v>
      </c>
    </row>
    <row r="87" spans="1:12" x14ac:dyDescent="0.2">
      <c r="A87" s="2">
        <f t="shared" si="19"/>
        <v>43984</v>
      </c>
      <c r="B87" s="4">
        <f t="shared" ca="1" si="16"/>
        <v>25285.94912461692</v>
      </c>
      <c r="C87" s="4">
        <f t="shared" ca="1" si="15"/>
        <v>30.3431389495403</v>
      </c>
      <c r="D87" s="4">
        <f t="shared" ca="1" si="17"/>
        <v>497920.18563384988</v>
      </c>
      <c r="E87" s="4">
        <f t="shared" ca="1" si="18"/>
        <v>149.42088195474136</v>
      </c>
      <c r="F87" s="4">
        <f t="shared" ca="1" si="20"/>
        <v>853644.44435957854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1377000</v>
      </c>
      <c r="K87" s="24"/>
      <c r="L87" s="22">
        <f t="shared" ca="1" si="24"/>
        <v>0.3615978109178285</v>
      </c>
    </row>
    <row r="88" spans="1:12" x14ac:dyDescent="0.2">
      <c r="A88" s="2">
        <f t="shared" si="19"/>
        <v>43985</v>
      </c>
      <c r="B88" s="4">
        <f t="shared" ca="1" si="16"/>
        <v>24055.430227115237</v>
      </c>
      <c r="C88" s="4">
        <f t="shared" ca="1" si="15"/>
        <v>28.866516272538281</v>
      </c>
      <c r="D88" s="4">
        <f t="shared" ca="1" si="17"/>
        <v>501955.57085126912</v>
      </c>
      <c r="E88" s="4">
        <f t="shared" ca="1" si="18"/>
        <v>150.6318608136248</v>
      </c>
      <c r="F88" s="4">
        <f t="shared" ca="1" si="20"/>
        <v>850838.36706080206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1377000</v>
      </c>
      <c r="K88" s="24"/>
      <c r="L88" s="22">
        <f t="shared" ca="1" si="24"/>
        <v>0.36452837389344162</v>
      </c>
    </row>
    <row r="89" spans="1:12" x14ac:dyDescent="0.2">
      <c r="A89" s="2">
        <f t="shared" si="19"/>
        <v>43986</v>
      </c>
      <c r="B89" s="4">
        <f t="shared" ca="1" si="16"/>
        <v>22878.556613537541</v>
      </c>
      <c r="C89" s="4">
        <f t="shared" ca="1" si="15"/>
        <v>27.454267936245046</v>
      </c>
      <c r="D89" s="4">
        <f t="shared" ca="1" si="17"/>
        <v>505792.03996526665</v>
      </c>
      <c r="E89" s="4">
        <f t="shared" ca="1" si="18"/>
        <v>151.78314693366008</v>
      </c>
      <c r="F89" s="4">
        <f t="shared" ca="1" si="20"/>
        <v>848177.62027426215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1377000</v>
      </c>
      <c r="K89" s="24"/>
      <c r="L89" s="22">
        <f t="shared" ca="1" si="24"/>
        <v>0.36731448073004114</v>
      </c>
    </row>
    <row r="90" spans="1:12" x14ac:dyDescent="0.2">
      <c r="A90" s="2">
        <f t="shared" si="19"/>
        <v>43987</v>
      </c>
      <c r="B90" s="4">
        <f t="shared" ca="1" si="16"/>
        <v>21754.874266220606</v>
      </c>
      <c r="C90" s="4">
        <f t="shared" ca="1" si="15"/>
        <v>26.105849119464725</v>
      </c>
      <c r="D90" s="4">
        <f t="shared" ca="1" si="17"/>
        <v>509437.28877126239</v>
      </c>
      <c r="E90" s="4">
        <f t="shared" ca="1" si="18"/>
        <v>152.87704974630259</v>
      </c>
      <c r="F90" s="4">
        <f t="shared" ca="1" si="20"/>
        <v>845654.95991277078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1377000</v>
      </c>
      <c r="K90" s="24"/>
      <c r="L90" s="22">
        <f t="shared" ca="1" si="24"/>
        <v>0.36996172024056817</v>
      </c>
    </row>
    <row r="91" spans="1:12" x14ac:dyDescent="0.2">
      <c r="A91" s="2">
        <f t="shared" si="19"/>
        <v>43988</v>
      </c>
      <c r="B91" s="4">
        <f t="shared" ca="1" si="16"/>
        <v>20683.66658011901</v>
      </c>
      <c r="C91" s="4">
        <f t="shared" ca="1" si="15"/>
        <v>24.82039989614281</v>
      </c>
      <c r="D91" s="4">
        <f t="shared" ca="1" si="17"/>
        <v>512899.08285979851</v>
      </c>
      <c r="E91" s="4">
        <f t="shared" ca="1" si="18"/>
        <v>153.91589962782788</v>
      </c>
      <c r="F91" s="4">
        <f t="shared" ca="1" si="20"/>
        <v>843263.33466045477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1377000</v>
      </c>
      <c r="K91" s="24"/>
      <c r="L91" s="22">
        <f t="shared" ca="1" si="24"/>
        <v>0.37247573192432715</v>
      </c>
    </row>
    <row r="92" spans="1:12" x14ac:dyDescent="0.2">
      <c r="A92" s="2">
        <f t="shared" si="19"/>
        <v>43989</v>
      </c>
      <c r="B92" s="4">
        <f t="shared" ca="1" si="16"/>
        <v>19663.991708358244</v>
      </c>
      <c r="C92" s="4">
        <f t="shared" ca="1" si="15"/>
        <v>23.596790050029892</v>
      </c>
      <c r="D92" s="4">
        <f t="shared" ca="1" si="17"/>
        <v>516185.20269470557</v>
      </c>
      <c r="E92" s="4">
        <f t="shared" ca="1" si="18"/>
        <v>154.90203141783701</v>
      </c>
      <c r="F92" s="4">
        <f t="shared" ca="1" si="20"/>
        <v>840995.90356551844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1377000</v>
      </c>
      <c r="K92" s="24"/>
      <c r="L92" s="22">
        <f t="shared" ca="1" si="24"/>
        <v>0.37486216608184864</v>
      </c>
    </row>
    <row r="93" spans="1:12" x14ac:dyDescent="0.2">
      <c r="A93" s="2">
        <f t="shared" si="19"/>
        <v>43990</v>
      </c>
      <c r="B93" s="4">
        <f t="shared" ca="1" si="16"/>
        <v>18694.717403137802</v>
      </c>
      <c r="C93" s="4">
        <f t="shared" ca="1" si="15"/>
        <v>22.433660883765359</v>
      </c>
      <c r="D93" s="4">
        <f t="shared" ca="1" si="17"/>
        <v>519303.39500319376</v>
      </c>
      <c r="E93" s="4">
        <f t="shared" ca="1" si="18"/>
        <v>155.83776983190768</v>
      </c>
      <c r="F93" s="4">
        <f t="shared" ca="1" si="20"/>
        <v>838846.04982383666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1377000</v>
      </c>
      <c r="K93" s="24"/>
      <c r="L93" s="22">
        <f t="shared" ca="1" si="24"/>
        <v>0.37712664851357569</v>
      </c>
    </row>
    <row r="94" spans="1:12" x14ac:dyDescent="0.2">
      <c r="A94" s="2">
        <f t="shared" si="19"/>
        <v>43991</v>
      </c>
      <c r="B94" s="4">
        <f t="shared" ca="1" si="16"/>
        <v>17774.553215747364</v>
      </c>
      <c r="C94" s="4">
        <f t="shared" ca="1" si="15"/>
        <v>21.329463858896837</v>
      </c>
      <c r="D94" s="4">
        <f t="shared" ca="1" si="17"/>
        <v>522261.33022372931</v>
      </c>
      <c r="E94" s="4">
        <f t="shared" ca="1" si="18"/>
        <v>156.72541669212643</v>
      </c>
      <c r="F94" s="4">
        <f t="shared" ca="1" si="20"/>
        <v>836807.39114383131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1377000</v>
      </c>
      <c r="K94" s="24"/>
      <c r="L94" s="22">
        <f t="shared" ca="1" si="24"/>
        <v>0.3792747496178136</v>
      </c>
    </row>
    <row r="95" spans="1:12" x14ac:dyDescent="0.2">
      <c r="A95" s="2">
        <f t="shared" si="19"/>
        <v>43992</v>
      </c>
      <c r="B95" s="4">
        <f t="shared" ca="1" si="16"/>
        <v>16902.079992649076</v>
      </c>
      <c r="C95" s="4">
        <f t="shared" ca="1" si="15"/>
        <v>20.282495991178891</v>
      </c>
      <c r="D95" s="4">
        <f t="shared" ca="1" si="17"/>
        <v>525066.5656993161</v>
      </c>
      <c r="E95" s="4">
        <f t="shared" ca="1" si="18"/>
        <v>157.56723988175938</v>
      </c>
      <c r="F95" s="4">
        <f t="shared" ca="1" si="20"/>
        <v>834873.78706815315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1377000</v>
      </c>
      <c r="K95" s="24"/>
      <c r="L95" s="22">
        <f t="shared" ca="1" si="24"/>
        <v>0.3813119576610865</v>
      </c>
    </row>
    <row r="96" spans="1:12" x14ac:dyDescent="0.2">
      <c r="A96" s="2">
        <f t="shared" si="19"/>
        <v>43993</v>
      </c>
      <c r="B96" s="4">
        <f t="shared" ca="1" si="16"/>
        <v>16075.776665372117</v>
      </c>
      <c r="C96" s="4">
        <f t="shared" ca="1" si="15"/>
        <v>19.290931998446538</v>
      </c>
      <c r="D96" s="4">
        <f t="shared" ca="1" si="17"/>
        <v>527726.51426182</v>
      </c>
      <c r="E96" s="4">
        <f t="shared" ca="1" si="18"/>
        <v>158.36546391772134</v>
      </c>
      <c r="F96" s="4">
        <f t="shared" ca="1" si="20"/>
        <v>833039.34360889019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1377000</v>
      </c>
      <c r="K96" s="24"/>
      <c r="L96" s="22">
        <f t="shared" ca="1" si="24"/>
        <v>0.38324365596355847</v>
      </c>
    </row>
    <row r="97" spans="1:12" x14ac:dyDescent="0.2">
      <c r="A97" s="2">
        <f t="shared" si="19"/>
        <v>43994</v>
      </c>
      <c r="B97" s="4">
        <f t="shared" ca="1" si="16"/>
        <v>15294.044381252896</v>
      </c>
      <c r="C97" s="4">
        <f t="shared" ca="1" si="15"/>
        <v>18.352853257503472</v>
      </c>
      <c r="D97" s="4">
        <f t="shared" ca="1" si="17"/>
        <v>530248.41782520304</v>
      </c>
      <c r="E97" s="4">
        <f t="shared" ca="1" si="18"/>
        <v>159.12226202616878</v>
      </c>
      <c r="F97" s="4">
        <f t="shared" ca="1" si="20"/>
        <v>831298.41553151794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1377000</v>
      </c>
      <c r="K97" s="24"/>
      <c r="L97" s="22">
        <f t="shared" ca="1" si="24"/>
        <v>0.38507510372200654</v>
      </c>
    </row>
    <row r="98" spans="1:12" x14ac:dyDescent="0.2">
      <c r="A98" s="2">
        <f t="shared" si="19"/>
        <v>43995</v>
      </c>
      <c r="B98" s="4">
        <f t="shared" ca="1" si="16"/>
        <v>14555.228060893389</v>
      </c>
      <c r="C98" s="4">
        <f t="shared" ca="1" si="15"/>
        <v>17.466273673072067</v>
      </c>
      <c r="D98" s="4">
        <f t="shared" ca="1" si="17"/>
        <v>532639.32558994344</v>
      </c>
      <c r="E98" s="4">
        <f t="shared" ca="1" si="18"/>
        <v>159.83974960186359</v>
      </c>
      <c r="F98" s="4">
        <f t="shared" ca="1" si="20"/>
        <v>829645.6065995614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1377000</v>
      </c>
      <c r="K98" s="24"/>
      <c r="L98" s="22">
        <f t="shared" ca="1" si="24"/>
        <v>0.38681142018151304</v>
      </c>
    </row>
    <row r="99" spans="1:12" x14ac:dyDescent="0.2">
      <c r="A99" s="2">
        <f t="shared" si="19"/>
        <v>43996</v>
      </c>
      <c r="B99" s="4">
        <f t="shared" ca="1" si="16"/>
        <v>13857.635497747819</v>
      </c>
      <c r="C99" s="4">
        <f t="shared" ca="1" si="15"/>
        <v>16.62916259729738</v>
      </c>
      <c r="D99" s="4">
        <f t="shared" ca="1" si="17"/>
        <v>534906.07645555132</v>
      </c>
      <c r="E99" s="4">
        <f t="shared" ca="1" si="18"/>
        <v>160.51997893034448</v>
      </c>
      <c r="F99" s="4">
        <f t="shared" ca="1" si="20"/>
        <v>828075.76806777064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1377000</v>
      </c>
      <c r="K99" s="24"/>
      <c r="L99" s="22">
        <f t="shared" ca="1" si="24"/>
        <v>0.38845757186314545</v>
      </c>
    </row>
    <row r="100" spans="1:12" x14ac:dyDescent="0.2">
      <c r="A100" s="2">
        <f t="shared" si="19"/>
        <v>43997</v>
      </c>
      <c r="B100" s="4">
        <f t="shared" ca="1" si="16"/>
        <v>13199.554136658084</v>
      </c>
      <c r="C100" s="4">
        <f t="shared" ca="1" si="15"/>
        <v>15.839464963989698</v>
      </c>
      <c r="D100" s="4">
        <f t="shared" ca="1" si="17"/>
        <v>537055.2852411106</v>
      </c>
      <c r="E100" s="4">
        <f t="shared" ca="1" si="18"/>
        <v>161.16493505284902</v>
      </c>
      <c r="F100" s="4">
        <f t="shared" ca="1" si="20"/>
        <v>826583.99568717857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1377000</v>
      </c>
      <c r="K100" s="24"/>
      <c r="L100" s="22">
        <f t="shared" ca="1" si="24"/>
        <v>0.39001836255708833</v>
      </c>
    </row>
    <row r="101" spans="1:12" x14ac:dyDescent="0.2">
      <c r="A101" s="2">
        <f t="shared" si="19"/>
        <v>43998</v>
      </c>
      <c r="B101" s="4">
        <f t="shared" ca="1" si="16"/>
        <v>12579.265682596571</v>
      </c>
      <c r="C101" s="4">
        <f t="shared" ca="1" si="15"/>
        <v>15.095118819115884</v>
      </c>
      <c r="D101" s="4">
        <f t="shared" ca="1" si="17"/>
        <v>539093.33232351195</v>
      </c>
      <c r="E101" s="4">
        <f t="shared" ca="1" si="18"/>
        <v>161.77653265685063</v>
      </c>
      <c r="F101" s="4">
        <f t="shared" ca="1" si="20"/>
        <v>825165.62546123471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1377000</v>
      </c>
      <c r="K101" s="24"/>
      <c r="L101" s="22">
        <f t="shared" ca="1" si="24"/>
        <v>0.3914984257977574</v>
      </c>
    </row>
    <row r="102" spans="1:12" x14ac:dyDescent="0.2">
      <c r="A102" s="2">
        <f t="shared" si="19"/>
        <v>43999</v>
      </c>
      <c r="B102" s="4">
        <f t="shared" ca="1" si="16"/>
        <v>11995.058699445362</v>
      </c>
      <c r="C102" s="4">
        <f t="shared" ca="1" si="15"/>
        <v>14.394070439334433</v>
      </c>
      <c r="D102" s="4">
        <f t="shared" ca="1" si="17"/>
        <v>541026.35631796741</v>
      </c>
      <c r="E102" s="4">
        <f t="shared" ca="1" si="18"/>
        <v>162.35661387955409</v>
      </c>
      <c r="F102" s="4">
        <f t="shared" ca="1" si="20"/>
        <v>823816.2283687077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1377000</v>
      </c>
      <c r="K102" s="24"/>
      <c r="L102" s="22">
        <f t="shared" ca="1" si="24"/>
        <v>0.3929022195482697</v>
      </c>
    </row>
    <row r="103" spans="1:12" x14ac:dyDescent="0.2">
      <c r="A103" s="2">
        <f t="shared" si="19"/>
        <v>44000</v>
      </c>
      <c r="B103" s="4">
        <f t="shared" ca="1" si="16"/>
        <v>11445.239362371412</v>
      </c>
      <c r="C103" s="4">
        <f t="shared" ca="1" si="15"/>
        <v>13.734287234845693</v>
      </c>
      <c r="D103" s="4">
        <f t="shared" ca="1" si="17"/>
        <v>542860.24944419251</v>
      </c>
      <c r="E103" s="4">
        <f t="shared" ca="1" si="18"/>
        <v>162.90694691733296</v>
      </c>
      <c r="F103" s="4">
        <f t="shared" ca="1" si="20"/>
        <v>822531.60424651869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1377000</v>
      </c>
      <c r="K103" s="24"/>
      <c r="L103" s="22">
        <f t="shared" ca="1" si="24"/>
        <v>0.39423402283528869</v>
      </c>
    </row>
    <row r="104" spans="1:12" x14ac:dyDescent="0.2">
      <c r="A104" s="2">
        <f t="shared" si="19"/>
        <v>44001</v>
      </c>
      <c r="B104" s="4">
        <f t="shared" ca="1" si="16"/>
        <v>10928.140527182381</v>
      </c>
      <c r="C104" s="4">
        <f t="shared" ca="1" si="15"/>
        <v>13.113768632618855</v>
      </c>
      <c r="D104" s="4">
        <f t="shared" ca="1" si="17"/>
        <v>544600.65524314146</v>
      </c>
      <c r="E104" s="4">
        <f t="shared" ca="1" si="18"/>
        <v>163.42922534054463</v>
      </c>
      <c r="F104" s="4">
        <f t="shared" ca="1" si="20"/>
        <v>821307.77500433556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1377000</v>
      </c>
      <c r="K104" s="24"/>
      <c r="L104" s="22">
        <f t="shared" ca="1" si="24"/>
        <v>0.3954979340908798</v>
      </c>
    </row>
    <row r="105" spans="1:12" x14ac:dyDescent="0.2">
      <c r="A105" s="2">
        <f t="shared" si="19"/>
        <v>44002</v>
      </c>
      <c r="B105" s="4">
        <f t="shared" ca="1" si="16"/>
        <v>10442.129276796762</v>
      </c>
      <c r="C105" s="4">
        <f t="shared" ca="1" si="15"/>
        <v>12.530555132156113</v>
      </c>
      <c r="D105" s="4">
        <f t="shared" ca="1" si="17"/>
        <v>546252.96833241847</v>
      </c>
      <c r="E105" s="4">
        <f t="shared" ca="1" si="18"/>
        <v>163.92506802013159</v>
      </c>
      <c r="F105" s="4">
        <f t="shared" ca="1" si="20"/>
        <v>820140.97732276458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1377000</v>
      </c>
      <c r="K105" s="24"/>
      <c r="L105" s="22">
        <f t="shared" ca="1" si="24"/>
        <v>0.39669787097488635</v>
      </c>
    </row>
    <row r="106" spans="1:12" x14ac:dyDescent="0.2">
      <c r="A106" s="2">
        <f t="shared" si="19"/>
        <v>44003</v>
      </c>
      <c r="B106" s="4">
        <f t="shared" ca="1" si="16"/>
        <v>9985.6130993583902</v>
      </c>
      <c r="C106" s="4">
        <f t="shared" ca="1" si="15"/>
        <v>11.982735719230067</v>
      </c>
      <c r="D106" s="4">
        <f t="shared" ca="1" si="17"/>
        <v>547822.33591264964</v>
      </c>
      <c r="E106" s="4">
        <f t="shared" ca="1" si="18"/>
        <v>164.3960195796688</v>
      </c>
      <c r="F106" s="4">
        <f t="shared" ca="1" si="20"/>
        <v>819027.65496841224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1377000</v>
      </c>
      <c r="K106" s="24"/>
      <c r="L106" s="22">
        <f t="shared" ca="1" si="24"/>
        <v>0.39783757146888138</v>
      </c>
    </row>
    <row r="107" spans="1:12" x14ac:dyDescent="0.2">
      <c r="A107" s="2">
        <f t="shared" si="19"/>
        <v>44004</v>
      </c>
      <c r="B107" s="4">
        <f t="shared" ca="1" si="16"/>
        <v>9557.0448451909124</v>
      </c>
      <c r="C107" s="4">
        <f t="shared" ca="1" si="15"/>
        <v>11.468453814229093</v>
      </c>
      <c r="D107" s="4">
        <f t="shared" ca="1" si="17"/>
        <v>549313.6607615276</v>
      </c>
      <c r="E107" s="4">
        <f t="shared" ca="1" si="18"/>
        <v>164.84355129384642</v>
      </c>
      <c r="F107" s="4">
        <f t="shared" ca="1" si="20"/>
        <v>817964.45084198762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1377000</v>
      </c>
      <c r="K107" s="24"/>
      <c r="L107" s="22">
        <f t="shared" ca="1" si="24"/>
        <v>0.39892059605049207</v>
      </c>
    </row>
    <row r="108" spans="1:12" x14ac:dyDescent="0.2">
      <c r="A108" s="2">
        <f t="shared" si="19"/>
        <v>44005</v>
      </c>
      <c r="B108" s="4">
        <f t="shared" ca="1" si="16"/>
        <v>9154.926601248013</v>
      </c>
      <c r="C108" s="4">
        <f t="shared" ca="1" si="15"/>
        <v>10.985911921497614</v>
      </c>
      <c r="D108" s="4">
        <f t="shared" ca="1" si="17"/>
        <v>550731.60547640361</v>
      </c>
      <c r="E108" s="4">
        <f t="shared" ca="1" si="18"/>
        <v>165.26906236162958</v>
      </c>
      <c r="F108" s="4">
        <f t="shared" ca="1" si="20"/>
        <v>816948.19885998662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1377000</v>
      </c>
      <c r="K108" s="24"/>
      <c r="L108" s="22">
        <f t="shared" ca="1" si="24"/>
        <v>0.39995033077443981</v>
      </c>
    </row>
    <row r="109" spans="1:12" x14ac:dyDescent="0.2">
      <c r="A109" s="2">
        <f t="shared" si="19"/>
        <v>44006</v>
      </c>
      <c r="B109" s="4">
        <f t="shared" ca="1" si="16"/>
        <v>8777.8126124070859</v>
      </c>
      <c r="C109" s="4">
        <f t="shared" ca="1" si="15"/>
        <v>10.533375134888502</v>
      </c>
      <c r="D109" s="4">
        <f t="shared" ca="1" si="17"/>
        <v>552080.59774980287</v>
      </c>
      <c r="E109" s="4">
        <f t="shared" ca="1" si="18"/>
        <v>165.67388148938767</v>
      </c>
      <c r="F109" s="4">
        <f t="shared" ca="1" si="20"/>
        <v>815975.91575630056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1377000</v>
      </c>
      <c r="K109" s="24"/>
      <c r="L109" s="22">
        <f t="shared" ca="1" si="24"/>
        <v>0.40092999110370581</v>
      </c>
    </row>
    <row r="110" spans="1:12" x14ac:dyDescent="0.2">
      <c r="A110" s="2">
        <f t="shared" si="19"/>
        <v>44007</v>
      </c>
      <c r="B110" s="4">
        <f t="shared" ca="1" si="16"/>
        <v>8424.3113692350926</v>
      </c>
      <c r="C110" s="4">
        <f t="shared" ca="1" si="15"/>
        <v>10.10917364308211</v>
      </c>
      <c r="D110" s="4">
        <f t="shared" ca="1" si="17"/>
        <v>553364.83648475516</v>
      </c>
      <c r="E110" s="4">
        <f t="shared" ca="1" si="18"/>
        <v>166.05926872604437</v>
      </c>
      <c r="F110" s="4">
        <f t="shared" ca="1" si="20"/>
        <v>815044.79287728353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1376999.9999999998</v>
      </c>
      <c r="K110" s="24"/>
      <c r="L110" s="22">
        <f t="shared" ca="1" si="24"/>
        <v>0.40186262635058478</v>
      </c>
    </row>
    <row r="111" spans="1:12" x14ac:dyDescent="0.2">
      <c r="A111" s="2">
        <f t="shared" si="19"/>
        <v>44008</v>
      </c>
      <c r="B111" s="4">
        <f t="shared" ca="1" si="16"/>
        <v>8093.0869720112678</v>
      </c>
      <c r="C111" s="4">
        <f t="shared" ca="1" si="15"/>
        <v>9.711704366413521</v>
      </c>
      <c r="D111" s="4">
        <f t="shared" ca="1" si="17"/>
        <v>554588.2985781657</v>
      </c>
      <c r="E111" s="4">
        <f t="shared" ca="1" si="18"/>
        <v>166.42641749869932</v>
      </c>
      <c r="F111" s="4">
        <f t="shared" ca="1" si="20"/>
        <v>814152.18803232419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1377000</v>
      </c>
      <c r="K111" s="24"/>
      <c r="L111" s="22">
        <f t="shared" ca="1" si="24"/>
        <v>0.40275112460287998</v>
      </c>
    </row>
    <row r="112" spans="1:12" x14ac:dyDescent="0.2">
      <c r="A112" s="2">
        <f t="shared" si="19"/>
        <v>44009</v>
      </c>
      <c r="B112" s="4">
        <f t="shared" ca="1" si="16"/>
        <v>7782.8598710461893</v>
      </c>
      <c r="C112" s="4">
        <f t="shared" ca="1" si="15"/>
        <v>9.3394318452554259</v>
      </c>
      <c r="D112" s="4">
        <f t="shared" ca="1" si="17"/>
        <v>555754.74622043222</v>
      </c>
      <c r="E112" s="4">
        <f t="shared" ca="1" si="18"/>
        <v>166.77645680317059</v>
      </c>
      <c r="F112" s="4">
        <f t="shared" ca="1" si="20"/>
        <v>813295.61745171831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1377000</v>
      </c>
      <c r="K112" s="24"/>
      <c r="L112" s="22">
        <f t="shared" ca="1" si="24"/>
        <v>0.40359821802500523</v>
      </c>
    </row>
    <row r="113" spans="1:12" x14ac:dyDescent="0.2">
      <c r="A113" s="2">
        <f t="shared" si="19"/>
        <v>44010</v>
      </c>
      <c r="B113" s="4">
        <f t="shared" ca="1" si="16"/>
        <v>7492.4070738609835</v>
      </c>
      <c r="C113" s="4">
        <f t="shared" ca="1" si="15"/>
        <v>8.9908884886331801</v>
      </c>
      <c r="D113" s="4">
        <f t="shared" ca="1" si="17"/>
        <v>556867.73457807826</v>
      </c>
      <c r="E113" s="4">
        <f t="shared" ca="1" si="18"/>
        <v>167.11045350947629</v>
      </c>
      <c r="F113" s="4">
        <f t="shared" ca="1" si="20"/>
        <v>812472.74789455114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1377000</v>
      </c>
      <c r="K113" s="24"/>
      <c r="L113" s="22">
        <f t="shared" ca="1" si="24"/>
        <v>0.40440648843723914</v>
      </c>
    </row>
    <row r="114" spans="1:12" x14ac:dyDescent="0.2">
      <c r="A114" s="2">
        <f t="shared" si="19"/>
        <v>44011</v>
      </c>
      <c r="B114" s="4">
        <f t="shared" ca="1" si="16"/>
        <v>7220.5619007101386</v>
      </c>
      <c r="C114" s="4">
        <f t="shared" ca="1" si="15"/>
        <v>8.6646742808521662</v>
      </c>
      <c r="D114" s="4">
        <f t="shared" ca="1" si="17"/>
        <v>557930.61974326498</v>
      </c>
      <c r="E114" s="4">
        <f t="shared" ca="1" si="18"/>
        <v>167.42941474740368</v>
      </c>
      <c r="F114" s="4">
        <f t="shared" ca="1" si="20"/>
        <v>811681.3889412774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1377000</v>
      </c>
      <c r="K114" s="24"/>
      <c r="L114" s="22">
        <f t="shared" ca="1" si="24"/>
        <v>0.40517837308879084</v>
      </c>
    </row>
    <row r="115" spans="1:12" x14ac:dyDescent="0.2">
      <c r="A115" s="2">
        <f t="shared" si="19"/>
        <v>44012</v>
      </c>
      <c r="B115" s="4">
        <f t="shared" ca="1" si="16"/>
        <v>6966.2133613348242</v>
      </c>
      <c r="C115" s="4">
        <f t="shared" ca="1" si="15"/>
        <v>8.3594560336017878</v>
      </c>
      <c r="D115" s="4">
        <f t="shared" ca="1" si="17"/>
        <v>558946.5668496713</v>
      </c>
      <c r="E115" s="4">
        <f t="shared" ca="1" si="18"/>
        <v>167.73429034200396</v>
      </c>
      <c r="F115" s="4">
        <f t="shared" ca="1" si="20"/>
        <v>810919.48549865175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1377000</v>
      </c>
      <c r="K115" s="24"/>
      <c r="L115" s="22">
        <f t="shared" ca="1" si="24"/>
        <v>0.40591617055168577</v>
      </c>
    </row>
    <row r="116" spans="1:12" x14ac:dyDescent="0.2">
      <c r="A116" s="2">
        <f t="shared" si="19"/>
        <v>44013</v>
      </c>
      <c r="B116" s="4">
        <f t="shared" ca="1" si="16"/>
        <v>6728.3052177789523</v>
      </c>
      <c r="C116" s="4">
        <f t="shared" ca="1" si="15"/>
        <v>8.0739662613347427</v>
      </c>
      <c r="D116" s="4">
        <f t="shared" ca="1" si="17"/>
        <v>559918.55826842622</v>
      </c>
      <c r="E116" s="4">
        <f t="shared" ca="1" si="18"/>
        <v>168.02597527310976</v>
      </c>
      <c r="F116" s="4">
        <f t="shared" ca="1" si="20"/>
        <v>810185.11053852155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1377000</v>
      </c>
      <c r="K116" s="24"/>
      <c r="L116" s="22">
        <f t="shared" ca="1" si="24"/>
        <v>0.40662204667278595</v>
      </c>
    </row>
    <row r="117" spans="1:12" x14ac:dyDescent="0.2">
      <c r="A117" s="2">
        <f t="shared" si="19"/>
        <v>44014</v>
      </c>
      <c r="B117" s="4">
        <f t="shared" ca="1" si="16"/>
        <v>6505.8347906203726</v>
      </c>
      <c r="C117" s="4">
        <f t="shared" ca="1" si="15"/>
        <v>7.8070017487444465</v>
      </c>
      <c r="D117" s="4">
        <f t="shared" ca="1" si="17"/>
        <v>560849.40181057947</v>
      </c>
      <c r="E117" s="4">
        <f t="shared" ca="1" si="18"/>
        <v>168.30531213681485</v>
      </c>
      <c r="F117" s="4">
        <f t="shared" ca="1" si="20"/>
        <v>809476.45808666316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1376999.9999999998</v>
      </c>
      <c r="K117" s="24"/>
      <c r="L117" s="22">
        <f t="shared" ca="1" si="24"/>
        <v>0.40729804053055885</v>
      </c>
    </row>
    <row r="118" spans="1:12" x14ac:dyDescent="0.2">
      <c r="A118" s="2">
        <f t="shared" si="19"/>
        <v>44015</v>
      </c>
      <c r="B118" s="4">
        <f t="shared" ca="1" si="16"/>
        <v>6297.8515590781062</v>
      </c>
      <c r="C118" s="4">
        <f t="shared" ca="1" si="15"/>
        <v>7.5574218708937266</v>
      </c>
      <c r="D118" s="4">
        <f t="shared" ca="1" si="17"/>
        <v>561741.73887408536</v>
      </c>
      <c r="E118" s="4">
        <f t="shared" ca="1" si="18"/>
        <v>168.57309359030265</v>
      </c>
      <c r="F118" s="4">
        <f t="shared" ca="1" si="20"/>
        <v>808791.83647324611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1377000</v>
      </c>
      <c r="K118" s="24"/>
      <c r="L118" s="22">
        <f t="shared" ca="1" si="24"/>
        <v>0.40794607035155073</v>
      </c>
    </row>
    <row r="119" spans="1:12" x14ac:dyDescent="0.2">
      <c r="A119" s="2">
        <f t="shared" si="19"/>
        <v>44016</v>
      </c>
      <c r="B119" s="4">
        <f t="shared" ca="1" si="16"/>
        <v>6103.4555991516008</v>
      </c>
      <c r="C119" s="4">
        <f t="shared" ca="1" si="15"/>
        <v>7.32414671898192</v>
      </c>
      <c r="D119" s="4">
        <f t="shared" ca="1" si="17"/>
        <v>562598.05248351698</v>
      </c>
      <c r="E119" s="4">
        <f t="shared" ca="1" si="18"/>
        <v>168.8300647644844</v>
      </c>
      <c r="F119" s="4">
        <f t="shared" ca="1" si="20"/>
        <v>808129.66185256676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1376999.9999999998</v>
      </c>
      <c r="K119" s="24"/>
      <c r="L119" s="22">
        <f t="shared" ca="1" si="24"/>
        <v>0.40856793934895941</v>
      </c>
    </row>
    <row r="120" spans="1:12" x14ac:dyDescent="0.2">
      <c r="A120" s="2">
        <f t="shared" si="19"/>
        <v>44017</v>
      </c>
      <c r="B120" s="4">
        <f t="shared" ca="1" si="16"/>
        <v>5921.7958982161381</v>
      </c>
      <c r="C120" s="4">
        <f t="shared" ca="1" si="15"/>
        <v>7.1061550778593654</v>
      </c>
      <c r="D120" s="4">
        <f t="shared" ca="1" si="17"/>
        <v>563420.67517981702</v>
      </c>
      <c r="E120" s="4">
        <f t="shared" ca="1" si="18"/>
        <v>169.07692563163454</v>
      </c>
      <c r="F120" s="4">
        <f t="shared" ca="1" si="20"/>
        <v>807488.45199633506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1377000</v>
      </c>
      <c r="K120" s="24"/>
      <c r="L120" s="22">
        <f t="shared" ca="1" si="24"/>
        <v>0.40916534145229994</v>
      </c>
    </row>
    <row r="121" spans="1:12" x14ac:dyDescent="0.2">
      <c r="A121" s="2">
        <f t="shared" si="19"/>
        <v>44018</v>
      </c>
      <c r="B121" s="4">
        <f t="shared" ca="1" si="16"/>
        <v>5752.0685793179091</v>
      </c>
      <c r="C121" s="4">
        <f t="shared" ca="1" si="15"/>
        <v>6.9024822951814899</v>
      </c>
      <c r="D121" s="4">
        <f t="shared" ca="1" si="17"/>
        <v>564211.7967254048</v>
      </c>
      <c r="E121" s="4">
        <f t="shared" ca="1" si="18"/>
        <v>169.31433331761667</v>
      </c>
      <c r="F121" s="4">
        <f t="shared" ca="1" si="20"/>
        <v>806866.82036195952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1376999.9999999998</v>
      </c>
      <c r="K121" s="24"/>
      <c r="L121" s="22">
        <f t="shared" ca="1" si="24"/>
        <v>0.40973986690298103</v>
      </c>
    </row>
    <row r="122" spans="1:12" x14ac:dyDescent="0.2">
      <c r="A122" s="2">
        <f t="shared" si="19"/>
        <v>44019</v>
      </c>
      <c r="B122" s="4">
        <f t="shared" ca="1" si="16"/>
        <v>5593.5150637550378</v>
      </c>
      <c r="C122" s="4">
        <f t="shared" ca="1" si="15"/>
        <v>6.7122180765060451</v>
      </c>
      <c r="D122" s="4">
        <f t="shared" ca="1" si="17"/>
        <v>564973.4715969977</v>
      </c>
      <c r="E122" s="4">
        <f t="shared" ca="1" si="18"/>
        <v>169.54290435040437</v>
      </c>
      <c r="F122" s="4">
        <f t="shared" ca="1" si="20"/>
        <v>806263.47043489676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1377000</v>
      </c>
      <c r="K122" s="24"/>
      <c r="L122" s="22">
        <f t="shared" ca="1" si="24"/>
        <v>0.41029300769571364</v>
      </c>
    </row>
    <row r="123" spans="1:12" x14ac:dyDescent="0.2">
      <c r="A123" s="2">
        <f t="shared" si="19"/>
        <v>44020</v>
      </c>
      <c r="B123" s="4">
        <f t="shared" ca="1" si="16"/>
        <v>5445.4201963651585</v>
      </c>
      <c r="C123" s="4">
        <f t="shared" ca="1" si="15"/>
        <v>6.5345042356381899</v>
      </c>
      <c r="D123" s="4">
        <f t="shared" ca="1" si="17"/>
        <v>565707.62624463986</v>
      </c>
      <c r="E123" s="4">
        <f t="shared" ca="1" si="18"/>
        <v>169.76321683844341</v>
      </c>
      <c r="F123" s="4">
        <f t="shared" ca="1" si="20"/>
        <v>805677.19034215645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1377000</v>
      </c>
      <c r="K123" s="24"/>
      <c r="L123" s="22">
        <f t="shared" ca="1" si="24"/>
        <v>0.4108261628501379</v>
      </c>
    </row>
    <row r="124" spans="1:12" x14ac:dyDescent="0.2">
      <c r="A124" s="2">
        <f t="shared" si="19"/>
        <v>44021</v>
      </c>
      <c r="B124" s="4">
        <f t="shared" ca="1" si="16"/>
        <v>5307.1103542319379</v>
      </c>
      <c r="C124" s="4">
        <f t="shared" ca="1" si="15"/>
        <v>6.3685324250783246</v>
      </c>
      <c r="D124" s="4">
        <f t="shared" ca="1" si="17"/>
        <v>566416.06610076269</v>
      </c>
      <c r="E124" s="4">
        <f t="shared" ca="1" si="18"/>
        <v>169.97581257400094</v>
      </c>
      <c r="F124" s="4">
        <f t="shared" ca="1" si="20"/>
        <v>805106.84773243126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1377000</v>
      </c>
      <c r="K124" s="24"/>
      <c r="L124" s="22">
        <f t="shared" ca="1" si="24"/>
        <v>0.41134064350091698</v>
      </c>
    </row>
    <row r="125" spans="1:12" x14ac:dyDescent="0.2">
      <c r="A125" s="2">
        <f t="shared" si="19"/>
        <v>44022</v>
      </c>
      <c r="B125" s="4">
        <f t="shared" ca="1" si="16"/>
        <v>5177.9515562371471</v>
      </c>
      <c r="C125" s="4">
        <f t="shared" ca="1" si="15"/>
        <v>6.2135418674845759</v>
      </c>
      <c r="D125" s="4">
        <f t="shared" ca="1" si="17"/>
        <v>567100.4823276957</v>
      </c>
      <c r="E125" s="4">
        <f t="shared" ca="1" si="18"/>
        <v>170.18119905802607</v>
      </c>
      <c r="F125" s="4">
        <f t="shared" ca="1" si="20"/>
        <v>804551.38491700892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1377000</v>
      </c>
      <c r="K125" s="24"/>
      <c r="L125" s="22">
        <f t="shared" ca="1" si="24"/>
        <v>0.41183767779789088</v>
      </c>
    </row>
    <row r="126" spans="1:12" x14ac:dyDescent="0.2">
      <c r="A126" s="2">
        <f t="shared" si="19"/>
        <v>44023</v>
      </c>
      <c r="B126" s="4">
        <f t="shared" ca="1" si="16"/>
        <v>5057.3475879862908</v>
      </c>
      <c r="C126" s="4">
        <f t="shared" ca="1" si="15"/>
        <v>6.0688171055835483</v>
      </c>
      <c r="D126" s="4">
        <f t="shared" ca="1" si="17"/>
        <v>567762.45829598885</v>
      </c>
      <c r="E126" s="4">
        <f t="shared" ca="1" si="18"/>
        <v>170.37985144422987</v>
      </c>
      <c r="F126" s="4">
        <f t="shared" ca="1" si="20"/>
        <v>804009.81426458037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1376999.9999999998</v>
      </c>
      <c r="K126" s="24"/>
      <c r="L126" s="22">
        <f t="shared" ca="1" si="24"/>
        <v>0.41231841561073995</v>
      </c>
    </row>
    <row r="127" spans="1:12" x14ac:dyDescent="0.2">
      <c r="A127" s="2">
        <f t="shared" si="19"/>
        <v>44024</v>
      </c>
      <c r="B127" s="4">
        <f t="shared" ca="1" si="16"/>
        <v>4944.7381540900778</v>
      </c>
      <c r="C127" s="4">
        <f t="shared" ca="1" si="15"/>
        <v>5.9336857849080928</v>
      </c>
      <c r="D127" s="4">
        <f t="shared" ca="1" si="17"/>
        <v>568403.47578926373</v>
      </c>
      <c r="E127" s="4">
        <f t="shared" ca="1" si="18"/>
        <v>170.57221440109939</v>
      </c>
      <c r="F127" s="4">
        <f t="shared" ca="1" si="20"/>
        <v>803481.21384224494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1377000</v>
      </c>
      <c r="K127" s="24"/>
      <c r="L127" s="22">
        <f t="shared" ca="1" si="24"/>
        <v>0.4127839330350499</v>
      </c>
    </row>
    <row r="128" spans="1:12" x14ac:dyDescent="0.2">
      <c r="A128" s="2">
        <f t="shared" si="19"/>
        <v>44025</v>
      </c>
      <c r="B128" s="4">
        <f t="shared" ca="1" si="16"/>
        <v>4839.5970675579811</v>
      </c>
      <c r="C128" s="4">
        <f t="shared" ca="1" si="15"/>
        <v>5.8075164810695767</v>
      </c>
      <c r="D128" s="4">
        <f t="shared" ca="1" si="17"/>
        <v>569024.92093414895</v>
      </c>
      <c r="E128" s="4">
        <f t="shared" ca="1" si="18"/>
        <v>170.75870389141204</v>
      </c>
      <c r="F128" s="4">
        <f t="shared" ca="1" si="20"/>
        <v>802964.72329440154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1377000</v>
      </c>
      <c r="K128" s="24"/>
      <c r="L128" s="22">
        <f t="shared" ca="1" si="24"/>
        <v>0.41323523669872836</v>
      </c>
    </row>
    <row r="129" spans="1:12" x14ac:dyDescent="0.2">
      <c r="A129" s="2">
        <f t="shared" si="19"/>
        <v>44026</v>
      </c>
      <c r="B129" s="4">
        <f t="shared" ca="1" si="16"/>
        <v>4741.4304841222702</v>
      </c>
      <c r="C129" s="4">
        <f t="shared" ca="1" si="15"/>
        <v>5.6897165809467234</v>
      </c>
      <c r="D129" s="4">
        <f t="shared" ca="1" si="17"/>
        <v>569628.08985623356</v>
      </c>
      <c r="E129" s="4">
        <f t="shared" ca="1" si="18"/>
        <v>170.93970886953088</v>
      </c>
      <c r="F129" s="4">
        <f t="shared" ca="1" si="20"/>
        <v>802459.53995077452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1377000</v>
      </c>
      <c r="K129" s="24"/>
      <c r="L129" s="22">
        <f t="shared" ca="1" si="24"/>
        <v>0.41367326786945069</v>
      </c>
    </row>
    <row r="130" spans="1:12" x14ac:dyDescent="0.2">
      <c r="A130" s="2">
        <f t="shared" si="19"/>
        <v>44027</v>
      </c>
      <c r="B130" s="4">
        <f t="shared" ca="1" si="16"/>
        <v>4649.7751876316324</v>
      </c>
      <c r="C130" s="4">
        <f t="shared" ca="1" si="15"/>
        <v>5.5797302251579586</v>
      </c>
      <c r="D130" s="4">
        <f t="shared" ca="1" si="17"/>
        <v>570214.19406494603</v>
      </c>
      <c r="E130" s="4">
        <f t="shared" ca="1" si="18"/>
        <v>171.11559289735297</v>
      </c>
      <c r="F130" s="4">
        <f t="shared" ca="1" si="20"/>
        <v>801964.91515452485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1377000</v>
      </c>
      <c r="K130" s="24"/>
      <c r="L130" s="22">
        <f t="shared" ca="1" si="24"/>
        <v>0.41409890636524765</v>
      </c>
    </row>
    <row r="131" spans="1:12" x14ac:dyDescent="0.2">
      <c r="A131" s="2">
        <f t="shared" si="19"/>
        <v>44028</v>
      </c>
      <c r="B131" s="4">
        <f t="shared" ca="1" si="16"/>
        <v>4564.1969312052042</v>
      </c>
      <c r="C131" s="4">
        <f t="shared" ref="C131:C194" ca="1" si="25">gamma*sjuka</f>
        <v>5.4770363174462444</v>
      </c>
      <c r="D131" s="4">
        <f t="shared" ca="1" si="17"/>
        <v>570784.36557188828</v>
      </c>
      <c r="E131" s="4">
        <f t="shared" ca="1" si="18"/>
        <v>171.28669568027053</v>
      </c>
      <c r="F131" s="4">
        <f t="shared" ca="1" si="20"/>
        <v>801480.15080122603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1376999.9999999998</v>
      </c>
      <c r="K131" s="24"/>
      <c r="L131" s="22">
        <f t="shared" ca="1" si="24"/>
        <v>0.41451297427152389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4484.288837595057</v>
      </c>
      <c r="C132" s="4">
        <f t="shared" ca="1" si="25"/>
        <v>5.3811466051140675</v>
      </c>
      <c r="D132" s="4">
        <f t="shared" ref="D132:D195" ca="1" si="27">D131+(1-alpha)*IF(ROW()-L&gt;=ROW(F$3),beta*OFFSET(F132,-L,0)*OFFSET(B132,-L,0),K/L)</f>
        <v>571339.66174846597</v>
      </c>
      <c r="E132" s="4">
        <f t="shared" ref="E132:E195" ca="1" si="28">E131+alpha*IF(ROW()-L&gt;=ROW(F$3),beta*OFFSET(F132,-L,0)*OFFSET(B132,-L,0),K/L)</f>
        <v>171.4533345248972</v>
      </c>
      <c r="F132" s="4">
        <f t="shared" ca="1" si="20"/>
        <v>801004.5960794139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1376999.9999999998</v>
      </c>
      <c r="K132" s="24"/>
      <c r="L132" s="22">
        <f t="shared" ca="1" si="24"/>
        <v>0.41491623946874806</v>
      </c>
    </row>
    <row r="133" spans="1:12" x14ac:dyDescent="0.2">
      <c r="A133" s="2">
        <f t="shared" ref="A133:A196" si="29">A132+1</f>
        <v>44030</v>
      </c>
      <c r="B133" s="4">
        <f t="shared" ca="1" si="26"/>
        <v>4409.6698611445281</v>
      </c>
      <c r="C133" s="4">
        <f t="shared" ca="1" si="25"/>
        <v>5.2916038333734337</v>
      </c>
      <c r="D133" s="4">
        <f t="shared" ca="1" si="27"/>
        <v>571881.06992969871</v>
      </c>
      <c r="E133" s="4">
        <f t="shared" ca="1" si="28"/>
        <v>171.61580572062576</v>
      </c>
      <c r="F133" s="4">
        <f t="shared" ref="F133:F196" ca="1" si="30">F132-beta*F132*B132</f>
        <v>800537.64440343599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1377000</v>
      </c>
      <c r="K133" s="24"/>
      <c r="L133" s="22">
        <f t="shared" ref="L133:L196" ca="1" si="34">D133/J133</f>
        <v>0.41530941897581608</v>
      </c>
    </row>
    <row r="134" spans="1:12" x14ac:dyDescent="0.2">
      <c r="A134" s="2">
        <f t="shared" si="29"/>
        <v>44031</v>
      </c>
      <c r="B134" s="4">
        <f t="shared" ca="1" si="26"/>
        <v>4339.9833128299224</v>
      </c>
      <c r="C134" s="4">
        <f t="shared" ca="1" si="25"/>
        <v>5.2079799753959062</v>
      </c>
      <c r="D134" s="4">
        <f t="shared" ca="1" si="27"/>
        <v>572409.51177190745</v>
      </c>
      <c r="E134" s="4">
        <f t="shared" ca="1" si="28"/>
        <v>171.77438584732641</v>
      </c>
      <c r="F134" s="4">
        <f t="shared" ca="1" si="30"/>
        <v>800078.73052941507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1377000</v>
      </c>
      <c r="K134" s="24"/>
      <c r="L134" s="22">
        <f t="shared" ca="1" si="34"/>
        <v>0.41569318211467499</v>
      </c>
    </row>
    <row r="135" spans="1:12" x14ac:dyDescent="0.2">
      <c r="A135" s="2">
        <f t="shared" si="29"/>
        <v>44032</v>
      </c>
      <c r="B135" s="4">
        <f t="shared" ca="1" si="26"/>
        <v>4274.8954491146906</v>
      </c>
      <c r="C135" s="4">
        <f t="shared" ca="1" si="25"/>
        <v>5.1298745389376279</v>
      </c>
      <c r="D135" s="4">
        <f t="shared" ca="1" si="27"/>
        <v>572925.84737258649</v>
      </c>
      <c r="E135" s="4">
        <f t="shared" ca="1" si="28"/>
        <v>171.92933301167946</v>
      </c>
      <c r="F135" s="4">
        <f t="shared" ca="1" si="30"/>
        <v>799627.32784528681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1376999.9999999998</v>
      </c>
      <c r="K135" s="24"/>
      <c r="L135" s="22">
        <f t="shared" ca="1" si="34"/>
        <v>0.41606815350224152</v>
      </c>
    </row>
    <row r="136" spans="1:12" x14ac:dyDescent="0.2">
      <c r="A136" s="2">
        <f t="shared" si="29"/>
        <v>44033</v>
      </c>
      <c r="B136" s="4">
        <f t="shared" ca="1" si="26"/>
        <v>4214.0941247108012</v>
      </c>
      <c r="C136" s="4">
        <f t="shared" ca="1" si="25"/>
        <v>5.0569129496529612</v>
      </c>
      <c r="D136" s="4">
        <f t="shared" ca="1" si="27"/>
        <v>573430.8791612105</v>
      </c>
      <c r="E136" s="4">
        <f t="shared" ca="1" si="28"/>
        <v>172.08088801476757</v>
      </c>
      <c r="F136" s="4">
        <f t="shared" ca="1" si="30"/>
        <v>799182.94582606363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1376999.9999999995</v>
      </c>
      <c r="K136" s="24"/>
      <c r="L136" s="22">
        <f t="shared" ca="1" si="34"/>
        <v>0.41643491587596998</v>
      </c>
    </row>
    <row r="137" spans="1:12" x14ac:dyDescent="0.2">
      <c r="A137" s="2">
        <f t="shared" si="29"/>
        <v>44034</v>
      </c>
      <c r="B137" s="4">
        <f t="shared" ca="1" si="26"/>
        <v>4157.2875088158571</v>
      </c>
      <c r="C137" s="4">
        <f t="shared" ca="1" si="25"/>
        <v>4.9887450105790281</v>
      </c>
      <c r="D137" s="4">
        <f t="shared" ca="1" si="27"/>
        <v>573925.35557002132</v>
      </c>
      <c r="E137" s="4">
        <f t="shared" ca="1" si="28"/>
        <v>172.22927545364246</v>
      </c>
      <c r="F137" s="4">
        <f t="shared" ca="1" si="30"/>
        <v>798745.12764570897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1376999.9999999998</v>
      </c>
      <c r="K137" s="24"/>
      <c r="L137" s="22">
        <f t="shared" ca="1" si="34"/>
        <v>0.4167940127596379</v>
      </c>
    </row>
    <row r="138" spans="1:12" x14ac:dyDescent="0.2">
      <c r="A138" s="2">
        <f t="shared" si="29"/>
        <v>44035</v>
      </c>
      <c r="B138" s="4">
        <f t="shared" ca="1" si="26"/>
        <v>4104.2028639626715</v>
      </c>
      <c r="C138" s="4">
        <f t="shared" ca="1" si="25"/>
        <v>4.925043436755205</v>
      </c>
      <c r="D138" s="4">
        <f t="shared" ca="1" si="27"/>
        <v>574409.97449401405</v>
      </c>
      <c r="E138" s="4">
        <f t="shared" ca="1" si="28"/>
        <v>172.3747047596321</v>
      </c>
      <c r="F138" s="4">
        <f t="shared" ca="1" si="30"/>
        <v>798313.44793726341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1376999.9999999998</v>
      </c>
      <c r="K138" s="24"/>
      <c r="L138" s="22">
        <f t="shared" ca="1" si="34"/>
        <v>0.41714595097604512</v>
      </c>
    </row>
    <row r="139" spans="1:12" x14ac:dyDescent="0.2">
      <c r="A139" s="2">
        <f t="shared" si="29"/>
        <v>44036</v>
      </c>
      <c r="B139" s="4">
        <f t="shared" ca="1" si="26"/>
        <v>4054.5853862678459</v>
      </c>
      <c r="C139" s="4">
        <f t="shared" ca="1" si="25"/>
        <v>4.8655024635214144</v>
      </c>
      <c r="D139" s="4">
        <f t="shared" ca="1" si="27"/>
        <v>574885.38654940971</v>
      </c>
      <c r="E139" s="4">
        <f t="shared" ca="1" si="28"/>
        <v>172.51737117617574</v>
      </c>
      <c r="F139" s="4">
        <f t="shared" ca="1" si="30"/>
        <v>797887.51069314603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1376999.9999999998</v>
      </c>
      <c r="K139" s="24"/>
      <c r="L139" s="22">
        <f t="shared" ca="1" si="34"/>
        <v>0.41749120301336951</v>
      </c>
    </row>
    <row r="140" spans="1:12" x14ac:dyDescent="0.2">
      <c r="A140" s="2">
        <f t="shared" si="29"/>
        <v>44037</v>
      </c>
      <c r="B140" s="4">
        <f t="shared" ca="1" si="26"/>
        <v>4008.197105586351</v>
      </c>
      <c r="C140" s="4">
        <f t="shared" ca="1" si="25"/>
        <v>4.8098365267036209</v>
      </c>
      <c r="D140" s="4">
        <f t="shared" ca="1" si="27"/>
        <v>575352.19813988486</v>
      </c>
      <c r="E140" s="4">
        <f t="shared" ca="1" si="28"/>
        <v>172.65745667896914</v>
      </c>
      <c r="F140" s="4">
        <f t="shared" ca="1" si="30"/>
        <v>797466.94729784958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1376999.9999999995</v>
      </c>
      <c r="K140" s="24"/>
      <c r="L140" s="22">
        <f t="shared" ca="1" si="34"/>
        <v>0.41783020925191361</v>
      </c>
    </row>
    <row r="141" spans="1:12" x14ac:dyDescent="0.2">
      <c r="A141" s="2">
        <f t="shared" si="29"/>
        <v>44038</v>
      </c>
      <c r="B141" s="4">
        <f t="shared" ca="1" si="26"/>
        <v>3964.8158438602832</v>
      </c>
      <c r="C141" s="4">
        <f t="shared" ca="1" si="25"/>
        <v>4.7577790126323398</v>
      </c>
      <c r="D141" s="4">
        <f t="shared" ca="1" si="27"/>
        <v>575810.97433974349</v>
      </c>
      <c r="E141" s="4">
        <f t="shared" ca="1" si="28"/>
        <v>172.79513084117539</v>
      </c>
      <c r="F141" s="4">
        <f t="shared" ca="1" si="30"/>
        <v>797051.4146855548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1376999.9999999998</v>
      </c>
      <c r="K141" s="24"/>
      <c r="L141" s="22">
        <f t="shared" ca="1" si="34"/>
        <v>0.41816338005791109</v>
      </c>
    </row>
    <row r="142" spans="1:12" x14ac:dyDescent="0.2">
      <c r="A142" s="2">
        <f t="shared" si="29"/>
        <v>44039</v>
      </c>
      <c r="B142" s="4">
        <f t="shared" ca="1" si="26"/>
        <v>3924.2342297832179</v>
      </c>
      <c r="C142" s="4">
        <f t="shared" ca="1" si="25"/>
        <v>4.7090810757398609</v>
      </c>
      <c r="D142" s="4">
        <f t="shared" ca="1" si="27"/>
        <v>576262.24160306645</v>
      </c>
      <c r="E142" s="4">
        <f t="shared" ca="1" si="28"/>
        <v>172.93055164641385</v>
      </c>
      <c r="F142" s="4">
        <f t="shared" ca="1" si="30"/>
        <v>796640.59361550363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1376999.9999999995</v>
      </c>
      <c r="K142" s="24"/>
      <c r="L142" s="22">
        <f t="shared" ca="1" si="34"/>
        <v>0.41849109775095616</v>
      </c>
    </row>
    <row r="143" spans="1:12" x14ac:dyDescent="0.2">
      <c r="A143" s="2">
        <f t="shared" si="29"/>
        <v>44040</v>
      </c>
      <c r="B143" s="4">
        <f t="shared" ca="1" si="26"/>
        <v>3886.2587677791571</v>
      </c>
      <c r="C143" s="4">
        <f t="shared" ca="1" si="25"/>
        <v>4.6635105213349881</v>
      </c>
      <c r="D143" s="4">
        <f t="shared" ca="1" si="27"/>
        <v>576706.49030768382</v>
      </c>
      <c r="E143" s="4">
        <f t="shared" ca="1" si="28"/>
        <v>173.06386625218079</v>
      </c>
      <c r="F143" s="4">
        <f t="shared" ca="1" si="30"/>
        <v>796234.18705828453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1376999.9999999995</v>
      </c>
      <c r="K143" s="24"/>
      <c r="L143" s="22">
        <f t="shared" ca="1" si="34"/>
        <v>0.41881371845147713</v>
      </c>
    </row>
    <row r="144" spans="1:12" x14ac:dyDescent="0.2">
      <c r="A144" s="2">
        <f t="shared" si="29"/>
        <v>44041</v>
      </c>
      <c r="B144" s="4">
        <f t="shared" ca="1" si="26"/>
        <v>3850.708959210348</v>
      </c>
      <c r="C144" s="4">
        <f t="shared" ca="1" si="25"/>
        <v>4.6208507510524175</v>
      </c>
      <c r="D144" s="4">
        <f t="shared" ca="1" si="27"/>
        <v>577144.17714258446</v>
      </c>
      <c r="E144" s="4">
        <f t="shared" ca="1" si="28"/>
        <v>173.19521170628721</v>
      </c>
      <c r="F144" s="4">
        <f t="shared" ca="1" si="30"/>
        <v>795831.91868649866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1376999.9999999998</v>
      </c>
      <c r="K144" s="24"/>
      <c r="L144" s="22">
        <f t="shared" ca="1" si="34"/>
        <v>0.4191315738145131</v>
      </c>
    </row>
    <row r="145" spans="1:12" x14ac:dyDescent="0.2">
      <c r="A145" s="2">
        <f t="shared" si="29"/>
        <v>44042</v>
      </c>
      <c r="B145" s="4">
        <f t="shared" ca="1" si="26"/>
        <v>3817.4164736752896</v>
      </c>
      <c r="C145" s="4">
        <f t="shared" ca="1" si="25"/>
        <v>4.5808997684103474</v>
      </c>
      <c r="D145" s="4">
        <f t="shared" ca="1" si="27"/>
        <v>577575.7273471175</v>
      </c>
      <c r="E145" s="4">
        <f t="shared" ca="1" si="28"/>
        <v>173.32471561882087</v>
      </c>
      <c r="F145" s="4">
        <f t="shared" ca="1" si="30"/>
        <v>795433.53146358812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1376999.9999999998</v>
      </c>
      <c r="K145" s="24"/>
      <c r="L145" s="22">
        <f t="shared" ca="1" si="34"/>
        <v>0.41944497265585884</v>
      </c>
    </row>
    <row r="146" spans="1:12" x14ac:dyDescent="0.2">
      <c r="A146" s="2">
        <f t="shared" si="29"/>
        <v>44043</v>
      </c>
      <c r="B146" s="4">
        <f t="shared" ca="1" si="26"/>
        <v>3786.2243682319308</v>
      </c>
      <c r="C146" s="4">
        <f t="shared" ca="1" si="25"/>
        <v>4.5434692418783165</v>
      </c>
      <c r="D146" s="4">
        <f t="shared" ca="1" si="27"/>
        <v>578001.53681006155</v>
      </c>
      <c r="E146" s="4">
        <f t="shared" ca="1" si="28"/>
        <v>173.45249679205608</v>
      </c>
      <c r="F146" s="4">
        <f t="shared" ca="1" si="30"/>
        <v>795038.7863249142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1376999.9999999998</v>
      </c>
      <c r="K146" s="24"/>
      <c r="L146" s="22">
        <f t="shared" ca="1" si="34"/>
        <v>0.41975420247644274</v>
      </c>
    </row>
    <row r="147" spans="1:12" x14ac:dyDescent="0.2">
      <c r="A147" s="2">
        <f t="shared" si="29"/>
        <v>44044</v>
      </c>
      <c r="B147" s="4">
        <f t="shared" ca="1" si="26"/>
        <v>3756.9863523769441</v>
      </c>
      <c r="C147" s="4">
        <f t="shared" ca="1" si="25"/>
        <v>4.5083836228523326</v>
      </c>
      <c r="D147" s="4">
        <f t="shared" ca="1" si="27"/>
        <v>578421.97403633944</v>
      </c>
      <c r="E147" s="4">
        <f t="shared" ca="1" si="28"/>
        <v>173.57866581064502</v>
      </c>
      <c r="F147" s="4">
        <f t="shared" ca="1" si="30"/>
        <v>794647.4609454727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1376999.9999999998</v>
      </c>
      <c r="K147" s="24"/>
      <c r="L147" s="22">
        <f t="shared" ca="1" si="34"/>
        <v>0.4200595308905879</v>
      </c>
    </row>
    <row r="148" spans="1:12" x14ac:dyDescent="0.2">
      <c r="A148" s="2">
        <f t="shared" si="29"/>
        <v>44045</v>
      </c>
      <c r="B148" s="4">
        <f t="shared" ca="1" si="26"/>
        <v>3729.566096626148</v>
      </c>
      <c r="C148" s="4">
        <f t="shared" ca="1" si="25"/>
        <v>4.475479315951377</v>
      </c>
      <c r="D148" s="4">
        <f t="shared" ca="1" si="27"/>
        <v>578837.38198885054</v>
      </c>
      <c r="E148" s="4">
        <f t="shared" ca="1" si="28"/>
        <v>173.70332559433345</v>
      </c>
      <c r="F148" s="4">
        <f t="shared" ca="1" si="30"/>
        <v>794259.3485889287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1376999.9999999995</v>
      </c>
      <c r="K148" s="24"/>
      <c r="L148" s="22">
        <f t="shared" ca="1" si="34"/>
        <v>0.42036120696358076</v>
      </c>
    </row>
    <row r="149" spans="1:12" x14ac:dyDescent="0.2">
      <c r="A149" s="2">
        <f t="shared" si="29"/>
        <v>44046</v>
      </c>
      <c r="B149" s="4">
        <f t="shared" ca="1" si="26"/>
        <v>3703.8365825703308</v>
      </c>
      <c r="C149" s="4">
        <f t="shared" ca="1" si="25"/>
        <v>4.444603899084397</v>
      </c>
      <c r="D149" s="4">
        <f t="shared" ca="1" si="27"/>
        <v>579248.07981258072</v>
      </c>
      <c r="E149" s="4">
        <f t="shared" ca="1" si="28"/>
        <v>173.82657191534881</v>
      </c>
      <c r="F149" s="4">
        <f t="shared" ca="1" si="30"/>
        <v>793874.25703293341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1376999.9999999998</v>
      </c>
      <c r="K149" s="24"/>
      <c r="L149" s="22">
        <f t="shared" ca="1" si="34"/>
        <v>0.42065946246374786</v>
      </c>
    </row>
    <row r="150" spans="1:12" x14ac:dyDescent="0.2">
      <c r="A150" s="2">
        <f t="shared" si="29"/>
        <v>44047</v>
      </c>
      <c r="B150" s="4">
        <f t="shared" ca="1" si="26"/>
        <v>3679.6794923219541</v>
      </c>
      <c r="C150" s="4">
        <f t="shared" ca="1" si="25"/>
        <v>4.4156153907863445</v>
      </c>
      <c r="D150" s="4">
        <f t="shared" ca="1" si="27"/>
        <v>579654.36444783269</v>
      </c>
      <c r="E150" s="4">
        <f t="shared" ca="1" si="28"/>
        <v>173.94849388251453</v>
      </c>
      <c r="F150" s="4">
        <f t="shared" ca="1" si="30"/>
        <v>793492.00756596273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1377000</v>
      </c>
      <c r="K150" s="24"/>
      <c r="L150" s="22">
        <f t="shared" ca="1" si="34"/>
        <v>0.42095451303401066</v>
      </c>
    </row>
    <row r="151" spans="1:12" x14ac:dyDescent="0.2">
      <c r="A151" s="2">
        <f t="shared" si="29"/>
        <v>44048</v>
      </c>
      <c r="B151" s="4">
        <f t="shared" ca="1" si="26"/>
        <v>3656.9846353190947</v>
      </c>
      <c r="C151" s="4">
        <f t="shared" ca="1" si="25"/>
        <v>4.3883815623829134</v>
      </c>
      <c r="D151" s="4">
        <f t="shared" ca="1" si="27"/>
        <v>580056.5121391071</v>
      </c>
      <c r="E151" s="4">
        <f t="shared" ca="1" si="28"/>
        <v>174.06917439405029</v>
      </c>
      <c r="F151" s="4">
        <f t="shared" ca="1" si="30"/>
        <v>793112.43405117968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1377000</v>
      </c>
      <c r="K151" s="24"/>
      <c r="L151" s="22">
        <f t="shared" ca="1" si="34"/>
        <v>0.42124655928765947</v>
      </c>
    </row>
    <row r="152" spans="1:12" x14ac:dyDescent="0.2">
      <c r="A152" s="2">
        <f t="shared" si="29"/>
        <v>44049</v>
      </c>
      <c r="B152" s="4">
        <f t="shared" ca="1" si="26"/>
        <v>3635.6494105113188</v>
      </c>
      <c r="C152" s="4">
        <f t="shared" ca="1" si="25"/>
        <v>4.362779292613582</v>
      </c>
      <c r="D152" s="4">
        <f t="shared" ca="1" si="27"/>
        <v>580454.77984585078</v>
      </c>
      <c r="E152" s="4">
        <f t="shared" ca="1" si="28"/>
        <v>174.18869056092345</v>
      </c>
      <c r="F152" s="4">
        <f t="shared" ca="1" si="30"/>
        <v>792735.38205307699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1377000</v>
      </c>
      <c r="K152" s="24"/>
      <c r="L152" s="22">
        <f t="shared" ca="1" si="34"/>
        <v>0.42153578783286183</v>
      </c>
    </row>
    <row r="153" spans="1:12" x14ac:dyDescent="0.2">
      <c r="A153" s="2">
        <f t="shared" si="29"/>
        <v>44050</v>
      </c>
      <c r="B153" s="4">
        <f t="shared" ca="1" si="26"/>
        <v>3615.5783020162085</v>
      </c>
      <c r="C153" s="4">
        <f t="shared" ca="1" si="25"/>
        <v>4.33869396241945</v>
      </c>
      <c r="D153" s="4">
        <f t="shared" ca="1" si="27"/>
        <v>580849.40656098316</v>
      </c>
      <c r="E153" s="4">
        <f t="shared" ca="1" si="28"/>
        <v>174.30711410252565</v>
      </c>
      <c r="F153" s="4">
        <f t="shared" ca="1" si="30"/>
        <v>792360.70802289818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1377000</v>
      </c>
      <c r="K153" s="24"/>
      <c r="L153" s="22">
        <f t="shared" ca="1" si="34"/>
        <v>0.42182237223019836</v>
      </c>
    </row>
    <row r="154" spans="1:12" x14ac:dyDescent="0.2">
      <c r="A154" s="2">
        <f t="shared" si="29"/>
        <v>44051</v>
      </c>
      <c r="B154" s="4">
        <f t="shared" ca="1" si="26"/>
        <v>3596.6824064034404</v>
      </c>
      <c r="C154" s="4">
        <f t="shared" ca="1" si="25"/>
        <v>4.3160188876841277</v>
      </c>
      <c r="D154" s="4">
        <f t="shared" ca="1" si="27"/>
        <v>581240.61454281083</v>
      </c>
      <c r="E154" s="4">
        <f t="shared" ca="1" si="28"/>
        <v>174.4245117163581</v>
      </c>
      <c r="F154" s="4">
        <f t="shared" ca="1" si="30"/>
        <v>791988.27853906946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1377000</v>
      </c>
      <c r="K154" s="24"/>
      <c r="L154" s="22">
        <f t="shared" ca="1" si="34"/>
        <v>0.42210647388729905</v>
      </c>
    </row>
    <row r="155" spans="1:12" x14ac:dyDescent="0.2">
      <c r="A155" s="2">
        <f t="shared" si="29"/>
        <v>44052</v>
      </c>
      <c r="B155" s="4">
        <f t="shared" ca="1" si="26"/>
        <v>3578.8789898343316</v>
      </c>
      <c r="C155" s="4">
        <f t="shared" ca="1" si="25"/>
        <v>4.2946547878011971</v>
      </c>
      <c r="D155" s="4">
        <f t="shared" ca="1" si="27"/>
        <v>581628.61046564789</v>
      </c>
      <c r="E155" s="4">
        <f t="shared" ca="1" si="28"/>
        <v>174.54094542332129</v>
      </c>
      <c r="F155" s="4">
        <f t="shared" ca="1" si="30"/>
        <v>791617.96959909459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1377000</v>
      </c>
      <c r="K155" s="24"/>
      <c r="L155" s="22">
        <f t="shared" ca="1" si="34"/>
        <v>0.42238824289444293</v>
      </c>
    </row>
    <row r="156" spans="1:12" x14ac:dyDescent="0.2">
      <c r="A156" s="2">
        <f t="shared" si="29"/>
        <v>44053</v>
      </c>
      <c r="B156" s="4">
        <f t="shared" ca="1" si="26"/>
        <v>3562.0910733575556</v>
      </c>
      <c r="C156" s="4">
        <f t="shared" ca="1" si="25"/>
        <v>4.2745092880290665</v>
      </c>
      <c r="D156" s="4">
        <f t="shared" ca="1" si="27"/>
        <v>582013.58649417642</v>
      </c>
      <c r="E156" s="4">
        <f t="shared" ca="1" si="28"/>
        <v>174.65647289011989</v>
      </c>
      <c r="F156" s="4">
        <f t="shared" ca="1" si="30"/>
        <v>791249.66595957603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1377000</v>
      </c>
      <c r="K156" s="24"/>
      <c r="L156" s="22">
        <f t="shared" ca="1" si="34"/>
        <v>0.42266781880477589</v>
      </c>
    </row>
    <row r="157" spans="1:12" x14ac:dyDescent="0.2">
      <c r="A157" s="2">
        <f t="shared" si="29"/>
        <v>44054</v>
      </c>
      <c r="B157" s="4">
        <f t="shared" ca="1" si="26"/>
        <v>3546.2470447353589</v>
      </c>
      <c r="C157" s="4">
        <f t="shared" ca="1" si="25"/>
        <v>4.2554964536824302</v>
      </c>
      <c r="D157" s="4">
        <f t="shared" ca="1" si="27"/>
        <v>582395.72128630709</v>
      </c>
      <c r="E157" s="4">
        <f t="shared" ca="1" si="28"/>
        <v>174.77114773021111</v>
      </c>
      <c r="F157" s="4">
        <f t="shared" ca="1" si="30"/>
        <v>790883.26052122749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1377000</v>
      </c>
      <c r="K157" s="24"/>
      <c r="L157" s="22">
        <f t="shared" ca="1" si="34"/>
        <v>0.42294533136260498</v>
      </c>
    </row>
    <row r="158" spans="1:12" x14ac:dyDescent="0.2">
      <c r="A158" s="2">
        <f t="shared" si="29"/>
        <v>44055</v>
      </c>
      <c r="B158" s="4">
        <f t="shared" ca="1" si="26"/>
        <v>3531.2802952483471</v>
      </c>
      <c r="C158" s="4">
        <f t="shared" ca="1" si="25"/>
        <v>4.2375363542980162</v>
      </c>
      <c r="D158" s="4">
        <f t="shared" ca="1" si="27"/>
        <v>582775.18092903565</v>
      </c>
      <c r="E158" s="4">
        <f t="shared" ca="1" si="28"/>
        <v>174.88501978464603</v>
      </c>
      <c r="F158" s="4">
        <f t="shared" ca="1" si="30"/>
        <v>790518.65375593142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1377000</v>
      </c>
      <c r="K158" s="24"/>
      <c r="L158" s="22">
        <f t="shared" ca="1" si="34"/>
        <v>0.42322090118303241</v>
      </c>
    </row>
    <row r="159" spans="1:12" x14ac:dyDescent="0.2">
      <c r="A159" s="2">
        <f t="shared" si="29"/>
        <v>44056</v>
      </c>
      <c r="B159" s="4">
        <f t="shared" ca="1" si="26"/>
        <v>3517.1288800001012</v>
      </c>
      <c r="C159" s="4">
        <f t="shared" ca="1" si="25"/>
        <v>4.2205546560001208</v>
      </c>
      <c r="D159" s="4">
        <f t="shared" ca="1" si="27"/>
        <v>583152.11981153896</v>
      </c>
      <c r="E159" s="4">
        <f t="shared" ca="1" si="28"/>
        <v>174.99813538407685</v>
      </c>
      <c r="F159" s="4">
        <f t="shared" ca="1" si="30"/>
        <v>790155.7531730769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1377000</v>
      </c>
      <c r="K159" s="24"/>
      <c r="L159" s="22">
        <f t="shared" ca="1" si="34"/>
        <v>0.42349464038601231</v>
      </c>
    </row>
    <row r="160" spans="1:12" x14ac:dyDescent="0.2">
      <c r="A160" s="2">
        <f t="shared" si="29"/>
        <v>44057</v>
      </c>
      <c r="B160" s="4">
        <f t="shared" ca="1" si="26"/>
        <v>3503.7352003150695</v>
      </c>
      <c r="C160" s="4">
        <f t="shared" ca="1" si="25"/>
        <v>4.2044822403780833</v>
      </c>
      <c r="D160" s="4">
        <f t="shared" ca="1" si="27"/>
        <v>583526.6814395088</v>
      </c>
      <c r="E160" s="4">
        <f t="shared" ca="1" si="28"/>
        <v>175.11053759313052</v>
      </c>
      <c r="F160" s="4">
        <f t="shared" ca="1" si="30"/>
        <v>789794.47282258305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1377000</v>
      </c>
      <c r="K160" s="24"/>
      <c r="L160" s="22">
        <f t="shared" ca="1" si="34"/>
        <v>0.42376665318773332</v>
      </c>
    </row>
    <row r="161" spans="1:12" x14ac:dyDescent="0.2">
      <c r="A161" s="2">
        <f t="shared" si="29"/>
        <v>44058</v>
      </c>
      <c r="B161" s="4">
        <f t="shared" ca="1" si="26"/>
        <v>3491.0457068939163</v>
      </c>
      <c r="C161" s="4">
        <f t="shared" ca="1" si="25"/>
        <v>4.1892548482726992</v>
      </c>
      <c r="D161" s="4">
        <f t="shared" ca="1" si="27"/>
        <v>583898.99919449235</v>
      </c>
      <c r="E161" s="4">
        <f t="shared" ca="1" si="28"/>
        <v>175.22226643827912</v>
      </c>
      <c r="F161" s="4">
        <f t="shared" ca="1" si="30"/>
        <v>789434.73283217545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1377000</v>
      </c>
      <c r="K161" s="24"/>
      <c r="L161" s="22">
        <f t="shared" ca="1" si="34"/>
        <v>0.42403703645206414</v>
      </c>
    </row>
    <row r="162" spans="1:12" x14ac:dyDescent="0.2">
      <c r="A162" s="2">
        <f t="shared" si="29"/>
        <v>44059</v>
      </c>
      <c r="B162" s="4">
        <f t="shared" ca="1" si="26"/>
        <v>3479.0106224594906</v>
      </c>
      <c r="C162" s="4">
        <f t="shared" ca="1" si="25"/>
        <v>4.174812746951388</v>
      </c>
      <c r="D162" s="4">
        <f t="shared" ca="1" si="27"/>
        <v>584269.19704178523</v>
      </c>
      <c r="E162" s="4">
        <f t="shared" ca="1" si="28"/>
        <v>175.33335912027158</v>
      </c>
      <c r="F162" s="4">
        <f t="shared" ca="1" si="30"/>
        <v>789076.45897663501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1377000</v>
      </c>
      <c r="K162" s="24"/>
      <c r="L162" s="22">
        <f t="shared" ca="1" si="34"/>
        <v>0.42430588020463705</v>
      </c>
    </row>
    <row r="163" spans="1:12" x14ac:dyDescent="0.2">
      <c r="A163" s="2">
        <f t="shared" si="29"/>
        <v>44060</v>
      </c>
      <c r="B163" s="4">
        <f t="shared" ca="1" si="26"/>
        <v>3467.5836826935501</v>
      </c>
      <c r="C163" s="4">
        <f t="shared" ca="1" si="25"/>
        <v>4.1611004192322598</v>
      </c>
      <c r="D163" s="4">
        <f t="shared" ca="1" si="27"/>
        <v>584637.39019021194</v>
      </c>
      <c r="E163" s="4">
        <f t="shared" ca="1" si="28"/>
        <v>175.44385021212716</v>
      </c>
      <c r="F163" s="4">
        <f t="shared" ca="1" si="30"/>
        <v>788719.58227688237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1377000</v>
      </c>
      <c r="K163" s="24"/>
      <c r="L163" s="22">
        <f t="shared" ca="1" si="34"/>
        <v>0.42457326811199125</v>
      </c>
    </row>
    <row r="164" spans="1:12" x14ac:dyDescent="0.2">
      <c r="A164" s="2">
        <f t="shared" si="29"/>
        <v>44061</v>
      </c>
      <c r="B164" s="4">
        <f t="shared" ca="1" si="26"/>
        <v>3456.7218943291668</v>
      </c>
      <c r="C164" s="4">
        <f t="shared" ca="1" si="25"/>
        <v>4.148066273195</v>
      </c>
      <c r="D164" s="4">
        <f t="shared" ca="1" si="27"/>
        <v>585003.68570692895</v>
      </c>
      <c r="E164" s="4">
        <f t="shared" ca="1" si="28"/>
        <v>175.55377184363172</v>
      </c>
      <c r="F164" s="4">
        <f t="shared" ca="1" si="30"/>
        <v>788364.0386268982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1377000</v>
      </c>
      <c r="K164" s="24"/>
      <c r="L164" s="22">
        <f t="shared" ca="1" si="34"/>
        <v>0.42483927792805298</v>
      </c>
    </row>
    <row r="165" spans="1:12" x14ac:dyDescent="0.2">
      <c r="A165" s="2">
        <f t="shared" si="29"/>
        <v>44062</v>
      </c>
      <c r="B165" s="4">
        <f t="shared" ca="1" si="26"/>
        <v>3446.3853093261755</v>
      </c>
      <c r="C165" s="4">
        <f t="shared" ca="1" si="25"/>
        <v>4.13566237119141</v>
      </c>
      <c r="D165" s="4">
        <f t="shared" ca="1" si="27"/>
        <v>585368.18309019541</v>
      </c>
      <c r="E165" s="4">
        <f t="shared" ca="1" si="28"/>
        <v>175.66315387322052</v>
      </c>
      <c r="F165" s="4">
        <f t="shared" ca="1" si="30"/>
        <v>788009.76844660519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1377000</v>
      </c>
      <c r="K165" s="24"/>
      <c r="L165" s="22">
        <f t="shared" ca="1" si="34"/>
        <v>0.42510398191009108</v>
      </c>
    </row>
    <row r="166" spans="1:12" x14ac:dyDescent="0.2">
      <c r="A166" s="2">
        <f t="shared" si="29"/>
        <v>44063</v>
      </c>
      <c r="B166" s="4">
        <f t="shared" ca="1" si="26"/>
        <v>3436.5368141170684</v>
      </c>
      <c r="C166" s="4">
        <f t="shared" ca="1" si="25"/>
        <v>4.1238441769404819</v>
      </c>
      <c r="D166" s="4">
        <f t="shared" ca="1" si="27"/>
        <v>585730.97480287508</v>
      </c>
      <c r="E166" s="4">
        <f t="shared" ca="1" si="28"/>
        <v>175.77202404807687</v>
      </c>
      <c r="F166" s="4">
        <f t="shared" ca="1" si="30"/>
        <v>787656.71635895979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1377000</v>
      </c>
      <c r="K166" s="24"/>
      <c r="L166" s="22">
        <f t="shared" ca="1" si="34"/>
        <v>0.42536744720615471</v>
      </c>
    </row>
    <row r="167" spans="1:12" x14ac:dyDescent="0.2">
      <c r="A167" s="2">
        <f t="shared" si="29"/>
        <v>44064</v>
      </c>
      <c r="B167" s="4">
        <f t="shared" ca="1" si="26"/>
        <v>3427.1419329682817</v>
      </c>
      <c r="C167" s="4">
        <f t="shared" ca="1" si="25"/>
        <v>4.1125703195619376</v>
      </c>
      <c r="D167" s="4">
        <f t="shared" ca="1" si="27"/>
        <v>586092.14676926378</v>
      </c>
      <c r="E167" s="4">
        <f t="shared" ca="1" si="28"/>
        <v>175.88040815322503</v>
      </c>
      <c r="F167" s="4">
        <f t="shared" ca="1" si="30"/>
        <v>787304.83088961476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1377000</v>
      </c>
      <c r="K167" s="24"/>
      <c r="L167" s="22">
        <f t="shared" ca="1" si="34"/>
        <v>0.42562973621587785</v>
      </c>
    </row>
    <row r="168" spans="1:12" x14ac:dyDescent="0.2">
      <c r="A168" s="2">
        <f t="shared" si="29"/>
        <v>44065</v>
      </c>
      <c r="B168" s="4">
        <f t="shared" ca="1" si="26"/>
        <v>3418.1686445568612</v>
      </c>
      <c r="C168" s="4">
        <f t="shared" ca="1" si="25"/>
        <v>4.1018023734682334</v>
      </c>
      <c r="D168" s="4">
        <f t="shared" ca="1" si="27"/>
        <v>586451.77883767418</v>
      </c>
      <c r="E168" s="4">
        <f t="shared" ca="1" si="28"/>
        <v>175.98833015034731</v>
      </c>
      <c r="F168" s="4">
        <f t="shared" ca="1" si="30"/>
        <v>786954.06418761867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1377000</v>
      </c>
      <c r="K168" s="24"/>
      <c r="L168" s="22">
        <f t="shared" ca="1" si="34"/>
        <v>0.42589090692641551</v>
      </c>
    </row>
    <row r="169" spans="1:12" x14ac:dyDescent="0.2">
      <c r="A169" s="2">
        <f t="shared" si="29"/>
        <v>44066</v>
      </c>
      <c r="B169" s="4">
        <f t="shared" ca="1" si="26"/>
        <v>3409.5872109150405</v>
      </c>
      <c r="C169" s="4">
        <f t="shared" ca="1" si="25"/>
        <v>4.0915046530980481</v>
      </c>
      <c r="D169" s="4">
        <f t="shared" ca="1" si="27"/>
        <v>586809.94521105802</v>
      </c>
      <c r="E169" s="4">
        <f t="shared" ca="1" si="28"/>
        <v>176.09581230700945</v>
      </c>
      <c r="F169" s="4">
        <f t="shared" ca="1" si="30"/>
        <v>786604.37176572008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1377000</v>
      </c>
      <c r="K169" s="24"/>
      <c r="L169" s="22">
        <f t="shared" ca="1" si="34"/>
        <v>0.42615101322516924</v>
      </c>
    </row>
    <row r="170" spans="1:12" x14ac:dyDescent="0.2">
      <c r="A170" s="2">
        <f t="shared" si="29"/>
        <v>44067</v>
      </c>
      <c r="B170" s="4">
        <f t="shared" ca="1" si="26"/>
        <v>3401.3700179453181</v>
      </c>
      <c r="C170" s="4">
        <f t="shared" ca="1" si="25"/>
        <v>4.0816440215343812</v>
      </c>
      <c r="D170" s="4">
        <f t="shared" ca="1" si="27"/>
        <v>587166.71484780067</v>
      </c>
      <c r="E170" s="4">
        <f t="shared" ca="1" si="28"/>
        <v>176.20287531693523</v>
      </c>
      <c r="F170" s="4">
        <f t="shared" ca="1" si="30"/>
        <v>786255.71225893719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1377000</v>
      </c>
      <c r="K170" s="24"/>
      <c r="L170" s="22">
        <f t="shared" ca="1" si="34"/>
        <v>0.42641010519085015</v>
      </c>
    </row>
    <row r="171" spans="1:12" x14ac:dyDescent="0.2">
      <c r="A171" s="2">
        <f t="shared" si="29"/>
        <v>44068</v>
      </c>
      <c r="B171" s="4">
        <f t="shared" ca="1" si="26"/>
        <v>3393.4914267562258</v>
      </c>
      <c r="C171" s="4">
        <f t="shared" ca="1" si="25"/>
        <v>4.0721897121074706</v>
      </c>
      <c r="D171" s="4">
        <f t="shared" ca="1" si="27"/>
        <v>587522.15183468978</v>
      </c>
      <c r="E171" s="4">
        <f t="shared" ca="1" si="28"/>
        <v>176.30953841193048</v>
      </c>
      <c r="F171" s="4">
        <f t="shared" ca="1" si="30"/>
        <v>785908.04720014217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1377000</v>
      </c>
      <c r="K171" s="24"/>
      <c r="L171" s="22">
        <f t="shared" ca="1" si="34"/>
        <v>0.42666822936433535</v>
      </c>
    </row>
    <row r="172" spans="1:12" x14ac:dyDescent="0.2">
      <c r="A172" s="2">
        <f t="shared" si="29"/>
        <v>44069</v>
      </c>
      <c r="B172" s="4">
        <f t="shared" ca="1" si="26"/>
        <v>3385.9276351142016</v>
      </c>
      <c r="C172" s="4">
        <f t="shared" ca="1" si="25"/>
        <v>4.063113162137042</v>
      </c>
      <c r="D172" s="4">
        <f t="shared" ca="1" si="27"/>
        <v>587876.3157339287</v>
      </c>
      <c r="E172" s="4">
        <f t="shared" ca="1" si="28"/>
        <v>176.41581946601838</v>
      </c>
      <c r="F172" s="4">
        <f t="shared" ca="1" si="30"/>
        <v>785561.34081149113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1377000</v>
      </c>
      <c r="K172" s="24"/>
      <c r="L172" s="22">
        <f t="shared" ca="1" si="34"/>
        <v>0.42692542900067443</v>
      </c>
    </row>
    <row r="173" spans="1:12" x14ac:dyDescent="0.2">
      <c r="A173" s="2">
        <f t="shared" si="29"/>
        <v>44070</v>
      </c>
      <c r="B173" s="4">
        <f t="shared" ca="1" si="26"/>
        <v>3378.6565483498439</v>
      </c>
      <c r="C173" s="4">
        <f t="shared" ca="1" si="25"/>
        <v>4.0543878580198127</v>
      </c>
      <c r="D173" s="4">
        <f t="shared" ca="1" si="27"/>
        <v>588229.26190594782</v>
      </c>
      <c r="E173" s="4">
        <f t="shared" ca="1" si="28"/>
        <v>176.52173509231199</v>
      </c>
      <c r="F173" s="4">
        <f t="shared" ca="1" si="30"/>
        <v>785215.55981061014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1377000</v>
      </c>
      <c r="K173" s="24"/>
      <c r="L173" s="22">
        <f t="shared" ca="1" si="34"/>
        <v>0.42718174430352057</v>
      </c>
    </row>
    <row r="174" spans="1:12" x14ac:dyDescent="0.2">
      <c r="A174" s="2">
        <f t="shared" si="29"/>
        <v>44071</v>
      </c>
      <c r="B174" s="4">
        <f t="shared" ca="1" si="26"/>
        <v>3371.6576590974469</v>
      </c>
      <c r="C174" s="4">
        <f t="shared" ca="1" si="25"/>
        <v>4.0459891909169361</v>
      </c>
      <c r="D174" s="4">
        <f t="shared" ca="1" si="27"/>
        <v>588581.041809652</v>
      </c>
      <c r="E174" s="4">
        <f t="shared" ca="1" si="28"/>
        <v>176.6273007331155</v>
      </c>
      <c r="F174" s="4">
        <f t="shared" ca="1" si="30"/>
        <v>784870.67323051754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1377000</v>
      </c>
      <c r="K174" s="24"/>
      <c r="L174" s="22">
        <f t="shared" ca="1" si="34"/>
        <v>0.42743721264317502</v>
      </c>
    </row>
    <row r="175" spans="1:12" x14ac:dyDescent="0.2">
      <c r="A175" s="2">
        <f t="shared" si="29"/>
        <v>44072</v>
      </c>
      <c r="B175" s="4">
        <f t="shared" ca="1" si="26"/>
        <v>3364.9119352851312</v>
      </c>
      <c r="C175" s="4">
        <f t="shared" ca="1" si="25"/>
        <v>4.0378943223421571</v>
      </c>
      <c r="D175" s="4">
        <f t="shared" ca="1" si="27"/>
        <v>588931.70328163751</v>
      </c>
      <c r="E175" s="4">
        <f t="shared" ca="1" si="28"/>
        <v>176.73253074371434</v>
      </c>
      <c r="F175" s="4">
        <f t="shared" ca="1" si="30"/>
        <v>784526.6522523337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1377000</v>
      </c>
      <c r="K175" s="24"/>
      <c r="L175" s="22">
        <f t="shared" ca="1" si="34"/>
        <v>0.42769186875935911</v>
      </c>
    </row>
    <row r="176" spans="1:12" x14ac:dyDescent="0.2">
      <c r="A176" s="2">
        <f t="shared" si="29"/>
        <v>44073</v>
      </c>
      <c r="B176" s="4">
        <f t="shared" ca="1" si="26"/>
        <v>3358.4017158291908</v>
      </c>
      <c r="C176" s="4">
        <f t="shared" ca="1" si="25"/>
        <v>4.0300820589950286</v>
      </c>
      <c r="D176" s="4">
        <f t="shared" ca="1" si="27"/>
        <v>589281.29079580959</v>
      </c>
      <c r="E176" s="4">
        <f t="shared" ca="1" si="28"/>
        <v>176.83743847028393</v>
      </c>
      <c r="F176" s="4">
        <f t="shared" ca="1" si="30"/>
        <v>784183.47004989104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1377000</v>
      </c>
      <c r="K176" s="24"/>
      <c r="L176" s="22">
        <f t="shared" ca="1" si="34"/>
        <v>0.42794574494975279</v>
      </c>
    </row>
    <row r="177" spans="1:12" x14ac:dyDescent="0.2">
      <c r="A177" s="2">
        <f t="shared" si="29"/>
        <v>44074</v>
      </c>
      <c r="B177" s="4">
        <f t="shared" ca="1" si="26"/>
        <v>3352.1106135205546</v>
      </c>
      <c r="C177" s="4">
        <f t="shared" ca="1" si="25"/>
        <v>4.0225327362246652</v>
      </c>
      <c r="D177" s="4">
        <f t="shared" ca="1" si="27"/>
        <v>589629.8457047405</v>
      </c>
      <c r="E177" s="4">
        <f t="shared" ca="1" si="28"/>
        <v>176.94203632231878</v>
      </c>
      <c r="F177" s="4">
        <f t="shared" ca="1" si="30"/>
        <v>783841.10164541681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1377000.0000000002</v>
      </c>
      <c r="K177" s="24"/>
      <c r="L177" s="22">
        <f t="shared" ca="1" si="34"/>
        <v>0.42819887124527262</v>
      </c>
    </row>
    <row r="178" spans="1:12" x14ac:dyDescent="0.2">
      <c r="A178" s="2">
        <f t="shared" si="29"/>
        <v>44075</v>
      </c>
      <c r="B178" s="4">
        <f t="shared" ca="1" si="26"/>
        <v>3346.0234246236041</v>
      </c>
      <c r="C178" s="4">
        <f t="shared" ca="1" si="25"/>
        <v>4.0152281095483247</v>
      </c>
      <c r="D178" s="4">
        <f t="shared" ca="1" si="27"/>
        <v>589977.40646401793</v>
      </c>
      <c r="E178" s="4">
        <f t="shared" ca="1" si="28"/>
        <v>177.04633583995729</v>
      </c>
      <c r="F178" s="4">
        <f t="shared" ca="1" si="30"/>
        <v>783499.52377551876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1377000.0000000002</v>
      </c>
      <c r="K178" s="24"/>
      <c r="L178" s="22">
        <f t="shared" ca="1" si="34"/>
        <v>0.42845127557299767</v>
      </c>
    </row>
    <row r="179" spans="1:12" x14ac:dyDescent="0.2">
      <c r="A179" s="2">
        <f t="shared" si="29"/>
        <v>44076</v>
      </c>
      <c r="B179" s="4">
        <f t="shared" ca="1" si="26"/>
        <v>3340.1260447380532</v>
      </c>
      <c r="C179" s="4">
        <f t="shared" ca="1" si="25"/>
        <v>4.0081512536856634</v>
      </c>
      <c r="D179" s="4">
        <f t="shared" ca="1" si="27"/>
        <v>590324.0088407523</v>
      </c>
      <c r="E179" s="4">
        <f t="shared" ca="1" si="28"/>
        <v>177.15034775655261</v>
      </c>
      <c r="F179" s="4">
        <f t="shared" ca="1" si="30"/>
        <v>783158.71476675326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1377000.0000000002</v>
      </c>
      <c r="K179" s="24"/>
      <c r="L179" s="22">
        <f t="shared" ca="1" si="34"/>
        <v>0.42870298390759054</v>
      </c>
    </row>
    <row r="180" spans="1:12" x14ac:dyDescent="0.2">
      <c r="A180" s="2">
        <f t="shared" si="29"/>
        <v>44077</v>
      </c>
      <c r="B180" s="4">
        <f t="shared" ca="1" si="26"/>
        <v>3334.4053905033056</v>
      </c>
      <c r="C180" s="4">
        <f t="shared" ca="1" si="25"/>
        <v>4.0012864686039666</v>
      </c>
      <c r="D180" s="4">
        <f t="shared" ca="1" si="27"/>
        <v>590669.68610733305</v>
      </c>
      <c r="E180" s="4">
        <f t="shared" ca="1" si="28"/>
        <v>177.25408205681691</v>
      </c>
      <c r="F180" s="4">
        <f t="shared" ca="1" si="30"/>
        <v>782818.65442010702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1377000.0000000002</v>
      </c>
      <c r="K180" s="24"/>
      <c r="L180" s="22">
        <f t="shared" ca="1" si="34"/>
        <v>0.42895402041200648</v>
      </c>
    </row>
    <row r="181" spans="1:12" x14ac:dyDescent="0.2">
      <c r="A181" s="2">
        <f t="shared" si="29"/>
        <v>44078</v>
      </c>
      <c r="B181" s="4">
        <f t="shared" ca="1" si="26"/>
        <v>3328.8493267517088</v>
      </c>
      <c r="C181" s="4">
        <f t="shared" ca="1" si="25"/>
        <v>3.99461919210205</v>
      </c>
      <c r="D181" s="4">
        <f t="shared" ca="1" si="27"/>
        <v>591014.46922145167</v>
      </c>
      <c r="E181" s="4">
        <f t="shared" ca="1" si="28"/>
        <v>177.3575480308447</v>
      </c>
      <c r="F181" s="4">
        <f t="shared" ca="1" si="30"/>
        <v>782479.323903766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1377000</v>
      </c>
      <c r="K181" s="24"/>
      <c r="L181" s="22">
        <f t="shared" ca="1" si="34"/>
        <v>0.42920440756822925</v>
      </c>
    </row>
    <row r="182" spans="1:12" x14ac:dyDescent="0.2">
      <c r="A182" s="2">
        <f t="shared" si="29"/>
        <v>44079</v>
      </c>
      <c r="B182" s="4">
        <f t="shared" ca="1" si="26"/>
        <v>3323.4465987425287</v>
      </c>
      <c r="C182" s="4">
        <f t="shared" ca="1" si="25"/>
        <v>3.9881359184910341</v>
      </c>
      <c r="D182" s="4">
        <f t="shared" ca="1" si="27"/>
        <v>591358.38699334208</v>
      </c>
      <c r="E182" s="4">
        <f t="shared" ca="1" si="28"/>
        <v>177.46075432429984</v>
      </c>
      <c r="F182" s="4">
        <f t="shared" ca="1" si="30"/>
        <v>782140.70565359131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1377000.0000000002</v>
      </c>
      <c r="K182" s="24"/>
      <c r="L182" s="22">
        <f t="shared" ca="1" si="34"/>
        <v>0.42945416629872329</v>
      </c>
    </row>
    <row r="183" spans="1:12" x14ac:dyDescent="0.2">
      <c r="A183" s="2">
        <f t="shared" si="29"/>
        <v>44080</v>
      </c>
      <c r="B183" s="4">
        <f t="shared" ca="1" si="26"/>
        <v>3318.1867691323437</v>
      </c>
      <c r="C183" s="4">
        <f t="shared" ca="1" si="25"/>
        <v>3.9818241229588121</v>
      </c>
      <c r="D183" s="4">
        <f t="shared" ca="1" si="27"/>
        <v>591701.46624112409</v>
      </c>
      <c r="E183" s="4">
        <f t="shared" ca="1" si="28"/>
        <v>177.56370898503266</v>
      </c>
      <c r="F183" s="4">
        <f t="shared" ca="1" si="30"/>
        <v>781802.78328075877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1377000.0000000002</v>
      </c>
      <c r="K183" s="24"/>
      <c r="L183" s="22">
        <f t="shared" ca="1" si="34"/>
        <v>0.42970331607924761</v>
      </c>
    </row>
    <row r="184" spans="1:12" x14ac:dyDescent="0.2">
      <c r="A184" s="2">
        <f t="shared" si="29"/>
        <v>44081</v>
      </c>
      <c r="B184" s="4">
        <f t="shared" ca="1" si="26"/>
        <v>3313.0601593599831</v>
      </c>
      <c r="C184" s="4">
        <f t="shared" ca="1" si="25"/>
        <v>3.9756721912319795</v>
      </c>
      <c r="D184" s="4">
        <f t="shared" ca="1" si="27"/>
        <v>592043.731935077</v>
      </c>
      <c r="E184" s="4">
        <f t="shared" ca="1" si="28"/>
        <v>177.66641950637495</v>
      </c>
      <c r="F184" s="4">
        <f t="shared" ca="1" si="30"/>
        <v>781465.54148605687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1377000.0000000002</v>
      </c>
      <c r="K184" s="24"/>
      <c r="L184" s="22">
        <f t="shared" ca="1" si="34"/>
        <v>0.42995187504362881</v>
      </c>
    </row>
    <row r="185" spans="1:12" x14ac:dyDescent="0.2">
      <c r="A185" s="2">
        <f t="shared" si="29"/>
        <v>44082</v>
      </c>
      <c r="B185" s="4">
        <f t="shared" ca="1" si="26"/>
        <v>3308.0577951451978</v>
      </c>
      <c r="C185" s="4">
        <f t="shared" ca="1" si="25"/>
        <v>3.9696693541742372</v>
      </c>
      <c r="D185" s="4">
        <f t="shared" ca="1" si="27"/>
        <v>592385.2073316141</v>
      </c>
      <c r="E185" s="4">
        <f t="shared" ca="1" si="28"/>
        <v>177.76889286734439</v>
      </c>
      <c r="F185" s="4">
        <f t="shared" ca="1" si="30"/>
        <v>781128.96598037356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1377000.0000000002</v>
      </c>
      <c r="K185" s="24"/>
      <c r="L185" s="22">
        <f t="shared" ca="1" si="34"/>
        <v>0.43019986008105593</v>
      </c>
    </row>
    <row r="186" spans="1:12" x14ac:dyDescent="0.2">
      <c r="A186" s="2">
        <f t="shared" si="29"/>
        <v>44083</v>
      </c>
      <c r="B186" s="4">
        <f t="shared" ca="1" si="26"/>
        <v>3303.1713558199963</v>
      </c>
      <c r="C186" s="4">
        <f t="shared" ca="1" si="25"/>
        <v>3.9638056269839952</v>
      </c>
      <c r="D186" s="4">
        <f t="shared" ca="1" si="27"/>
        <v>592725.91409767698</v>
      </c>
      <c r="E186" s="4">
        <f t="shared" ca="1" si="28"/>
        <v>177.87113556997403</v>
      </c>
      <c r="F186" s="4">
        <f t="shared" ca="1" si="30"/>
        <v>780793.04341093334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1377000.0000000005</v>
      </c>
      <c r="K186" s="24"/>
      <c r="L186" s="22">
        <f t="shared" ca="1" si="34"/>
        <v>0.43044728692641743</v>
      </c>
    </row>
    <row r="187" spans="1:12" x14ac:dyDescent="0.2">
      <c r="A187" s="2">
        <f t="shared" si="29"/>
        <v>44084</v>
      </c>
      <c r="B187" s="4">
        <f t="shared" ca="1" si="26"/>
        <v>3298.3931272301215</v>
      </c>
      <c r="C187" s="4">
        <f t="shared" ca="1" si="25"/>
        <v>3.9580717526761453</v>
      </c>
      <c r="D187" s="4">
        <f t="shared" ca="1" si="27"/>
        <v>593065.87242621928</v>
      </c>
      <c r="E187" s="4">
        <f t="shared" ca="1" si="28"/>
        <v>177.97315367396791</v>
      </c>
      <c r="F187" s="4">
        <f t="shared" ca="1" si="30"/>
        <v>780457.76129287691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1377000.0000000002</v>
      </c>
      <c r="K187" s="24"/>
      <c r="L187" s="22">
        <f t="shared" ca="1" si="34"/>
        <v>0.4306941702441679</v>
      </c>
    </row>
    <row r="188" spans="1:12" x14ac:dyDescent="0.2">
      <c r="A188" s="2">
        <f t="shared" si="29"/>
        <v>44085</v>
      </c>
      <c r="B188" s="4">
        <f t="shared" ca="1" si="26"/>
        <v>3293.7159579615163</v>
      </c>
      <c r="C188" s="4">
        <f t="shared" ca="1" si="25"/>
        <v>3.9524591495538193</v>
      </c>
      <c r="D188" s="4">
        <f t="shared" ca="1" si="27"/>
        <v>593405.10114340542</v>
      </c>
      <c r="E188" s="4">
        <f t="shared" ca="1" si="28"/>
        <v>178.07495282887024</v>
      </c>
      <c r="F188" s="4">
        <f t="shared" ca="1" si="30"/>
        <v>780123.10794580448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1377000.0000000002</v>
      </c>
      <c r="K188" s="24"/>
      <c r="L188" s="22">
        <f t="shared" ca="1" si="34"/>
        <v>0.43094052370617669</v>
      </c>
    </row>
    <row r="189" spans="1:12" x14ac:dyDescent="0.2">
      <c r="A189" s="2">
        <f t="shared" si="29"/>
        <v>44086</v>
      </c>
      <c r="B189" s="4">
        <f t="shared" ca="1" si="26"/>
        <v>3289.1332186629047</v>
      </c>
      <c r="C189" s="4">
        <f t="shared" ca="1" si="25"/>
        <v>3.9469598623954854</v>
      </c>
      <c r="D189" s="4">
        <f t="shared" ca="1" si="27"/>
        <v>593743.61780810496</v>
      </c>
      <c r="E189" s="4">
        <f t="shared" ca="1" si="28"/>
        <v>178.17653830392263</v>
      </c>
      <c r="F189" s="4">
        <f t="shared" ca="1" si="30"/>
        <v>779789.0724349285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1377000.0000000005</v>
      </c>
      <c r="K189" s="24"/>
      <c r="L189" s="22">
        <f t="shared" ca="1" si="34"/>
        <v>0.43118636006398314</v>
      </c>
    </row>
    <row r="190" spans="1:12" x14ac:dyDescent="0.2">
      <c r="A190" s="2">
        <f t="shared" si="29"/>
        <v>44087</v>
      </c>
      <c r="B190" s="4">
        <f t="shared" ca="1" si="26"/>
        <v>3284.6387642508662</v>
      </c>
      <c r="C190" s="4">
        <f t="shared" ca="1" si="25"/>
        <v>3.9415665171010392</v>
      </c>
      <c r="D190" s="4">
        <f t="shared" ca="1" si="27"/>
        <v>594081.43880422565</v>
      </c>
      <c r="E190" s="4">
        <f t="shared" ca="1" si="28"/>
        <v>178.27791501577238</v>
      </c>
      <c r="F190" s="4">
        <f t="shared" ca="1" si="30"/>
        <v>779455.64451650798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1377000.0000000005</v>
      </c>
      <c r="K190" s="24"/>
      <c r="L190" s="22">
        <f t="shared" ca="1" si="34"/>
        <v>0.43143169121585001</v>
      </c>
    </row>
    <row r="191" spans="1:12" x14ac:dyDescent="0.2">
      <c r="A191" s="2">
        <f t="shared" si="29"/>
        <v>44088</v>
      </c>
      <c r="B191" s="4">
        <f t="shared" ca="1" si="26"/>
        <v>3280.2268987980674</v>
      </c>
      <c r="C191" s="4">
        <f t="shared" ca="1" si="25"/>
        <v>3.9362722785576807</v>
      </c>
      <c r="D191" s="4">
        <f t="shared" ca="1" si="27"/>
        <v>594418.57942638919</v>
      </c>
      <c r="E191" s="4">
        <f t="shared" ca="1" si="28"/>
        <v>178.37908755418295</v>
      </c>
      <c r="F191" s="4">
        <f t="shared" ca="1" si="30"/>
        <v>779122.81458725885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1377000.0000000002</v>
      </c>
      <c r="K191" s="24"/>
      <c r="L191" s="22">
        <f t="shared" ca="1" si="34"/>
        <v>0.43167652826898262</v>
      </c>
    </row>
    <row r="192" spans="1:12" x14ac:dyDescent="0.2">
      <c r="A192" s="2">
        <f t="shared" si="29"/>
        <v>44089</v>
      </c>
      <c r="B192" s="4">
        <f t="shared" ca="1" si="26"/>
        <v>3275.8923429186807</v>
      </c>
      <c r="C192" s="4">
        <f t="shared" ca="1" si="25"/>
        <v>3.9310708115024164</v>
      </c>
      <c r="D192" s="4">
        <f t="shared" ca="1" si="27"/>
        <v>594755.05395942077</v>
      </c>
      <c r="E192" s="4">
        <f t="shared" ca="1" si="28"/>
        <v>178.48006020588795</v>
      </c>
      <c r="F192" s="4">
        <f t="shared" ca="1" si="30"/>
        <v>778790.57363745489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1377000.0000000002</v>
      </c>
      <c r="K192" s="24"/>
      <c r="L192" s="22">
        <f t="shared" ca="1" si="34"/>
        <v>0.43192088159725539</v>
      </c>
    </row>
    <row r="193" spans="1:12" x14ac:dyDescent="0.2">
      <c r="A193" s="2">
        <f t="shared" si="29"/>
        <v>44090</v>
      </c>
      <c r="B193" s="4">
        <f t="shared" ca="1" si="26"/>
        <v>3271.630203477524</v>
      </c>
      <c r="C193" s="4">
        <f t="shared" ca="1" si="25"/>
        <v>3.9259562441730282</v>
      </c>
      <c r="D193" s="4">
        <f t="shared" ca="1" si="27"/>
        <v>595090.87575209024</v>
      </c>
      <c r="E193" s="4">
        <f t="shared" ca="1" si="28"/>
        <v>178.58083697672004</v>
      </c>
      <c r="F193" s="4">
        <f t="shared" ca="1" si="30"/>
        <v>778458.91320745577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1377000.0000000005</v>
      </c>
      <c r="K193" s="24"/>
      <c r="L193" s="22">
        <f t="shared" ca="1" si="34"/>
        <v>0.43216476089476402</v>
      </c>
    </row>
    <row r="194" spans="1:12" x14ac:dyDescent="0.2">
      <c r="A194" s="2">
        <f t="shared" si="29"/>
        <v>44091</v>
      </c>
      <c r="B194" s="4">
        <f t="shared" ca="1" si="26"/>
        <v>3267.4359454611713</v>
      </c>
      <c r="C194" s="4">
        <f t="shared" ca="1" si="25"/>
        <v>3.920923134553405</v>
      </c>
      <c r="D194" s="4">
        <f t="shared" ca="1" si="27"/>
        <v>595426.05728551128</v>
      </c>
      <c r="E194" s="4">
        <f t="shared" ca="1" si="28"/>
        <v>178.68142161213694</v>
      </c>
      <c r="F194" s="4">
        <f t="shared" ca="1" si="30"/>
        <v>778127.82534741575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1377000.0000000005</v>
      </c>
      <c r="K194" s="24"/>
      <c r="L194" s="22">
        <f t="shared" ca="1" si="34"/>
        <v>0.43240817522549824</v>
      </c>
    </row>
    <row r="195" spans="1:12" x14ac:dyDescent="0.2">
      <c r="A195" s="2">
        <f t="shared" si="29"/>
        <v>44092</v>
      </c>
      <c r="B195" s="4">
        <f t="shared" ca="1" si="26"/>
        <v>3263.3053658602116</v>
      </c>
      <c r="C195" s="4">
        <f t="shared" ref="C195:C258" ca="1" si="35">gamma*sjuka</f>
        <v>3.9159664390322537</v>
      </c>
      <c r="D195" s="4">
        <f t="shared" ca="1" si="27"/>
        <v>595760.61023657955</v>
      </c>
      <c r="E195" s="4">
        <f t="shared" ca="1" si="28"/>
        <v>178.78181761625868</v>
      </c>
      <c r="F195" s="4">
        <f t="shared" ca="1" si="30"/>
        <v>777797.30257994425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1377000.0000000005</v>
      </c>
      <c r="K195" s="24"/>
      <c r="L195" s="22">
        <f t="shared" ca="1" si="34"/>
        <v>0.43265113306941128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3259.2345694220749</v>
      </c>
      <c r="C196" s="4">
        <f t="shared" ca="1" si="35"/>
        <v>3.9110814833064893</v>
      </c>
      <c r="D196" s="4">
        <f t="shared" ref="D196:D259" ca="1" si="37">D195+(1-alpha)*IF(ROW()-L&gt;=ROW(F$3),beta*OFFSET(F196,-L,0)*OFFSET(B196,-L,0),K/L)</f>
        <v>596094.54553680227</v>
      </c>
      <c r="E196" s="4">
        <f t="shared" ref="E196:E259" ca="1" si="38">E195+alpha*IF(ROW()-L&gt;=ROW(F$3),beta*OFFSET(F196,-L,0)*OFFSET(B196,-L,0),K/L)</f>
        <v>178.8820282695215</v>
      </c>
      <c r="F196" s="4">
        <f t="shared" ca="1" si="30"/>
        <v>777467.33786550642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1377000.0000000002</v>
      </c>
      <c r="K196" s="24"/>
      <c r="L196" s="22">
        <f t="shared" ca="1" si="34"/>
        <v>0.43289364236514316</v>
      </c>
    </row>
    <row r="197" spans="1:12" x14ac:dyDescent="0.2">
      <c r="A197" s="2">
        <f t="shared" ref="A197:A260" si="39">A196+1</f>
        <v>44094</v>
      </c>
      <c r="B197" s="4">
        <f t="shared" ca="1" si="36"/>
        <v>3255.2199461434029</v>
      </c>
      <c r="C197" s="4">
        <f t="shared" ca="1" si="35"/>
        <v>3.9062639353720834</v>
      </c>
      <c r="D197" s="4">
        <f t="shared" ca="1" si="37"/>
        <v>596427.87342684728</v>
      </c>
      <c r="E197" s="4">
        <f t="shared" ca="1" si="38"/>
        <v>178.98205664504763</v>
      </c>
      <c r="F197" s="4">
        <f t="shared" ref="F197:F260" ca="1" si="40">F196-beta*F196*B196</f>
        <v>777137.92457036464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1377000.0000000005</v>
      </c>
      <c r="K197" s="24"/>
      <c r="L197" s="22">
        <f t="shared" ref="L197:L260" ca="1" si="44">D197/J197</f>
        <v>0.43313571054963479</v>
      </c>
    </row>
    <row r="198" spans="1:12" x14ac:dyDescent="0.2">
      <c r="A198" s="2">
        <f t="shared" si="39"/>
        <v>44095</v>
      </c>
      <c r="B198" s="4">
        <f t="shared" ca="1" si="36"/>
        <v>3251.2581503798765</v>
      </c>
      <c r="C198" s="4">
        <f t="shared" ca="1" si="35"/>
        <v>3.9015097804558514</v>
      </c>
      <c r="D198" s="4">
        <f t="shared" ca="1" si="37"/>
        <v>596760.6035071176</v>
      </c>
      <c r="E198" s="4">
        <f t="shared" ca="1" si="38"/>
        <v>179.08190562382237</v>
      </c>
      <c r="F198" s="4">
        <f t="shared" ca="1" si="40"/>
        <v>776809.05643687909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1377000.0000000005</v>
      </c>
      <c r="K198" s="24"/>
      <c r="L198" s="22">
        <f t="shared" ca="1" si="44"/>
        <v>0.4333773445948565</v>
      </c>
    </row>
    <row r="199" spans="1:12" x14ac:dyDescent="0.2">
      <c r="A199" s="2">
        <f t="shared" si="39"/>
        <v>44096</v>
      </c>
      <c r="B199" s="4">
        <f t="shared" ca="1" si="36"/>
        <v>3247.3460814597561</v>
      </c>
      <c r="C199" s="4">
        <f t="shared" ca="1" si="35"/>
        <v>3.896815297751707</v>
      </c>
      <c r="D199" s="4">
        <f t="shared" ca="1" si="37"/>
        <v>597092.74478463654</v>
      </c>
      <c r="E199" s="4">
        <f t="shared" ca="1" si="38"/>
        <v>179.18157790876356</v>
      </c>
      <c r="F199" s="4">
        <f t="shared" ca="1" si="40"/>
        <v>776480.72755599534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1377000.0000000005</v>
      </c>
      <c r="K199" s="24"/>
      <c r="L199" s="22">
        <f t="shared" ca="1" si="44"/>
        <v>0.43361855104185648</v>
      </c>
    </row>
    <row r="200" spans="1:12" x14ac:dyDescent="0.2">
      <c r="A200" s="2">
        <f t="shared" si="39"/>
        <v>44097</v>
      </c>
      <c r="B200" s="4">
        <f t="shared" ca="1" si="36"/>
        <v>3243.4808656951896</v>
      </c>
      <c r="C200" s="4">
        <f t="shared" ca="1" si="35"/>
        <v>3.8921770388342272</v>
      </c>
      <c r="D200" s="4">
        <f t="shared" ca="1" si="37"/>
        <v>597424.30571650667</v>
      </c>
      <c r="E200" s="4">
        <f t="shared" ca="1" si="38"/>
        <v>179.28107603776328</v>
      </c>
      <c r="F200" s="4">
        <f t="shared" ca="1" si="40"/>
        <v>776152.93234176084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1377000.0000000005</v>
      </c>
      <c r="K200" s="24"/>
      <c r="L200" s="22">
        <f t="shared" ca="1" si="44"/>
        <v>0.43385933603232135</v>
      </c>
    </row>
    <row r="201" spans="1:12" x14ac:dyDescent="0.2">
      <c r="A201" s="2">
        <f t="shared" si="39"/>
        <v>44098</v>
      </c>
      <c r="B201" s="4">
        <f t="shared" ca="1" si="36"/>
        <v>3239.6598396926183</v>
      </c>
      <c r="C201" s="4">
        <f t="shared" ca="1" si="35"/>
        <v>3.8875918076311415</v>
      </c>
      <c r="D201" s="4">
        <f t="shared" ca="1" si="37"/>
        <v>597755.29425018874</v>
      </c>
      <c r="E201" s="4">
        <f t="shared" ca="1" si="38"/>
        <v>179.38040239577529</v>
      </c>
      <c r="F201" s="4">
        <f t="shared" ca="1" si="40"/>
        <v>775825.66550772334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1377000.0000000005</v>
      </c>
      <c r="K201" s="24"/>
      <c r="L201" s="22">
        <f t="shared" ca="1" si="44"/>
        <v>0.43409970533782755</v>
      </c>
    </row>
    <row r="202" spans="1:12" x14ac:dyDescent="0.2">
      <c r="A202" s="2">
        <f t="shared" si="39"/>
        <v>44099</v>
      </c>
      <c r="B202" s="4">
        <f t="shared" ca="1" si="36"/>
        <v>3235.8805348704022</v>
      </c>
      <c r="C202" s="4">
        <f t="shared" ca="1" si="35"/>
        <v>3.8830566418444823</v>
      </c>
      <c r="D202" s="4">
        <f t="shared" ca="1" si="37"/>
        <v>598085.71786083002</v>
      </c>
      <c r="E202" s="4">
        <f t="shared" ca="1" si="38"/>
        <v>179.47955922601673</v>
      </c>
      <c r="F202" s="4">
        <f t="shared" ca="1" si="40"/>
        <v>775498.92204507405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1377000.0000000005</v>
      </c>
      <c r="K202" s="24"/>
      <c r="L202" s="22">
        <f t="shared" ca="1" si="44"/>
        <v>0.43433966438694976</v>
      </c>
    </row>
    <row r="203" spans="1:12" x14ac:dyDescent="0.2">
      <c r="A203" s="2">
        <f t="shared" si="39"/>
        <v>44100</v>
      </c>
      <c r="B203" s="4">
        <f t="shared" ca="1" si="36"/>
        <v>3232.1406630981296</v>
      </c>
      <c r="C203" s="4">
        <f t="shared" ca="1" si="35"/>
        <v>3.8785687957177553</v>
      </c>
      <c r="D203" s="4">
        <f t="shared" ca="1" si="37"/>
        <v>598415.58358585357</v>
      </c>
      <c r="E203" s="4">
        <f t="shared" ca="1" si="38"/>
        <v>179.57854864034809</v>
      </c>
      <c r="F203" s="4">
        <f t="shared" ca="1" si="40"/>
        <v>775172.69720240845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1377000.0000000005</v>
      </c>
      <c r="K203" s="24"/>
      <c r="L203" s="22">
        <f t="shared" ca="1" si="44"/>
        <v>0.4345792182903801</v>
      </c>
    </row>
    <row r="204" spans="1:12" x14ac:dyDescent="0.2">
      <c r="A204" s="2">
        <f t="shared" si="39"/>
        <v>44101</v>
      </c>
      <c r="B204" s="4">
        <f t="shared" ca="1" si="36"/>
        <v>3228.4381033779905</v>
      </c>
      <c r="C204" s="4">
        <f t="shared" ca="1" si="35"/>
        <v>3.8741257240535885</v>
      </c>
      <c r="D204" s="4">
        <f t="shared" ca="1" si="37"/>
        <v>598744.89805700688</v>
      </c>
      <c r="E204" s="4">
        <f t="shared" ca="1" si="38"/>
        <v>179.67737262889062</v>
      </c>
      <c r="F204" s="4">
        <f t="shared" ca="1" si="40"/>
        <v>774846.98646698683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1377000.0000000005</v>
      </c>
      <c r="K204" s="24"/>
      <c r="L204" s="22">
        <f t="shared" ca="1" si="44"/>
        <v>0.43481837186420236</v>
      </c>
    </row>
    <row r="205" spans="1:12" x14ac:dyDescent="0.2">
      <c r="A205" s="2">
        <f t="shared" si="39"/>
        <v>44102</v>
      </c>
      <c r="B205" s="4">
        <f t="shared" ca="1" si="36"/>
        <v>3224.7708894941106</v>
      </c>
      <c r="C205" s="4">
        <f t="shared" ca="1" si="35"/>
        <v>3.8697250673929324</v>
      </c>
      <c r="D205" s="4">
        <f t="shared" ca="1" si="37"/>
        <v>599073.66753005236</v>
      </c>
      <c r="E205" s="4">
        <f t="shared" ca="1" si="38"/>
        <v>179.7760330689363</v>
      </c>
      <c r="F205" s="4">
        <f t="shared" ca="1" si="40"/>
        <v>774521.78554738511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1377000.0000000005</v>
      </c>
      <c r="K205" s="24"/>
      <c r="L205" s="22">
        <f t="shared" ca="1" si="44"/>
        <v>0.43505712965145399</v>
      </c>
    </row>
    <row r="206" spans="1:12" x14ac:dyDescent="0.2">
      <c r="A206" s="2">
        <f t="shared" si="39"/>
        <v>44103</v>
      </c>
      <c r="B206" s="4">
        <f t="shared" ca="1" si="36"/>
        <v>3221.137198560888</v>
      </c>
      <c r="C206" s="4">
        <f t="shared" ca="1" si="35"/>
        <v>3.8653646382730651</v>
      </c>
      <c r="D206" s="4">
        <f t="shared" ca="1" si="37"/>
        <v>599401.8979122719</v>
      </c>
      <c r="E206" s="4">
        <f t="shared" ca="1" si="38"/>
        <v>179.87453173320145</v>
      </c>
      <c r="F206" s="4">
        <f t="shared" ca="1" si="40"/>
        <v>774197.09035743447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1377000.0000000005</v>
      </c>
      <c r="K206" s="24"/>
      <c r="L206" s="22">
        <f t="shared" ca="1" si="44"/>
        <v>0.43529549594209999</v>
      </c>
    </row>
    <row r="207" spans="1:12" x14ac:dyDescent="0.2">
      <c r="A207" s="2">
        <f t="shared" si="39"/>
        <v>44104</v>
      </c>
      <c r="B207" s="4">
        <f t="shared" ca="1" si="36"/>
        <v>3217.5353404061825</v>
      </c>
      <c r="C207" s="4">
        <f t="shared" ca="1" si="35"/>
        <v>3.8610424084874189</v>
      </c>
      <c r="D207" s="4">
        <f t="shared" ca="1" si="37"/>
        <v>599729.59478794213</v>
      </c>
      <c r="E207" s="4">
        <f t="shared" ca="1" si="38"/>
        <v>179.97287029747181</v>
      </c>
      <c r="F207" s="4">
        <f t="shared" ca="1" si="40"/>
        <v>773872.89700135461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1377000.0000000005</v>
      </c>
      <c r="K207" s="24"/>
      <c r="L207" s="22">
        <f t="shared" ca="1" si="44"/>
        <v>0.4355334747915337</v>
      </c>
    </row>
    <row r="208" spans="1:12" x14ac:dyDescent="0.2">
      <c r="A208" s="2">
        <f t="shared" si="39"/>
        <v>44105</v>
      </c>
      <c r="B208" s="4">
        <f t="shared" ca="1" si="36"/>
        <v>3213.9637477296678</v>
      </c>
      <c r="C208" s="4">
        <f t="shared" ca="1" si="35"/>
        <v>3.856756497275601</v>
      </c>
      <c r="D208" s="4">
        <f t="shared" ca="1" si="37"/>
        <v>600056.76344192936</v>
      </c>
      <c r="E208" s="4">
        <f t="shared" ca="1" si="38"/>
        <v>180.07105034768307</v>
      </c>
      <c r="F208" s="4">
        <f t="shared" ca="1" si="40"/>
        <v>773549.20175999368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1377000.0000000005</v>
      </c>
      <c r="K208" s="24"/>
      <c r="L208" s="22">
        <f t="shared" ca="1" si="44"/>
        <v>0.43577107003771182</v>
      </c>
    </row>
    <row r="209" spans="1:12" x14ac:dyDescent="0.2">
      <c r="A209" s="2">
        <f t="shared" si="39"/>
        <v>44106</v>
      </c>
      <c r="B209" s="4">
        <f t="shared" ca="1" si="36"/>
        <v>3210.4209669808452</v>
      </c>
      <c r="C209" s="4">
        <f t="shared" ca="1" si="35"/>
        <v>3.8525051603770137</v>
      </c>
      <c r="D209" s="4">
        <f t="shared" ca="1" si="37"/>
        <v>600383.40888153983</v>
      </c>
      <c r="E209" s="4">
        <f t="shared" ca="1" si="38"/>
        <v>180.16907338647786</v>
      </c>
      <c r="F209" s="4">
        <f t="shared" ca="1" si="40"/>
        <v>773226.00107809319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1377000.0000000005</v>
      </c>
      <c r="K209" s="24"/>
      <c r="L209" s="22">
        <f t="shared" ca="1" si="44"/>
        <v>0.43600828531702224</v>
      </c>
    </row>
    <row r="210" spans="1:12" x14ac:dyDescent="0.2">
      <c r="A210" s="2">
        <f t="shared" si="39"/>
        <v>44107</v>
      </c>
      <c r="B210" s="4">
        <f t="shared" ca="1" si="36"/>
        <v>3206.9056499050848</v>
      </c>
      <c r="C210" s="4">
        <f t="shared" ca="1" si="35"/>
        <v>3.8482867798861013</v>
      </c>
      <c r="D210" s="4">
        <f t="shared" ca="1" si="37"/>
        <v>600709.53585675266</v>
      </c>
      <c r="E210" s="4">
        <f t="shared" ca="1" si="38"/>
        <v>180.26694083927754</v>
      </c>
      <c r="F210" s="4">
        <f t="shared" ca="1" si="40"/>
        <v>772903.29155250336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1377000.0000000005</v>
      </c>
      <c r="K210" s="24"/>
      <c r="L210" s="22">
        <f t="shared" ca="1" si="44"/>
        <v>0.43624512407897781</v>
      </c>
    </row>
    <row r="211" spans="1:12" x14ac:dyDescent="0.2">
      <c r="A211" s="2">
        <f t="shared" si="39"/>
        <v>44108</v>
      </c>
      <c r="B211" s="4">
        <f t="shared" ca="1" si="36"/>
        <v>3203.4165457097033</v>
      </c>
      <c r="C211" s="4">
        <f t="shared" ca="1" si="35"/>
        <v>3.8440998548516436</v>
      </c>
      <c r="D211" s="4">
        <f t="shared" ca="1" si="37"/>
        <v>601035.14887895365</v>
      </c>
      <c r="E211" s="4">
        <f t="shared" ca="1" si="38"/>
        <v>180.36465405990404</v>
      </c>
      <c r="F211" s="4">
        <f t="shared" ca="1" si="40"/>
        <v>772581.06992127711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1377000.0000000005</v>
      </c>
      <c r="K211" s="24"/>
      <c r="L211" s="22">
        <f t="shared" ca="1" si="44"/>
        <v>0.43648158959982097</v>
      </c>
    </row>
    <row r="212" spans="1:12" x14ac:dyDescent="0.2">
      <c r="A212" s="2">
        <f t="shared" si="39"/>
        <v>44109</v>
      </c>
      <c r="B212" s="4">
        <f t="shared" ca="1" si="36"/>
        <v>3199.9524938054415</v>
      </c>
      <c r="C212" s="4">
        <f t="shared" ca="1" si="35"/>
        <v>3.8399429925665296</v>
      </c>
      <c r="D212" s="4">
        <f t="shared" ca="1" si="37"/>
        <v>601360.25223827944</v>
      </c>
      <c r="E212" s="4">
        <f t="shared" ca="1" si="38"/>
        <v>180.46221433578455</v>
      </c>
      <c r="F212" s="4">
        <f t="shared" ca="1" si="40"/>
        <v>772259.33305357967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1377000.0000000005</v>
      </c>
      <c r="K212" s="24"/>
      <c r="L212" s="22">
        <f t="shared" ca="1" si="44"/>
        <v>0.43671768499511926</v>
      </c>
    </row>
    <row r="213" spans="1:12" x14ac:dyDescent="0.2">
      <c r="A213" s="2">
        <f t="shared" si="39"/>
        <v>44110</v>
      </c>
      <c r="B213" s="4">
        <f t="shared" ca="1" si="36"/>
        <v>3196.5124170818672</v>
      </c>
      <c r="C213" s="4">
        <f t="shared" ca="1" si="35"/>
        <v>3.8358149004982405</v>
      </c>
      <c r="D213" s="4">
        <f t="shared" ca="1" si="37"/>
        <v>601684.850019673</v>
      </c>
      <c r="E213" s="4">
        <f t="shared" ca="1" si="38"/>
        <v>180.55962289276974</v>
      </c>
      <c r="F213" s="4">
        <f t="shared" ca="1" si="40"/>
        <v>771938.07794035261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1377000.0000000002</v>
      </c>
      <c r="K213" s="24"/>
      <c r="L213" s="22">
        <f t="shared" ca="1" si="44"/>
        <v>0.4369534132314255</v>
      </c>
    </row>
    <row r="214" spans="1:12" x14ac:dyDescent="0.2">
      <c r="A214" s="2">
        <f t="shared" si="39"/>
        <v>44111</v>
      </c>
      <c r="B214" s="4">
        <f t="shared" ca="1" si="36"/>
        <v>3193.0953156781397</v>
      </c>
      <c r="C214" s="4">
        <f t="shared" ca="1" si="35"/>
        <v>3.8317143788137673</v>
      </c>
      <c r="D214" s="4">
        <f t="shared" ca="1" si="37"/>
        <v>602008.94611774606</v>
      </c>
      <c r="E214" s="4">
        <f t="shared" ca="1" si="38"/>
        <v>180.65688089959369</v>
      </c>
      <c r="F214" s="4">
        <f t="shared" ca="1" si="40"/>
        <v>771617.30168567656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1377000.0000000005</v>
      </c>
      <c r="K214" s="24"/>
      <c r="L214" s="22">
        <f t="shared" ca="1" si="44"/>
        <v>0.43718877713707033</v>
      </c>
    </row>
    <row r="215" spans="1:12" x14ac:dyDescent="0.2">
      <c r="A215" s="2">
        <f t="shared" si="39"/>
        <v>44112</v>
      </c>
      <c r="B215" s="4">
        <f t="shared" ca="1" si="36"/>
        <v>3189.7002612133074</v>
      </c>
      <c r="C215" s="4">
        <f t="shared" ca="1" si="35"/>
        <v>3.8276403134559684</v>
      </c>
      <c r="D215" s="4">
        <f t="shared" ca="1" si="37"/>
        <v>602332.54425053461</v>
      </c>
      <c r="E215" s="4">
        <f t="shared" ca="1" si="38"/>
        <v>180.75398947200199</v>
      </c>
      <c r="F215" s="4">
        <f t="shared" ca="1" si="40"/>
        <v>771297.00149878045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1377000.0000000005</v>
      </c>
      <c r="K215" s="24"/>
      <c r="L215" s="22">
        <f t="shared" ca="1" si="44"/>
        <v>0.43742377941215282</v>
      </c>
    </row>
    <row r="216" spans="1:12" x14ac:dyDescent="0.2">
      <c r="A216" s="2">
        <f t="shared" si="39"/>
        <v>44113</v>
      </c>
      <c r="B216" s="4">
        <f t="shared" ca="1" si="36"/>
        <v>3186.3263914428489</v>
      </c>
      <c r="C216" s="4">
        <f t="shared" ca="1" si="35"/>
        <v>3.8235916697314183</v>
      </c>
      <c r="D216" s="4">
        <f t="shared" ca="1" si="37"/>
        <v>602655.64797223045</v>
      </c>
      <c r="E216" s="4">
        <f t="shared" ca="1" si="38"/>
        <v>180.85094967657213</v>
      </c>
      <c r="F216" s="4">
        <f t="shared" ca="1" si="40"/>
        <v>770977.17468665051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1377000.0000000005</v>
      </c>
      <c r="K216" s="24"/>
      <c r="L216" s="22">
        <f t="shared" ca="1" si="44"/>
        <v>0.4376584226377852</v>
      </c>
    </row>
    <row r="217" spans="1:12" x14ac:dyDescent="0.2">
      <c r="A217" s="2">
        <f t="shared" si="39"/>
        <v>44114</v>
      </c>
      <c r="B217" s="4">
        <f t="shared" ca="1" si="36"/>
        <v>3182.972905310522</v>
      </c>
      <c r="C217" s="4">
        <f t="shared" ca="1" si="35"/>
        <v>3.8195674863726263</v>
      </c>
      <c r="D217" s="4">
        <f t="shared" ca="1" si="37"/>
        <v>602978.26068496262</v>
      </c>
      <c r="E217" s="4">
        <f t="shared" ca="1" si="38"/>
        <v>180.94776253424908</v>
      </c>
      <c r="F217" s="4">
        <f t="shared" ca="1" si="40"/>
        <v>770657.81864719302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1377000.0000000005</v>
      </c>
      <c r="K217" s="24"/>
      <c r="L217" s="22">
        <f t="shared" ca="1" si="44"/>
        <v>0.43789270928464952</v>
      </c>
    </row>
    <row r="218" spans="1:12" x14ac:dyDescent="0.2">
      <c r="A218" s="2">
        <f t="shared" si="39"/>
        <v>44115</v>
      </c>
      <c r="B218" s="4">
        <f t="shared" ca="1" si="36"/>
        <v>3179.6390583667912</v>
      </c>
      <c r="C218" s="4">
        <f t="shared" ca="1" si="35"/>
        <v>3.8155668700401493</v>
      </c>
      <c r="D218" s="4">
        <f t="shared" ca="1" si="37"/>
        <v>603300.3856496996</v>
      </c>
      <c r="E218" s="4">
        <f t="shared" ca="1" si="38"/>
        <v>181.04442902361697</v>
      </c>
      <c r="F218" s="4">
        <f t="shared" ca="1" si="40"/>
        <v>770338.93086291046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1377000.0000000005</v>
      </c>
      <c r="K218" s="24"/>
      <c r="L218" s="22">
        <f t="shared" ca="1" si="44"/>
        <v>0.43812664172091459</v>
      </c>
    </row>
    <row r="219" spans="1:12" x14ac:dyDescent="0.2">
      <c r="A219" s="2">
        <f t="shared" si="39"/>
        <v>44116</v>
      </c>
      <c r="B219" s="4">
        <f t="shared" ca="1" si="36"/>
        <v>3176.3241585271503</v>
      </c>
      <c r="C219" s="4">
        <f t="shared" ca="1" si="35"/>
        <v>3.8115889902325799</v>
      </c>
      <c r="D219" s="4">
        <f t="shared" ca="1" si="37"/>
        <v>603622.02599633671</v>
      </c>
      <c r="E219" s="4">
        <f t="shared" ca="1" si="38"/>
        <v>181.14095008392621</v>
      </c>
      <c r="F219" s="4">
        <f t="shared" ca="1" si="40"/>
        <v>770020.50889505271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1377000.0000000005</v>
      </c>
      <c r="K219" s="24"/>
      <c r="L219" s="22">
        <f t="shared" ca="1" si="44"/>
        <v>0.43836022221956172</v>
      </c>
    </row>
    <row r="220" spans="1:12" x14ac:dyDescent="0.2">
      <c r="A220" s="2">
        <f t="shared" si="39"/>
        <v>44117</v>
      </c>
      <c r="B220" s="4">
        <f t="shared" ca="1" si="36"/>
        <v>3173.0275621455521</v>
      </c>
      <c r="C220" s="4">
        <f t="shared" ca="1" si="35"/>
        <v>3.807633074574662</v>
      </c>
      <c r="D220" s="4">
        <f t="shared" ca="1" si="37"/>
        <v>603943.1847330298</v>
      </c>
      <c r="E220" s="4">
        <f t="shared" ca="1" si="38"/>
        <v>181.23732661789433</v>
      </c>
      <c r="F220" s="4">
        <f t="shared" ca="1" si="40"/>
        <v>769702.55037820735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1377000.0000000007</v>
      </c>
      <c r="K220" s="24"/>
      <c r="L220" s="22">
        <f t="shared" ca="1" si="44"/>
        <v>0.43859345296516306</v>
      </c>
    </row>
    <row r="221" spans="1:12" x14ac:dyDescent="0.2">
      <c r="A221" s="2">
        <f t="shared" si="39"/>
        <v>44118</v>
      </c>
      <c r="B221" s="4">
        <f t="shared" ca="1" si="36"/>
        <v>3169.7486703799391</v>
      </c>
      <c r="C221" s="4">
        <f t="shared" ca="1" si="35"/>
        <v>3.8036984044559268</v>
      </c>
      <c r="D221" s="4">
        <f t="shared" ca="1" si="37"/>
        <v>604263.86475482956</v>
      </c>
      <c r="E221" s="4">
        <f t="shared" ca="1" si="38"/>
        <v>181.33355949429716</v>
      </c>
      <c r="F221" s="4">
        <f t="shared" ca="1" si="40"/>
        <v>769385.05301529681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1377000.0000000007</v>
      </c>
      <c r="K221" s="24"/>
      <c r="L221" s="22">
        <f t="shared" ca="1" si="44"/>
        <v>0.43882633606015198</v>
      </c>
    </row>
    <row r="222" spans="1:12" x14ac:dyDescent="0.2">
      <c r="A222" s="2">
        <f t="shared" si="39"/>
        <v>44119</v>
      </c>
      <c r="B222" s="4">
        <f t="shared" ca="1" si="36"/>
        <v>3166.4869258285098</v>
      </c>
      <c r="C222" s="4">
        <f t="shared" ca="1" si="35"/>
        <v>3.7997843109942115</v>
      </c>
      <c r="D222" s="4">
        <f t="shared" ca="1" si="37"/>
        <v>604584.06885166967</v>
      </c>
      <c r="E222" s="4">
        <f t="shared" ca="1" si="38"/>
        <v>181.42964955036601</v>
      </c>
      <c r="F222" s="4">
        <f t="shared" ca="1" si="40"/>
        <v>769068.01457295206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1377000.0000000005</v>
      </c>
      <c r="K222" s="24"/>
      <c r="L222" s="22">
        <f t="shared" ca="1" si="44"/>
        <v>0.43905887353062417</v>
      </c>
    </row>
    <row r="223" spans="1:12" x14ac:dyDescent="0.2">
      <c r="A223" s="2">
        <f t="shared" si="39"/>
        <v>44120</v>
      </c>
      <c r="B223" s="4">
        <f t="shared" ca="1" si="36"/>
        <v>3163.241809416887</v>
      </c>
      <c r="C223" s="4">
        <f t="shared" ca="1" si="35"/>
        <v>3.7958901713002642</v>
      </c>
      <c r="D223" s="4">
        <f t="shared" ca="1" si="37"/>
        <v>604903.79971575597</v>
      </c>
      <c r="E223" s="4">
        <f t="shared" ca="1" si="38"/>
        <v>181.52559759400501</v>
      </c>
      <c r="F223" s="4">
        <f t="shared" ca="1" si="40"/>
        <v>768751.43287723372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1377000.0000000005</v>
      </c>
      <c r="K223" s="24"/>
      <c r="L223" s="22">
        <f t="shared" ca="1" si="44"/>
        <v>0.43929106733170353</v>
      </c>
    </row>
    <row r="224" spans="1:12" x14ac:dyDescent="0.2">
      <c r="A224" s="2">
        <f t="shared" si="39"/>
        <v>44121</v>
      </c>
      <c r="B224" s="4">
        <f t="shared" ca="1" si="36"/>
        <v>3160.0128375177846</v>
      </c>
      <c r="C224" s="4">
        <f t="shared" ca="1" si="35"/>
        <v>3.792015405021341</v>
      </c>
      <c r="D224" s="4">
        <f t="shared" ca="1" si="37"/>
        <v>605223.05994840164</v>
      </c>
      <c r="E224" s="4">
        <f t="shared" ca="1" si="38"/>
        <v>181.62140440584227</v>
      </c>
      <c r="F224" s="4">
        <f t="shared" ca="1" si="40"/>
        <v>768435.30580967525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1377000.0000000005</v>
      </c>
      <c r="K224" s="24"/>
      <c r="L224" s="22">
        <f t="shared" ca="1" si="44"/>
        <v>0.43952291935250648</v>
      </c>
    </row>
    <row r="225" spans="1:12" x14ac:dyDescent="0.2">
      <c r="A225" s="2">
        <f t="shared" si="39"/>
        <v>44122</v>
      </c>
      <c r="B225" s="4">
        <f t="shared" ca="1" si="36"/>
        <v>3156.7995592860825</v>
      </c>
      <c r="C225" s="4">
        <f t="shared" ca="1" si="35"/>
        <v>3.7881594711432989</v>
      </c>
      <c r="D225" s="4">
        <f t="shared" ca="1" si="37"/>
        <v>605541.85206634889</v>
      </c>
      <c r="E225" s="4">
        <f t="shared" ca="1" si="38"/>
        <v>181.71707074112703</v>
      </c>
      <c r="F225" s="4">
        <f t="shared" ca="1" si="40"/>
        <v>768119.63130362437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1377000.0000000005</v>
      </c>
      <c r="K225" s="24"/>
      <c r="L225" s="22">
        <f t="shared" ca="1" si="44"/>
        <v>0.43975443142073251</v>
      </c>
    </row>
    <row r="226" spans="1:12" x14ac:dyDescent="0.2">
      <c r="A226" s="2">
        <f t="shared" si="39"/>
        <v>44123</v>
      </c>
      <c r="B226" s="4">
        <f t="shared" ca="1" si="36"/>
        <v>3153.6015541934685</v>
      </c>
      <c r="C226" s="4">
        <f t="shared" ca="1" si="35"/>
        <v>3.7843218650321617</v>
      </c>
      <c r="D226" s="4">
        <f t="shared" ca="1" si="37"/>
        <v>605860.17850761628</v>
      </c>
      <c r="E226" s="4">
        <f t="shared" ca="1" si="38"/>
        <v>181.81259733148437</v>
      </c>
      <c r="F226" s="4">
        <f t="shared" ca="1" si="40"/>
        <v>767804.40734085918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1377000.0000000005</v>
      </c>
      <c r="K226" s="24"/>
      <c r="L226" s="22">
        <f t="shared" ca="1" si="44"/>
        <v>0.43998560530691072</v>
      </c>
    </row>
    <row r="227" spans="1:12" x14ac:dyDescent="0.2">
      <c r="A227" s="2">
        <f t="shared" si="39"/>
        <v>44124</v>
      </c>
      <c r="B227" s="4">
        <f t="shared" ca="1" si="36"/>
        <v>3150.4184297479287</v>
      </c>
      <c r="C227" s="4">
        <f t="shared" ca="1" si="35"/>
        <v>3.780502115697514</v>
      </c>
      <c r="D227" s="4">
        <f t="shared" ca="1" si="37"/>
        <v>606178.04163690668</v>
      </c>
      <c r="E227" s="4">
        <f t="shared" ca="1" si="38"/>
        <v>181.907984886538</v>
      </c>
      <c r="F227" s="4">
        <f t="shared" ca="1" si="40"/>
        <v>767489.63194845931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1377000.0000000005</v>
      </c>
      <c r="K227" s="24"/>
      <c r="L227" s="22">
        <f t="shared" ca="1" si="44"/>
        <v>0.44021644272832716</v>
      </c>
    </row>
    <row r="228" spans="1:12" x14ac:dyDescent="0.2">
      <c r="A228" s="2">
        <f t="shared" si="39"/>
        <v>44125</v>
      </c>
      <c r="B228" s="4">
        <f t="shared" ca="1" si="36"/>
        <v>3147.2498193844522</v>
      </c>
      <c r="C228" s="4">
        <f t="shared" ca="1" si="35"/>
        <v>3.7766997832613423</v>
      </c>
      <c r="D228" s="4">
        <f t="shared" ca="1" si="37"/>
        <v>606495.44375060825</v>
      </c>
      <c r="E228" s="4">
        <f t="shared" ca="1" si="38"/>
        <v>182.00323409541116</v>
      </c>
      <c r="F228" s="4">
        <f t="shared" ca="1" si="40"/>
        <v>767175.30319591227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1377000.0000000005</v>
      </c>
      <c r="K228" s="24"/>
      <c r="L228" s="22">
        <f t="shared" ca="1" si="44"/>
        <v>0.44044694535265655</v>
      </c>
    </row>
    <row r="229" spans="1:12" x14ac:dyDescent="0.2">
      <c r="A229" s="2">
        <f t="shared" si="39"/>
        <v>44126</v>
      </c>
      <c r="B229" s="4">
        <f t="shared" ca="1" si="36"/>
        <v>3144.0953805142867</v>
      </c>
      <c r="C229" s="4">
        <f t="shared" ca="1" si="35"/>
        <v>3.7729144566171438</v>
      </c>
      <c r="D229" s="4">
        <f t="shared" ca="1" si="37"/>
        <v>606812.38708142028</v>
      </c>
      <c r="E229" s="4">
        <f t="shared" ca="1" si="38"/>
        <v>182.09834562811457</v>
      </c>
      <c r="F229" s="4">
        <f t="shared" ca="1" si="40"/>
        <v>766861.41919243778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1377000.0000000005</v>
      </c>
      <c r="K229" s="24"/>
      <c r="L229" s="22">
        <f t="shared" ca="1" si="44"/>
        <v>0.44067711480132177</v>
      </c>
    </row>
    <row r="230" spans="1:12" x14ac:dyDescent="0.2">
      <c r="A230" s="2">
        <f t="shared" si="39"/>
        <v>44127</v>
      </c>
      <c r="B230" s="4">
        <f t="shared" ca="1" si="36"/>
        <v>3140.9547927210128</v>
      </c>
      <c r="C230" s="4">
        <f t="shared" ca="1" si="35"/>
        <v>3.7691457512652149</v>
      </c>
      <c r="D230" s="4">
        <f t="shared" ca="1" si="37"/>
        <v>607128.87380262988</v>
      </c>
      <c r="E230" s="4">
        <f t="shared" ca="1" si="38"/>
        <v>182.19332013683007</v>
      </c>
      <c r="F230" s="4">
        <f t="shared" ca="1" si="40"/>
        <v>766547.97808451275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1377000.0000000005</v>
      </c>
      <c r="K230" s="24"/>
      <c r="L230" s="22">
        <f t="shared" ca="1" si="44"/>
        <v>0.4409069526525996</v>
      </c>
    </row>
    <row r="231" spans="1:12" x14ac:dyDescent="0.2">
      <c r="A231" s="2">
        <f t="shared" si="39"/>
        <v>44128</v>
      </c>
      <c r="B231" s="4">
        <f t="shared" ca="1" si="36"/>
        <v>3137.8277560925499</v>
      </c>
      <c r="C231" s="4">
        <f t="shared" ca="1" si="35"/>
        <v>3.7653933073110597</v>
      </c>
      <c r="D231" s="4">
        <f t="shared" ca="1" si="37"/>
        <v>607444.90603206807</v>
      </c>
      <c r="E231" s="4">
        <f t="shared" ca="1" si="38"/>
        <v>182.28815825709759</v>
      </c>
      <c r="F231" s="4">
        <f t="shared" ca="1" si="40"/>
        <v>766234.97805358283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1377000.0000000005</v>
      </c>
      <c r="K231" s="24"/>
      <c r="L231" s="22">
        <f t="shared" ca="1" si="44"/>
        <v>0.44113646044449373</v>
      </c>
    </row>
    <row r="232" spans="1:12" x14ac:dyDescent="0.2">
      <c r="A232" s="2">
        <f t="shared" si="39"/>
        <v>44129</v>
      </c>
      <c r="B232" s="4">
        <f t="shared" ca="1" si="36"/>
        <v>3134.7139896790022</v>
      </c>
      <c r="C232" s="4">
        <f t="shared" ca="1" si="35"/>
        <v>3.7616567876148022</v>
      </c>
      <c r="D232" s="4">
        <f t="shared" ca="1" si="37"/>
        <v>607760.48583576712</v>
      </c>
      <c r="E232" s="4">
        <f t="shared" ca="1" si="38"/>
        <v>182.38286060891286</v>
      </c>
      <c r="F232" s="4">
        <f t="shared" ca="1" si="40"/>
        <v>765922.41731394548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1377000.0000000005</v>
      </c>
      <c r="K232" s="24"/>
      <c r="L232" s="22">
        <f t="shared" ca="1" si="44"/>
        <v>0.44136563967739062</v>
      </c>
    </row>
    <row r="233" spans="1:12" x14ac:dyDescent="0.2">
      <c r="A233" s="2">
        <f t="shared" si="39"/>
        <v>44130</v>
      </c>
      <c r="B233" s="4">
        <f t="shared" ca="1" si="36"/>
        <v>3131.6132300669888</v>
      </c>
      <c r="C233" s="4">
        <f t="shared" ca="1" si="35"/>
        <v>3.7579358760803863</v>
      </c>
      <c r="D233" s="4">
        <f t="shared" ca="1" si="37"/>
        <v>608075.61523134343</v>
      </c>
      <c r="E233" s="4">
        <f t="shared" ca="1" si="38"/>
        <v>182.47742779774242</v>
      </c>
      <c r="F233" s="4">
        <f t="shared" ca="1" si="40"/>
        <v>765610.29411079234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1377000.0000000005</v>
      </c>
      <c r="K233" s="24"/>
      <c r="L233" s="22">
        <f t="shared" ca="1" si="44"/>
        <v>0.4415944918165165</v>
      </c>
    </row>
    <row r="234" spans="1:12" x14ac:dyDescent="0.2">
      <c r="A234" s="2">
        <f t="shared" si="39"/>
        <v>44131</v>
      </c>
      <c r="B234" s="4">
        <f t="shared" ca="1" si="36"/>
        <v>3128.5252300617826</v>
      </c>
      <c r="C234" s="4">
        <f t="shared" ca="1" si="35"/>
        <v>3.7542302760741388</v>
      </c>
      <c r="D234" s="4">
        <f t="shared" ca="1" si="37"/>
        <v>608390.29619112553</v>
      </c>
      <c r="E234" s="4">
        <f t="shared" ca="1" si="38"/>
        <v>182.5718604154624</v>
      </c>
      <c r="F234" s="4">
        <f t="shared" ca="1" si="40"/>
        <v>765298.6067183977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1377000.0000000005</v>
      </c>
      <c r="K234" s="24"/>
      <c r="L234" s="22">
        <f t="shared" ca="1" si="44"/>
        <v>0.44182301829420867</v>
      </c>
    </row>
    <row r="235" spans="1:12" x14ac:dyDescent="0.2">
      <c r="A235" s="2">
        <f t="shared" si="39"/>
        <v>44132</v>
      </c>
      <c r="B235" s="4">
        <f t="shared" ca="1" si="36"/>
        <v>3125.4497574692209</v>
      </c>
      <c r="C235" s="4">
        <f t="shared" ca="1" si="35"/>
        <v>3.750539708963065</v>
      </c>
      <c r="D235" s="4">
        <f t="shared" ca="1" si="37"/>
        <v>608704.53064504673</v>
      </c>
      <c r="E235" s="4">
        <f t="shared" ca="1" si="38"/>
        <v>182.66615904122651</v>
      </c>
      <c r="F235" s="4">
        <f t="shared" ca="1" si="40"/>
        <v>764987.35343844327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1377000.0000000005</v>
      </c>
      <c r="K235" s="24"/>
      <c r="L235" s="22">
        <f t="shared" ca="1" si="44"/>
        <v>0.44205122051201634</v>
      </c>
    </row>
    <row r="236" spans="1:12" x14ac:dyDescent="0.2">
      <c r="A236" s="2">
        <f t="shared" si="39"/>
        <v>44133</v>
      </c>
      <c r="B236" s="4">
        <f t="shared" ca="1" si="36"/>
        <v>3122.3865939699363</v>
      </c>
      <c r="C236" s="4">
        <f t="shared" ca="1" si="35"/>
        <v>3.7468639127639234</v>
      </c>
      <c r="D236" s="4">
        <f t="shared" ca="1" si="37"/>
        <v>609018.32048332028</v>
      </c>
      <c r="E236" s="4">
        <f t="shared" ca="1" si="38"/>
        <v>182.76032424226887</v>
      </c>
      <c r="F236" s="4">
        <f t="shared" ca="1" si="40"/>
        <v>764676.53259846801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1377000.0000000005</v>
      </c>
      <c r="K236" s="24"/>
      <c r="L236" s="22">
        <f t="shared" ca="1" si="44"/>
        <v>0.44227909984264346</v>
      </c>
    </row>
    <row r="237" spans="1:12" x14ac:dyDescent="0.2">
      <c r="A237" s="2">
        <f t="shared" si="39"/>
        <v>44134</v>
      </c>
      <c r="B237" s="4">
        <f t="shared" ca="1" si="36"/>
        <v>3119.3355340790054</v>
      </c>
      <c r="C237" s="4">
        <f t="shared" ca="1" si="35"/>
        <v>3.7432026408948063</v>
      </c>
      <c r="D237" s="4">
        <f t="shared" ca="1" si="37"/>
        <v>609331.667558913</v>
      </c>
      <c r="E237" s="4">
        <f t="shared" ca="1" si="38"/>
        <v>182.8543565746464</v>
      </c>
      <c r="F237" s="4">
        <f t="shared" ca="1" si="40"/>
        <v>764366.14255043387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1377000.0000000005</v>
      </c>
      <c r="K237" s="24"/>
      <c r="L237" s="22">
        <f t="shared" ca="1" si="44"/>
        <v>0.44250665763174496</v>
      </c>
    </row>
    <row r="238" spans="1:12" x14ac:dyDescent="0.2">
      <c r="A238" s="2">
        <f t="shared" si="39"/>
        <v>44135</v>
      </c>
      <c r="B238" s="4">
        <f t="shared" ca="1" si="36"/>
        <v>3116.2963841846163</v>
      </c>
      <c r="C238" s="4">
        <f t="shared" ca="1" si="35"/>
        <v>3.739555661021539</v>
      </c>
      <c r="D238" s="4">
        <f t="shared" ca="1" si="37"/>
        <v>609644.57368983375</v>
      </c>
      <c r="E238" s="4">
        <f t="shared" ca="1" si="38"/>
        <v>182.9482565839254</v>
      </c>
      <c r="F238" s="4">
        <f t="shared" ca="1" si="40"/>
        <v>764056.18166939833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1377000.0000000005</v>
      </c>
      <c r="K238" s="24"/>
      <c r="L238" s="22">
        <f t="shared" ca="1" si="44"/>
        <v>0.44273389519958861</v>
      </c>
    </row>
    <row r="239" spans="1:12" x14ac:dyDescent="0.2">
      <c r="A239" s="2">
        <f t="shared" si="39"/>
        <v>44136</v>
      </c>
      <c r="B239" s="4">
        <f t="shared" ca="1" si="36"/>
        <v>3113.2689616598341</v>
      </c>
      <c r="C239" s="4">
        <f t="shared" ca="1" si="35"/>
        <v>3.7359227539918005</v>
      </c>
      <c r="D239" s="4">
        <f t="shared" ca="1" si="37"/>
        <v>609957.04066124919</v>
      </c>
      <c r="E239" s="4">
        <f t="shared" ca="1" si="38"/>
        <v>183.0420248058166</v>
      </c>
      <c r="F239" s="4">
        <f t="shared" ca="1" si="40"/>
        <v>763746.64835228585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1377000.0000000007</v>
      </c>
      <c r="K239" s="24"/>
      <c r="L239" s="22">
        <f t="shared" ca="1" si="44"/>
        <v>0.44296081384259178</v>
      </c>
    </row>
    <row r="240" spans="1:12" x14ac:dyDescent="0.2">
      <c r="A240" s="2">
        <f t="shared" si="39"/>
        <v>44137</v>
      </c>
      <c r="B240" s="4">
        <f t="shared" ca="1" si="36"/>
        <v>3110.2530940419692</v>
      </c>
      <c r="C240" s="4">
        <f t="shared" ca="1" si="35"/>
        <v>3.7323037128503627</v>
      </c>
      <c r="D240" s="4">
        <f t="shared" ca="1" si="37"/>
        <v>610269.07022744138</v>
      </c>
      <c r="E240" s="4">
        <f t="shared" ca="1" si="38"/>
        <v>183.13566176676255</v>
      </c>
      <c r="F240" s="4">
        <f t="shared" ca="1" si="40"/>
        <v>763437.5410167505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1377000.0000000005</v>
      </c>
      <c r="K240" s="24"/>
      <c r="L240" s="22">
        <f t="shared" ca="1" si="44"/>
        <v>0.44318741483474305</v>
      </c>
    </row>
    <row r="241" spans="1:12" x14ac:dyDescent="0.2">
      <c r="A241" s="2">
        <f t="shared" si="39"/>
        <v>44138</v>
      </c>
      <c r="B241" s="4">
        <f t="shared" ca="1" si="36"/>
        <v>3107.2486182744688</v>
      </c>
      <c r="C241" s="4">
        <f t="shared" ca="1" si="35"/>
        <v>3.7286983419293622</v>
      </c>
      <c r="D241" s="4">
        <f t="shared" ca="1" si="37"/>
        <v>610580.66411361832</v>
      </c>
      <c r="E241" s="4">
        <f t="shared" ca="1" si="38"/>
        <v>183.22916798448097</v>
      </c>
      <c r="F241" s="4">
        <f t="shared" ca="1" si="40"/>
        <v>763128.85810012335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1377000.0000000005</v>
      </c>
      <c r="K241" s="24"/>
      <c r="L241" s="22">
        <f t="shared" ca="1" si="44"/>
        <v>0.44341369942891656</v>
      </c>
    </row>
    <row r="242" spans="1:12" x14ac:dyDescent="0.2">
      <c r="A242" s="2">
        <f t="shared" si="39"/>
        <v>44139</v>
      </c>
      <c r="B242" s="4">
        <f t="shared" ca="1" si="36"/>
        <v>3104.2553800066235</v>
      </c>
      <c r="C242" s="4">
        <f t="shared" ca="1" si="35"/>
        <v>3.7251064560079477</v>
      </c>
      <c r="D242" s="4">
        <f t="shared" ca="1" si="37"/>
        <v>610891.82401758875</v>
      </c>
      <c r="E242" s="4">
        <f t="shared" ca="1" si="38"/>
        <v>183.3225439684673</v>
      </c>
      <c r="F242" s="4">
        <f t="shared" ca="1" si="40"/>
        <v>762820.59805843676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1377000.0000000005</v>
      </c>
      <c r="K242" s="24"/>
      <c r="L242" s="22">
        <f t="shared" ca="1" si="44"/>
        <v>0.44363966885808898</v>
      </c>
    </row>
    <row r="243" spans="1:12" x14ac:dyDescent="0.2">
      <c r="A243" s="2">
        <f t="shared" si="39"/>
        <v>44140</v>
      </c>
      <c r="B243" s="4">
        <f t="shared" ca="1" si="36"/>
        <v>3101.2732329467271</v>
      </c>
      <c r="C243" s="4">
        <f t="shared" ca="1" si="35"/>
        <v>3.7215278795360724</v>
      </c>
      <c r="D243" s="4">
        <f t="shared" ca="1" si="37"/>
        <v>611202.55161131197</v>
      </c>
      <c r="E243" s="4">
        <f t="shared" ca="1" si="38"/>
        <v>183.41579022045988</v>
      </c>
      <c r="F243" s="4">
        <f t="shared" ca="1" si="40"/>
        <v>762512.75936552137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1377000.0000000005</v>
      </c>
      <c r="K243" s="24"/>
      <c r="L243" s="22">
        <f t="shared" ca="1" si="44"/>
        <v>0.44386532433646458</v>
      </c>
    </row>
    <row r="244" spans="1:12" x14ac:dyDescent="0.2">
      <c r="A244" s="2">
        <f t="shared" si="39"/>
        <v>44141</v>
      </c>
      <c r="B244" s="4">
        <f t="shared" ca="1" si="36"/>
        <v>3098.3020382646573</v>
      </c>
      <c r="C244" s="4">
        <f t="shared" ca="1" si="35"/>
        <v>3.7179624459175886</v>
      </c>
      <c r="D244" s="4">
        <f t="shared" ca="1" si="37"/>
        <v>611512.84854233172</v>
      </c>
      <c r="E244" s="4">
        <f t="shared" ca="1" si="38"/>
        <v>183.50890723487012</v>
      </c>
      <c r="F244" s="4">
        <f t="shared" ca="1" si="40"/>
        <v>762205.34051216929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1377000.0000000005</v>
      </c>
      <c r="K244" s="24"/>
      <c r="L244" s="22">
        <f t="shared" ca="1" si="44"/>
        <v>0.4440906670605167</v>
      </c>
    </row>
    <row r="245" spans="1:12" x14ac:dyDescent="0.2">
      <c r="A245" s="2">
        <f t="shared" si="39"/>
        <v>44142</v>
      </c>
      <c r="B245" s="4">
        <f t="shared" ca="1" si="36"/>
        <v>3095.3416640401347</v>
      </c>
      <c r="C245" s="4">
        <f t="shared" ca="1" si="35"/>
        <v>3.7144099968481612</v>
      </c>
      <c r="D245" s="4">
        <f t="shared" ca="1" si="37"/>
        <v>611822.71643510298</v>
      </c>
      <c r="E245" s="4">
        <f t="shared" ca="1" si="38"/>
        <v>183.60189549918078</v>
      </c>
      <c r="F245" s="4">
        <f t="shared" ca="1" si="40"/>
        <v>761898.34000535822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1377000.0000000005</v>
      </c>
      <c r="K245" s="24"/>
      <c r="L245" s="22">
        <f t="shared" ca="1" si="44"/>
        <v>0.4443156982099512</v>
      </c>
    </row>
    <row r="246" spans="1:12" x14ac:dyDescent="0.2">
      <c r="A246" s="2">
        <f t="shared" si="39"/>
        <v>44143</v>
      </c>
      <c r="B246" s="4">
        <f t="shared" ca="1" si="36"/>
        <v>3092.3919847532102</v>
      </c>
      <c r="C246" s="4">
        <f t="shared" ca="1" si="35"/>
        <v>3.710870381703852</v>
      </c>
      <c r="D246" s="4">
        <f t="shared" ca="1" si="37"/>
        <v>612132.15689222037</v>
      </c>
      <c r="E246" s="4">
        <f t="shared" ca="1" si="38"/>
        <v>183.69475549431453</v>
      </c>
      <c r="F246" s="4">
        <f t="shared" ca="1" si="40"/>
        <v>761591.75636753265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1377000.0000000005</v>
      </c>
      <c r="K246" s="24"/>
      <c r="L246" s="22">
        <f t="shared" ca="1" si="44"/>
        <v>0.44454041894859853</v>
      </c>
    </row>
    <row r="247" spans="1:12" x14ac:dyDescent="0.2">
      <c r="A247" s="2">
        <f t="shared" si="39"/>
        <v>44144</v>
      </c>
      <c r="B247" s="4">
        <f t="shared" ca="1" si="36"/>
        <v>3089.4528808137734</v>
      </c>
      <c r="C247" s="4">
        <f t="shared" ca="1" si="35"/>
        <v>3.7073434569765276</v>
      </c>
      <c r="D247" s="4">
        <f t="shared" ca="1" si="37"/>
        <v>612441.17149555497</v>
      </c>
      <c r="E247" s="4">
        <f t="shared" ca="1" si="38"/>
        <v>183.78748769497511</v>
      </c>
      <c r="F247" s="4">
        <f t="shared" ca="1" si="40"/>
        <v>761285.58813593676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1377000.0000000005</v>
      </c>
      <c r="K247" s="24"/>
      <c r="L247" s="22">
        <f t="shared" ca="1" si="44"/>
        <v>0.44476483042523945</v>
      </c>
    </row>
    <row r="248" spans="1:12" x14ac:dyDescent="0.2">
      <c r="A248" s="2">
        <f t="shared" si="39"/>
        <v>44145</v>
      </c>
      <c r="B248" s="4">
        <f t="shared" ca="1" si="36"/>
        <v>3086.52423812712</v>
      </c>
      <c r="C248" s="4">
        <f t="shared" ca="1" si="35"/>
        <v>3.7038290857525435</v>
      </c>
      <c r="D248" s="4">
        <f t="shared" ca="1" si="37"/>
        <v>612749.76180730714</v>
      </c>
      <c r="E248" s="4">
        <f t="shared" ca="1" si="38"/>
        <v>183.88009256996327</v>
      </c>
      <c r="F248" s="4">
        <f t="shared" ca="1" si="40"/>
        <v>760979.8338619963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1377000.0000000005</v>
      </c>
      <c r="K248" s="24"/>
      <c r="L248" s="22">
        <f t="shared" ca="1" si="44"/>
        <v>0.4449889337743696</v>
      </c>
    </row>
    <row r="249" spans="1:12" x14ac:dyDescent="0.2">
      <c r="A249" s="2">
        <f t="shared" si="39"/>
        <v>44146</v>
      </c>
      <c r="B249" s="4">
        <f t="shared" ca="1" si="36"/>
        <v>3083.6059476928426</v>
      </c>
      <c r="C249" s="4">
        <f t="shared" ca="1" si="35"/>
        <v>3.7003271372314108</v>
      </c>
      <c r="D249" s="4">
        <f t="shared" ca="1" si="37"/>
        <v>613057.92937098129</v>
      </c>
      <c r="E249" s="4">
        <f t="shared" ca="1" si="38"/>
        <v>183.97257058246925</v>
      </c>
      <c r="F249" s="4">
        <f t="shared" ca="1" si="40"/>
        <v>760674.492110744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1377000.0000000007</v>
      </c>
      <c r="K249" s="24"/>
      <c r="L249" s="22">
        <f t="shared" ca="1" si="44"/>
        <v>0.44521273011690704</v>
      </c>
    </row>
    <row r="250" spans="1:12" x14ac:dyDescent="0.2">
      <c r="A250" s="2">
        <f t="shared" si="39"/>
        <v>44147</v>
      </c>
      <c r="B250" s="4">
        <f t="shared" ca="1" si="36"/>
        <v>3080.6979052345023</v>
      </c>
      <c r="C250" s="4">
        <f t="shared" ca="1" si="35"/>
        <v>3.6968374862814026</v>
      </c>
      <c r="D250" s="4">
        <f t="shared" ca="1" si="37"/>
        <v>613365.67571228882</v>
      </c>
      <c r="E250" s="4">
        <f t="shared" ca="1" si="38"/>
        <v>184.06492219034385</v>
      </c>
      <c r="F250" s="4">
        <f t="shared" ca="1" si="40"/>
        <v>760369.56146028696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1377000.0000000007</v>
      </c>
      <c r="K250" s="24"/>
      <c r="L250" s="22">
        <f t="shared" ca="1" si="44"/>
        <v>0.44543622056084858</v>
      </c>
    </row>
    <row r="251" spans="1:12" x14ac:dyDescent="0.2">
      <c r="A251" s="2">
        <f t="shared" si="39"/>
        <v>44148</v>
      </c>
      <c r="B251" s="4">
        <f t="shared" ca="1" si="36"/>
        <v>3077.8000108577407</v>
      </c>
      <c r="C251" s="4">
        <f t="shared" ca="1" si="35"/>
        <v>3.6933600130292885</v>
      </c>
      <c r="D251" s="4">
        <f t="shared" ca="1" si="37"/>
        <v>613673.00233998487</v>
      </c>
      <c r="E251" s="4">
        <f t="shared" ca="1" si="38"/>
        <v>184.15714784634949</v>
      </c>
      <c r="F251" s="4">
        <f t="shared" ca="1" si="40"/>
        <v>760065.04050131165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1377000.0000000005</v>
      </c>
      <c r="K251" s="24"/>
      <c r="L251" s="22">
        <f t="shared" ca="1" si="44"/>
        <v>0.44565940620187705</v>
      </c>
    </row>
    <row r="252" spans="1:12" x14ac:dyDescent="0.2">
      <c r="A252" s="2">
        <f t="shared" si="39"/>
        <v>44149</v>
      </c>
      <c r="B252" s="4">
        <f t="shared" ca="1" si="36"/>
        <v>3074.912168734661</v>
      </c>
      <c r="C252" s="4">
        <f t="shared" ca="1" si="35"/>
        <v>3.6898946024815928</v>
      </c>
      <c r="D252" s="4">
        <f t="shared" ca="1" si="37"/>
        <v>613979.9107466439</v>
      </c>
      <c r="E252" s="4">
        <f t="shared" ca="1" si="38"/>
        <v>184.2492479983928</v>
      </c>
      <c r="F252" s="4">
        <f t="shared" ca="1" si="40"/>
        <v>759760.92783662362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1377000.0000000005</v>
      </c>
      <c r="K252" s="24"/>
      <c r="L252" s="22">
        <f t="shared" ca="1" si="44"/>
        <v>0.44588228812392428</v>
      </c>
    </row>
    <row r="253" spans="1:12" x14ac:dyDescent="0.2">
      <c r="A253" s="2">
        <f t="shared" si="39"/>
        <v>44150</v>
      </c>
      <c r="B253" s="4">
        <f t="shared" ca="1" si="36"/>
        <v>3072.034286812469</v>
      </c>
      <c r="C253" s="4">
        <f t="shared" ca="1" si="35"/>
        <v>3.6864411441749625</v>
      </c>
      <c r="D253" s="4">
        <f t="shared" ca="1" si="37"/>
        <v>614286.40240937821</v>
      </c>
      <c r="E253" s="4">
        <f t="shared" ca="1" si="38"/>
        <v>184.34122308974048</v>
      </c>
      <c r="F253" s="4">
        <f t="shared" ca="1" si="40"/>
        <v>759457.22208072024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1377000.0000000005</v>
      </c>
      <c r="K253" s="24"/>
      <c r="L253" s="22">
        <f t="shared" ca="1" si="44"/>
        <v>0.44610486739969352</v>
      </c>
    </row>
    <row r="254" spans="1:12" x14ac:dyDescent="0.2">
      <c r="A254" s="2">
        <f t="shared" si="39"/>
        <v>44151</v>
      </c>
      <c r="B254" s="4">
        <f t="shared" ca="1" si="36"/>
        <v>3069.1662765445212</v>
      </c>
      <c r="C254" s="4">
        <f t="shared" ca="1" si="35"/>
        <v>3.682999531853425</v>
      </c>
      <c r="D254" s="4">
        <f t="shared" ca="1" si="37"/>
        <v>614592.47879050463</v>
      </c>
      <c r="E254" s="4">
        <f t="shared" ca="1" si="38"/>
        <v>184.43307355921925</v>
      </c>
      <c r="F254" s="4">
        <f t="shared" ca="1" si="40"/>
        <v>759153.92185939231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1377000.0000000007</v>
      </c>
      <c r="K254" s="24"/>
      <c r="L254" s="22">
        <f t="shared" ca="1" si="44"/>
        <v>0.4463271450911433</v>
      </c>
    </row>
    <row r="255" spans="1:12" x14ac:dyDescent="0.2">
      <c r="A255" s="2">
        <f t="shared" si="39"/>
        <v>44152</v>
      </c>
      <c r="B255" s="4">
        <f t="shared" ca="1" si="36"/>
        <v>3066.3080526420626</v>
      </c>
      <c r="C255" s="4">
        <f t="shared" ca="1" si="35"/>
        <v>3.6795696631704748</v>
      </c>
      <c r="D255" s="4">
        <f t="shared" ca="1" si="37"/>
        <v>614898.14133816294</v>
      </c>
      <c r="E255" s="4">
        <f t="shared" ca="1" si="38"/>
        <v>184.5247998414014</v>
      </c>
      <c r="F255" s="4">
        <f t="shared" ca="1" si="40"/>
        <v>758851.02580935427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1377000.0000000007</v>
      </c>
      <c r="K255" s="24"/>
      <c r="L255" s="22">
        <f t="shared" ca="1" si="44"/>
        <v>0.44654912224993654</v>
      </c>
    </row>
    <row r="256" spans="1:12" x14ac:dyDescent="0.2">
      <c r="A256" s="2">
        <f t="shared" si="39"/>
        <v>44153</v>
      </c>
      <c r="B256" s="4">
        <f t="shared" ca="1" si="36"/>
        <v>3063.4595328450714</v>
      </c>
      <c r="C256" s="4">
        <f t="shared" ca="1" si="35"/>
        <v>3.6761514394140855</v>
      </c>
      <c r="D256" s="4">
        <f t="shared" ca="1" si="37"/>
        <v>615203.39148688992</v>
      </c>
      <c r="E256" s="4">
        <f t="shared" ca="1" si="38"/>
        <v>184.61640236677709</v>
      </c>
      <c r="F256" s="4">
        <f t="shared" ca="1" si="40"/>
        <v>758548.53257789894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1377000.0000000007</v>
      </c>
      <c r="K256" s="24"/>
      <c r="L256" s="22">
        <f t="shared" ca="1" si="44"/>
        <v>0.4467707999178574</v>
      </c>
    </row>
    <row r="257" spans="1:12" x14ac:dyDescent="0.2">
      <c r="A257" s="2">
        <f t="shared" si="39"/>
        <v>44154</v>
      </c>
      <c r="B257" s="4">
        <f t="shared" ca="1" si="36"/>
        <v>3060.6206377107342</v>
      </c>
      <c r="C257" s="4">
        <f t="shared" ca="1" si="35"/>
        <v>3.6727447652528808</v>
      </c>
      <c r="D257" s="4">
        <f t="shared" ca="1" si="37"/>
        <v>615508.23065815179</v>
      </c>
      <c r="E257" s="4">
        <f t="shared" ca="1" si="38"/>
        <v>184.70788156191421</v>
      </c>
      <c r="F257" s="4">
        <f t="shared" ca="1" si="40"/>
        <v>758246.44082257629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1377000.0000000009</v>
      </c>
      <c r="K257" s="24"/>
      <c r="L257" s="22">
        <f t="shared" ca="1" si="44"/>
        <v>0.4469921791271978</v>
      </c>
    </row>
    <row r="258" spans="1:12" x14ac:dyDescent="0.2">
      <c r="A258" s="2">
        <f t="shared" si="39"/>
        <v>44155</v>
      </c>
      <c r="B258" s="4">
        <f t="shared" ca="1" si="36"/>
        <v>3057.7912904182099</v>
      </c>
      <c r="C258" s="4">
        <f t="shared" ca="1" si="35"/>
        <v>3.6693495485018515</v>
      </c>
      <c r="D258" s="4">
        <f t="shared" ca="1" si="37"/>
        <v>615812.66026083939</v>
      </c>
      <c r="E258" s="4">
        <f t="shared" ca="1" si="38"/>
        <v>184.79923784960681</v>
      </c>
      <c r="F258" s="4">
        <f t="shared" ca="1" si="40"/>
        <v>757944.74921089353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1377000.0000000009</v>
      </c>
      <c r="K258" s="24"/>
      <c r="L258" s="22">
        <f t="shared" ca="1" si="44"/>
        <v>0.44721326090111763</v>
      </c>
    </row>
    <row r="259" spans="1:12" x14ac:dyDescent="0.2">
      <c r="A259" s="2">
        <f t="shared" si="39"/>
        <v>44156</v>
      </c>
      <c r="B259" s="4">
        <f t="shared" ca="1" si="36"/>
        <v>3054.9714165884184</v>
      </c>
      <c r="C259" s="4">
        <f t="shared" ref="C259:C322" ca="1" si="45">gamma*sjuka</f>
        <v>3.6659656999061019</v>
      </c>
      <c r="D259" s="4">
        <f t="shared" ca="1" si="37"/>
        <v>616116.68169172795</v>
      </c>
      <c r="E259" s="4">
        <f t="shared" ca="1" si="38"/>
        <v>184.89047164901319</v>
      </c>
      <c r="F259" s="4">
        <f t="shared" ca="1" si="40"/>
        <v>757643.45642003533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1377000.0000000007</v>
      </c>
      <c r="K259" s="24"/>
      <c r="L259" s="22">
        <f t="shared" ca="1" si="44"/>
        <v>0.44743404625397792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3052.1609441177025</v>
      </c>
      <c r="C260" s="4">
        <f t="shared" ca="1" si="45"/>
        <v>3.6625931329412427</v>
      </c>
      <c r="D260" s="4">
        <f t="shared" ref="D260:D323" ca="1" si="47">D259+(1-alpha)*IF(ROW()-L&gt;=ROW(F$3),beta*OFFSET(F260,-L,0)*OFFSET(B260,-L,0),K/L)</f>
        <v>616420.29633590463</v>
      </c>
      <c r="E260" s="4">
        <f t="shared" ref="E260:E323" ca="1" si="48">E259+alpha*IF(ROW()-L&gt;=ROW(F$3),beta*OFFSET(F260,-L,0)*OFFSET(B260,-L,0),K/L)</f>
        <v>184.98158337578423</v>
      </c>
      <c r="F260" s="4">
        <f t="shared" ca="1" si="40"/>
        <v>757342.56113660266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1377000.0000000009</v>
      </c>
      <c r="K260" s="24"/>
      <c r="L260" s="22">
        <f t="shared" ca="1" si="44"/>
        <v>0.44765453619165158</v>
      </c>
    </row>
    <row r="261" spans="1:12" x14ac:dyDescent="0.2">
      <c r="A261" s="2">
        <f t="shared" ref="A261:A324" si="49">A260+1</f>
        <v>44158</v>
      </c>
      <c r="B261" s="4">
        <f t="shared" ca="1" si="46"/>
        <v>3049.3598030242874</v>
      </c>
      <c r="C261" s="4">
        <f t="shared" ca="1" si="45"/>
        <v>3.6592317636291445</v>
      </c>
      <c r="D261" s="4">
        <f t="shared" ca="1" si="47"/>
        <v>616723.50556716614</v>
      </c>
      <c r="E261" s="4">
        <f t="shared" ca="1" si="48"/>
        <v>185.0725734421826</v>
      </c>
      <c r="F261" s="4">
        <f t="shared" ref="F261:F324" ca="1" si="50">F260-beta*F260*B260</f>
        <v>757042.06205636822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1377000.0000000009</v>
      </c>
      <c r="K261" s="24"/>
      <c r="L261" s="22">
        <f t="shared" ref="L261:L324" ca="1" si="54">D261/J261</f>
        <v>0.44787473171181241</v>
      </c>
    </row>
    <row r="262" spans="1:12" x14ac:dyDescent="0.2">
      <c r="A262" s="2">
        <f t="shared" si="49"/>
        <v>44159</v>
      </c>
      <c r="B262" s="4">
        <f t="shared" ca="1" si="46"/>
        <v>3046.56792530656</v>
      </c>
      <c r="C262" s="4">
        <f t="shared" ca="1" si="45"/>
        <v>3.6558815103678719</v>
      </c>
      <c r="D262" s="4">
        <f t="shared" ca="1" si="47"/>
        <v>617026.31074838922</v>
      </c>
      <c r="E262" s="4">
        <f t="shared" ca="1" si="48"/>
        <v>185.16344225719402</v>
      </c>
      <c r="F262" s="4">
        <f t="shared" ca="1" si="50"/>
        <v>756741.95788404788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1377000.0000000009</v>
      </c>
      <c r="K262" s="24"/>
      <c r="L262" s="22">
        <f t="shared" ca="1" si="54"/>
        <v>0.44809463380420395</v>
      </c>
    </row>
    <row r="263" spans="1:12" x14ac:dyDescent="0.2">
      <c r="A263" s="2">
        <f t="shared" si="49"/>
        <v>44160</v>
      </c>
      <c r="B263" s="4">
        <f t="shared" ca="1" si="46"/>
        <v>3043.7852448122412</v>
      </c>
      <c r="C263" s="4">
        <f t="shared" ca="1" si="45"/>
        <v>3.652542293774689</v>
      </c>
      <c r="D263" s="4">
        <f t="shared" ca="1" si="47"/>
        <v>617328.7132318751</v>
      </c>
      <c r="E263" s="4">
        <f t="shared" ca="1" si="48"/>
        <v>185.25419022663061</v>
      </c>
      <c r="F263" s="4">
        <f t="shared" ca="1" si="50"/>
        <v>756442.24733308691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1377000.0000000009</v>
      </c>
      <c r="K263" s="24"/>
      <c r="L263" s="22">
        <f t="shared" ca="1" si="54"/>
        <v>0.44831424345088938</v>
      </c>
    </row>
    <row r="264" spans="1:12" x14ac:dyDescent="0.2">
      <c r="A264" s="2">
        <f t="shared" si="49"/>
        <v>44161</v>
      </c>
      <c r="B264" s="4">
        <f t="shared" ca="1" si="46"/>
        <v>3041.0116971176167</v>
      </c>
      <c r="C264" s="4">
        <f t="shared" ca="1" si="45"/>
        <v>3.6492140365411396</v>
      </c>
      <c r="D264" s="4">
        <f t="shared" ca="1" si="47"/>
        <v>617630.71435967123</v>
      </c>
      <c r="E264" s="4">
        <f t="shared" ca="1" si="48"/>
        <v>185.3448177532274</v>
      </c>
      <c r="F264" s="4">
        <f t="shared" ca="1" si="50"/>
        <v>756142.92912545882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1377000.0000000009</v>
      </c>
      <c r="K264" s="24"/>
      <c r="L264" s="22">
        <f t="shared" ca="1" si="54"/>
        <v>0.44853356162648572</v>
      </c>
    </row>
    <row r="265" spans="1:12" x14ac:dyDescent="0.2">
      <c r="A265" s="2">
        <f t="shared" si="49"/>
        <v>44162</v>
      </c>
      <c r="B265" s="4">
        <f t="shared" ca="1" si="46"/>
        <v>3038.2472194160478</v>
      </c>
      <c r="C265" s="4">
        <f t="shared" ca="1" si="45"/>
        <v>3.6458966632992569</v>
      </c>
      <c r="D265" s="4">
        <f t="shared" ca="1" si="47"/>
        <v>617932.31546387053</v>
      </c>
      <c r="E265" s="4">
        <f t="shared" ca="1" si="48"/>
        <v>185.43532523673224</v>
      </c>
      <c r="F265" s="4">
        <f t="shared" ca="1" si="50"/>
        <v>755844.00199147756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1377000.0000000009</v>
      </c>
      <c r="K265" s="24"/>
      <c r="L265" s="22">
        <f t="shared" ca="1" si="54"/>
        <v>0.44875258929838063</v>
      </c>
    </row>
    <row r="266" spans="1:12" x14ac:dyDescent="0.2">
      <c r="A266" s="2">
        <f t="shared" si="49"/>
        <v>44163</v>
      </c>
      <c r="B266" s="4">
        <f t="shared" ca="1" si="46"/>
        <v>3035.4917504150385</v>
      </c>
      <c r="C266" s="4">
        <f t="shared" ca="1" si="45"/>
        <v>3.6425901004980457</v>
      </c>
      <c r="D266" s="4">
        <f t="shared" ca="1" si="47"/>
        <v>618233.51786689146</v>
      </c>
      <c r="E266" s="4">
        <f t="shared" ca="1" si="48"/>
        <v>185.52571307398969</v>
      </c>
      <c r="F266" s="4">
        <f t="shared" ca="1" si="50"/>
        <v>755545.46466962039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1377000.0000000009</v>
      </c>
      <c r="K266" s="24"/>
      <c r="L266" s="22">
        <f t="shared" ca="1" si="54"/>
        <v>0.44897132742693613</v>
      </c>
    </row>
    <row r="267" spans="1:12" x14ac:dyDescent="0.2">
      <c r="A267" s="2">
        <f t="shared" si="49"/>
        <v>44164</v>
      </c>
      <c r="B267" s="4">
        <f t="shared" ca="1" si="46"/>
        <v>3032.7452302411957</v>
      </c>
      <c r="C267" s="4">
        <f t="shared" ca="1" si="45"/>
        <v>3.6392942762894345</v>
      </c>
      <c r="D267" s="4">
        <f t="shared" ca="1" si="47"/>
        <v>618534.32288173912</v>
      </c>
      <c r="E267" s="4">
        <f t="shared" ca="1" si="48"/>
        <v>185.6159816590195</v>
      </c>
      <c r="F267" s="4">
        <f t="shared" ca="1" si="50"/>
        <v>755247.31590636156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1377000.0000000009</v>
      </c>
      <c r="K267" s="24"/>
      <c r="L267" s="22">
        <f t="shared" ca="1" si="54"/>
        <v>0.44918977696567808</v>
      </c>
    </row>
    <row r="268" spans="1:12" x14ac:dyDescent="0.2">
      <c r="A268" s="2">
        <f t="shared" si="49"/>
        <v>44165</v>
      </c>
      <c r="B268" s="4">
        <f t="shared" ca="1" si="46"/>
        <v>3030.0076003524709</v>
      </c>
      <c r="C268" s="4">
        <f t="shared" ca="1" si="45"/>
        <v>3.636009120422965</v>
      </c>
      <c r="D268" s="4">
        <f t="shared" ca="1" si="47"/>
        <v>618834.73181224952</v>
      </c>
      <c r="E268" s="4">
        <f t="shared" ca="1" si="48"/>
        <v>185.70613138308985</v>
      </c>
      <c r="F268" s="4">
        <f t="shared" ca="1" si="50"/>
        <v>754949.55445601582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1377000.0000000009</v>
      </c>
      <c r="K268" s="24"/>
      <c r="L268" s="22">
        <f t="shared" ca="1" si="54"/>
        <v>0.44940793886147357</v>
      </c>
    </row>
    <row r="269" spans="1:12" x14ac:dyDescent="0.2">
      <c r="A269" s="2">
        <f t="shared" si="49"/>
        <v>44166</v>
      </c>
      <c r="B269" s="4">
        <f t="shared" ca="1" si="46"/>
        <v>3027.2788034571181</v>
      </c>
      <c r="C269" s="4">
        <f t="shared" ca="1" si="45"/>
        <v>3.6327345641485413</v>
      </c>
      <c r="D269" s="4">
        <f t="shared" ca="1" si="47"/>
        <v>619134.7459533182</v>
      </c>
      <c r="E269" s="4">
        <f t="shared" ca="1" si="48"/>
        <v>185.79616263478596</v>
      </c>
      <c r="F269" s="4">
        <f t="shared" ca="1" si="50"/>
        <v>754652.17908059084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1377000.0000000009</v>
      </c>
      <c r="K269" s="24"/>
      <c r="L269" s="22">
        <f t="shared" ca="1" si="54"/>
        <v>0.44962581405469698</v>
      </c>
    </row>
    <row r="270" spans="1:12" x14ac:dyDescent="0.2">
      <c r="A270" s="2">
        <f t="shared" si="49"/>
        <v>44167</v>
      </c>
      <c r="B270" s="4">
        <f t="shared" ca="1" si="46"/>
        <v>3024.5587834388402</v>
      </c>
      <c r="C270" s="4">
        <f t="shared" ca="1" si="45"/>
        <v>3.6294705401266079</v>
      </c>
      <c r="D270" s="4">
        <f t="shared" ca="1" si="47"/>
        <v>619434.36659111397</v>
      </c>
      <c r="E270" s="4">
        <f t="shared" ca="1" si="48"/>
        <v>185.88607580007425</v>
      </c>
      <c r="F270" s="4">
        <f t="shared" ca="1" si="50"/>
        <v>754355.18854964804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1377000.0000000009</v>
      </c>
      <c r="K270" s="24"/>
      <c r="L270" s="22">
        <f t="shared" ca="1" si="54"/>
        <v>0.44984340347938528</v>
      </c>
    </row>
    <row r="271" spans="1:12" x14ac:dyDescent="0.2">
      <c r="A271" s="2">
        <f t="shared" si="49"/>
        <v>44168</v>
      </c>
      <c r="B271" s="4">
        <f t="shared" ca="1" si="46"/>
        <v>3021.847485287647</v>
      </c>
      <c r="C271" s="4">
        <f t="shared" ca="1" si="45"/>
        <v>3.6262169823451762</v>
      </c>
      <c r="D271" s="4">
        <f t="shared" ca="1" si="47"/>
        <v>619733.59500327974</v>
      </c>
      <c r="E271" s="4">
        <f t="shared" ca="1" si="48"/>
        <v>185.97587126236266</v>
      </c>
      <c r="F271" s="4">
        <f t="shared" ca="1" si="50"/>
        <v>754058.58164017112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1377000.0000000009</v>
      </c>
      <c r="K271" s="24"/>
      <c r="L271" s="22">
        <f t="shared" ca="1" si="54"/>
        <v>0.45006070806338366</v>
      </c>
    </row>
    <row r="272" spans="1:12" x14ac:dyDescent="0.2">
      <c r="A272" s="2">
        <f t="shared" si="49"/>
        <v>44169</v>
      </c>
      <c r="B272" s="4">
        <f t="shared" ca="1" si="46"/>
        <v>3019.1448550359783</v>
      </c>
      <c r="C272" s="4">
        <f t="shared" ca="1" si="45"/>
        <v>3.6229738260431734</v>
      </c>
      <c r="D272" s="4">
        <f t="shared" ca="1" si="47"/>
        <v>620032.43245912076</v>
      </c>
      <c r="E272" s="4">
        <f t="shared" ca="1" si="48"/>
        <v>186.06554940255702</v>
      </c>
      <c r="F272" s="4">
        <f t="shared" ca="1" si="50"/>
        <v>753762.35713644151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1377000.0000000009</v>
      </c>
      <c r="K272" s="24"/>
      <c r="L272" s="22">
        <f t="shared" ca="1" si="54"/>
        <v>0.45027772872848243</v>
      </c>
    </row>
    <row r="273" spans="1:12" x14ac:dyDescent="0.2">
      <c r="A273" s="2">
        <f t="shared" si="49"/>
        <v>44170</v>
      </c>
      <c r="B273" s="4">
        <f t="shared" ca="1" si="46"/>
        <v>3016.4508396996771</v>
      </c>
      <c r="C273" s="4">
        <f t="shared" ca="1" si="45"/>
        <v>3.6197410076396124</v>
      </c>
      <c r="D273" s="4">
        <f t="shared" ca="1" si="47"/>
        <v>620330.88021978142</v>
      </c>
      <c r="E273" s="4">
        <f t="shared" ca="1" si="48"/>
        <v>186.15511059911418</v>
      </c>
      <c r="F273" s="4">
        <f t="shared" ca="1" si="50"/>
        <v>753466.51382992067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1377000.0000000009</v>
      </c>
      <c r="K273" s="24"/>
      <c r="L273" s="22">
        <f t="shared" ca="1" si="54"/>
        <v>0.45049446639054541</v>
      </c>
    </row>
    <row r="274" spans="1:12" x14ac:dyDescent="0.2">
      <c r="A274" s="2">
        <f t="shared" si="49"/>
        <v>44171</v>
      </c>
      <c r="B274" s="4">
        <f t="shared" ca="1" si="46"/>
        <v>3013.7653872234409</v>
      </c>
      <c r="C274" s="4">
        <f t="shared" ca="1" si="45"/>
        <v>3.616518464668129</v>
      </c>
      <c r="D274" s="4">
        <f t="shared" ca="1" si="47"/>
        <v>620628.93953841133</v>
      </c>
      <c r="E274" s="4">
        <f t="shared" ca="1" si="48"/>
        <v>186.24455522809183</v>
      </c>
      <c r="F274" s="4">
        <f t="shared" ca="1" si="50"/>
        <v>753171.05051913811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1377000.0000000009</v>
      </c>
      <c r="K274" s="24"/>
      <c r="L274" s="22">
        <f t="shared" ca="1" si="54"/>
        <v>0.45071092195963031</v>
      </c>
    </row>
    <row r="275" spans="1:12" x14ac:dyDescent="0.2">
      <c r="A275" s="2">
        <f t="shared" si="49"/>
        <v>44172</v>
      </c>
      <c r="B275" s="4">
        <f t="shared" ca="1" si="46"/>
        <v>3011.0884464303963</v>
      </c>
      <c r="C275" s="4">
        <f t="shared" ca="1" si="45"/>
        <v>3.6133061357164751</v>
      </c>
      <c r="D275" s="4">
        <f t="shared" ca="1" si="47"/>
        <v>620926.61166032194</v>
      </c>
      <c r="E275" s="4">
        <f t="shared" ca="1" si="48"/>
        <v>186.33388366319556</v>
      </c>
      <c r="F275" s="4">
        <f t="shared" ca="1" si="50"/>
        <v>752875.96600958542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1377000.0000000009</v>
      </c>
      <c r="K275" s="24"/>
      <c r="L275" s="22">
        <f t="shared" ca="1" si="54"/>
        <v>0.45092709634010275</v>
      </c>
    </row>
    <row r="276" spans="1:12" x14ac:dyDescent="0.2">
      <c r="A276" s="2">
        <f t="shared" si="49"/>
        <v>44173</v>
      </c>
      <c r="B276" s="4">
        <f t="shared" ca="1" si="46"/>
        <v>3008.4199669754753</v>
      </c>
      <c r="C276" s="4">
        <f t="shared" ca="1" si="45"/>
        <v>3.6101039603705702</v>
      </c>
      <c r="D276" s="4">
        <f t="shared" ca="1" si="47"/>
        <v>621223.89782313432</v>
      </c>
      <c r="E276" s="4">
        <f t="shared" ca="1" si="48"/>
        <v>186.42309627582307</v>
      </c>
      <c r="F276" s="4">
        <f t="shared" ca="1" si="50"/>
        <v>752581.25911361538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1377000.0000000009</v>
      </c>
      <c r="K276" s="24"/>
      <c r="L276" s="22">
        <f t="shared" ca="1" si="54"/>
        <v>0.45114299043074357</v>
      </c>
    </row>
    <row r="277" spans="1:12" x14ac:dyDescent="0.2">
      <c r="A277" s="2">
        <f t="shared" si="49"/>
        <v>44174</v>
      </c>
      <c r="B277" s="4">
        <f t="shared" ca="1" si="46"/>
        <v>3005.7598993022962</v>
      </c>
      <c r="C277" s="4">
        <f t="shared" ca="1" si="45"/>
        <v>3.6069118791627552</v>
      </c>
      <c r="D277" s="4">
        <f t="shared" ca="1" si="47"/>
        <v>621520.79925691779</v>
      </c>
      <c r="E277" s="4">
        <f t="shared" ca="1" si="48"/>
        <v>186.5121934351059</v>
      </c>
      <c r="F277" s="4">
        <f t="shared" ca="1" si="50"/>
        <v>752286.92865034577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1377000.0000000009</v>
      </c>
      <c r="K277" s="24"/>
      <c r="L277" s="22">
        <f t="shared" ca="1" si="54"/>
        <v>0.45135860512484921</v>
      </c>
    </row>
    <row r="278" spans="1:12" x14ac:dyDescent="0.2">
      <c r="A278" s="2">
        <f t="shared" si="49"/>
        <v>44175</v>
      </c>
      <c r="B278" s="4">
        <f t="shared" ca="1" si="46"/>
        <v>3003.1081946032759</v>
      </c>
      <c r="C278" s="4">
        <f t="shared" ca="1" si="45"/>
        <v>3.6037298335239307</v>
      </c>
      <c r="D278" s="4">
        <f t="shared" ca="1" si="47"/>
        <v>621817.31718432182</v>
      </c>
      <c r="E278" s="4">
        <f t="shared" ca="1" si="48"/>
        <v>186.60117550794897</v>
      </c>
      <c r="F278" s="4">
        <f t="shared" ca="1" si="50"/>
        <v>751992.97344556788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1377000.0000000009</v>
      </c>
      <c r="K278" s="24"/>
      <c r="L278" s="22">
        <f t="shared" ca="1" si="54"/>
        <v>0.4515739413103278</v>
      </c>
    </row>
    <row r="279" spans="1:12" x14ac:dyDescent="0.2">
      <c r="A279" s="2">
        <f t="shared" si="49"/>
        <v>44176</v>
      </c>
      <c r="B279" s="4">
        <f t="shared" ca="1" si="46"/>
        <v>3000.4648047827172</v>
      </c>
      <c r="C279" s="4">
        <f t="shared" ca="1" si="45"/>
        <v>3.6005577657392602</v>
      </c>
      <c r="D279" s="4">
        <f t="shared" ca="1" si="47"/>
        <v>622113.45282070024</v>
      </c>
      <c r="E279" s="4">
        <f t="shared" ca="1" si="48"/>
        <v>186.69004285906783</v>
      </c>
      <c r="F279" s="4">
        <f t="shared" ca="1" si="50"/>
        <v>751699.39233165886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1377000.0000000009</v>
      </c>
      <c r="K279" s="24"/>
      <c r="L279" s="22">
        <f t="shared" ca="1" si="54"/>
        <v>0.45178899986978927</v>
      </c>
    </row>
    <row r="280" spans="1:12" x14ac:dyDescent="0.2">
      <c r="A280" s="2">
        <f t="shared" si="49"/>
        <v>44177</v>
      </c>
      <c r="B280" s="4">
        <f t="shared" ca="1" si="46"/>
        <v>2997.8296824226418</v>
      </c>
      <c r="C280" s="4">
        <f t="shared" ca="1" si="45"/>
        <v>3.5973956189071696</v>
      </c>
      <c r="D280" s="4">
        <f t="shared" ca="1" si="47"/>
        <v>622409.20737422921</v>
      </c>
      <c r="E280" s="4">
        <f t="shared" ca="1" si="48"/>
        <v>186.77879585102409</v>
      </c>
      <c r="F280" s="4">
        <f t="shared" ca="1" si="50"/>
        <v>751406.1841474981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1377000.0000000009</v>
      </c>
      <c r="K280" s="24"/>
      <c r="L280" s="22">
        <f t="shared" ca="1" si="54"/>
        <v>0.45200378168063093</v>
      </c>
    </row>
    <row r="281" spans="1:12" x14ac:dyDescent="0.2">
      <c r="A281" s="2">
        <f t="shared" si="49"/>
        <v>44178</v>
      </c>
      <c r="B281" s="4">
        <f t="shared" ca="1" si="46"/>
        <v>2995.2027807511504</v>
      </c>
      <c r="C281" s="4">
        <f t="shared" ca="1" si="45"/>
        <v>3.5942433369013802</v>
      </c>
      <c r="D281" s="4">
        <f t="shared" ca="1" si="47"/>
        <v>622704.58204601856</v>
      </c>
      <c r="E281" s="4">
        <f t="shared" ca="1" si="48"/>
        <v>186.86743484425887</v>
      </c>
      <c r="F281" s="4">
        <f t="shared" ca="1" si="50"/>
        <v>751113.34773838695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1377000.0000000009</v>
      </c>
      <c r="K281" s="24"/>
      <c r="L281" s="22">
        <f t="shared" ca="1" si="54"/>
        <v>0.45221828761511845</v>
      </c>
    </row>
    <row r="282" spans="1:12" x14ac:dyDescent="0.2">
      <c r="A282" s="2">
        <f t="shared" si="49"/>
        <v>44179</v>
      </c>
      <c r="B282" s="4">
        <f t="shared" ca="1" si="46"/>
        <v>2992.5840536131141</v>
      </c>
      <c r="C282" s="4">
        <f t="shared" ca="1" si="45"/>
        <v>3.5911008643357367</v>
      </c>
      <c r="D282" s="4">
        <f t="shared" ca="1" si="47"/>
        <v>622999.57803021837</v>
      </c>
      <c r="E282" s="4">
        <f t="shared" ca="1" si="48"/>
        <v>186.95596019712468</v>
      </c>
      <c r="F282" s="4">
        <f t="shared" ca="1" si="50"/>
        <v>750820.88195597229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1377000.0000000009</v>
      </c>
      <c r="K282" s="24"/>
      <c r="L282" s="22">
        <f t="shared" ca="1" si="54"/>
        <v>0.45243251854046329</v>
      </c>
    </row>
    <row r="283" spans="1:12" x14ac:dyDescent="0.2">
      <c r="A283" s="2">
        <f t="shared" si="49"/>
        <v>44180</v>
      </c>
      <c r="B283" s="4">
        <f t="shared" ca="1" si="46"/>
        <v>2989.9734554430106</v>
      </c>
      <c r="C283" s="4">
        <f t="shared" ca="1" si="45"/>
        <v>3.5879681465316122</v>
      </c>
      <c r="D283" s="4">
        <f t="shared" ca="1" si="47"/>
        <v>623294.19651411963</v>
      </c>
      <c r="E283" s="4">
        <f t="shared" ca="1" si="48"/>
        <v>187.04437226591571</v>
      </c>
      <c r="F283" s="4">
        <f t="shared" ca="1" si="50"/>
        <v>750528.78565817233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1377000.0000000009</v>
      </c>
      <c r="K283" s="24"/>
      <c r="L283" s="22">
        <f t="shared" ca="1" si="54"/>
        <v>0.45264647531889557</v>
      </c>
    </row>
    <row r="284" spans="1:12" x14ac:dyDescent="0.2">
      <c r="A284" s="2">
        <f t="shared" si="49"/>
        <v>44181</v>
      </c>
      <c r="B284" s="4">
        <f t="shared" ca="1" si="46"/>
        <v>2987.3709412397434</v>
      </c>
      <c r="C284" s="4">
        <f t="shared" ca="1" si="45"/>
        <v>3.5848451294876917</v>
      </c>
      <c r="D284" s="4">
        <f t="shared" ca="1" si="47"/>
        <v>623588.43867825018</v>
      </c>
      <c r="E284" s="4">
        <f t="shared" ca="1" si="48"/>
        <v>187.13267140489657</v>
      </c>
      <c r="F284" s="4">
        <f t="shared" ca="1" si="50"/>
        <v>750237.05770910601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1377000.0000000009</v>
      </c>
      <c r="K284" s="24"/>
      <c r="L284" s="22">
        <f t="shared" ca="1" si="54"/>
        <v>0.452860158807734</v>
      </c>
    </row>
    <row r="285" spans="1:12" x14ac:dyDescent="0.2">
      <c r="A285" s="2">
        <f t="shared" si="49"/>
        <v>44182</v>
      </c>
      <c r="B285" s="4">
        <f t="shared" ca="1" si="46"/>
        <v>2984.7764665432792</v>
      </c>
      <c r="C285" s="4">
        <f t="shared" ca="1" si="45"/>
        <v>3.5817317598519347</v>
      </c>
      <c r="D285" s="4">
        <f t="shared" ca="1" si="47"/>
        <v>623882.30569646659</v>
      </c>
      <c r="E285" s="4">
        <f t="shared" ca="1" si="48"/>
        <v>187.22085796632993</v>
      </c>
      <c r="F285" s="4">
        <f t="shared" ca="1" si="50"/>
        <v>749945.69697902468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1377000.0000000009</v>
      </c>
      <c r="K285" s="24"/>
      <c r="L285" s="22">
        <f t="shared" ca="1" si="54"/>
        <v>0.45307356985945257</v>
      </c>
    </row>
    <row r="286" spans="1:12" x14ac:dyDescent="0.2">
      <c r="A286" s="2">
        <f t="shared" si="49"/>
        <v>44183</v>
      </c>
      <c r="B286" s="4">
        <f t="shared" ca="1" si="46"/>
        <v>2982.189987412969</v>
      </c>
      <c r="C286" s="4">
        <f t="shared" ca="1" si="45"/>
        <v>3.5786279848955624</v>
      </c>
      <c r="D286" s="4">
        <f t="shared" ca="1" si="47"/>
        <v>624175.79873604141</v>
      </c>
      <c r="E286" s="4">
        <f t="shared" ca="1" si="48"/>
        <v>187.30893230050262</v>
      </c>
      <c r="F286" s="4">
        <f t="shared" ca="1" si="50"/>
        <v>749654.70234424598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1377000.0000000009</v>
      </c>
      <c r="K286" s="24"/>
      <c r="L286" s="22">
        <f t="shared" ca="1" si="54"/>
        <v>0.45328670932174364</v>
      </c>
    </row>
    <row r="287" spans="1:12" x14ac:dyDescent="0.2">
      <c r="A287" s="2">
        <f t="shared" si="49"/>
        <v>44184</v>
      </c>
      <c r="B287" s="4">
        <f t="shared" ca="1" si="46"/>
        <v>2979.6114604074164</v>
      </c>
      <c r="C287" s="4">
        <f t="shared" ca="1" si="45"/>
        <v>3.5755337524888993</v>
      </c>
      <c r="D287" s="4">
        <f t="shared" ca="1" si="47"/>
        <v>624468.91895774694</v>
      </c>
      <c r="E287" s="4">
        <f t="shared" ca="1" si="48"/>
        <v>187.39689475575085</v>
      </c>
      <c r="F287" s="4">
        <f t="shared" ca="1" si="50"/>
        <v>749364.07268709072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1377000.0000000009</v>
      </c>
      <c r="K287" s="24"/>
      <c r="L287" s="22">
        <f t="shared" ca="1" si="54"/>
        <v>0.45349957803757918</v>
      </c>
    </row>
    <row r="288" spans="1:12" x14ac:dyDescent="0.2">
      <c r="A288" s="2">
        <f t="shared" si="49"/>
        <v>44185</v>
      </c>
      <c r="B288" s="4">
        <f t="shared" ca="1" si="46"/>
        <v>2977.0408425657711</v>
      </c>
      <c r="C288" s="4">
        <f t="shared" ca="1" si="45"/>
        <v>3.5724490110789251</v>
      </c>
      <c r="D288" s="4">
        <f t="shared" ca="1" si="47"/>
        <v>624761.66751593538</v>
      </c>
      <c r="E288" s="4">
        <f t="shared" ca="1" si="48"/>
        <v>187.48474567848419</v>
      </c>
      <c r="F288" s="4">
        <f t="shared" ca="1" si="50"/>
        <v>749073.80689582124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1377000.0000000009</v>
      </c>
      <c r="K288" s="24"/>
      <c r="L288" s="22">
        <f t="shared" ca="1" si="54"/>
        <v>0.45371217684526866</v>
      </c>
    </row>
    <row r="289" spans="1:12" x14ac:dyDescent="0.2">
      <c r="A289" s="2">
        <f t="shared" si="49"/>
        <v>44186</v>
      </c>
      <c r="B289" s="4">
        <f t="shared" ca="1" si="46"/>
        <v>2974.4780913903401</v>
      </c>
      <c r="C289" s="4">
        <f t="shared" ca="1" si="45"/>
        <v>3.5693737096684077</v>
      </c>
      <c r="D289" s="4">
        <f t="shared" ca="1" si="47"/>
        <v>625054.04555861535</v>
      </c>
      <c r="E289" s="4">
        <f t="shared" ca="1" si="48"/>
        <v>187.5724854132086</v>
      </c>
      <c r="F289" s="4">
        <f t="shared" ca="1" si="50"/>
        <v>748783.90386458195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1377000.0000000009</v>
      </c>
      <c r="K289" s="24"/>
      <c r="L289" s="22">
        <f t="shared" ca="1" si="54"/>
        <v>0.45392450657851485</v>
      </c>
    </row>
    <row r="290" spans="1:12" x14ac:dyDescent="0.2">
      <c r="A290" s="2">
        <f t="shared" si="49"/>
        <v>44187</v>
      </c>
      <c r="B290" s="4">
        <f t="shared" ca="1" si="46"/>
        <v>2971.923164830408</v>
      </c>
      <c r="C290" s="4">
        <f t="shared" ca="1" si="45"/>
        <v>3.5663077977964894</v>
      </c>
      <c r="D290" s="4">
        <f t="shared" ca="1" si="47"/>
        <v>625346.05422752595</v>
      </c>
      <c r="E290" s="4">
        <f t="shared" ca="1" si="48"/>
        <v>187.66011430254858</v>
      </c>
      <c r="F290" s="4">
        <f t="shared" ca="1" si="50"/>
        <v>748494.36249334191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1377000.0000000009</v>
      </c>
      <c r="K290" s="24"/>
      <c r="L290" s="22">
        <f t="shared" ca="1" si="54"/>
        <v>0.45413656806646735</v>
      </c>
    </row>
    <row r="291" spans="1:12" x14ac:dyDescent="0.2">
      <c r="A291" s="2">
        <f t="shared" si="49"/>
        <v>44188</v>
      </c>
      <c r="B291" s="4">
        <f t="shared" ca="1" si="46"/>
        <v>2969.3760212671737</v>
      </c>
      <c r="C291" s="4">
        <f t="shared" ca="1" si="45"/>
        <v>3.5632512255206081</v>
      </c>
      <c r="D291" s="4">
        <f t="shared" ca="1" si="47"/>
        <v>625637.69465820747</v>
      </c>
      <c r="E291" s="4">
        <f t="shared" ca="1" si="48"/>
        <v>187.74763268726846</v>
      </c>
      <c r="F291" s="4">
        <f t="shared" ca="1" si="50"/>
        <v>748205.18168783886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1377000.0000000007</v>
      </c>
      <c r="K291" s="24"/>
      <c r="L291" s="22">
        <f t="shared" ca="1" si="54"/>
        <v>0.45434836213377428</v>
      </c>
    </row>
    <row r="292" spans="1:12" x14ac:dyDescent="0.2">
      <c r="A292" s="2">
        <f t="shared" si="49"/>
        <v>44189</v>
      </c>
      <c r="B292" s="4">
        <f t="shared" ca="1" si="46"/>
        <v>2966.8366194997166</v>
      </c>
      <c r="C292" s="4">
        <f t="shared" ca="1" si="45"/>
        <v>3.5602039433996597</v>
      </c>
      <c r="D292" s="4">
        <f t="shared" ca="1" si="47"/>
        <v>625928.96798006981</v>
      </c>
      <c r="E292" s="4">
        <f t="shared" ca="1" si="48"/>
        <v>187.83504090629287</v>
      </c>
      <c r="F292" s="4">
        <f t="shared" ca="1" si="50"/>
        <v>747916.36035952496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1377000.0000000009</v>
      </c>
      <c r="K292" s="24"/>
      <c r="L292" s="22">
        <f t="shared" ca="1" si="54"/>
        <v>0.45455988960063137</v>
      </c>
    </row>
    <row r="293" spans="1:12" x14ac:dyDescent="0.2">
      <c r="A293" s="2">
        <f t="shared" si="49"/>
        <v>44190</v>
      </c>
      <c r="B293" s="4">
        <f t="shared" ca="1" si="46"/>
        <v>2964.3049187319116</v>
      </c>
      <c r="C293" s="4">
        <f t="shared" ca="1" si="45"/>
        <v>3.5571659024782938</v>
      </c>
      <c r="D293" s="4">
        <f t="shared" ca="1" si="47"/>
        <v>626219.87531645806</v>
      </c>
      <c r="E293" s="4">
        <f t="shared" ca="1" si="48"/>
        <v>187.92233929672648</v>
      </c>
      <c r="F293" s="4">
        <f t="shared" ca="1" si="50"/>
        <v>747627.89742551406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1377000.0000000009</v>
      </c>
      <c r="K293" s="24"/>
      <c r="L293" s="22">
        <f t="shared" ca="1" si="54"/>
        <v>0.45477115128283052</v>
      </c>
    </row>
    <row r="294" spans="1:12" x14ac:dyDescent="0.2">
      <c r="A294" s="2">
        <f t="shared" si="49"/>
        <v>44191</v>
      </c>
      <c r="B294" s="4">
        <f t="shared" ca="1" si="46"/>
        <v>2961.7808785602178</v>
      </c>
      <c r="C294" s="4">
        <f t="shared" ca="1" si="45"/>
        <v>3.5541370542722612</v>
      </c>
      <c r="D294" s="4">
        <f t="shared" ca="1" si="47"/>
        <v>626510.41778471612</v>
      </c>
      <c r="E294" s="4">
        <f t="shared" ca="1" si="48"/>
        <v>188.00952819387305</v>
      </c>
      <c r="F294" s="4">
        <f t="shared" ca="1" si="50"/>
        <v>747339.79180853046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1377000.0000000007</v>
      </c>
      <c r="K294" s="24"/>
      <c r="L294" s="22">
        <f t="shared" ca="1" si="54"/>
        <v>0.45498214799180525</v>
      </c>
    </row>
    <row r="295" spans="1:12" x14ac:dyDescent="0.2">
      <c r="A295" s="2">
        <f t="shared" si="49"/>
        <v>44192</v>
      </c>
      <c r="B295" s="4">
        <f t="shared" ca="1" si="46"/>
        <v>2959.2644589622723</v>
      </c>
      <c r="C295" s="4">
        <f t="shared" ca="1" si="45"/>
        <v>3.5511173507547267</v>
      </c>
      <c r="D295" s="4">
        <f t="shared" ca="1" si="47"/>
        <v>626800.59649624827</v>
      </c>
      <c r="E295" s="4">
        <f t="shared" ca="1" si="48"/>
        <v>188.09660793125389</v>
      </c>
      <c r="F295" s="4">
        <f t="shared" ca="1" si="50"/>
        <v>747052.04243685887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1377000.0000000007</v>
      </c>
      <c r="K295" s="24"/>
      <c r="L295" s="22">
        <f t="shared" ca="1" si="54"/>
        <v>0.45519288053467533</v>
      </c>
    </row>
    <row r="296" spans="1:12" x14ac:dyDescent="0.2">
      <c r="A296" s="2">
        <f t="shared" si="49"/>
        <v>44193</v>
      </c>
      <c r="B296" s="4">
        <f t="shared" ca="1" si="46"/>
        <v>2956.7556202862256</v>
      </c>
      <c r="C296" s="4">
        <f t="shared" ca="1" si="45"/>
        <v>3.5481067443434706</v>
      </c>
      <c r="D296" s="4">
        <f t="shared" ca="1" si="47"/>
        <v>627090.41255657817</v>
      </c>
      <c r="E296" s="4">
        <f t="shared" ca="1" si="48"/>
        <v>188.18357884062567</v>
      </c>
      <c r="F296" s="4">
        <f t="shared" ca="1" si="50"/>
        <v>746764.64824429562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1377000.0000000005</v>
      </c>
      <c r="K296" s="24"/>
      <c r="L296" s="22">
        <f t="shared" ca="1" si="54"/>
        <v>0.45540334971429047</v>
      </c>
    </row>
    <row r="297" spans="1:12" x14ac:dyDescent="0.2">
      <c r="A297" s="2">
        <f t="shared" si="49"/>
        <v>44194</v>
      </c>
      <c r="B297" s="4">
        <f t="shared" ca="1" si="46"/>
        <v>2954.2543232407652</v>
      </c>
      <c r="C297" s="4">
        <f t="shared" ca="1" si="45"/>
        <v>3.5451051878889177</v>
      </c>
      <c r="D297" s="4">
        <f t="shared" ca="1" si="47"/>
        <v>627379.86706540687</v>
      </c>
      <c r="E297" s="4">
        <f t="shared" ca="1" si="48"/>
        <v>188.27044125199768</v>
      </c>
      <c r="F297" s="4">
        <f t="shared" ca="1" si="50"/>
        <v>746477.60817010107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1377000.0000000007</v>
      </c>
      <c r="K297" s="24"/>
      <c r="L297" s="22">
        <f t="shared" ca="1" si="54"/>
        <v>0.45561355632927125</v>
      </c>
    </row>
    <row r="298" spans="1:12" x14ac:dyDescent="0.2">
      <c r="A298" s="2">
        <f t="shared" si="49"/>
        <v>44195</v>
      </c>
      <c r="B298" s="4">
        <f t="shared" ca="1" si="46"/>
        <v>2951.7605288857671</v>
      </c>
      <c r="C298" s="4">
        <f t="shared" ca="1" si="45"/>
        <v>3.5421126346629204</v>
      </c>
      <c r="D298" s="4">
        <f t="shared" ca="1" si="47"/>
        <v>627668.9611166683</v>
      </c>
      <c r="E298" s="4">
        <f t="shared" ca="1" si="48"/>
        <v>188.35719549364859</v>
      </c>
      <c r="F298" s="4">
        <f t="shared" ca="1" si="50"/>
        <v>746190.92115895299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1377000.0000000007</v>
      </c>
      <c r="K298" s="24"/>
      <c r="L298" s="22">
        <f t="shared" ca="1" si="54"/>
        <v>0.45582350117405085</v>
      </c>
    </row>
    <row r="299" spans="1:12" x14ac:dyDescent="0.2">
      <c r="A299" s="2">
        <f t="shared" si="49"/>
        <v>44196</v>
      </c>
      <c r="B299" s="4">
        <f t="shared" ca="1" si="46"/>
        <v>2949.2741986235319</v>
      </c>
      <c r="C299" s="4">
        <f t="shared" ca="1" si="45"/>
        <v>3.5391290383482379</v>
      </c>
      <c r="D299" s="4">
        <f t="shared" ca="1" si="47"/>
        <v>627957.69579858368</v>
      </c>
      <c r="E299" s="4">
        <f t="shared" ca="1" si="48"/>
        <v>188.44384189214276</v>
      </c>
      <c r="F299" s="4">
        <f t="shared" ca="1" si="50"/>
        <v>745904.58616090135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1377000.0000000007</v>
      </c>
      <c r="K299" s="24"/>
      <c r="L299" s="22">
        <f t="shared" ca="1" si="54"/>
        <v>0.4560331850389131</v>
      </c>
    </row>
    <row r="300" spans="1:12" x14ac:dyDescent="0.2">
      <c r="A300" s="2">
        <f t="shared" si="49"/>
        <v>44197</v>
      </c>
      <c r="B300" s="4">
        <f t="shared" ca="1" si="46"/>
        <v>2946.7952941905564</v>
      </c>
      <c r="C300" s="4">
        <f t="shared" ca="1" si="45"/>
        <v>3.5361543530286674</v>
      </c>
      <c r="D300" s="4">
        <f t="shared" ca="1" si="47"/>
        <v>628246.07219371432</v>
      </c>
      <c r="E300" s="4">
        <f t="shared" ca="1" si="48"/>
        <v>188.53038077234604</v>
      </c>
      <c r="F300" s="4">
        <f t="shared" ca="1" si="50"/>
        <v>745618.60213132342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1377000.0000000005</v>
      </c>
      <c r="K300" s="24"/>
      <c r="L300" s="22">
        <f t="shared" ca="1" si="54"/>
        <v>0.45624260871003203</v>
      </c>
    </row>
    <row r="301" spans="1:12" x14ac:dyDescent="0.2">
      <c r="A301" s="2">
        <f t="shared" si="49"/>
        <v>44198</v>
      </c>
      <c r="B301" s="4">
        <f t="shared" ca="1" si="46"/>
        <v>2944.3237776498004</v>
      </c>
      <c r="C301" s="4">
        <f t="shared" ca="1" si="45"/>
        <v>3.5331885331797603</v>
      </c>
      <c r="D301" s="4">
        <f t="shared" ca="1" si="47"/>
        <v>628534.0913790128</v>
      </c>
      <c r="E301" s="4">
        <f t="shared" ca="1" si="48"/>
        <v>188.61681245744111</v>
      </c>
      <c r="F301" s="4">
        <f t="shared" ca="1" si="50"/>
        <v>745332.96803088067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1377000.0000000007</v>
      </c>
      <c r="K301" s="24"/>
      <c r="L301" s="22">
        <f t="shared" ca="1" si="54"/>
        <v>0.45645177296950795</v>
      </c>
    </row>
    <row r="302" spans="1:12" x14ac:dyDescent="0.2">
      <c r="A302" s="2">
        <f t="shared" si="49"/>
        <v>44199</v>
      </c>
      <c r="B302" s="4">
        <f t="shared" ca="1" si="46"/>
        <v>2941.8596113834124</v>
      </c>
      <c r="C302" s="4">
        <f t="shared" ca="1" si="45"/>
        <v>3.5302315336600945</v>
      </c>
      <c r="D302" s="4">
        <f t="shared" ca="1" si="47"/>
        <v>628821.75442587282</v>
      </c>
      <c r="E302" s="4">
        <f t="shared" ca="1" si="48"/>
        <v>188.70313726894258</v>
      </c>
      <c r="F302" s="4">
        <f t="shared" ca="1" si="50"/>
        <v>745047.68282547547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1377000.0000000005</v>
      </c>
      <c r="K302" s="24"/>
      <c r="L302" s="22">
        <f t="shared" ca="1" si="54"/>
        <v>0.45666067859540493</v>
      </c>
    </row>
    <row r="303" spans="1:12" x14ac:dyDescent="0.2">
      <c r="A303" s="2">
        <f t="shared" si="49"/>
        <v>44200</v>
      </c>
      <c r="B303" s="4">
        <f t="shared" ca="1" si="46"/>
        <v>2939.4027580858765</v>
      </c>
      <c r="C303" s="4">
        <f t="shared" ca="1" si="45"/>
        <v>3.5272833097030514</v>
      </c>
      <c r="D303" s="4">
        <f t="shared" ca="1" si="47"/>
        <v>629109.06240017829</v>
      </c>
      <c r="E303" s="4">
        <f t="shared" ca="1" si="48"/>
        <v>188.78935552671155</v>
      </c>
      <c r="F303" s="4">
        <f t="shared" ca="1" si="50"/>
        <v>744762.74548620975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1377000.0000000005</v>
      </c>
      <c r="K303" s="24"/>
      <c r="L303" s="22">
        <f t="shared" ca="1" si="54"/>
        <v>0.45686932636178507</v>
      </c>
    </row>
    <row r="304" spans="1:12" x14ac:dyDescent="0.2">
      <c r="A304" s="2">
        <f t="shared" si="49"/>
        <v>44201</v>
      </c>
      <c r="B304" s="4">
        <f t="shared" ca="1" si="46"/>
        <v>2936.9531807575468</v>
      </c>
      <c r="C304" s="4">
        <f t="shared" ca="1" si="45"/>
        <v>3.524343816909056</v>
      </c>
      <c r="D304" s="4">
        <f t="shared" ca="1" si="47"/>
        <v>629396.01636235055</v>
      </c>
      <c r="E304" s="4">
        <f t="shared" ca="1" si="48"/>
        <v>188.87546754896991</v>
      </c>
      <c r="F304" s="4">
        <f t="shared" ca="1" si="50"/>
        <v>744478.15498934349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1377000.0000000005</v>
      </c>
      <c r="K304" s="24"/>
      <c r="L304" s="22">
        <f t="shared" ca="1" si="54"/>
        <v>0.45707771703874389</v>
      </c>
    </row>
    <row r="305" spans="1:12" x14ac:dyDescent="0.2">
      <c r="A305" s="2">
        <f t="shared" si="49"/>
        <v>44202</v>
      </c>
      <c r="B305" s="4">
        <f t="shared" ca="1" si="46"/>
        <v>2934.5108426985439</v>
      </c>
      <c r="C305" s="4">
        <f t="shared" ca="1" si="45"/>
        <v>3.5214130112382525</v>
      </c>
      <c r="D305" s="4">
        <f t="shared" ca="1" si="47"/>
        <v>629682.61736739532</v>
      </c>
      <c r="E305" s="4">
        <f t="shared" ca="1" si="48"/>
        <v>188.96147365231434</v>
      </c>
      <c r="F305" s="4">
        <f t="shared" ca="1" si="50"/>
        <v>744193.91031625448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1377000.0000000005</v>
      </c>
      <c r="K305" s="24"/>
      <c r="L305" s="22">
        <f t="shared" ca="1" si="54"/>
        <v>0.45728585139244382</v>
      </c>
    </row>
    <row r="306" spans="1:12" x14ac:dyDescent="0.2">
      <c r="A306" s="2">
        <f t="shared" si="49"/>
        <v>44203</v>
      </c>
      <c r="B306" s="4">
        <f t="shared" ca="1" si="46"/>
        <v>2932.0757075029815</v>
      </c>
      <c r="C306" s="4">
        <f t="shared" ca="1" si="45"/>
        <v>3.5184908490035776</v>
      </c>
      <c r="D306" s="4">
        <f t="shared" ca="1" si="47"/>
        <v>629968.86646494758</v>
      </c>
      <c r="E306" s="4">
        <f t="shared" ca="1" si="48"/>
        <v>189.04737415172985</v>
      </c>
      <c r="F306" s="4">
        <f t="shared" ca="1" si="50"/>
        <v>743910.01045339834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1377000.0000000007</v>
      </c>
      <c r="K306" s="24"/>
      <c r="L306" s="22">
        <f t="shared" ca="1" si="54"/>
        <v>0.45749373018514689</v>
      </c>
    </row>
    <row r="307" spans="1:12" x14ac:dyDescent="0.2">
      <c r="A307" s="2">
        <f t="shared" si="49"/>
        <v>44204</v>
      </c>
      <c r="B307" s="4">
        <f t="shared" ca="1" si="46"/>
        <v>2929.6477390535019</v>
      </c>
      <c r="C307" s="4">
        <f t="shared" ca="1" si="45"/>
        <v>3.5155772868642021</v>
      </c>
      <c r="D307" s="4">
        <f t="shared" ca="1" si="47"/>
        <v>630254.76469931658</v>
      </c>
      <c r="E307" s="4">
        <f t="shared" ca="1" si="48"/>
        <v>189.13316936060323</v>
      </c>
      <c r="F307" s="4">
        <f t="shared" ca="1" si="50"/>
        <v>743626.45439226995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1377000.0000000005</v>
      </c>
      <c r="K307" s="24"/>
      <c r="L307" s="22">
        <f t="shared" ca="1" si="54"/>
        <v>0.45770135417524793</v>
      </c>
    </row>
    <row r="308" spans="1:12" x14ac:dyDescent="0.2">
      <c r="A308" s="2">
        <f t="shared" si="49"/>
        <v>44205</v>
      </c>
      <c r="B308" s="4">
        <f t="shared" ca="1" si="46"/>
        <v>2927.2269015160928</v>
      </c>
      <c r="C308" s="4">
        <f t="shared" ca="1" si="45"/>
        <v>3.5126722818193108</v>
      </c>
      <c r="D308" s="4">
        <f t="shared" ca="1" si="47"/>
        <v>630540.3131095292</v>
      </c>
      <c r="E308" s="4">
        <f t="shared" ca="1" si="48"/>
        <v>189.21885959073606</v>
      </c>
      <c r="F308" s="4">
        <f t="shared" ca="1" si="50"/>
        <v>743343.24112936459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1377000.0000000005</v>
      </c>
      <c r="K308" s="24"/>
      <c r="L308" s="22">
        <f t="shared" ca="1" si="54"/>
        <v>0.45790872411730499</v>
      </c>
    </row>
    <row r="309" spans="1:12" x14ac:dyDescent="0.2">
      <c r="A309" s="2">
        <f t="shared" si="49"/>
        <v>44206</v>
      </c>
      <c r="B309" s="4">
        <f t="shared" ca="1" si="46"/>
        <v>2924.8131593351673</v>
      </c>
      <c r="C309" s="4">
        <f t="shared" ca="1" si="45"/>
        <v>3.5097757912022005</v>
      </c>
      <c r="D309" s="4">
        <f t="shared" ca="1" si="47"/>
        <v>630825.51272937271</v>
      </c>
      <c r="E309" s="4">
        <f t="shared" ca="1" si="48"/>
        <v>189.3044451523576</v>
      </c>
      <c r="F309" s="4">
        <f t="shared" ca="1" si="50"/>
        <v>743060.36966614041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1377000.0000000007</v>
      </c>
      <c r="K309" s="24"/>
      <c r="L309" s="22">
        <f t="shared" ca="1" si="54"/>
        <v>0.45811584076207146</v>
      </c>
    </row>
    <row r="310" spans="1:12" x14ac:dyDescent="0.2">
      <c r="A310" s="2">
        <f t="shared" si="49"/>
        <v>44207</v>
      </c>
      <c r="B310" s="4">
        <f t="shared" ca="1" si="46"/>
        <v>2922.4064772288862</v>
      </c>
      <c r="C310" s="4">
        <f t="shared" ca="1" si="45"/>
        <v>3.5068877726746632</v>
      </c>
      <c r="D310" s="4">
        <f t="shared" ca="1" si="47"/>
        <v>631110.36458743666</v>
      </c>
      <c r="E310" s="4">
        <f t="shared" ca="1" si="48"/>
        <v>189.38992635413732</v>
      </c>
      <c r="F310" s="4">
        <f t="shared" ca="1" si="50"/>
        <v>742777.83900898101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1377000.0000000007</v>
      </c>
      <c r="K310" s="24"/>
      <c r="L310" s="22">
        <f t="shared" ca="1" si="54"/>
        <v>0.45832270485652604</v>
      </c>
    </row>
    <row r="311" spans="1:12" x14ac:dyDescent="0.2">
      <c r="A311" s="2">
        <f t="shared" si="49"/>
        <v>44208</v>
      </c>
      <c r="B311" s="4">
        <f t="shared" ca="1" si="46"/>
        <v>2920.0068201847052</v>
      </c>
      <c r="C311" s="4">
        <f t="shared" ca="1" si="45"/>
        <v>3.5040081842216462</v>
      </c>
      <c r="D311" s="4">
        <f t="shared" ca="1" si="47"/>
        <v>631394.86970715388</v>
      </c>
      <c r="E311" s="4">
        <f t="shared" ca="1" si="48"/>
        <v>189.47530350319718</v>
      </c>
      <c r="F311" s="4">
        <f t="shared" ca="1" si="50"/>
        <v>742495.64816915896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1377000.0000000009</v>
      </c>
      <c r="K311" s="24"/>
      <c r="L311" s="22">
        <f t="shared" ca="1" si="54"/>
        <v>0.45852931714390227</v>
      </c>
    </row>
    <row r="312" spans="1:12" x14ac:dyDescent="0.2">
      <c r="A312" s="2">
        <f t="shared" si="49"/>
        <v>44209</v>
      </c>
      <c r="B312" s="4">
        <f t="shared" ca="1" si="46"/>
        <v>2917.614153455128</v>
      </c>
      <c r="C312" s="4">
        <f t="shared" ca="1" si="45"/>
        <v>3.5011369841461533</v>
      </c>
      <c r="D312" s="4">
        <f t="shared" ca="1" si="47"/>
        <v>631679.02910684096</v>
      </c>
      <c r="E312" s="4">
        <f t="shared" ca="1" si="48"/>
        <v>189.5605769051239</v>
      </c>
      <c r="F312" s="4">
        <f t="shared" ca="1" si="50"/>
        <v>742213.79616279947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1377000.0000000007</v>
      </c>
      <c r="K312" s="24"/>
      <c r="L312" s="22">
        <f t="shared" ca="1" si="54"/>
        <v>0.4587356783637187</v>
      </c>
    </row>
    <row r="313" spans="1:12" x14ac:dyDescent="0.2">
      <c r="A313" s="2">
        <f t="shared" si="49"/>
        <v>44210</v>
      </c>
      <c r="B313" s="4">
        <f t="shared" ca="1" si="46"/>
        <v>2915.2284425536536</v>
      </c>
      <c r="C313" s="4">
        <f t="shared" ca="1" si="45"/>
        <v>3.4982741310643841</v>
      </c>
      <c r="D313" s="4">
        <f t="shared" ca="1" si="47"/>
        <v>631962.84379973821</v>
      </c>
      <c r="E313" s="4">
        <f t="shared" ca="1" si="48"/>
        <v>189.64574686398072</v>
      </c>
      <c r="F313" s="4">
        <f t="shared" ca="1" si="50"/>
        <v>741932.28201084479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1377000.0000000007</v>
      </c>
      <c r="K313" s="24"/>
      <c r="L313" s="22">
        <f t="shared" ca="1" si="54"/>
        <v>0.45894178925180673</v>
      </c>
    </row>
    <row r="314" spans="1:12" x14ac:dyDescent="0.2">
      <c r="A314" s="2">
        <f t="shared" si="49"/>
        <v>44211</v>
      </c>
      <c r="B314" s="4">
        <f t="shared" ca="1" si="46"/>
        <v>2912.8496532509007</v>
      </c>
      <c r="C314" s="4">
        <f t="shared" ca="1" si="45"/>
        <v>3.4954195839010804</v>
      </c>
      <c r="D314" s="4">
        <f t="shared" ca="1" si="47"/>
        <v>632246.31479404832</v>
      </c>
      <c r="E314" s="4">
        <f t="shared" ca="1" si="48"/>
        <v>189.73081368231925</v>
      </c>
      <c r="F314" s="4">
        <f t="shared" ca="1" si="50"/>
        <v>741651.10473901907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1377000.0000000005</v>
      </c>
      <c r="K314" s="24"/>
      <c r="L314" s="22">
        <f t="shared" ca="1" si="54"/>
        <v>0.45914765054033996</v>
      </c>
    </row>
    <row r="315" spans="1:12" x14ac:dyDescent="0.2">
      <c r="A315" s="2">
        <f t="shared" si="49"/>
        <v>44212</v>
      </c>
      <c r="B315" s="4">
        <f t="shared" ca="1" si="46"/>
        <v>2910.4777515708975</v>
      </c>
      <c r="C315" s="4">
        <f t="shared" ca="1" si="45"/>
        <v>3.4925733018850766</v>
      </c>
      <c r="D315" s="4">
        <f t="shared" ca="1" si="47"/>
        <v>632529.44309297483</v>
      </c>
      <c r="E315" s="4">
        <f t="shared" ca="1" si="48"/>
        <v>189.81577766119088</v>
      </c>
      <c r="F315" s="4">
        <f t="shared" ca="1" si="50"/>
        <v>741370.26337779372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1377000.0000000005</v>
      </c>
      <c r="K315" s="24"/>
      <c r="L315" s="22">
        <f t="shared" ca="1" si="54"/>
        <v>0.459353262957861</v>
      </c>
    </row>
    <row r="316" spans="1:12" x14ac:dyDescent="0.2">
      <c r="A316" s="2">
        <f t="shared" si="49"/>
        <v>44213</v>
      </c>
      <c r="B316" s="4">
        <f t="shared" ca="1" si="46"/>
        <v>2908.1127037875249</v>
      </c>
      <c r="C316" s="4">
        <f t="shared" ca="1" si="45"/>
        <v>3.4897352445450296</v>
      </c>
      <c r="D316" s="4">
        <f t="shared" ca="1" si="47"/>
        <v>632812.22969476006</v>
      </c>
      <c r="E316" s="4">
        <f t="shared" ca="1" si="48"/>
        <v>189.90063910015814</v>
      </c>
      <c r="F316" s="4">
        <f t="shared" ca="1" si="50"/>
        <v>741089.7569623529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1377000.0000000005</v>
      </c>
      <c r="K316" s="24"/>
      <c r="L316" s="22">
        <f t="shared" ca="1" si="54"/>
        <v>0.45955862722930996</v>
      </c>
    </row>
    <row r="317" spans="1:12" x14ac:dyDescent="0.2">
      <c r="A317" s="2">
        <f t="shared" si="49"/>
        <v>44214</v>
      </c>
      <c r="B317" s="4">
        <f t="shared" ca="1" si="46"/>
        <v>2905.7544764211007</v>
      </c>
      <c r="C317" s="4">
        <f t="shared" ca="1" si="45"/>
        <v>3.4869053717053204</v>
      </c>
      <c r="D317" s="4">
        <f t="shared" ca="1" si="47"/>
        <v>633094.67559272225</v>
      </c>
      <c r="E317" s="4">
        <f t="shared" ca="1" si="48"/>
        <v>189.98539829730598</v>
      </c>
      <c r="F317" s="4">
        <f t="shared" ca="1" si="50"/>
        <v>740809.58453255997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1377000.0000000005</v>
      </c>
      <c r="K317" s="24"/>
      <c r="L317" s="22">
        <f t="shared" ca="1" si="54"/>
        <v>0.45976374407605086</v>
      </c>
    </row>
    <row r="318" spans="1:12" x14ac:dyDescent="0.2">
      <c r="A318" s="2">
        <f t="shared" si="49"/>
        <v>44215</v>
      </c>
      <c r="B318" s="4">
        <f t="shared" ca="1" si="46"/>
        <v>2903.4030362350991</v>
      </c>
      <c r="C318" s="4">
        <f t="shared" ca="1" si="45"/>
        <v>3.4840836434821187</v>
      </c>
      <c r="D318" s="4">
        <f t="shared" ca="1" si="47"/>
        <v>633376.78177529236</v>
      </c>
      <c r="E318" s="4">
        <f t="shared" ca="1" si="48"/>
        <v>190.0700555492526</v>
      </c>
      <c r="F318" s="4">
        <f t="shared" ca="1" si="50"/>
        <v>740529.74513292394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1377000.0000000007</v>
      </c>
      <c r="K318" s="24"/>
      <c r="L318" s="22">
        <f t="shared" ca="1" si="54"/>
        <v>0.45996861421589835</v>
      </c>
    </row>
    <row r="319" spans="1:12" x14ac:dyDescent="0.2">
      <c r="A319" s="2">
        <f t="shared" si="49"/>
        <v>44216</v>
      </c>
      <c r="B319" s="4">
        <f t="shared" ca="1" si="46"/>
        <v>2901.0583502329896</v>
      </c>
      <c r="C319" s="4">
        <f t="shared" ca="1" si="45"/>
        <v>3.4812700202795872</v>
      </c>
      <c r="D319" s="4">
        <f t="shared" ca="1" si="47"/>
        <v>633658.54922604992</v>
      </c>
      <c r="E319" s="4">
        <f t="shared" ca="1" si="48"/>
        <v>190.15461115116045</v>
      </c>
      <c r="F319" s="4">
        <f t="shared" ca="1" si="50"/>
        <v>740250.23781256657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1377000.0000000007</v>
      </c>
      <c r="K319" s="24"/>
      <c r="L319" s="22">
        <f t="shared" ca="1" si="54"/>
        <v>0.46017323836314422</v>
      </c>
    </row>
    <row r="320" spans="1:12" x14ac:dyDescent="0.2">
      <c r="A320" s="2">
        <f t="shared" si="49"/>
        <v>44217</v>
      </c>
      <c r="B320" s="4">
        <f t="shared" ca="1" si="46"/>
        <v>2898.7203856551914</v>
      </c>
      <c r="C320" s="4">
        <f t="shared" ca="1" si="45"/>
        <v>3.4784644627862296</v>
      </c>
      <c r="D320" s="4">
        <f t="shared" ca="1" si="47"/>
        <v>633939.97892375896</v>
      </c>
      <c r="E320" s="4">
        <f t="shared" ca="1" si="48"/>
        <v>190.23906539674684</v>
      </c>
      <c r="F320" s="4">
        <f t="shared" ca="1" si="50"/>
        <v>739971.06162518973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1377000.0000000005</v>
      </c>
      <c r="K320" s="24"/>
      <c r="L320" s="22">
        <f t="shared" ca="1" si="54"/>
        <v>0.46037761722858295</v>
      </c>
    </row>
    <row r="321" spans="1:12" x14ac:dyDescent="0.2">
      <c r="A321" s="2">
        <f t="shared" si="49"/>
        <v>44218</v>
      </c>
      <c r="B321" s="4">
        <f t="shared" ca="1" si="46"/>
        <v>2896.389109976134</v>
      </c>
      <c r="C321" s="4">
        <f t="shared" ca="1" si="45"/>
        <v>3.4756669319713605</v>
      </c>
      <c r="D321" s="4">
        <f t="shared" ca="1" si="47"/>
        <v>634221.07184240303</v>
      </c>
      <c r="E321" s="4">
        <f t="shared" ca="1" si="48"/>
        <v>190.32341857829454</v>
      </c>
      <c r="F321" s="4">
        <f t="shared" ca="1" si="50"/>
        <v>739692.21562904306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1377000.0000000005</v>
      </c>
      <c r="K321" s="24"/>
      <c r="L321" s="22">
        <f t="shared" ca="1" si="54"/>
        <v>0.46058175151953729</v>
      </c>
    </row>
    <row r="322" spans="1:12" x14ac:dyDescent="0.2">
      <c r="A322" s="2">
        <f t="shared" si="49"/>
        <v>44219</v>
      </c>
      <c r="B322" s="4">
        <f t="shared" ca="1" si="46"/>
        <v>2894.0644909014186</v>
      </c>
      <c r="C322" s="4">
        <f t="shared" ca="1" si="45"/>
        <v>3.472877389081702</v>
      </c>
      <c r="D322" s="4">
        <f t="shared" ca="1" si="47"/>
        <v>634501.82895122003</v>
      </c>
      <c r="E322" s="4">
        <f t="shared" ca="1" si="48"/>
        <v>190.40767098666214</v>
      </c>
      <c r="F322" s="4">
        <f t="shared" ca="1" si="50"/>
        <v>739413.69888689241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1377000.0000000005</v>
      </c>
      <c r="K322" s="24"/>
      <c r="L322" s="22">
        <f t="shared" ca="1" si="54"/>
        <v>0.46078564193988369</v>
      </c>
    </row>
    <row r="323" spans="1:12" x14ac:dyDescent="0.2">
      <c r="A323" s="2">
        <f t="shared" si="49"/>
        <v>44220</v>
      </c>
      <c r="B323" s="4">
        <f t="shared" ca="1" si="46"/>
        <v>2891.7464963650677</v>
      </c>
      <c r="C323" s="4">
        <f t="shared" ref="C323:C367" ca="1" si="55">gamma*sjuka</f>
        <v>3.4700957956380809</v>
      </c>
      <c r="D323" s="4">
        <f t="shared" ca="1" si="47"/>
        <v>634782.25121473626</v>
      </c>
      <c r="E323" s="4">
        <f t="shared" ca="1" si="48"/>
        <v>190.49182291129441</v>
      </c>
      <c r="F323" s="4">
        <f t="shared" ca="1" si="50"/>
        <v>739135.51046598796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1377000.0000000005</v>
      </c>
      <c r="K323" s="24"/>
      <c r="L323" s="22">
        <f t="shared" ca="1" si="54"/>
        <v>0.46098928919007703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2889.4350945268675</v>
      </c>
      <c r="C324" s="4">
        <f t="shared" ca="1" si="55"/>
        <v>3.4673221134322407</v>
      </c>
      <c r="D324" s="4">
        <f t="shared" ref="D324:D367" ca="1" si="57">D323+(1-alpha)*IF(ROW()-L&gt;=ROW(F$3),beta*OFFSET(F324,-L,0)*OFFSET(B324,-L,0),K/L)</f>
        <v>635062.33959280024</v>
      </c>
      <c r="E324" s="4">
        <f t="shared" ref="E324:E387" ca="1" si="58">E323+alpha*IF(ROW()-L&gt;=ROW(F$3),beta*OFFSET(F324,-L,0)*OFFSET(B324,-L,0),K/L)</f>
        <v>190.57587464023229</v>
      </c>
      <c r="F324" s="4">
        <f t="shared" ca="1" si="50"/>
        <v>738857.64943803323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1377000.0000000005</v>
      </c>
      <c r="K324" s="24"/>
      <c r="L324" s="22">
        <f t="shared" ca="1" si="54"/>
        <v>0.46119269396717505</v>
      </c>
    </row>
    <row r="325" spans="1:12" x14ac:dyDescent="0.2">
      <c r="A325" s="2">
        <f t="shared" ref="A325:A367" si="59">A324+1</f>
        <v>44222</v>
      </c>
      <c r="B325" s="4">
        <f t="shared" ca="1" si="56"/>
        <v>2887.1302537697838</v>
      </c>
      <c r="C325" s="4">
        <f t="shared" ca="1" si="55"/>
        <v>3.4645563045237404</v>
      </c>
      <c r="D325" s="4">
        <f t="shared" ca="1" si="57"/>
        <v>635342.09504061635</v>
      </c>
      <c r="E325" s="4">
        <f t="shared" ca="1" si="58"/>
        <v>190.6598264601231</v>
      </c>
      <c r="F325" s="4">
        <f t="shared" ref="F325:F367" ca="1" si="60">F324-beta*F324*B324</f>
        <v>738580.11487915425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1377000.0000000005</v>
      </c>
      <c r="K325" s="24"/>
      <c r="L325" s="22">
        <f t="shared" ref="L325:L367" ca="1" si="64">D325/J325</f>
        <v>0.46139585696486285</v>
      </c>
    </row>
    <row r="326" spans="1:12" x14ac:dyDescent="0.2">
      <c r="A326" s="2">
        <f t="shared" si="59"/>
        <v>44223</v>
      </c>
      <c r="B326" s="4">
        <f t="shared" ca="1" si="56"/>
        <v>2884.8319426974585</v>
      </c>
      <c r="C326" s="4">
        <f t="shared" ca="1" si="55"/>
        <v>3.4617983312369498</v>
      </c>
      <c r="D326" s="4">
        <f t="shared" ca="1" si="57"/>
        <v>635621.5185087776</v>
      </c>
      <c r="E326" s="4">
        <f t="shared" ca="1" si="58"/>
        <v>190.74367865623032</v>
      </c>
      <c r="F326" s="4">
        <f t="shared" ca="1" si="60"/>
        <v>738302.90586986917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1377000.0000000005</v>
      </c>
      <c r="K326" s="24"/>
      <c r="L326" s="22">
        <f t="shared" ca="1" si="64"/>
        <v>0.46159877887347667</v>
      </c>
    </row>
    <row r="327" spans="1:12" x14ac:dyDescent="0.2">
      <c r="A327" s="2">
        <f t="shared" si="59"/>
        <v>44224</v>
      </c>
      <c r="B327" s="4">
        <f t="shared" ca="1" si="56"/>
        <v>2882.5401301317734</v>
      </c>
      <c r="C327" s="4">
        <f t="shared" ca="1" si="55"/>
        <v>3.4590481561581279</v>
      </c>
      <c r="D327" s="4">
        <f t="shared" ca="1" si="57"/>
        <v>635900.6109432982</v>
      </c>
      <c r="E327" s="4">
        <f t="shared" ca="1" si="58"/>
        <v>190.82743151244338</v>
      </c>
      <c r="F327" s="4">
        <f t="shared" ca="1" si="60"/>
        <v>738026.02149505797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1377000.0000000005</v>
      </c>
      <c r="K327" s="24"/>
      <c r="L327" s="22">
        <f t="shared" ca="1" si="64"/>
        <v>0.46180146038002756</v>
      </c>
    </row>
    <row r="328" spans="1:12" x14ac:dyDescent="0.2">
      <c r="A328" s="2">
        <f t="shared" si="59"/>
        <v>44225</v>
      </c>
      <c r="B328" s="4">
        <f t="shared" ca="1" si="56"/>
        <v>2880.2547851104828</v>
      </c>
      <c r="C328" s="4">
        <f t="shared" ca="1" si="55"/>
        <v>3.4563057421325789</v>
      </c>
      <c r="D328" s="4">
        <f t="shared" ca="1" si="57"/>
        <v>636179.37328564597</v>
      </c>
      <c r="E328" s="4">
        <f t="shared" ca="1" si="58"/>
        <v>190.91108531128737</v>
      </c>
      <c r="F328" s="4">
        <f t="shared" ca="1" si="60"/>
        <v>737749.46084393258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1377000.0000000005</v>
      </c>
      <c r="K328" s="24"/>
      <c r="L328" s="22">
        <f t="shared" ca="1" si="64"/>
        <v>0.46200390216822496</v>
      </c>
    </row>
    <row r="329" spans="1:12" x14ac:dyDescent="0.2">
      <c r="A329" s="2">
        <f t="shared" si="59"/>
        <v>44226</v>
      </c>
      <c r="B329" s="4">
        <f t="shared" ca="1" si="56"/>
        <v>2877.9758768849065</v>
      </c>
      <c r="C329" s="4">
        <f t="shared" ca="1" si="55"/>
        <v>3.4535710522618874</v>
      </c>
      <c r="D329" s="4">
        <f t="shared" ca="1" si="57"/>
        <v>636457.80647277401</v>
      </c>
      <c r="E329" s="4">
        <f t="shared" ca="1" si="58"/>
        <v>190.99464033393258</v>
      </c>
      <c r="F329" s="4">
        <f t="shared" ca="1" si="60"/>
        <v>737473.22301000752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1377000.0000000005</v>
      </c>
      <c r="K329" s="24"/>
      <c r="L329" s="22">
        <f t="shared" ca="1" si="64"/>
        <v>0.46220610491849951</v>
      </c>
    </row>
    <row r="330" spans="1:12" x14ac:dyDescent="0.2">
      <c r="A330" s="2">
        <f t="shared" si="59"/>
        <v>44227</v>
      </c>
      <c r="B330" s="4">
        <f t="shared" ca="1" si="56"/>
        <v>2875.7033749176817</v>
      </c>
      <c r="C330" s="4">
        <f t="shared" ca="1" si="55"/>
        <v>3.4508440499012178</v>
      </c>
      <c r="D330" s="4">
        <f t="shared" ca="1" si="57"/>
        <v>636735.91143715219</v>
      </c>
      <c r="E330" s="4">
        <f t="shared" ca="1" si="58"/>
        <v>191.07809686020394</v>
      </c>
      <c r="F330" s="4">
        <f t="shared" ca="1" si="60"/>
        <v>737197.30709107022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1377000.0000000005</v>
      </c>
      <c r="K330" s="24"/>
      <c r="L330" s="22">
        <f t="shared" ca="1" si="64"/>
        <v>0.46240806930802614</v>
      </c>
    </row>
    <row r="331" spans="1:12" x14ac:dyDescent="0.2">
      <c r="A331" s="2">
        <f t="shared" si="59"/>
        <v>44228</v>
      </c>
      <c r="B331" s="4">
        <f t="shared" ca="1" si="56"/>
        <v>2873.4372488805707</v>
      </c>
      <c r="C331" s="4">
        <f t="shared" ca="1" si="55"/>
        <v>3.4481246986566845</v>
      </c>
      <c r="D331" s="4">
        <f t="shared" ca="1" si="57"/>
        <v>637013.68910679861</v>
      </c>
      <c r="E331" s="4">
        <f t="shared" ca="1" si="58"/>
        <v>191.16145516859038</v>
      </c>
      <c r="F331" s="4">
        <f t="shared" ca="1" si="60"/>
        <v>736921.7121891526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1377000.0000000005</v>
      </c>
      <c r="K331" s="24"/>
      <c r="L331" s="22">
        <f t="shared" ca="1" si="64"/>
        <v>0.46260979601074687</v>
      </c>
    </row>
    <row r="332" spans="1:12" x14ac:dyDescent="0.2">
      <c r="A332" s="2">
        <f t="shared" si="59"/>
        <v>44229</v>
      </c>
      <c r="B332" s="4">
        <f t="shared" ca="1" si="56"/>
        <v>2871.1774686523167</v>
      </c>
      <c r="C332" s="4">
        <f t="shared" ca="1" si="55"/>
        <v>3.4454129623827798</v>
      </c>
      <c r="D332" s="4">
        <f t="shared" ca="1" si="57"/>
        <v>637291.14040530997</v>
      </c>
      <c r="E332" s="4">
        <f t="shared" ca="1" si="58"/>
        <v>191.24471553625406</v>
      </c>
      <c r="F332" s="4">
        <f t="shared" ca="1" si="60"/>
        <v>736646.43741050188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1377000.0000000005</v>
      </c>
      <c r="K332" s="24"/>
      <c r="L332" s="22">
        <f t="shared" ca="1" si="64"/>
        <v>0.46281128569739272</v>
      </c>
    </row>
    <row r="333" spans="1:12" x14ac:dyDescent="0.2">
      <c r="A333" s="2">
        <f t="shared" si="59"/>
        <v>44230</v>
      </c>
      <c r="B333" s="4">
        <f t="shared" ca="1" si="56"/>
        <v>2868.9240043165528</v>
      </c>
      <c r="C333" s="4">
        <f t="shared" ca="1" si="55"/>
        <v>3.4427088051798629</v>
      </c>
      <c r="D333" s="4">
        <f t="shared" ca="1" si="57"/>
        <v>637568.2662518922</v>
      </c>
      <c r="E333" s="4">
        <f t="shared" ca="1" si="58"/>
        <v>191.32787823903956</v>
      </c>
      <c r="F333" s="4">
        <f t="shared" ca="1" si="60"/>
        <v>736371.4818655526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1377000.0000000005</v>
      </c>
      <c r="K333" s="24"/>
      <c r="L333" s="22">
        <f t="shared" ca="1" si="64"/>
        <v>0.46301253903550615</v>
      </c>
    </row>
    <row r="334" spans="1:12" x14ac:dyDescent="0.2">
      <c r="A334" s="2">
        <f t="shared" si="59"/>
        <v>44231</v>
      </c>
      <c r="B334" s="4">
        <f t="shared" ca="1" si="56"/>
        <v>2866.6768261597554</v>
      </c>
      <c r="C334" s="4">
        <f t="shared" ca="1" si="55"/>
        <v>3.4400121913917063</v>
      </c>
      <c r="D334" s="4">
        <f t="shared" ca="1" si="57"/>
        <v>637845.06756139093</v>
      </c>
      <c r="E334" s="4">
        <f t="shared" ca="1" si="58"/>
        <v>191.41094355148292</v>
      </c>
      <c r="F334" s="4">
        <f t="shared" ca="1" si="60"/>
        <v>736096.84466889827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1377000.0000000005</v>
      </c>
      <c r="K334" s="24"/>
      <c r="L334" s="22">
        <f t="shared" ca="1" si="64"/>
        <v>0.46321355668946312</v>
      </c>
    </row>
    <row r="335" spans="1:12" x14ac:dyDescent="0.2">
      <c r="A335" s="2">
        <f t="shared" si="59"/>
        <v>44232</v>
      </c>
      <c r="B335" s="4">
        <f t="shared" ca="1" si="56"/>
        <v>2864.4359046692398</v>
      </c>
      <c r="C335" s="4">
        <f t="shared" ca="1" si="55"/>
        <v>3.4373230856030874</v>
      </c>
      <c r="D335" s="4">
        <f t="shared" ca="1" si="57"/>
        <v>638121.54524432088</v>
      </c>
      <c r="E335" s="4">
        <f t="shared" ca="1" si="58"/>
        <v>191.49391174682052</v>
      </c>
      <c r="F335" s="4">
        <f t="shared" ca="1" si="60"/>
        <v>735822.52493926347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1377000.0000000005</v>
      </c>
      <c r="K335" s="24"/>
      <c r="L335" s="22">
        <f t="shared" ca="1" si="64"/>
        <v>0.46341433932049431</v>
      </c>
    </row>
    <row r="336" spans="1:12" x14ac:dyDescent="0.2">
      <c r="A336" s="2">
        <f t="shared" si="59"/>
        <v>44233</v>
      </c>
      <c r="B336" s="4">
        <f t="shared" ca="1" si="56"/>
        <v>2862.2012105311983</v>
      </c>
      <c r="C336" s="4">
        <f t="shared" ca="1" si="55"/>
        <v>3.4346414526374378</v>
      </c>
      <c r="D336" s="4">
        <f t="shared" ca="1" si="57"/>
        <v>638397.70020689582</v>
      </c>
      <c r="E336" s="4">
        <f t="shared" ca="1" si="58"/>
        <v>191.57678309699804</v>
      </c>
      <c r="F336" s="4">
        <f t="shared" ca="1" si="60"/>
        <v>735548.52179947647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1377000.0000000005</v>
      </c>
      <c r="K336" s="24"/>
      <c r="L336" s="22">
        <f t="shared" ca="1" si="64"/>
        <v>0.46361488758670705</v>
      </c>
    </row>
    <row r="337" spans="1:12" x14ac:dyDescent="0.2">
      <c r="A337" s="2">
        <f t="shared" si="59"/>
        <v>44234</v>
      </c>
      <c r="B337" s="4">
        <f t="shared" ca="1" si="56"/>
        <v>2859.9727146287769</v>
      </c>
      <c r="C337" s="4">
        <f t="shared" ca="1" si="55"/>
        <v>3.4319672575545321</v>
      </c>
      <c r="D337" s="4">
        <f t="shared" ca="1" si="57"/>
        <v>638673.53335105744</v>
      </c>
      <c r="E337" s="4">
        <f t="shared" ca="1" si="58"/>
        <v>191.65955787267922</v>
      </c>
      <c r="F337" s="4">
        <f t="shared" ca="1" si="60"/>
        <v>735274.83437644166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1377000.0000000005</v>
      </c>
      <c r="K337" s="24"/>
      <c r="L337" s="22">
        <f t="shared" ca="1" si="64"/>
        <v>0.46381520214310618</v>
      </c>
    </row>
    <row r="338" spans="1:12" x14ac:dyDescent="0.2">
      <c r="A338" s="2">
        <f t="shared" si="59"/>
        <v>44235</v>
      </c>
      <c r="B338" s="4">
        <f t="shared" ca="1" si="56"/>
        <v>2857.7503880401905</v>
      </c>
      <c r="C338" s="4">
        <f t="shared" ca="1" si="55"/>
        <v>3.4293004656482284</v>
      </c>
      <c r="D338" s="4">
        <f t="shared" ca="1" si="57"/>
        <v>638949.04557450453</v>
      </c>
      <c r="E338" s="4">
        <f t="shared" ca="1" si="58"/>
        <v>191.74223634325452</v>
      </c>
      <c r="F338" s="4">
        <f t="shared" ca="1" si="60"/>
        <v>735001.46180111263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1377000.0000000005</v>
      </c>
      <c r="K338" s="24"/>
      <c r="L338" s="22">
        <f t="shared" ca="1" si="64"/>
        <v>0.46401528364161532</v>
      </c>
    </row>
    <row r="339" spans="1:12" x14ac:dyDescent="0.2">
      <c r="A339" s="2">
        <f t="shared" si="59"/>
        <v>44236</v>
      </c>
      <c r="B339" s="4">
        <f t="shared" ca="1" si="56"/>
        <v>2855.5342020368707</v>
      </c>
      <c r="C339" s="4">
        <f t="shared" ca="1" si="55"/>
        <v>3.4266410424442446</v>
      </c>
      <c r="D339" s="4">
        <f t="shared" ca="1" si="57"/>
        <v>639224.23777072167</v>
      </c>
      <c r="E339" s="4">
        <f t="shared" ca="1" si="58"/>
        <v>191.82481877684972</v>
      </c>
      <c r="F339" s="4">
        <f t="shared" ca="1" si="60"/>
        <v>734728.4032084652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1377000.0000000005</v>
      </c>
      <c r="K339" s="24"/>
      <c r="L339" s="22">
        <f t="shared" ca="1" si="64"/>
        <v>0.46421513273109766</v>
      </c>
    </row>
    <row r="340" spans="1:12" x14ac:dyDescent="0.2">
      <c r="A340" s="2">
        <f t="shared" si="59"/>
        <v>44237</v>
      </c>
      <c r="B340" s="4">
        <f t="shared" ca="1" si="56"/>
        <v>2853.3241280816487</v>
      </c>
      <c r="C340" s="4">
        <f t="shared" ca="1" si="55"/>
        <v>3.423988953697978</v>
      </c>
      <c r="D340" s="4">
        <f t="shared" ca="1" si="57"/>
        <v>639499.11082900746</v>
      </c>
      <c r="E340" s="4">
        <f t="shared" ca="1" si="58"/>
        <v>191.90730544033451</v>
      </c>
      <c r="F340" s="4">
        <f t="shared" ca="1" si="60"/>
        <v>734455.65773747116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1377000.0000000005</v>
      </c>
      <c r="K340" s="24"/>
      <c r="L340" s="22">
        <f t="shared" ca="1" si="64"/>
        <v>0.46441475005737637</v>
      </c>
    </row>
    <row r="341" spans="1:12" x14ac:dyDescent="0.2">
      <c r="A341" s="2">
        <f t="shared" si="59"/>
        <v>44238</v>
      </c>
      <c r="B341" s="4">
        <f t="shared" ca="1" si="56"/>
        <v>2851.1201378269707</v>
      </c>
      <c r="C341" s="4">
        <f t="shared" ca="1" si="55"/>
        <v>3.4213441653923646</v>
      </c>
      <c r="D341" s="4">
        <f t="shared" ca="1" si="57"/>
        <v>639773.66563450289</v>
      </c>
      <c r="E341" s="4">
        <f t="shared" ca="1" si="58"/>
        <v>191.98969659933081</v>
      </c>
      <c r="F341" s="4">
        <f t="shared" ca="1" si="60"/>
        <v>734183.22453107149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1377000.0000000007</v>
      </c>
      <c r="K341" s="24"/>
      <c r="L341" s="22">
        <f t="shared" ca="1" si="64"/>
        <v>0.46461413626325532</v>
      </c>
    </row>
    <row r="342" spans="1:12" x14ac:dyDescent="0.2">
      <c r="A342" s="2">
        <f t="shared" si="59"/>
        <v>44239</v>
      </c>
      <c r="B342" s="4">
        <f t="shared" ca="1" si="56"/>
        <v>2848.9222031131426</v>
      </c>
      <c r="C342" s="4">
        <f t="shared" ca="1" si="55"/>
        <v>3.4187066437357707</v>
      </c>
      <c r="D342" s="4">
        <f t="shared" ca="1" si="57"/>
        <v>640047.90306821885</v>
      </c>
      <c r="E342" s="4">
        <f t="shared" ca="1" si="58"/>
        <v>192.07199251822126</v>
      </c>
      <c r="F342" s="4">
        <f t="shared" ca="1" si="60"/>
        <v>733911.1027361505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1377000.0000000007</v>
      </c>
      <c r="K342" s="24"/>
      <c r="L342" s="22">
        <f t="shared" ca="1" si="64"/>
        <v>0.46481329198853921</v>
      </c>
    </row>
    <row r="343" spans="1:12" x14ac:dyDescent="0.2">
      <c r="A343" s="2">
        <f t="shared" si="59"/>
        <v>44240</v>
      </c>
      <c r="B343" s="4">
        <f t="shared" ca="1" si="56"/>
        <v>2846.7302959666049</v>
      </c>
      <c r="C343" s="4">
        <f t="shared" ca="1" si="55"/>
        <v>3.4160763551599254</v>
      </c>
      <c r="D343" s="4">
        <f t="shared" ca="1" si="57"/>
        <v>640321.82400706399</v>
      </c>
      <c r="E343" s="4">
        <f t="shared" ca="1" si="58"/>
        <v>192.15419346015739</v>
      </c>
      <c r="F343" s="4">
        <f t="shared" ca="1" si="60"/>
        <v>733639.29150350997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1377000.0000000007</v>
      </c>
      <c r="K343" s="24"/>
      <c r="L343" s="22">
        <f t="shared" ca="1" si="64"/>
        <v>0.46501221787005348</v>
      </c>
    </row>
    <row r="344" spans="1:12" x14ac:dyDescent="0.2">
      <c r="A344" s="2">
        <f t="shared" si="59"/>
        <v>44241</v>
      </c>
      <c r="B344" s="4">
        <f t="shared" ca="1" si="56"/>
        <v>2844.5443885982359</v>
      </c>
      <c r="C344" s="4">
        <f t="shared" ca="1" si="55"/>
        <v>3.4134532663178829</v>
      </c>
      <c r="D344" s="4">
        <f t="shared" ca="1" si="57"/>
        <v>640595.42932387197</v>
      </c>
      <c r="E344" s="4">
        <f t="shared" ca="1" si="58"/>
        <v>192.23629968706786</v>
      </c>
      <c r="F344" s="4">
        <f t="shared" ca="1" si="60"/>
        <v>733367.78998784348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1377000.0000000007</v>
      </c>
      <c r="K344" s="24"/>
      <c r="L344" s="22">
        <f t="shared" ca="1" si="64"/>
        <v>0.46521091454166424</v>
      </c>
    </row>
    <row r="345" spans="1:12" x14ac:dyDescent="0.2">
      <c r="A345" s="2">
        <f t="shared" si="59"/>
        <v>44242</v>
      </c>
      <c r="B345" s="4">
        <f t="shared" ca="1" si="56"/>
        <v>2842.3644534016789</v>
      </c>
      <c r="C345" s="4">
        <f t="shared" ca="1" si="55"/>
        <v>3.4108373440820143</v>
      </c>
      <c r="D345" s="4">
        <f t="shared" ca="1" si="57"/>
        <v>640868.71988742845</v>
      </c>
      <c r="E345" s="4">
        <f t="shared" ca="1" si="58"/>
        <v>192.31831145966657</v>
      </c>
      <c r="F345" s="4">
        <f t="shared" ca="1" si="60"/>
        <v>733096.59734771098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1377000.0000000007</v>
      </c>
      <c r="K345" s="24"/>
      <c r="L345" s="22">
        <f t="shared" ca="1" si="64"/>
        <v>0.46540938263429782</v>
      </c>
    </row>
    <row r="346" spans="1:12" x14ac:dyDescent="0.2">
      <c r="A346" s="2">
        <f t="shared" si="59"/>
        <v>44243</v>
      </c>
      <c r="B346" s="4">
        <f t="shared" ca="1" si="56"/>
        <v>2840.1904629516994</v>
      </c>
      <c r="C346" s="4">
        <f t="shared" ca="1" si="55"/>
        <v>3.4082285555420389</v>
      </c>
      <c r="D346" s="4">
        <f t="shared" ca="1" si="57"/>
        <v>641141.69656249799</v>
      </c>
      <c r="E346" s="4">
        <f t="shared" ca="1" si="58"/>
        <v>192.4002290374608</v>
      </c>
      <c r="F346" s="4">
        <f t="shared" ca="1" si="60"/>
        <v>732825.71274551353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1377000.0000000007</v>
      </c>
      <c r="K346" s="24"/>
      <c r="L346" s="22">
        <f t="shared" ca="1" si="64"/>
        <v>0.46560762277596052</v>
      </c>
    </row>
    <row r="347" spans="1:12" x14ac:dyDescent="0.2">
      <c r="A347" s="2">
        <f t="shared" si="59"/>
        <v>44244</v>
      </c>
      <c r="B347" s="4">
        <f t="shared" ca="1" si="56"/>
        <v>2838.022390002564</v>
      </c>
      <c r="C347" s="4">
        <f t="shared" ca="1" si="55"/>
        <v>3.4056268680030763</v>
      </c>
      <c r="D347" s="4">
        <f t="shared" ca="1" si="57"/>
        <v>641414.36020985071</v>
      </c>
      <c r="E347" s="4">
        <f t="shared" ca="1" si="58"/>
        <v>192.48205267875903</v>
      </c>
      <c r="F347" s="4">
        <f t="shared" ca="1" si="60"/>
        <v>732555.13534746866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1377000.0000000007</v>
      </c>
      <c r="K347" s="24"/>
      <c r="L347" s="22">
        <f t="shared" ca="1" si="64"/>
        <v>0.46580563559175775</v>
      </c>
    </row>
    <row r="348" spans="1:12" x14ac:dyDescent="0.2">
      <c r="A348" s="2">
        <f t="shared" si="59"/>
        <v>44245</v>
      </c>
      <c r="B348" s="4">
        <f t="shared" ca="1" si="56"/>
        <v>2835.860207486443</v>
      </c>
      <c r="C348" s="4">
        <f t="shared" ca="1" si="55"/>
        <v>3.4030322489837315</v>
      </c>
      <c r="D348" s="4">
        <f t="shared" ca="1" si="57"/>
        <v>641686.71168628847</v>
      </c>
      <c r="E348" s="4">
        <f t="shared" ca="1" si="58"/>
        <v>192.56378264067894</v>
      </c>
      <c r="F348" s="4">
        <f t="shared" ca="1" si="60"/>
        <v>732284.86432358506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1377000.0000000007</v>
      </c>
      <c r="K348" s="24"/>
      <c r="L348" s="22">
        <f t="shared" ca="1" si="64"/>
        <v>0.46600342170391296</v>
      </c>
    </row>
    <row r="349" spans="1:12" x14ac:dyDescent="0.2">
      <c r="A349" s="2">
        <f t="shared" si="59"/>
        <v>44246</v>
      </c>
      <c r="B349" s="4">
        <f t="shared" ca="1" si="56"/>
        <v>2833.7038885118391</v>
      </c>
      <c r="C349" s="4">
        <f t="shared" ca="1" si="55"/>
        <v>3.4004446662142067</v>
      </c>
      <c r="D349" s="4">
        <f t="shared" ca="1" si="57"/>
        <v>641958.75184467097</v>
      </c>
      <c r="E349" s="4">
        <f t="shared" ca="1" si="58"/>
        <v>192.64541917915523</v>
      </c>
      <c r="F349" s="4">
        <f t="shared" ca="1" si="60"/>
        <v>732014.89884763863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1377000.0000000005</v>
      </c>
      <c r="K349" s="24"/>
      <c r="L349" s="22">
        <f t="shared" ca="1" si="64"/>
        <v>0.46620098173178703</v>
      </c>
    </row>
    <row r="350" spans="1:12" x14ac:dyDescent="0.2">
      <c r="A350" s="2">
        <f t="shared" si="59"/>
        <v>44247</v>
      </c>
      <c r="B350" s="4">
        <f t="shared" ca="1" si="56"/>
        <v>2831.5534063620344</v>
      </c>
      <c r="C350" s="4">
        <f t="shared" ca="1" si="55"/>
        <v>3.3978640876344408</v>
      </c>
      <c r="D350" s="4">
        <f t="shared" ca="1" si="57"/>
        <v>642230.4815339417</v>
      </c>
      <c r="E350" s="4">
        <f t="shared" ca="1" si="58"/>
        <v>192.72696254894737</v>
      </c>
      <c r="F350" s="4">
        <f t="shared" ca="1" si="60"/>
        <v>731745.2380971479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1377000.0000000005</v>
      </c>
      <c r="K350" s="24"/>
      <c r="L350" s="22">
        <f t="shared" ca="1" si="64"/>
        <v>0.46639831629189649</v>
      </c>
    </row>
    <row r="351" spans="1:12" x14ac:dyDescent="0.2">
      <c r="A351" s="2">
        <f t="shared" si="59"/>
        <v>44248</v>
      </c>
      <c r="B351" s="4">
        <f t="shared" ca="1" si="56"/>
        <v>2829.4087344935601</v>
      </c>
      <c r="C351" s="4">
        <f t="shared" ca="1" si="55"/>
        <v>3.395290481392272</v>
      </c>
      <c r="D351" s="4">
        <f t="shared" ca="1" si="57"/>
        <v>642501.90159915353</v>
      </c>
      <c r="E351" s="4">
        <f t="shared" ca="1" si="58"/>
        <v>192.8084130036473</v>
      </c>
      <c r="F351" s="4">
        <f t="shared" ca="1" si="60"/>
        <v>731475.88125334994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1377000.0000000007</v>
      </c>
      <c r="K351" s="24"/>
      <c r="L351" s="22">
        <f t="shared" ca="1" si="64"/>
        <v>0.46659542599793263</v>
      </c>
    </row>
    <row r="352" spans="1:12" x14ac:dyDescent="0.2">
      <c r="A352" s="2">
        <f t="shared" si="59"/>
        <v>44249</v>
      </c>
      <c r="B352" s="4">
        <f t="shared" ca="1" si="56"/>
        <v>2827.2698465346893</v>
      </c>
      <c r="C352" s="4">
        <f t="shared" ca="1" si="55"/>
        <v>3.3927238158416269</v>
      </c>
      <c r="D352" s="4">
        <f t="shared" ca="1" si="57"/>
        <v>642773.01288149401</v>
      </c>
      <c r="E352" s="4">
        <f t="shared" ca="1" si="58"/>
        <v>192.88977079568707</v>
      </c>
      <c r="F352" s="4">
        <f t="shared" ca="1" si="60"/>
        <v>731206.82750117627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1377000.0000000007</v>
      </c>
      <c r="K352" s="24"/>
      <c r="L352" s="22">
        <f t="shared" ca="1" si="64"/>
        <v>0.46679231146077971</v>
      </c>
    </row>
    <row r="353" spans="1:12" x14ac:dyDescent="0.2">
      <c r="A353" s="2">
        <f t="shared" si="59"/>
        <v>44250</v>
      </c>
      <c r="B353" s="4">
        <f t="shared" ca="1" si="56"/>
        <v>2825.136716283946</v>
      </c>
      <c r="C353" s="4">
        <f t="shared" ca="1" si="55"/>
        <v>3.390164059540735</v>
      </c>
      <c r="D353" s="4">
        <f t="shared" ca="1" si="57"/>
        <v>643043.81621831073</v>
      </c>
      <c r="E353" s="4">
        <f t="shared" ca="1" si="58"/>
        <v>192.9710361763463</v>
      </c>
      <c r="F353" s="4">
        <f t="shared" ca="1" si="60"/>
        <v>730938.07602922956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1377000.0000000005</v>
      </c>
      <c r="K353" s="24"/>
      <c r="L353" s="22">
        <f t="shared" ca="1" si="64"/>
        <v>0.46698897328853339</v>
      </c>
    </row>
    <row r="354" spans="1:12" x14ac:dyDescent="0.2">
      <c r="A354" s="2">
        <f t="shared" si="59"/>
        <v>44251</v>
      </c>
      <c r="B354" s="4">
        <f t="shared" ca="1" si="56"/>
        <v>2823.0093177086355</v>
      </c>
      <c r="C354" s="4">
        <f t="shared" ca="1" si="55"/>
        <v>3.3876111812503624</v>
      </c>
      <c r="D354" s="4">
        <f t="shared" ca="1" si="57"/>
        <v>643314.31244313624</v>
      </c>
      <c r="E354" s="4">
        <f t="shared" ca="1" si="58"/>
        <v>193.05220939575977</v>
      </c>
      <c r="F354" s="4">
        <f t="shared" ca="1" si="60"/>
        <v>730669.62602975999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1377000.0000000007</v>
      </c>
      <c r="K354" s="24"/>
      <c r="L354" s="22">
        <f t="shared" ca="1" si="64"/>
        <v>0.46718541208651848</v>
      </c>
    </row>
    <row r="355" spans="1:12" x14ac:dyDescent="0.2">
      <c r="A355" s="2">
        <f t="shared" si="59"/>
        <v>44252</v>
      </c>
      <c r="B355" s="4">
        <f t="shared" ca="1" si="56"/>
        <v>2820.8876249433943</v>
      </c>
      <c r="C355" s="4">
        <f t="shared" ca="1" si="55"/>
        <v>3.385065149932073</v>
      </c>
      <c r="D355" s="4">
        <f t="shared" ca="1" si="57"/>
        <v>643584.50238571269</v>
      </c>
      <c r="E355" s="4">
        <f t="shared" ca="1" si="58"/>
        <v>193.13329070292485</v>
      </c>
      <c r="F355" s="4">
        <f t="shared" ca="1" si="60"/>
        <v>730401.47669864167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1377000.0000000007</v>
      </c>
      <c r="K355" s="24"/>
      <c r="L355" s="22">
        <f t="shared" ca="1" si="64"/>
        <v>0.46738162845730746</v>
      </c>
    </row>
    <row r="356" spans="1:12" x14ac:dyDescent="0.2">
      <c r="A356" s="2">
        <f t="shared" si="59"/>
        <v>44253</v>
      </c>
      <c r="B356" s="4">
        <f t="shared" ca="1" si="56"/>
        <v>2818.7716122887573</v>
      </c>
      <c r="C356" s="4">
        <f t="shared" ca="1" si="55"/>
        <v>3.3825259347465084</v>
      </c>
      <c r="D356" s="4">
        <f t="shared" ca="1" si="57"/>
        <v>643854.38687201624</v>
      </c>
      <c r="E356" s="4">
        <f t="shared" ca="1" si="58"/>
        <v>193.21428034570877</v>
      </c>
      <c r="F356" s="4">
        <f t="shared" ca="1" si="60"/>
        <v>730133.62723534997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1377000.0000000007</v>
      </c>
      <c r="K356" s="24"/>
      <c r="L356" s="22">
        <f t="shared" ca="1" si="64"/>
        <v>0.4675776230007378</v>
      </c>
    </row>
    <row r="357" spans="1:12" x14ac:dyDescent="0.2">
      <c r="A357" s="2">
        <f t="shared" si="59"/>
        <v>44254</v>
      </c>
      <c r="B357" s="4">
        <f t="shared" ca="1" si="56"/>
        <v>2816.6612542097423</v>
      </c>
      <c r="C357" s="4">
        <f t="shared" ca="1" si="55"/>
        <v>3.3799935050516905</v>
      </c>
      <c r="D357" s="4">
        <f t="shared" ca="1" si="57"/>
        <v>644123.96672428178</v>
      </c>
      <c r="E357" s="4">
        <f t="shared" ca="1" si="58"/>
        <v>193.295178570856</v>
      </c>
      <c r="F357" s="4">
        <f t="shared" ca="1" si="60"/>
        <v>729866.07684293832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1377000.0000000007</v>
      </c>
      <c r="K357" s="24"/>
      <c r="L357" s="22">
        <f t="shared" ca="1" si="64"/>
        <v>0.46777339631392989</v>
      </c>
    </row>
    <row r="358" spans="1:12" x14ac:dyDescent="0.2">
      <c r="A358" s="2">
        <f t="shared" si="59"/>
        <v>44255</v>
      </c>
      <c r="B358" s="4">
        <f t="shared" ca="1" si="56"/>
        <v>2814.5565253344539</v>
      </c>
      <c r="C358" s="4">
        <f t="shared" ca="1" si="55"/>
        <v>3.3774678304013444</v>
      </c>
      <c r="D358" s="4">
        <f t="shared" ca="1" si="57"/>
        <v>644393.2427610266</v>
      </c>
      <c r="E358" s="4">
        <f t="shared" ca="1" si="58"/>
        <v>193.3759856239954</v>
      </c>
      <c r="F358" s="4">
        <f t="shared" ca="1" si="60"/>
        <v>729598.82472801558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1377000.0000000007</v>
      </c>
      <c r="K358" s="24"/>
      <c r="L358" s="22">
        <f t="shared" ca="1" si="64"/>
        <v>0.46796894899130448</v>
      </c>
    </row>
    <row r="359" spans="1:12" x14ac:dyDescent="0.2">
      <c r="A359" s="2">
        <f t="shared" si="59"/>
        <v>44256</v>
      </c>
      <c r="B359" s="4">
        <f t="shared" ca="1" si="56"/>
        <v>2812.4574004527017</v>
      </c>
      <c r="C359" s="4">
        <f t="shared" ca="1" si="55"/>
        <v>3.3749488805432417</v>
      </c>
      <c r="D359" s="4">
        <f t="shared" ca="1" si="57"/>
        <v>644662.2157970746</v>
      </c>
      <c r="E359" s="4">
        <f t="shared" ca="1" si="58"/>
        <v>193.45670174964749</v>
      </c>
      <c r="F359" s="4">
        <f t="shared" ca="1" si="60"/>
        <v>729331.8701007237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1377000.0000000007</v>
      </c>
      <c r="K359" s="24"/>
      <c r="L359" s="22">
        <f t="shared" ca="1" si="64"/>
        <v>0.46816428162460005</v>
      </c>
    </row>
    <row r="360" spans="1:12" x14ac:dyDescent="0.2">
      <c r="A360" s="2">
        <f t="shared" si="59"/>
        <v>44257</v>
      </c>
      <c r="B360" s="4">
        <f t="shared" ca="1" si="56"/>
        <v>2810.3638545146364</v>
      </c>
      <c r="C360" s="4">
        <f t="shared" ca="1" si="55"/>
        <v>3.3724366254175635</v>
      </c>
      <c r="D360" s="4">
        <f t="shared" ca="1" si="57"/>
        <v>644930.8866435797</v>
      </c>
      <c r="E360" s="4">
        <f t="shared" ca="1" si="58"/>
        <v>193.5373271912315</v>
      </c>
      <c r="F360" s="4">
        <f t="shared" ca="1" si="60"/>
        <v>729065.21217471513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1377000.0000000007</v>
      </c>
      <c r="K360" s="24"/>
      <c r="L360" s="22">
        <f t="shared" ca="1" si="64"/>
        <v>0.46835939480288991</v>
      </c>
    </row>
    <row r="361" spans="1:12" x14ac:dyDescent="0.2">
      <c r="A361" s="2">
        <f t="shared" si="59"/>
        <v>44258</v>
      </c>
      <c r="B361" s="4">
        <f t="shared" ca="1" si="56"/>
        <v>2808.2758626294026</v>
      </c>
      <c r="C361" s="4">
        <f t="shared" ca="1" si="55"/>
        <v>3.3699310351552829</v>
      </c>
      <c r="D361" s="4">
        <f t="shared" ca="1" si="57"/>
        <v>645199.25610804942</v>
      </c>
      <c r="E361" s="4">
        <f t="shared" ca="1" si="58"/>
        <v>193.61786219107239</v>
      </c>
      <c r="F361" s="4">
        <f t="shared" ca="1" si="60"/>
        <v>728798.8501671307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1377000.0000000005</v>
      </c>
      <c r="K361" s="24"/>
      <c r="L361" s="22">
        <f t="shared" ca="1" si="64"/>
        <v>0.46855428911259928</v>
      </c>
    </row>
    <row r="362" spans="1:12" x14ac:dyDescent="0.2">
      <c r="A362" s="2">
        <f t="shared" si="59"/>
        <v>44259</v>
      </c>
      <c r="B362" s="4">
        <f t="shared" ca="1" si="56"/>
        <v>2806.1934000638057</v>
      </c>
      <c r="C362" s="4">
        <f t="shared" ca="1" si="55"/>
        <v>3.3674320800765667</v>
      </c>
      <c r="D362" s="4">
        <f t="shared" ca="1" si="57"/>
        <v>645467.32499436836</v>
      </c>
      <c r="E362" s="4">
        <f t="shared" ca="1" si="58"/>
        <v>193.6983069904079</v>
      </c>
      <c r="F362" s="4">
        <f t="shared" ca="1" si="60"/>
        <v>728532.783298578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1377000.0000000005</v>
      </c>
      <c r="K362" s="24"/>
      <c r="L362" s="22">
        <f t="shared" ca="1" si="64"/>
        <v>0.46874896513752223</v>
      </c>
    </row>
    <row r="363" spans="1:12" x14ac:dyDescent="0.2">
      <c r="A363" s="2">
        <f t="shared" si="59"/>
        <v>44260</v>
      </c>
      <c r="B363" s="4">
        <f t="shared" ca="1" si="56"/>
        <v>2804.1164422409961</v>
      </c>
      <c r="C363" s="4">
        <f t="shared" ca="1" si="55"/>
        <v>3.3649397306891951</v>
      </c>
      <c r="D363" s="4">
        <f t="shared" ca="1" si="57"/>
        <v>645735.09410282108</v>
      </c>
      <c r="E363" s="4">
        <f t="shared" ca="1" si="58"/>
        <v>193.77866182939542</v>
      </c>
      <c r="F363" s="4">
        <f t="shared" ca="1" si="60"/>
        <v>728267.01079310908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1377000.0000000005</v>
      </c>
      <c r="K363" s="24"/>
      <c r="L363" s="22">
        <f t="shared" ca="1" si="64"/>
        <v>0.46894342345883866</v>
      </c>
    </row>
    <row r="364" spans="1:12" x14ac:dyDescent="0.2">
      <c r="A364" s="2">
        <f t="shared" si="59"/>
        <v>44261</v>
      </c>
      <c r="B364" s="4">
        <f t="shared" ca="1" si="56"/>
        <v>2802.0449647391661</v>
      </c>
      <c r="C364" s="4">
        <f t="shared" ca="1" si="55"/>
        <v>3.362453957686999</v>
      </c>
      <c r="D364" s="4">
        <f t="shared" ca="1" si="57"/>
        <v>646002.56423011504</v>
      </c>
      <c r="E364" s="4">
        <f t="shared" ca="1" si="58"/>
        <v>193.85892694711893</v>
      </c>
      <c r="F364" s="4">
        <f t="shared" ca="1" si="60"/>
        <v>728001.5318781992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1377000.0000000005</v>
      </c>
      <c r="K364" s="24"/>
      <c r="L364" s="22">
        <f t="shared" ca="1" si="64"/>
        <v>0.46913766465513057</v>
      </c>
    </row>
    <row r="365" spans="1:12" x14ac:dyDescent="0.2">
      <c r="A365" s="2">
        <f t="shared" si="59"/>
        <v>44262</v>
      </c>
      <c r="B365" s="4">
        <f t="shared" ca="1" si="56"/>
        <v>2799.9789432902635</v>
      </c>
      <c r="C365" s="4">
        <f t="shared" ca="1" si="55"/>
        <v>3.359974731948316</v>
      </c>
      <c r="D365" s="4">
        <f t="shared" ca="1" si="57"/>
        <v>646269.7361694033</v>
      </c>
      <c r="E365" s="4">
        <f t="shared" ca="1" si="58"/>
        <v>193.93910258159576</v>
      </c>
      <c r="F365" s="4">
        <f t="shared" ca="1" si="60"/>
        <v>727736.34578472539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1377000.0000000005</v>
      </c>
      <c r="K365" s="24"/>
      <c r="L365" s="22">
        <f t="shared" ca="1" si="64"/>
        <v>0.46933168930239877</v>
      </c>
    </row>
    <row r="366" spans="1:12" x14ac:dyDescent="0.2">
      <c r="A366" s="2">
        <f t="shared" si="59"/>
        <v>44263</v>
      </c>
      <c r="B366" s="4">
        <f t="shared" ca="1" si="56"/>
        <v>2797.9183537787176</v>
      </c>
      <c r="C366" s="4">
        <f t="shared" ca="1" si="55"/>
        <v>3.3575020245344609</v>
      </c>
      <c r="D366" s="4">
        <f t="shared" ca="1" si="57"/>
        <v>646536.61071030702</v>
      </c>
      <c r="E366" s="4">
        <f t="shared" ca="1" si="58"/>
        <v>194.01918896978333</v>
      </c>
      <c r="F366" s="4">
        <f t="shared" ca="1" si="60"/>
        <v>727471.45174694504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1377000.0000000005</v>
      </c>
      <c r="K366" s="24"/>
      <c r="L366" s="22">
        <f t="shared" ca="1" si="64"/>
        <v>0.469525497974079</v>
      </c>
    </row>
    <row r="367" spans="1:12" x14ac:dyDescent="0.2">
      <c r="A367" s="2">
        <f t="shared" si="59"/>
        <v>44264</v>
      </c>
      <c r="B367" s="4">
        <f t="shared" ca="1" si="56"/>
        <v>2795.8631722401824</v>
      </c>
      <c r="C367" s="4">
        <f t="shared" ca="1" si="55"/>
        <v>3.3550358066882184</v>
      </c>
      <c r="D367" s="4">
        <f t="shared" ca="1" si="57"/>
        <v>646803.18863893778</v>
      </c>
      <c r="E367" s="4">
        <f t="shared" ca="1" si="58"/>
        <v>194.09918634758591</v>
      </c>
      <c r="F367" s="4">
        <f t="shared" ca="1" si="60"/>
        <v>727206.84900247492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1377000.0000000005</v>
      </c>
      <c r="K367" s="24"/>
      <c r="L367" s="22">
        <f t="shared" ca="1" si="64"/>
        <v>0.46971909124105848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U1" workbookViewId="0">
      <selection activeCell="AH15" sqref="AH15"/>
    </sheetView>
  </sheetViews>
  <sheetFormatPr baseColWidth="10" defaultRowHeight="16" x14ac:dyDescent="0.2"/>
  <sheetData>
    <row r="1" spans="1:63" x14ac:dyDescent="0.2">
      <c r="C1" s="48" t="s">
        <v>37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</row>
    <row r="4" spans="1:63" x14ac:dyDescent="0.2">
      <c r="A4" s="2">
        <f>A3+1</f>
        <v>43901</v>
      </c>
      <c r="B4" s="4" t="e">
        <f>'Data(LÄGG IN NY DATA)'!B3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</row>
    <row r="5" spans="1:63" x14ac:dyDescent="0.2">
      <c r="A5" s="2">
        <f t="shared" ref="A5:A68" si="32">A4+1</f>
        <v>43902</v>
      </c>
      <c r="B5" s="4" t="e">
        <f>'Data(LÄGG IN NY DATA)'!B4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</row>
    <row r="6" spans="1:63" x14ac:dyDescent="0.2">
      <c r="A6" s="2">
        <f t="shared" si="32"/>
        <v>43903</v>
      </c>
      <c r="B6" s="4" t="e">
        <f>'Data(LÄGG IN NY DATA)'!B5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</row>
    <row r="7" spans="1:63" x14ac:dyDescent="0.2">
      <c r="A7" s="2">
        <f t="shared" si="32"/>
        <v>43904</v>
      </c>
      <c r="B7" s="4" t="e">
        <f>'Data(LÄGG IN NY DATA)'!B6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</row>
    <row r="8" spans="1:63" x14ac:dyDescent="0.2">
      <c r="A8" s="2">
        <f t="shared" si="32"/>
        <v>43905</v>
      </c>
      <c r="B8" s="4" t="e">
        <f>'Data(LÄGG IN NY DATA)'!B7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</row>
    <row r="9" spans="1:63" x14ac:dyDescent="0.2">
      <c r="A9" s="2">
        <f t="shared" si="32"/>
        <v>43906</v>
      </c>
      <c r="B9" s="4" t="e">
        <f>'Data(LÄGG IN NY DATA)'!B8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</row>
    <row r="10" spans="1:63" x14ac:dyDescent="0.2">
      <c r="A10" s="2">
        <f t="shared" si="32"/>
        <v>43907</v>
      </c>
      <c r="B10" s="4" t="e">
        <f>'Data(LÄGG IN NY DATA)'!B9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</row>
    <row r="11" spans="1:63" x14ac:dyDescent="0.2">
      <c r="A11" s="2">
        <f t="shared" si="32"/>
        <v>43908</v>
      </c>
      <c r="B11" s="4">
        <f>'Data(LÄGG IN NY DATA)'!B10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</row>
    <row r="12" spans="1:63" x14ac:dyDescent="0.2">
      <c r="A12" s="2">
        <f t="shared" si="32"/>
        <v>43909</v>
      </c>
      <c r="B12" s="4">
        <f>'Data(LÄGG IN NY DATA)'!B11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</row>
    <row r="13" spans="1:63" x14ac:dyDescent="0.2">
      <c r="A13" s="2">
        <f t="shared" si="32"/>
        <v>43910</v>
      </c>
      <c r="B13" s="4">
        <f>'Data(LÄGG IN NY DATA)'!B12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</row>
    <row r="14" spans="1:63" x14ac:dyDescent="0.2">
      <c r="A14" s="2">
        <f t="shared" si="32"/>
        <v>43911</v>
      </c>
      <c r="B14" s="4">
        <f>'Data(LÄGG IN NY DATA)'!B13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</row>
    <row r="15" spans="1:63" x14ac:dyDescent="0.2">
      <c r="A15" s="2">
        <f t="shared" si="32"/>
        <v>43912</v>
      </c>
      <c r="B15" s="4">
        <f>'Data(LÄGG IN NY DATA)'!B14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</row>
    <row r="16" spans="1:63" x14ac:dyDescent="0.2">
      <c r="A16" s="2">
        <f t="shared" si="32"/>
        <v>43913</v>
      </c>
      <c r="B16" s="4">
        <f>'Data(LÄGG IN NY DATA)'!B15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</row>
    <row r="17" spans="1:37" x14ac:dyDescent="0.2">
      <c r="A17" s="2">
        <f t="shared" si="32"/>
        <v>43914</v>
      </c>
      <c r="B17" s="4">
        <f>'Data(LÄGG IN NY DATA)'!B16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</row>
    <row r="18" spans="1:37" x14ac:dyDescent="0.2">
      <c r="A18" s="2">
        <f t="shared" si="32"/>
        <v>43915</v>
      </c>
      <c r="B18" s="4">
        <f>'Data(LÄGG IN NY DATA)'!B17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</row>
    <row r="19" spans="1:37" x14ac:dyDescent="0.2">
      <c r="A19" s="2">
        <f t="shared" si="32"/>
        <v>43916</v>
      </c>
      <c r="B19" s="4">
        <f>'Data(LÄGG IN NY DATA)'!B18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</row>
    <row r="20" spans="1:37" x14ac:dyDescent="0.2">
      <c r="A20" s="2">
        <f t="shared" si="32"/>
        <v>43917</v>
      </c>
      <c r="B20" s="4">
        <f>'Data(LÄGG IN NY DATA)'!B19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</row>
    <row r="21" spans="1:37" x14ac:dyDescent="0.2">
      <c r="A21" s="2">
        <f t="shared" si="32"/>
        <v>43918</v>
      </c>
      <c r="B21" s="4">
        <f>'Data(LÄGG IN NY DATA)'!B20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</row>
    <row r="22" spans="1:37" x14ac:dyDescent="0.2">
      <c r="A22" s="2">
        <f t="shared" si="32"/>
        <v>43919</v>
      </c>
      <c r="B22" s="4">
        <f>'Data(LÄGG IN NY DATA)'!B21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</row>
    <row r="23" spans="1:37" x14ac:dyDescent="0.2">
      <c r="A23" s="2">
        <f t="shared" si="32"/>
        <v>43920</v>
      </c>
      <c r="B23" s="4">
        <f>'Data(LÄGG IN NY DATA)'!B22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</row>
    <row r="24" spans="1:37" x14ac:dyDescent="0.2">
      <c r="A24" s="2">
        <f t="shared" si="32"/>
        <v>43921</v>
      </c>
      <c r="B24" s="4">
        <f>'Data(LÄGG IN NY DATA)'!B23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</row>
    <row r="25" spans="1:37" x14ac:dyDescent="0.2">
      <c r="A25" s="2">
        <f t="shared" si="32"/>
        <v>43922</v>
      </c>
      <c r="B25" s="4">
        <f>'Data(LÄGG IN NY DATA)'!B24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</row>
    <row r="26" spans="1:37" x14ac:dyDescent="0.2">
      <c r="A26" s="2">
        <f t="shared" si="32"/>
        <v>43923</v>
      </c>
      <c r="B26" s="4">
        <f>'Data(LÄGG IN NY DATA)'!B25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</row>
    <row r="27" spans="1:37" x14ac:dyDescent="0.2">
      <c r="A27" s="2">
        <f t="shared" si="32"/>
        <v>43924</v>
      </c>
      <c r="B27" s="4">
        <f>'Data(LÄGG IN NY DATA)'!B26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</row>
    <row r="28" spans="1:37" x14ac:dyDescent="0.2">
      <c r="A28" s="2">
        <f t="shared" si="32"/>
        <v>43925</v>
      </c>
      <c r="B28" s="4">
        <f>'Data(LÄGG IN NY DATA)'!B27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</row>
    <row r="29" spans="1:37" x14ac:dyDescent="0.2">
      <c r="A29" s="2">
        <f t="shared" si="32"/>
        <v>43926</v>
      </c>
      <c r="B29" s="4">
        <f>'Data(LÄGG IN NY DATA)'!B28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</row>
    <row r="30" spans="1:37" x14ac:dyDescent="0.2">
      <c r="A30" s="2">
        <f t="shared" si="32"/>
        <v>43927</v>
      </c>
      <c r="B30" s="4">
        <f>'Data(LÄGG IN NY DATA)'!B29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</row>
    <row r="31" spans="1:37" x14ac:dyDescent="0.2">
      <c r="A31" s="2">
        <f t="shared" si="32"/>
        <v>43928</v>
      </c>
      <c r="B31" s="4">
        <f>'Data(LÄGG IN NY DATA)'!B30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</row>
    <row r="32" spans="1:37" x14ac:dyDescent="0.2">
      <c r="A32" s="2">
        <f t="shared" si="32"/>
        <v>43929</v>
      </c>
      <c r="B32" s="4">
        <f>'Data(LÄGG IN NY DATA)'!B31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</row>
    <row r="33" spans="1:37" x14ac:dyDescent="0.2">
      <c r="A33" s="2">
        <f t="shared" si="32"/>
        <v>43930</v>
      </c>
      <c r="B33" s="4">
        <f>'Data(LÄGG IN NY DATA)'!B32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</row>
    <row r="34" spans="1:37" x14ac:dyDescent="0.2">
      <c r="A34" s="2">
        <f t="shared" si="32"/>
        <v>43931</v>
      </c>
      <c r="B34" s="4">
        <f>'Data(LÄGG IN NY DATA)'!B33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</row>
    <row r="35" spans="1:37" x14ac:dyDescent="0.2">
      <c r="A35" s="2">
        <f t="shared" si="32"/>
        <v>43932</v>
      </c>
      <c r="B35" s="4">
        <f>'Data(LÄGG IN NY DATA)'!B34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</row>
    <row r="36" spans="1:37" x14ac:dyDescent="0.2">
      <c r="A36" s="2">
        <f t="shared" si="32"/>
        <v>43933</v>
      </c>
      <c r="B36" s="4">
        <f>'Data(LÄGG IN NY DATA)'!B35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</row>
    <row r="37" spans="1:37" x14ac:dyDescent="0.2">
      <c r="A37" s="2">
        <f t="shared" si="32"/>
        <v>43934</v>
      </c>
      <c r="B37" s="4">
        <f>'Data(LÄGG IN NY DATA)'!B36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</row>
    <row r="38" spans="1:37" x14ac:dyDescent="0.2">
      <c r="A38" s="2">
        <f t="shared" si="32"/>
        <v>43935</v>
      </c>
      <c r="B38" s="4">
        <f>'Data(LÄGG IN NY DATA)'!B37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</row>
    <row r="39" spans="1:37" x14ac:dyDescent="0.2">
      <c r="A39" s="2">
        <f t="shared" si="32"/>
        <v>43936</v>
      </c>
      <c r="B39" s="4">
        <f>'Data(LÄGG IN NY DATA)'!B38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</row>
    <row r="40" spans="1:37" x14ac:dyDescent="0.2">
      <c r="A40" s="2">
        <f t="shared" si="32"/>
        <v>43937</v>
      </c>
      <c r="B40" s="4">
        <f>'Data(LÄGG IN NY DATA)'!B39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</row>
    <row r="41" spans="1:37" x14ac:dyDescent="0.2">
      <c r="A41" s="2">
        <f t="shared" si="32"/>
        <v>43938</v>
      </c>
      <c r="B41" s="4">
        <f>'Data(LÄGG IN NY DATA)'!B40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</row>
    <row r="42" spans="1:37" x14ac:dyDescent="0.2">
      <c r="A42" s="2">
        <f t="shared" si="32"/>
        <v>43939</v>
      </c>
      <c r="B42" s="4">
        <f>'Data(LÄGG IN NY DATA)'!B41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</row>
    <row r="43" spans="1:37" x14ac:dyDescent="0.2">
      <c r="A43" s="2">
        <f t="shared" si="32"/>
        <v>43940</v>
      </c>
      <c r="B43" s="4">
        <f>'Data(LÄGG IN NY DATA)'!B42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</row>
    <row r="44" spans="1:37" x14ac:dyDescent="0.2">
      <c r="A44" s="2">
        <f t="shared" si="32"/>
        <v>43941</v>
      </c>
      <c r="B44" s="4">
        <f>'Data(LÄGG IN NY DATA)'!B43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</row>
    <row r="45" spans="1:37" x14ac:dyDescent="0.2">
      <c r="A45" s="2">
        <f t="shared" si="32"/>
        <v>43942</v>
      </c>
      <c r="B45" s="4">
        <f>'Data(LÄGG IN NY DATA)'!B44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</row>
    <row r="46" spans="1:37" x14ac:dyDescent="0.2">
      <c r="A46" s="2">
        <f t="shared" si="32"/>
        <v>43943</v>
      </c>
      <c r="B46" s="4">
        <f>'Data(LÄGG IN NY DATA)'!B45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</row>
    <row r="47" spans="1:37" x14ac:dyDescent="0.2">
      <c r="A47" s="2">
        <f t="shared" si="32"/>
        <v>43944</v>
      </c>
      <c r="B47" s="4">
        <f>'Data(LÄGG IN NY DATA)'!B46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</row>
    <row r="48" spans="1:37" x14ac:dyDescent="0.2">
      <c r="A48" s="2">
        <f t="shared" si="32"/>
        <v>43945</v>
      </c>
      <c r="B48" s="4">
        <f>'Data(LÄGG IN NY DATA)'!B47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</row>
    <row r="49" spans="1:37" x14ac:dyDescent="0.2">
      <c r="A49" s="2">
        <f t="shared" si="32"/>
        <v>43946</v>
      </c>
      <c r="B49" s="4">
        <f>'Data(LÄGG IN NY DATA)'!B48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</row>
    <row r="50" spans="1:37" x14ac:dyDescent="0.2">
      <c r="A50" s="2">
        <f t="shared" si="32"/>
        <v>43947</v>
      </c>
      <c r="B50" s="4">
        <f>'Data(LÄGG IN NY DATA)'!B49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</row>
    <row r="51" spans="1:37" x14ac:dyDescent="0.2">
      <c r="A51" s="2">
        <f t="shared" si="32"/>
        <v>43948</v>
      </c>
      <c r="B51" s="4">
        <f>'Data(LÄGG IN NY DATA)'!B50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</row>
    <row r="52" spans="1:37" x14ac:dyDescent="0.2">
      <c r="A52" s="2">
        <f t="shared" si="32"/>
        <v>43949</v>
      </c>
      <c r="B52" s="4">
        <f>'Data(LÄGG IN NY DATA)'!B51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</row>
    <row r="53" spans="1:37" x14ac:dyDescent="0.2">
      <c r="A53" s="2">
        <f t="shared" si="32"/>
        <v>43950</v>
      </c>
      <c r="B53" s="4">
        <f>'Data(LÄGG IN NY DATA)'!B52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</row>
    <row r="54" spans="1:37" x14ac:dyDescent="0.2">
      <c r="A54" s="2">
        <f t="shared" si="32"/>
        <v>43951</v>
      </c>
      <c r="B54" s="4">
        <f>'Data(LÄGG IN NY DATA)'!B53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</row>
    <row r="55" spans="1:37" x14ac:dyDescent="0.2">
      <c r="A55" s="2">
        <f t="shared" si="32"/>
        <v>43952</v>
      </c>
      <c r="B55" s="4">
        <f>'Data(LÄGG IN NY DATA)'!B54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</row>
    <row r="56" spans="1:37" x14ac:dyDescent="0.2">
      <c r="A56" s="2">
        <f t="shared" si="32"/>
        <v>43953</v>
      </c>
      <c r="B56" s="4">
        <f>'Data(LÄGG IN NY DATA)'!B55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</row>
    <row r="57" spans="1:37" x14ac:dyDescent="0.2">
      <c r="A57" s="2">
        <f t="shared" si="32"/>
        <v>43954</v>
      </c>
      <c r="B57" s="4">
        <f>'Data(LÄGG IN NY DATA)'!B56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</row>
    <row r="58" spans="1:37" x14ac:dyDescent="0.2">
      <c r="A58" s="2">
        <f t="shared" si="32"/>
        <v>43955</v>
      </c>
      <c r="B58" s="4">
        <f>'Data(LÄGG IN NY DATA)'!B57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</row>
    <row r="59" spans="1:37" x14ac:dyDescent="0.2">
      <c r="A59" s="2">
        <f t="shared" si="32"/>
        <v>43956</v>
      </c>
      <c r="B59" s="4">
        <f>'Data(LÄGG IN NY DATA)'!B58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</row>
    <row r="60" spans="1:37" x14ac:dyDescent="0.2">
      <c r="A60" s="2">
        <f t="shared" si="32"/>
        <v>43957</v>
      </c>
      <c r="B60" s="4" t="e">
        <f>'Data(LÄGG IN NY DATA)'!B59</f>
        <v>#N/A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</row>
    <row r="61" spans="1:37" x14ac:dyDescent="0.2">
      <c r="A61" s="2">
        <f t="shared" si="32"/>
        <v>43958</v>
      </c>
      <c r="B61" s="4" t="e">
        <f>'Data(LÄGG IN NY DATA)'!B60</f>
        <v>#N/A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</row>
    <row r="62" spans="1:37" x14ac:dyDescent="0.2">
      <c r="A62" s="2">
        <f t="shared" si="32"/>
        <v>43959</v>
      </c>
      <c r="B62" s="4" t="e">
        <f>'Data(LÄGG IN NY DATA)'!B61</f>
        <v>#N/A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</row>
    <row r="63" spans="1:37" x14ac:dyDescent="0.2">
      <c r="A63" s="2">
        <f t="shared" si="32"/>
        <v>43960</v>
      </c>
      <c r="B63" s="4" t="e">
        <f>'Data(LÄGG IN NY DATA)'!B62</f>
        <v>#N/A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</row>
    <row r="64" spans="1:37" x14ac:dyDescent="0.2">
      <c r="A64" s="2">
        <f t="shared" si="32"/>
        <v>43961</v>
      </c>
      <c r="B64" s="4" t="e">
        <f>'Data(LÄGG IN NY DATA)'!B63</f>
        <v>#N/A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</row>
    <row r="65" spans="1:37" x14ac:dyDescent="0.2">
      <c r="A65" s="2">
        <f t="shared" si="32"/>
        <v>43962</v>
      </c>
      <c r="B65" s="4" t="e">
        <f>'Data(LÄGG IN NY DATA)'!B64</f>
        <v>#N/A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</row>
    <row r="66" spans="1:37" x14ac:dyDescent="0.2">
      <c r="A66" s="2">
        <f t="shared" si="32"/>
        <v>43963</v>
      </c>
      <c r="B66" s="4" t="e">
        <f>'Data(LÄGG IN NY DATA)'!B65</f>
        <v>#N/A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</row>
    <row r="67" spans="1:37" x14ac:dyDescent="0.2">
      <c r="A67" s="2">
        <f t="shared" si="32"/>
        <v>43964</v>
      </c>
      <c r="B67" s="4" t="e">
        <f>'Data(LÄGG IN NY DATA)'!B66</f>
        <v>#N/A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</row>
    <row r="68" spans="1:37" x14ac:dyDescent="0.2">
      <c r="A68" s="2">
        <f t="shared" si="32"/>
        <v>43965</v>
      </c>
      <c r="B68" s="4" t="e">
        <f>'Data(LÄGG IN NY DATA)'!B67</f>
        <v>#N/A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</row>
    <row r="69" spans="1:37" x14ac:dyDescent="0.2">
      <c r="A69" s="2">
        <f t="shared" ref="A69:A132" si="33">A68+1</f>
        <v>43966</v>
      </c>
      <c r="B69" s="4" t="e">
        <f>'Data(LÄGG IN NY DATA)'!B68</f>
        <v>#N/A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</row>
    <row r="70" spans="1:37" x14ac:dyDescent="0.2">
      <c r="A70" s="2">
        <f t="shared" si="33"/>
        <v>43967</v>
      </c>
      <c r="B70" s="4" t="e">
        <f>'Data(LÄGG IN NY DATA)'!B69</f>
        <v>#N/A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</row>
    <row r="71" spans="1:37" x14ac:dyDescent="0.2">
      <c r="A71" s="2">
        <f t="shared" si="33"/>
        <v>43968</v>
      </c>
      <c r="B71" s="4" t="e">
        <f>'Data(LÄGG IN NY DATA)'!B70</f>
        <v>#N/A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</row>
    <row r="72" spans="1:37" x14ac:dyDescent="0.2">
      <c r="A72" s="2">
        <f t="shared" si="33"/>
        <v>43969</v>
      </c>
      <c r="B72" s="4" t="e">
        <f>'Data(LÄGG IN NY DATA)'!B71</f>
        <v>#N/A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</row>
    <row r="73" spans="1:37" x14ac:dyDescent="0.2">
      <c r="A73" s="2">
        <f t="shared" si="33"/>
        <v>43970</v>
      </c>
      <c r="B73" s="4" t="e">
        <f>'Data(LÄGG IN NY DATA)'!B72</f>
        <v>#N/A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</row>
    <row r="74" spans="1:37" x14ac:dyDescent="0.2">
      <c r="A74" s="2">
        <f t="shared" si="33"/>
        <v>43971</v>
      </c>
      <c r="B74" s="4" t="e">
        <f>'Data(LÄGG IN NY DATA)'!B73</f>
        <v>#N/A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</row>
    <row r="75" spans="1:37" x14ac:dyDescent="0.2">
      <c r="A75" s="2">
        <f t="shared" si="33"/>
        <v>43972</v>
      </c>
      <c r="B75" s="4" t="e">
        <f>'Data(LÄGG IN NY DATA)'!B74</f>
        <v>#N/A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</row>
    <row r="76" spans="1:37" x14ac:dyDescent="0.2">
      <c r="A76" s="2">
        <f t="shared" si="33"/>
        <v>43973</v>
      </c>
      <c r="B76" s="4" t="e">
        <f>'Data(LÄGG IN NY DATA)'!B75</f>
        <v>#N/A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</row>
    <row r="77" spans="1:37" x14ac:dyDescent="0.2">
      <c r="A77" s="2">
        <f t="shared" si="33"/>
        <v>43974</v>
      </c>
      <c r="B77" s="4" t="e">
        <f>'Data(LÄGG IN NY DATA)'!B76</f>
        <v>#N/A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</row>
    <row r="78" spans="1:37" x14ac:dyDescent="0.2">
      <c r="A78" s="2">
        <f t="shared" si="33"/>
        <v>43975</v>
      </c>
      <c r="B78" s="4" t="e">
        <f>'Data(LÄGG IN NY DATA)'!B77</f>
        <v>#N/A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</row>
    <row r="79" spans="1:37" x14ac:dyDescent="0.2">
      <c r="A79" s="2">
        <f t="shared" si="33"/>
        <v>43976</v>
      </c>
      <c r="B79" s="4" t="e">
        <f>'Data(LÄGG IN NY DATA)'!B78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</row>
    <row r="80" spans="1:37" x14ac:dyDescent="0.2">
      <c r="A80" s="2">
        <f t="shared" si="33"/>
        <v>43977</v>
      </c>
      <c r="B80" s="4" t="e">
        <f>'Data(LÄGG IN NY DATA)'!B79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</row>
    <row r="81" spans="1:37" x14ac:dyDescent="0.2">
      <c r="A81" s="2">
        <f t="shared" si="33"/>
        <v>43978</v>
      </c>
      <c r="B81" s="4" t="e">
        <f>'Data(LÄGG IN NY DATA)'!B80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</row>
    <row r="82" spans="1:37" x14ac:dyDescent="0.2">
      <c r="A82" s="2">
        <f t="shared" si="33"/>
        <v>43979</v>
      </c>
      <c r="B82" s="4" t="e">
        <f>'Data(LÄGG IN NY DATA)'!B81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</row>
    <row r="83" spans="1:37" x14ac:dyDescent="0.2">
      <c r="A83" s="2">
        <f t="shared" si="33"/>
        <v>43980</v>
      </c>
      <c r="B83" s="4" t="e">
        <f>'Data(LÄGG IN NY DATA)'!B82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</row>
    <row r="84" spans="1:37" x14ac:dyDescent="0.2">
      <c r="A84" s="2">
        <f t="shared" si="33"/>
        <v>43981</v>
      </c>
      <c r="B84" s="4" t="e">
        <f>'Data(LÄGG IN NY DATA)'!B83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</row>
    <row r="85" spans="1:37" x14ac:dyDescent="0.2">
      <c r="A85" s="2">
        <f t="shared" si="33"/>
        <v>43982</v>
      </c>
      <c r="B85" s="4" t="e">
        <f>'Data(LÄGG IN NY DATA)'!B84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</row>
    <row r="86" spans="1:37" x14ac:dyDescent="0.2">
      <c r="A86" s="2">
        <f t="shared" si="33"/>
        <v>43983</v>
      </c>
      <c r="B86" s="4" t="e">
        <f>'Data(LÄGG IN NY DATA)'!B85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</row>
    <row r="87" spans="1:37" x14ac:dyDescent="0.2">
      <c r="A87" s="2">
        <f t="shared" si="33"/>
        <v>43984</v>
      </c>
      <c r="B87" s="4" t="e">
        <f>'Data(LÄGG IN NY DATA)'!B86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</row>
    <row r="88" spans="1:37" x14ac:dyDescent="0.2">
      <c r="A88" s="2">
        <f t="shared" si="33"/>
        <v>43985</v>
      </c>
      <c r="B88" s="4" t="e">
        <f>'Data(LÄGG IN NY DATA)'!B87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</row>
    <row r="89" spans="1:37" x14ac:dyDescent="0.2">
      <c r="A89" s="2">
        <f t="shared" si="33"/>
        <v>43986</v>
      </c>
      <c r="B89" s="4" t="e">
        <f>'Data(LÄGG IN NY DATA)'!B88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</row>
    <row r="90" spans="1:37" x14ac:dyDescent="0.2">
      <c r="A90" s="2">
        <f t="shared" si="33"/>
        <v>43987</v>
      </c>
      <c r="B90" s="4" t="e">
        <f>'Data(LÄGG IN NY DATA)'!B89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</row>
    <row r="91" spans="1:37" x14ac:dyDescent="0.2">
      <c r="A91" s="2">
        <f t="shared" si="33"/>
        <v>43988</v>
      </c>
      <c r="B91" s="4" t="e">
        <f>'Data(LÄGG IN NY DATA)'!B90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</row>
    <row r="92" spans="1:37" x14ac:dyDescent="0.2">
      <c r="A92" s="2">
        <f t="shared" si="33"/>
        <v>43989</v>
      </c>
      <c r="B92" s="4" t="e">
        <f>'Data(LÄGG IN NY DATA)'!B91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</row>
    <row r="93" spans="1:37" x14ac:dyDescent="0.2">
      <c r="A93" s="2">
        <f t="shared" si="33"/>
        <v>43990</v>
      </c>
      <c r="B93" s="4" t="e">
        <f>'Data(LÄGG IN NY DATA)'!B92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</row>
    <row r="94" spans="1:37" x14ac:dyDescent="0.2">
      <c r="A94" s="2">
        <f t="shared" si="33"/>
        <v>43991</v>
      </c>
      <c r="B94" s="4" t="e">
        <f>'Data(LÄGG IN NY DATA)'!B93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</row>
    <row r="95" spans="1:37" x14ac:dyDescent="0.2">
      <c r="A95" s="2">
        <f t="shared" si="33"/>
        <v>43992</v>
      </c>
      <c r="B95" s="4" t="e">
        <f>'Data(LÄGG IN NY DATA)'!B94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</row>
    <row r="96" spans="1:37" x14ac:dyDescent="0.2">
      <c r="A96" s="2">
        <f t="shared" si="33"/>
        <v>43993</v>
      </c>
      <c r="B96" s="4" t="e">
        <f>'Data(LÄGG IN NY DATA)'!B95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</row>
    <row r="97" spans="1:37" x14ac:dyDescent="0.2">
      <c r="A97" s="2">
        <f t="shared" si="33"/>
        <v>43994</v>
      </c>
      <c r="B97" s="4" t="e">
        <f>'Data(LÄGG IN NY DATA)'!B96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</row>
    <row r="98" spans="1:37" x14ac:dyDescent="0.2">
      <c r="A98" s="2">
        <f t="shared" si="33"/>
        <v>43995</v>
      </c>
      <c r="B98" s="4" t="e">
        <f>'Data(LÄGG IN NY DATA)'!B97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</row>
    <row r="99" spans="1:37" x14ac:dyDescent="0.2">
      <c r="A99" s="2">
        <f t="shared" si="33"/>
        <v>43996</v>
      </c>
      <c r="B99" s="4" t="e">
        <f>'Data(LÄGG IN NY DATA)'!B98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</row>
    <row r="100" spans="1:37" x14ac:dyDescent="0.2">
      <c r="A100" s="2">
        <f t="shared" si="33"/>
        <v>43997</v>
      </c>
      <c r="B100" s="4" t="e">
        <f>'Data(LÄGG IN NY DATA)'!B99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</row>
    <row r="101" spans="1:37" x14ac:dyDescent="0.2">
      <c r="A101" s="2">
        <f t="shared" si="33"/>
        <v>43998</v>
      </c>
      <c r="B101" s="4" t="e">
        <f>'Data(LÄGG IN NY DATA)'!B100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</row>
    <row r="102" spans="1:37" x14ac:dyDescent="0.2">
      <c r="A102" s="2">
        <f t="shared" si="33"/>
        <v>43999</v>
      </c>
      <c r="B102" s="4" t="e">
        <f>'Data(LÄGG IN NY DATA)'!B101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</row>
    <row r="103" spans="1:37" x14ac:dyDescent="0.2">
      <c r="A103" s="2">
        <f t="shared" si="33"/>
        <v>44000</v>
      </c>
      <c r="B103" s="4" t="e">
        <f>'Data(LÄGG IN NY DATA)'!B102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</row>
    <row r="104" spans="1:37" x14ac:dyDescent="0.2">
      <c r="A104" s="2">
        <f t="shared" si="33"/>
        <v>44001</v>
      </c>
      <c r="B104" s="4" t="e">
        <f>'Data(LÄGG IN NY DATA)'!B103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</row>
    <row r="105" spans="1:37" x14ac:dyDescent="0.2">
      <c r="A105" s="2">
        <f t="shared" si="33"/>
        <v>44002</v>
      </c>
      <c r="B105" s="4" t="e">
        <f>'Data(LÄGG IN NY DATA)'!B104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</row>
    <row r="106" spans="1:37" x14ac:dyDescent="0.2">
      <c r="A106" s="2">
        <f t="shared" si="33"/>
        <v>44003</v>
      </c>
      <c r="B106" s="4" t="e">
        <f>'Data(LÄGG IN NY DATA)'!B105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</row>
    <row r="107" spans="1:37" x14ac:dyDescent="0.2">
      <c r="A107" s="2">
        <f t="shared" si="33"/>
        <v>44004</v>
      </c>
      <c r="B107" s="4" t="e">
        <f>'Data(LÄGG IN NY DATA)'!B106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</row>
    <row r="108" spans="1:37" x14ac:dyDescent="0.2">
      <c r="A108" s="2">
        <f t="shared" si="33"/>
        <v>44005</v>
      </c>
      <c r="B108" s="4" t="e">
        <f>'Data(LÄGG IN NY DATA)'!B107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</row>
    <row r="109" spans="1:37" x14ac:dyDescent="0.2">
      <c r="A109" s="2">
        <f t="shared" si="33"/>
        <v>44006</v>
      </c>
      <c r="B109" s="4" t="e">
        <f>'Data(LÄGG IN NY DATA)'!B108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</row>
    <row r="110" spans="1:37" x14ac:dyDescent="0.2">
      <c r="A110" s="2">
        <f t="shared" si="33"/>
        <v>44007</v>
      </c>
      <c r="B110" s="4" t="e">
        <f>'Data(LÄGG IN NY DATA)'!B109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</row>
    <row r="111" spans="1:37" x14ac:dyDescent="0.2">
      <c r="A111" s="2">
        <f t="shared" si="33"/>
        <v>44008</v>
      </c>
      <c r="B111" s="4" t="e">
        <f>'Data(LÄGG IN NY DATA)'!B110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</row>
    <row r="112" spans="1:37" x14ac:dyDescent="0.2">
      <c r="A112" s="2">
        <f t="shared" si="33"/>
        <v>44009</v>
      </c>
      <c r="B112" s="4" t="e">
        <f>'Data(LÄGG IN NY DATA)'!B111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</row>
    <row r="113" spans="1:37" x14ac:dyDescent="0.2">
      <c r="A113" s="2">
        <f t="shared" si="33"/>
        <v>44010</v>
      </c>
      <c r="B113" s="4" t="e">
        <f>'Data(LÄGG IN NY DATA)'!B112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</row>
    <row r="114" spans="1:37" x14ac:dyDescent="0.2">
      <c r="A114" s="2">
        <f t="shared" si="33"/>
        <v>44011</v>
      </c>
      <c r="B114" s="4" t="e">
        <f>'Data(LÄGG IN NY DATA)'!B113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</row>
    <row r="115" spans="1:37" x14ac:dyDescent="0.2">
      <c r="A115" s="2">
        <f t="shared" si="33"/>
        <v>44012</v>
      </c>
      <c r="B115" s="4" t="e">
        <f>'Data(LÄGG IN NY DATA)'!B114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</row>
    <row r="116" spans="1:37" x14ac:dyDescent="0.2">
      <c r="A116" s="2">
        <f t="shared" si="33"/>
        <v>44013</v>
      </c>
      <c r="B116" s="4" t="e">
        <f>'Data(LÄGG IN NY DATA)'!B115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</row>
    <row r="117" spans="1:37" x14ac:dyDescent="0.2">
      <c r="A117" s="2">
        <f t="shared" si="33"/>
        <v>44014</v>
      </c>
      <c r="B117" s="4" t="e">
        <f>'Data(LÄGG IN NY DATA)'!B116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</row>
    <row r="118" spans="1:37" x14ac:dyDescent="0.2">
      <c r="A118" s="2">
        <f t="shared" si="33"/>
        <v>44015</v>
      </c>
      <c r="B118" s="4" t="e">
        <f>'Data(LÄGG IN NY DATA)'!B117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</row>
    <row r="119" spans="1:37" x14ac:dyDescent="0.2">
      <c r="A119" s="2">
        <f t="shared" si="33"/>
        <v>44016</v>
      </c>
      <c r="B119" s="4" t="e">
        <f>'Data(LÄGG IN NY DATA)'!B118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</row>
    <row r="120" spans="1:37" x14ac:dyDescent="0.2">
      <c r="A120" s="2">
        <f t="shared" si="33"/>
        <v>44017</v>
      </c>
      <c r="B120" s="4" t="e">
        <f>'Data(LÄGG IN NY DATA)'!B119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</row>
    <row r="121" spans="1:37" x14ac:dyDescent="0.2">
      <c r="A121" s="2">
        <f t="shared" si="33"/>
        <v>44018</v>
      </c>
      <c r="B121" s="4" t="e">
        <f>'Data(LÄGG IN NY DATA)'!B120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</row>
    <row r="122" spans="1:37" x14ac:dyDescent="0.2">
      <c r="A122" s="2">
        <f t="shared" si="33"/>
        <v>44019</v>
      </c>
      <c r="B122" s="4" t="e">
        <f>'Data(LÄGG IN NY DATA)'!B121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</row>
    <row r="123" spans="1:37" x14ac:dyDescent="0.2">
      <c r="A123" s="2">
        <f t="shared" si="33"/>
        <v>44020</v>
      </c>
      <c r="B123" s="4" t="e">
        <f>'Data(LÄGG IN NY DATA)'!B122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</row>
    <row r="124" spans="1:37" x14ac:dyDescent="0.2">
      <c r="A124" s="2">
        <f t="shared" si="33"/>
        <v>44021</v>
      </c>
      <c r="B124" s="4" t="e">
        <f>'Data(LÄGG IN NY DATA)'!B123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</row>
    <row r="125" spans="1:37" x14ac:dyDescent="0.2">
      <c r="A125" s="2">
        <f t="shared" si="33"/>
        <v>44022</v>
      </c>
      <c r="B125" s="4" t="e">
        <f>'Data(LÄGG IN NY DATA)'!B124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</row>
    <row r="126" spans="1:37" x14ac:dyDescent="0.2">
      <c r="A126" s="2">
        <f t="shared" si="33"/>
        <v>44023</v>
      </c>
      <c r="B126" s="4" t="e">
        <f>'Data(LÄGG IN NY DATA)'!B125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</row>
    <row r="127" spans="1:37" x14ac:dyDescent="0.2">
      <c r="A127" s="2">
        <f t="shared" si="33"/>
        <v>44024</v>
      </c>
      <c r="B127" s="4" t="e">
        <f>'Data(LÄGG IN NY DATA)'!B126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</row>
    <row r="128" spans="1:37" x14ac:dyDescent="0.2">
      <c r="A128" s="2">
        <f t="shared" si="33"/>
        <v>44025</v>
      </c>
      <c r="B128" s="4" t="e">
        <f>'Data(LÄGG IN NY DATA)'!B127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</row>
    <row r="129" spans="1:37" x14ac:dyDescent="0.2">
      <c r="A129" s="2">
        <f t="shared" si="33"/>
        <v>44026</v>
      </c>
      <c r="B129" s="4" t="e">
        <f>'Data(LÄGG IN NY DATA)'!B128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</row>
    <row r="130" spans="1:37" x14ac:dyDescent="0.2">
      <c r="A130" s="2">
        <f t="shared" si="33"/>
        <v>44027</v>
      </c>
      <c r="B130" s="4" t="e">
        <f>'Data(LÄGG IN NY DATA)'!B129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</row>
    <row r="131" spans="1:37" x14ac:dyDescent="0.2">
      <c r="A131" s="2">
        <f t="shared" si="33"/>
        <v>44028</v>
      </c>
      <c r="B131" s="4" t="e">
        <f>'Data(LÄGG IN NY DATA)'!B130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</row>
    <row r="132" spans="1:37" x14ac:dyDescent="0.2">
      <c r="A132" s="2">
        <f t="shared" si="33"/>
        <v>44029</v>
      </c>
      <c r="B132" s="4" t="e">
        <f>'Data(LÄGG IN NY DATA)'!B131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</row>
    <row r="133" spans="1:37" x14ac:dyDescent="0.2">
      <c r="A133" s="2">
        <f t="shared" ref="A133:A196" si="34">A132+1</f>
        <v>44030</v>
      </c>
      <c r="B133" s="4" t="e">
        <f>'Data(LÄGG IN NY DATA)'!B132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</row>
    <row r="134" spans="1:37" x14ac:dyDescent="0.2">
      <c r="A134" s="2">
        <f t="shared" si="34"/>
        <v>44031</v>
      </c>
      <c r="B134" s="4" t="e">
        <f>'Data(LÄGG IN NY DATA)'!B133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</row>
    <row r="135" spans="1:37" x14ac:dyDescent="0.2">
      <c r="A135" s="2">
        <f t="shared" si="34"/>
        <v>44032</v>
      </c>
      <c r="B135" s="4" t="e">
        <f>'Data(LÄGG IN NY DATA)'!B134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</row>
    <row r="136" spans="1:37" x14ac:dyDescent="0.2">
      <c r="A136" s="2">
        <f t="shared" si="34"/>
        <v>44033</v>
      </c>
      <c r="B136" s="4" t="e">
        <f>'Data(LÄGG IN NY DATA)'!B135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</row>
    <row r="137" spans="1:37" x14ac:dyDescent="0.2">
      <c r="A137" s="2">
        <f t="shared" si="34"/>
        <v>44034</v>
      </c>
      <c r="B137" s="4" t="e">
        <f>'Data(LÄGG IN NY DATA)'!B136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</row>
    <row r="138" spans="1:37" x14ac:dyDescent="0.2">
      <c r="A138" s="2">
        <f t="shared" si="34"/>
        <v>44035</v>
      </c>
      <c r="B138" s="4" t="e">
        <f>'Data(LÄGG IN NY DATA)'!B137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</row>
    <row r="139" spans="1:37" x14ac:dyDescent="0.2">
      <c r="A139" s="2">
        <f t="shared" si="34"/>
        <v>44036</v>
      </c>
      <c r="B139" s="4" t="e">
        <f>'Data(LÄGG IN NY DATA)'!B138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</row>
    <row r="140" spans="1:37" x14ac:dyDescent="0.2">
      <c r="A140" s="2">
        <f t="shared" si="34"/>
        <v>44037</v>
      </c>
      <c r="B140" s="4" t="e">
        <f>'Data(LÄGG IN NY DATA)'!B139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</row>
    <row r="141" spans="1:37" x14ac:dyDescent="0.2">
      <c r="A141" s="2">
        <f t="shared" si="34"/>
        <v>44038</v>
      </c>
      <c r="B141" s="4" t="e">
        <f>'Data(LÄGG IN NY DATA)'!B140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</row>
    <row r="142" spans="1:37" x14ac:dyDescent="0.2">
      <c r="A142" s="2">
        <f t="shared" si="34"/>
        <v>44039</v>
      </c>
      <c r="B142" s="4" t="e">
        <f>'Data(LÄGG IN NY DATA)'!B141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</row>
    <row r="143" spans="1:37" x14ac:dyDescent="0.2">
      <c r="A143" s="2">
        <f t="shared" si="34"/>
        <v>44040</v>
      </c>
      <c r="B143" s="4" t="e">
        <f>'Data(LÄGG IN NY DATA)'!B142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</row>
    <row r="144" spans="1:37" x14ac:dyDescent="0.2">
      <c r="A144" s="2">
        <f t="shared" si="34"/>
        <v>44041</v>
      </c>
      <c r="B144" s="4" t="e">
        <f>'Data(LÄGG IN NY DATA)'!B143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</row>
    <row r="145" spans="1:37" x14ac:dyDescent="0.2">
      <c r="A145" s="2">
        <f t="shared" si="34"/>
        <v>44042</v>
      </c>
      <c r="B145" s="4" t="e">
        <f>'Data(LÄGG IN NY DATA)'!B144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</row>
    <row r="146" spans="1:37" x14ac:dyDescent="0.2">
      <c r="A146" s="2">
        <f t="shared" si="34"/>
        <v>44043</v>
      </c>
      <c r="B146" s="4" t="e">
        <f>'Data(LÄGG IN NY DATA)'!B145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</row>
    <row r="147" spans="1:37" x14ac:dyDescent="0.2">
      <c r="A147" s="2">
        <f t="shared" si="34"/>
        <v>44044</v>
      </c>
      <c r="B147" s="4" t="e">
        <f>'Data(LÄGG IN NY DATA)'!B146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</row>
    <row r="148" spans="1:37" x14ac:dyDescent="0.2">
      <c r="A148" s="2">
        <f t="shared" si="34"/>
        <v>44045</v>
      </c>
      <c r="B148" s="4" t="e">
        <f>'Data(LÄGG IN NY DATA)'!B147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</row>
    <row r="149" spans="1:37" x14ac:dyDescent="0.2">
      <c r="A149" s="2">
        <f t="shared" si="34"/>
        <v>44046</v>
      </c>
      <c r="B149" s="4" t="e">
        <f>'Data(LÄGG IN NY DATA)'!B148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</row>
    <row r="150" spans="1:37" x14ac:dyDescent="0.2">
      <c r="A150" s="2">
        <f t="shared" si="34"/>
        <v>44047</v>
      </c>
      <c r="B150" s="4" t="e">
        <f>'Data(LÄGG IN NY DATA)'!B149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</row>
    <row r="151" spans="1:37" x14ac:dyDescent="0.2">
      <c r="A151" s="2">
        <f t="shared" si="34"/>
        <v>44048</v>
      </c>
      <c r="B151" s="4" t="e">
        <f>'Data(LÄGG IN NY DATA)'!B150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</row>
    <row r="152" spans="1:37" x14ac:dyDescent="0.2">
      <c r="A152" s="2">
        <f t="shared" si="34"/>
        <v>44049</v>
      </c>
      <c r="B152" s="4" t="e">
        <f>'Data(LÄGG IN NY DATA)'!B151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</row>
    <row r="153" spans="1:37" x14ac:dyDescent="0.2">
      <c r="A153" s="2">
        <f t="shared" si="34"/>
        <v>44050</v>
      </c>
      <c r="B153" s="4" t="e">
        <f>'Data(LÄGG IN NY DATA)'!B152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</row>
    <row r="154" spans="1:37" x14ac:dyDescent="0.2">
      <c r="A154" s="2">
        <f t="shared" si="34"/>
        <v>44051</v>
      </c>
      <c r="B154" s="4" t="e">
        <f>'Data(LÄGG IN NY DATA)'!B153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</row>
    <row r="155" spans="1:37" x14ac:dyDescent="0.2">
      <c r="A155" s="2">
        <f t="shared" si="34"/>
        <v>44052</v>
      </c>
      <c r="B155" s="4" t="e">
        <f>'Data(LÄGG IN NY DATA)'!B154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</row>
    <row r="156" spans="1:37" x14ac:dyDescent="0.2">
      <c r="A156" s="2">
        <f t="shared" si="34"/>
        <v>44053</v>
      </c>
      <c r="B156" s="4" t="e">
        <f>'Data(LÄGG IN NY DATA)'!B155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</row>
    <row r="157" spans="1:37" x14ac:dyDescent="0.2">
      <c r="A157" s="2">
        <f t="shared" si="34"/>
        <v>44054</v>
      </c>
      <c r="B157" s="4" t="e">
        <f>'Data(LÄGG IN NY DATA)'!B156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</row>
    <row r="158" spans="1:37" x14ac:dyDescent="0.2">
      <c r="A158" s="2">
        <f t="shared" si="34"/>
        <v>44055</v>
      </c>
      <c r="B158" s="4" t="e">
        <f>'Data(LÄGG IN NY DATA)'!B157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</row>
    <row r="159" spans="1:37" x14ac:dyDescent="0.2">
      <c r="A159" s="2">
        <f t="shared" si="34"/>
        <v>44056</v>
      </c>
      <c r="B159" s="4" t="e">
        <f>'Data(LÄGG IN NY DATA)'!B158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</row>
    <row r="160" spans="1:37" x14ac:dyDescent="0.2">
      <c r="A160" s="2">
        <f t="shared" si="34"/>
        <v>44057</v>
      </c>
      <c r="B160" s="4" t="e">
        <f>'Data(LÄGG IN NY DATA)'!B159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</row>
    <row r="161" spans="1:37" x14ac:dyDescent="0.2">
      <c r="A161" s="2">
        <f t="shared" si="34"/>
        <v>44058</v>
      </c>
      <c r="B161" s="4" t="e">
        <f>'Data(LÄGG IN NY DATA)'!B160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</row>
    <row r="162" spans="1:37" x14ac:dyDescent="0.2">
      <c r="A162" s="2">
        <f t="shared" si="34"/>
        <v>44059</v>
      </c>
      <c r="B162" s="4" t="e">
        <f>'Data(LÄGG IN NY DATA)'!B161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</row>
    <row r="163" spans="1:37" x14ac:dyDescent="0.2">
      <c r="A163" s="2">
        <f t="shared" si="34"/>
        <v>44060</v>
      </c>
      <c r="B163" s="4" t="e">
        <f>'Data(LÄGG IN NY DATA)'!B162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</row>
    <row r="164" spans="1:37" x14ac:dyDescent="0.2">
      <c r="A164" s="2">
        <f t="shared" si="34"/>
        <v>44061</v>
      </c>
      <c r="B164" s="4" t="e">
        <f>'Data(LÄGG IN NY DATA)'!B163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</row>
    <row r="165" spans="1:37" x14ac:dyDescent="0.2">
      <c r="A165" s="2">
        <f t="shared" si="34"/>
        <v>44062</v>
      </c>
      <c r="B165" s="4" t="e">
        <f>'Data(LÄGG IN NY DATA)'!B164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</row>
    <row r="166" spans="1:37" x14ac:dyDescent="0.2">
      <c r="A166" s="2">
        <f t="shared" si="34"/>
        <v>44063</v>
      </c>
      <c r="B166" s="4" t="e">
        <f>'Data(LÄGG IN NY DATA)'!B165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</row>
    <row r="167" spans="1:37" x14ac:dyDescent="0.2">
      <c r="A167" s="2">
        <f t="shared" si="34"/>
        <v>44064</v>
      </c>
      <c r="B167" s="4" t="e">
        <f>'Data(LÄGG IN NY DATA)'!B166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</row>
    <row r="168" spans="1:37" x14ac:dyDescent="0.2">
      <c r="A168" s="2">
        <f t="shared" si="34"/>
        <v>44065</v>
      </c>
      <c r="B168" s="4" t="e">
        <f>'Data(LÄGG IN NY DATA)'!B167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</row>
    <row r="169" spans="1:37" x14ac:dyDescent="0.2">
      <c r="A169" s="2">
        <f t="shared" si="34"/>
        <v>44066</v>
      </c>
      <c r="B169" s="4" t="e">
        <f>'Data(LÄGG IN NY DATA)'!B168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</row>
    <row r="170" spans="1:37" x14ac:dyDescent="0.2">
      <c r="A170" s="2">
        <f t="shared" si="34"/>
        <v>44067</v>
      </c>
      <c r="B170" s="4" t="e">
        <f>'Data(LÄGG IN NY DATA)'!B169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</row>
    <row r="171" spans="1:37" x14ac:dyDescent="0.2">
      <c r="A171" s="2">
        <f t="shared" si="34"/>
        <v>44068</v>
      </c>
      <c r="B171" s="4" t="e">
        <f>'Data(LÄGG IN NY DATA)'!B170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</row>
    <row r="172" spans="1:37" x14ac:dyDescent="0.2">
      <c r="A172" s="2">
        <f t="shared" si="34"/>
        <v>44069</v>
      </c>
      <c r="B172" s="4" t="e">
        <f>'Data(LÄGG IN NY DATA)'!B171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</row>
    <row r="173" spans="1:37" x14ac:dyDescent="0.2">
      <c r="A173" s="2">
        <f t="shared" si="34"/>
        <v>44070</v>
      </c>
      <c r="B173" s="4" t="e">
        <f>'Data(LÄGG IN NY DATA)'!B172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</row>
    <row r="174" spans="1:37" x14ac:dyDescent="0.2">
      <c r="A174" s="2">
        <f t="shared" si="34"/>
        <v>44071</v>
      </c>
      <c r="B174" s="4" t="e">
        <f>'Data(LÄGG IN NY DATA)'!B173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</row>
    <row r="175" spans="1:37" x14ac:dyDescent="0.2">
      <c r="A175" s="2">
        <f t="shared" si="34"/>
        <v>44072</v>
      </c>
      <c r="B175" s="4" t="e">
        <f>'Data(LÄGG IN NY DATA)'!B174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</row>
    <row r="176" spans="1:37" x14ac:dyDescent="0.2">
      <c r="A176" s="2">
        <f t="shared" si="34"/>
        <v>44073</v>
      </c>
      <c r="B176" s="4" t="e">
        <f>'Data(LÄGG IN NY DATA)'!B175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</row>
    <row r="177" spans="1:37" x14ac:dyDescent="0.2">
      <c r="A177" s="2">
        <f t="shared" si="34"/>
        <v>44074</v>
      </c>
      <c r="B177" s="4" t="e">
        <f>'Data(LÄGG IN NY DATA)'!B176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</row>
    <row r="178" spans="1:37" x14ac:dyDescent="0.2">
      <c r="A178" s="2">
        <f t="shared" si="34"/>
        <v>44075</v>
      </c>
      <c r="B178" s="4" t="e">
        <f>'Data(LÄGG IN NY DATA)'!B177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</row>
    <row r="179" spans="1:37" x14ac:dyDescent="0.2">
      <c r="A179" s="2">
        <f t="shared" si="34"/>
        <v>44076</v>
      </c>
      <c r="B179" s="4" t="e">
        <f>'Data(LÄGG IN NY DATA)'!B178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</row>
    <row r="180" spans="1:37" x14ac:dyDescent="0.2">
      <c r="A180" s="2">
        <f t="shared" si="34"/>
        <v>44077</v>
      </c>
      <c r="B180" s="4" t="e">
        <f>'Data(LÄGG IN NY DATA)'!B179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</row>
    <row r="181" spans="1:37" x14ac:dyDescent="0.2">
      <c r="A181" s="2">
        <f t="shared" si="34"/>
        <v>44078</v>
      </c>
      <c r="B181" s="4" t="e">
        <f>'Data(LÄGG IN NY DATA)'!B180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</row>
    <row r="182" spans="1:37" x14ac:dyDescent="0.2">
      <c r="A182" s="2">
        <f t="shared" si="34"/>
        <v>44079</v>
      </c>
      <c r="B182" s="4" t="e">
        <f>'Data(LÄGG IN NY DATA)'!B181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</row>
    <row r="183" spans="1:37" x14ac:dyDescent="0.2">
      <c r="A183" s="2">
        <f t="shared" si="34"/>
        <v>44080</v>
      </c>
      <c r="B183" s="4" t="e">
        <f>'Data(LÄGG IN NY DATA)'!B182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</row>
    <row r="184" spans="1:37" x14ac:dyDescent="0.2">
      <c r="A184" s="2">
        <f t="shared" si="34"/>
        <v>44081</v>
      </c>
      <c r="B184" s="4" t="e">
        <f>'Data(LÄGG IN NY DATA)'!B183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</row>
    <row r="185" spans="1:37" x14ac:dyDescent="0.2">
      <c r="A185" s="2">
        <f t="shared" si="34"/>
        <v>44082</v>
      </c>
      <c r="B185" s="4" t="e">
        <f>'Data(LÄGG IN NY DATA)'!B184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</row>
    <row r="186" spans="1:37" x14ac:dyDescent="0.2">
      <c r="A186" s="2">
        <f t="shared" si="34"/>
        <v>44083</v>
      </c>
      <c r="B186" s="4" t="e">
        <f>'Data(LÄGG IN NY DATA)'!B185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</row>
    <row r="187" spans="1:37" x14ac:dyDescent="0.2">
      <c r="A187" s="2">
        <f t="shared" si="34"/>
        <v>44084</v>
      </c>
      <c r="B187" s="4" t="e">
        <f>'Data(LÄGG IN NY DATA)'!B186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</row>
    <row r="188" spans="1:37" x14ac:dyDescent="0.2">
      <c r="A188" s="2">
        <f t="shared" si="34"/>
        <v>44085</v>
      </c>
      <c r="B188" s="4" t="e">
        <f>'Data(LÄGG IN NY DATA)'!B187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</row>
    <row r="189" spans="1:37" x14ac:dyDescent="0.2">
      <c r="A189" s="2">
        <f t="shared" si="34"/>
        <v>44086</v>
      </c>
      <c r="B189" s="4" t="e">
        <f>'Data(LÄGG IN NY DATA)'!B188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</row>
    <row r="190" spans="1:37" x14ac:dyDescent="0.2">
      <c r="A190" s="2">
        <f t="shared" si="34"/>
        <v>44087</v>
      </c>
      <c r="B190" s="4" t="e">
        <f>'Data(LÄGG IN NY DATA)'!B189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</row>
    <row r="191" spans="1:37" x14ac:dyDescent="0.2">
      <c r="A191" s="2">
        <f t="shared" si="34"/>
        <v>44088</v>
      </c>
      <c r="B191" s="4" t="e">
        <f>'Data(LÄGG IN NY DATA)'!B190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</row>
    <row r="192" spans="1:37" x14ac:dyDescent="0.2">
      <c r="A192" s="2">
        <f t="shared" si="34"/>
        <v>44089</v>
      </c>
      <c r="B192" s="4" t="e">
        <f>'Data(LÄGG IN NY DATA)'!B191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</row>
    <row r="193" spans="1:37" x14ac:dyDescent="0.2">
      <c r="A193" s="2">
        <f t="shared" si="34"/>
        <v>44090</v>
      </c>
      <c r="B193" s="4" t="e">
        <f>'Data(LÄGG IN NY DATA)'!B192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</row>
    <row r="194" spans="1:37" x14ac:dyDescent="0.2">
      <c r="A194" s="2">
        <f t="shared" si="34"/>
        <v>44091</v>
      </c>
      <c r="B194" s="4" t="e">
        <f>'Data(LÄGG IN NY DATA)'!B193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</row>
    <row r="195" spans="1:37" x14ac:dyDescent="0.2">
      <c r="A195" s="2">
        <f t="shared" si="34"/>
        <v>44092</v>
      </c>
      <c r="B195" s="4" t="e">
        <f>'Data(LÄGG IN NY DATA)'!B194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</row>
    <row r="196" spans="1:37" x14ac:dyDescent="0.2">
      <c r="A196" s="2">
        <f t="shared" si="34"/>
        <v>44093</v>
      </c>
      <c r="B196" s="4" t="e">
        <f>'Data(LÄGG IN NY DATA)'!B195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</row>
    <row r="197" spans="1:37" x14ac:dyDescent="0.2">
      <c r="A197" s="2">
        <f t="shared" ref="A197:A260" si="35">A196+1</f>
        <v>44094</v>
      </c>
      <c r="B197" s="4" t="e">
        <f>'Data(LÄGG IN NY DATA)'!B196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</row>
    <row r="198" spans="1:37" x14ac:dyDescent="0.2">
      <c r="A198" s="2">
        <f t="shared" si="35"/>
        <v>44095</v>
      </c>
      <c r="B198" s="4" t="e">
        <f>'Data(LÄGG IN NY DATA)'!B197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</row>
    <row r="199" spans="1:37" x14ac:dyDescent="0.2">
      <c r="A199" s="2">
        <f t="shared" si="35"/>
        <v>44096</v>
      </c>
      <c r="B199" s="4" t="e">
        <f>'Data(LÄGG IN NY DATA)'!B198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</row>
    <row r="200" spans="1:37" x14ac:dyDescent="0.2">
      <c r="A200" s="2">
        <f t="shared" si="35"/>
        <v>44097</v>
      </c>
      <c r="B200" s="4" t="e">
        <f>'Data(LÄGG IN NY DATA)'!B199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</row>
    <row r="201" spans="1:37" x14ac:dyDescent="0.2">
      <c r="A201" s="2">
        <f t="shared" si="35"/>
        <v>44098</v>
      </c>
      <c r="B201" s="4" t="e">
        <f>'Data(LÄGG IN NY DATA)'!B200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</row>
    <row r="202" spans="1:37" x14ac:dyDescent="0.2">
      <c r="A202" s="2">
        <f t="shared" si="35"/>
        <v>44099</v>
      </c>
      <c r="B202" s="4" t="e">
        <f>'Data(LÄGG IN NY DATA)'!B201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</row>
    <row r="203" spans="1:37" x14ac:dyDescent="0.2">
      <c r="A203" s="2">
        <f t="shared" si="35"/>
        <v>44100</v>
      </c>
      <c r="B203" s="4" t="e">
        <f>'Data(LÄGG IN NY DATA)'!B202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</row>
    <row r="204" spans="1:37" x14ac:dyDescent="0.2">
      <c r="A204" s="2">
        <f t="shared" si="35"/>
        <v>44101</v>
      </c>
      <c r="B204" s="4" t="e">
        <f>'Data(LÄGG IN NY DATA)'!B203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</row>
    <row r="205" spans="1:37" x14ac:dyDescent="0.2">
      <c r="A205" s="2">
        <f t="shared" si="35"/>
        <v>44102</v>
      </c>
      <c r="B205" s="4" t="e">
        <f>'Data(LÄGG IN NY DATA)'!B204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</row>
    <row r="206" spans="1:37" x14ac:dyDescent="0.2">
      <c r="A206" s="2">
        <f t="shared" si="35"/>
        <v>44103</v>
      </c>
      <c r="B206" s="4" t="e">
        <f>'Data(LÄGG IN NY DATA)'!B205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</row>
    <row r="207" spans="1:37" x14ac:dyDescent="0.2">
      <c r="A207" s="2">
        <f t="shared" si="35"/>
        <v>44104</v>
      </c>
      <c r="B207" s="4" t="e">
        <f>'Data(LÄGG IN NY DATA)'!B206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</row>
    <row r="208" spans="1:37" x14ac:dyDescent="0.2">
      <c r="A208" s="2">
        <f t="shared" si="35"/>
        <v>44105</v>
      </c>
      <c r="B208" s="4" t="e">
        <f>'Data(LÄGG IN NY DATA)'!B207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</row>
    <row r="209" spans="1:37" x14ac:dyDescent="0.2">
      <c r="A209" s="2">
        <f t="shared" si="35"/>
        <v>44106</v>
      </c>
      <c r="B209" s="4" t="e">
        <f>'Data(LÄGG IN NY DATA)'!B208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</row>
    <row r="210" spans="1:37" x14ac:dyDescent="0.2">
      <c r="A210" s="2">
        <f t="shared" si="35"/>
        <v>44107</v>
      </c>
      <c r="B210" s="4" t="e">
        <f>'Data(LÄGG IN NY DATA)'!B209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</row>
    <row r="211" spans="1:37" x14ac:dyDescent="0.2">
      <c r="A211" s="2">
        <f t="shared" si="35"/>
        <v>44108</v>
      </c>
      <c r="B211" s="4" t="e">
        <f>'Data(LÄGG IN NY DATA)'!B210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</row>
    <row r="212" spans="1:37" x14ac:dyDescent="0.2">
      <c r="A212" s="2">
        <f t="shared" si="35"/>
        <v>44109</v>
      </c>
      <c r="B212" s="4" t="e">
        <f>'Data(LÄGG IN NY DATA)'!B211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</row>
    <row r="213" spans="1:37" x14ac:dyDescent="0.2">
      <c r="A213" s="2">
        <f t="shared" si="35"/>
        <v>44110</v>
      </c>
      <c r="B213" s="4" t="e">
        <f>'Data(LÄGG IN NY DATA)'!B212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</row>
    <row r="214" spans="1:37" x14ac:dyDescent="0.2">
      <c r="A214" s="2">
        <f t="shared" si="35"/>
        <v>44111</v>
      </c>
      <c r="B214" s="4" t="e">
        <f>'Data(LÄGG IN NY DATA)'!B213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</row>
    <row r="215" spans="1:37" x14ac:dyDescent="0.2">
      <c r="A215" s="2">
        <f t="shared" si="35"/>
        <v>44112</v>
      </c>
      <c r="B215" s="4" t="e">
        <f>'Data(LÄGG IN NY DATA)'!B214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</row>
    <row r="216" spans="1:37" x14ac:dyDescent="0.2">
      <c r="A216" s="2">
        <f t="shared" si="35"/>
        <v>44113</v>
      </c>
      <c r="B216" s="4" t="e">
        <f>'Data(LÄGG IN NY DATA)'!B215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</row>
    <row r="217" spans="1:37" x14ac:dyDescent="0.2">
      <c r="A217" s="2">
        <f t="shared" si="35"/>
        <v>44114</v>
      </c>
      <c r="B217" s="4" t="e">
        <f>'Data(LÄGG IN NY DATA)'!B216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</row>
    <row r="218" spans="1:37" x14ac:dyDescent="0.2">
      <c r="A218" s="2">
        <f t="shared" si="35"/>
        <v>44115</v>
      </c>
      <c r="B218" s="4" t="e">
        <f>'Data(LÄGG IN NY DATA)'!B217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</row>
    <row r="219" spans="1:37" x14ac:dyDescent="0.2">
      <c r="A219" s="2">
        <f t="shared" si="35"/>
        <v>44116</v>
      </c>
      <c r="B219" s="4" t="e">
        <f>'Data(LÄGG IN NY DATA)'!B218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</row>
    <row r="220" spans="1:37" x14ac:dyDescent="0.2">
      <c r="A220" s="2">
        <f t="shared" si="35"/>
        <v>44117</v>
      </c>
      <c r="B220" s="4" t="e">
        <f>'Data(LÄGG IN NY DATA)'!B219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</row>
    <row r="221" spans="1:37" x14ac:dyDescent="0.2">
      <c r="A221" s="2">
        <f t="shared" si="35"/>
        <v>44118</v>
      </c>
      <c r="B221" s="4" t="e">
        <f>'Data(LÄGG IN NY DATA)'!B220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</row>
    <row r="222" spans="1:37" x14ac:dyDescent="0.2">
      <c r="A222" s="2">
        <f t="shared" si="35"/>
        <v>44119</v>
      </c>
      <c r="B222" s="4" t="e">
        <f>'Data(LÄGG IN NY DATA)'!B221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</row>
    <row r="223" spans="1:37" x14ac:dyDescent="0.2">
      <c r="A223" s="2">
        <f t="shared" si="35"/>
        <v>44120</v>
      </c>
      <c r="B223" s="4" t="e">
        <f>'Data(LÄGG IN NY DATA)'!B222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</row>
    <row r="224" spans="1:37" x14ac:dyDescent="0.2">
      <c r="A224" s="2">
        <f t="shared" si="35"/>
        <v>44121</v>
      </c>
      <c r="B224" s="4" t="e">
        <f>'Data(LÄGG IN NY DATA)'!B223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</row>
    <row r="225" spans="1:37" x14ac:dyDescent="0.2">
      <c r="A225" s="2">
        <f t="shared" si="35"/>
        <v>44122</v>
      </c>
      <c r="B225" s="4" t="e">
        <f>'Data(LÄGG IN NY DATA)'!B224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</row>
    <row r="226" spans="1:37" x14ac:dyDescent="0.2">
      <c r="A226" s="2">
        <f t="shared" si="35"/>
        <v>44123</v>
      </c>
      <c r="B226" s="4" t="e">
        <f>'Data(LÄGG IN NY DATA)'!B225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</row>
    <row r="227" spans="1:37" x14ac:dyDescent="0.2">
      <c r="A227" s="2">
        <f t="shared" si="35"/>
        <v>44124</v>
      </c>
      <c r="B227" s="4" t="e">
        <f>'Data(LÄGG IN NY DATA)'!B226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</row>
    <row r="228" spans="1:37" x14ac:dyDescent="0.2">
      <c r="A228" s="2">
        <f t="shared" si="35"/>
        <v>44125</v>
      </c>
      <c r="B228" s="4" t="e">
        <f>'Data(LÄGG IN NY DATA)'!B227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</row>
    <row r="229" spans="1:37" x14ac:dyDescent="0.2">
      <c r="A229" s="2">
        <f t="shared" si="35"/>
        <v>44126</v>
      </c>
      <c r="B229" s="4" t="e">
        <f>'Data(LÄGG IN NY DATA)'!B228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</row>
    <row r="230" spans="1:37" x14ac:dyDescent="0.2">
      <c r="A230" s="2">
        <f t="shared" si="35"/>
        <v>44127</v>
      </c>
      <c r="B230" s="4" t="e">
        <f>'Data(LÄGG IN NY DATA)'!B229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</row>
    <row r="231" spans="1:37" x14ac:dyDescent="0.2">
      <c r="A231" s="2">
        <f t="shared" si="35"/>
        <v>44128</v>
      </c>
      <c r="B231" s="4" t="e">
        <f>'Data(LÄGG IN NY DATA)'!B230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</row>
    <row r="232" spans="1:37" x14ac:dyDescent="0.2">
      <c r="A232" s="2">
        <f t="shared" si="35"/>
        <v>44129</v>
      </c>
      <c r="B232" s="4" t="e">
        <f>'Data(LÄGG IN NY DATA)'!B231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</row>
    <row r="233" spans="1:37" x14ac:dyDescent="0.2">
      <c r="A233" s="2">
        <f t="shared" si="35"/>
        <v>44130</v>
      </c>
      <c r="B233" s="4" t="e">
        <f>'Data(LÄGG IN NY DATA)'!B232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</row>
    <row r="234" spans="1:37" x14ac:dyDescent="0.2">
      <c r="A234" s="2">
        <f t="shared" si="35"/>
        <v>44131</v>
      </c>
      <c r="B234" s="4" t="e">
        <f>'Data(LÄGG IN NY DATA)'!B233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</row>
    <row r="235" spans="1:37" x14ac:dyDescent="0.2">
      <c r="A235" s="2">
        <f t="shared" si="35"/>
        <v>44132</v>
      </c>
      <c r="B235" s="4" t="e">
        <f>'Data(LÄGG IN NY DATA)'!B234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</row>
    <row r="236" spans="1:37" x14ac:dyDescent="0.2">
      <c r="A236" s="2">
        <f t="shared" si="35"/>
        <v>44133</v>
      </c>
      <c r="B236" s="4" t="e">
        <f>'Data(LÄGG IN NY DATA)'!B235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</row>
    <row r="237" spans="1:37" x14ac:dyDescent="0.2">
      <c r="A237" s="2">
        <f t="shared" si="35"/>
        <v>44134</v>
      </c>
      <c r="B237" s="4" t="e">
        <f>'Data(LÄGG IN NY DATA)'!B236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</row>
    <row r="238" spans="1:37" x14ac:dyDescent="0.2">
      <c r="A238" s="2">
        <f t="shared" si="35"/>
        <v>44135</v>
      </c>
      <c r="B238" s="4" t="e">
        <f>'Data(LÄGG IN NY DATA)'!B237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</row>
    <row r="239" spans="1:37" x14ac:dyDescent="0.2">
      <c r="A239" s="2">
        <f t="shared" si="35"/>
        <v>44136</v>
      </c>
      <c r="B239" s="4" t="e">
        <f>'Data(LÄGG IN NY DATA)'!B238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</row>
    <row r="240" spans="1:37" x14ac:dyDescent="0.2">
      <c r="A240" s="2">
        <f t="shared" si="35"/>
        <v>44137</v>
      </c>
      <c r="B240" s="4" t="e">
        <f>'Data(LÄGG IN NY DATA)'!B239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</row>
    <row r="241" spans="1:37" x14ac:dyDescent="0.2">
      <c r="A241" s="2">
        <f t="shared" si="35"/>
        <v>44138</v>
      </c>
      <c r="B241" s="4" t="e">
        <f>'Data(LÄGG IN NY DATA)'!B240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</row>
    <row r="242" spans="1:37" x14ac:dyDescent="0.2">
      <c r="A242" s="2">
        <f t="shared" si="35"/>
        <v>44139</v>
      </c>
      <c r="B242" s="4" t="e">
        <f>'Data(LÄGG IN NY DATA)'!B241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</row>
    <row r="243" spans="1:37" x14ac:dyDescent="0.2">
      <c r="A243" s="2">
        <f t="shared" si="35"/>
        <v>44140</v>
      </c>
      <c r="B243" s="4" t="e">
        <f>'Data(LÄGG IN NY DATA)'!B242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</row>
    <row r="244" spans="1:37" x14ac:dyDescent="0.2">
      <c r="A244" s="2">
        <f t="shared" si="35"/>
        <v>44141</v>
      </c>
      <c r="B244" s="4" t="e">
        <f>'Data(LÄGG IN NY DATA)'!B243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</row>
    <row r="245" spans="1:37" x14ac:dyDescent="0.2">
      <c r="A245" s="2">
        <f t="shared" si="35"/>
        <v>44142</v>
      </c>
      <c r="B245" s="4" t="e">
        <f>'Data(LÄGG IN NY DATA)'!B244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</row>
    <row r="246" spans="1:37" x14ac:dyDescent="0.2">
      <c r="A246" s="2">
        <f t="shared" si="35"/>
        <v>44143</v>
      </c>
      <c r="B246" s="4" t="e">
        <f>'Data(LÄGG IN NY DATA)'!B245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</row>
    <row r="247" spans="1:37" x14ac:dyDescent="0.2">
      <c r="A247" s="2">
        <f t="shared" si="35"/>
        <v>44144</v>
      </c>
      <c r="B247" s="4" t="e">
        <f>'Data(LÄGG IN NY DATA)'!B246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</row>
    <row r="248" spans="1:37" x14ac:dyDescent="0.2">
      <c r="A248" s="2">
        <f t="shared" si="35"/>
        <v>44145</v>
      </c>
      <c r="B248" s="4" t="e">
        <f>'Data(LÄGG IN NY DATA)'!B247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</row>
    <row r="249" spans="1:37" x14ac:dyDescent="0.2">
      <c r="A249" s="2">
        <f t="shared" si="35"/>
        <v>44146</v>
      </c>
      <c r="B249" s="4" t="e">
        <f>'Data(LÄGG IN NY DATA)'!B248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</row>
    <row r="250" spans="1:37" x14ac:dyDescent="0.2">
      <c r="A250" s="2">
        <f t="shared" si="35"/>
        <v>44147</v>
      </c>
      <c r="B250" s="4" t="e">
        <f>'Data(LÄGG IN NY DATA)'!B249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</row>
    <row r="251" spans="1:37" x14ac:dyDescent="0.2">
      <c r="A251" s="2">
        <f t="shared" si="35"/>
        <v>44148</v>
      </c>
      <c r="B251" s="4" t="e">
        <f>'Data(LÄGG IN NY DATA)'!B250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</row>
    <row r="252" spans="1:37" x14ac:dyDescent="0.2">
      <c r="A252" s="2">
        <f t="shared" si="35"/>
        <v>44149</v>
      </c>
      <c r="B252" s="4" t="e">
        <f>'Data(LÄGG IN NY DATA)'!B251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</row>
    <row r="253" spans="1:37" x14ac:dyDescent="0.2">
      <c r="A253" s="2">
        <f t="shared" si="35"/>
        <v>44150</v>
      </c>
      <c r="B253" s="4" t="e">
        <f>'Data(LÄGG IN NY DATA)'!B252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</row>
    <row r="254" spans="1:37" x14ac:dyDescent="0.2">
      <c r="A254" s="2">
        <f t="shared" si="35"/>
        <v>44151</v>
      </c>
      <c r="B254" s="4" t="e">
        <f>'Data(LÄGG IN NY DATA)'!B253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</row>
    <row r="255" spans="1:37" x14ac:dyDescent="0.2">
      <c r="A255" s="2">
        <f t="shared" si="35"/>
        <v>44152</v>
      </c>
      <c r="B255" s="4" t="e">
        <f>'Data(LÄGG IN NY DATA)'!B254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</row>
    <row r="256" spans="1:37" x14ac:dyDescent="0.2">
      <c r="A256" s="2">
        <f t="shared" si="35"/>
        <v>44153</v>
      </c>
      <c r="B256" s="4" t="e">
        <f>'Data(LÄGG IN NY DATA)'!B255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</row>
    <row r="257" spans="1:37" x14ac:dyDescent="0.2">
      <c r="A257" s="2">
        <f t="shared" si="35"/>
        <v>44154</v>
      </c>
      <c r="B257" s="4" t="e">
        <f>'Data(LÄGG IN NY DATA)'!B256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</row>
    <row r="258" spans="1:37" x14ac:dyDescent="0.2">
      <c r="A258" s="2">
        <f t="shared" si="35"/>
        <v>44155</v>
      </c>
      <c r="B258" s="4" t="e">
        <f>'Data(LÄGG IN NY DATA)'!B257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</row>
    <row r="259" spans="1:37" x14ac:dyDescent="0.2">
      <c r="A259" s="2">
        <f t="shared" si="35"/>
        <v>44156</v>
      </c>
      <c r="B259" s="4" t="e">
        <f>'Data(LÄGG IN NY DATA)'!B258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</row>
    <row r="260" spans="1:37" x14ac:dyDescent="0.2">
      <c r="A260" s="2">
        <f t="shared" si="35"/>
        <v>44157</v>
      </c>
      <c r="B260" s="4" t="e">
        <f>'Data(LÄGG IN NY DATA)'!B259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</row>
    <row r="261" spans="1:37" x14ac:dyDescent="0.2">
      <c r="A261" s="2">
        <f t="shared" ref="A261:A324" si="36">A260+1</f>
        <v>44158</v>
      </c>
      <c r="B261" s="4" t="e">
        <f>'Data(LÄGG IN NY DATA)'!B260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</row>
    <row r="262" spans="1:37" x14ac:dyDescent="0.2">
      <c r="A262" s="2">
        <f t="shared" si="36"/>
        <v>44159</v>
      </c>
      <c r="B262" s="4" t="e">
        <f>'Data(LÄGG IN NY DATA)'!B261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</row>
    <row r="263" spans="1:37" x14ac:dyDescent="0.2">
      <c r="A263" s="2">
        <f t="shared" si="36"/>
        <v>44160</v>
      </c>
      <c r="B263" s="4" t="e">
        <f>'Data(LÄGG IN NY DATA)'!B262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</row>
    <row r="264" spans="1:37" x14ac:dyDescent="0.2">
      <c r="A264" s="2">
        <f t="shared" si="36"/>
        <v>44161</v>
      </c>
      <c r="B264" s="4" t="e">
        <f>'Data(LÄGG IN NY DATA)'!B263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</row>
    <row r="265" spans="1:37" x14ac:dyDescent="0.2">
      <c r="A265" s="2">
        <f t="shared" si="36"/>
        <v>44162</v>
      </c>
      <c r="B265" s="4" t="e">
        <f>'Data(LÄGG IN NY DATA)'!B264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</row>
    <row r="266" spans="1:37" x14ac:dyDescent="0.2">
      <c r="A266" s="2">
        <f t="shared" si="36"/>
        <v>44163</v>
      </c>
      <c r="B266" s="4" t="e">
        <f>'Data(LÄGG IN NY DATA)'!B265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</row>
    <row r="267" spans="1:37" x14ac:dyDescent="0.2">
      <c r="A267" s="2">
        <f t="shared" si="36"/>
        <v>44164</v>
      </c>
      <c r="B267" s="4" t="e">
        <f>'Data(LÄGG IN NY DATA)'!B266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</row>
    <row r="268" spans="1:37" x14ac:dyDescent="0.2">
      <c r="A268" s="2">
        <f t="shared" si="36"/>
        <v>44165</v>
      </c>
      <c r="B268" s="4" t="e">
        <f>'Data(LÄGG IN NY DATA)'!B267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</row>
    <row r="269" spans="1:37" x14ac:dyDescent="0.2">
      <c r="A269" s="2">
        <f t="shared" si="36"/>
        <v>44166</v>
      </c>
      <c r="B269" s="4" t="e">
        <f>'Data(LÄGG IN NY DATA)'!B268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</row>
    <row r="270" spans="1:37" x14ac:dyDescent="0.2">
      <c r="A270" s="2">
        <f t="shared" si="36"/>
        <v>44167</v>
      </c>
      <c r="B270" s="4" t="e">
        <f>'Data(LÄGG IN NY DATA)'!B269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</row>
    <row r="271" spans="1:37" x14ac:dyDescent="0.2">
      <c r="A271" s="2">
        <f t="shared" si="36"/>
        <v>44168</v>
      </c>
      <c r="B271" s="4" t="e">
        <f>'Data(LÄGG IN NY DATA)'!B270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</row>
    <row r="272" spans="1:37" x14ac:dyDescent="0.2">
      <c r="A272" s="2">
        <f t="shared" si="36"/>
        <v>44169</v>
      </c>
      <c r="B272" s="4" t="e">
        <f>'Data(LÄGG IN NY DATA)'!B271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</row>
    <row r="273" spans="1:37" x14ac:dyDescent="0.2">
      <c r="A273" s="2">
        <f t="shared" si="36"/>
        <v>44170</v>
      </c>
      <c r="B273" s="4" t="e">
        <f>'Data(LÄGG IN NY DATA)'!B272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</row>
    <row r="274" spans="1:37" x14ac:dyDescent="0.2">
      <c r="A274" s="2">
        <f t="shared" si="36"/>
        <v>44171</v>
      </c>
      <c r="B274" s="4" t="e">
        <f>'Data(LÄGG IN NY DATA)'!B273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</row>
    <row r="275" spans="1:37" x14ac:dyDescent="0.2">
      <c r="A275" s="2">
        <f t="shared" si="36"/>
        <v>44172</v>
      </c>
      <c r="B275" s="4" t="e">
        <f>'Data(LÄGG IN NY DATA)'!B274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</row>
    <row r="276" spans="1:37" x14ac:dyDescent="0.2">
      <c r="A276" s="2">
        <f t="shared" si="36"/>
        <v>44173</v>
      </c>
      <c r="B276" s="4" t="e">
        <f>'Data(LÄGG IN NY DATA)'!B275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</row>
    <row r="277" spans="1:37" x14ac:dyDescent="0.2">
      <c r="A277" s="2">
        <f t="shared" si="36"/>
        <v>44174</v>
      </c>
      <c r="B277" s="4" t="e">
        <f>'Data(LÄGG IN NY DATA)'!B276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</row>
    <row r="278" spans="1:37" x14ac:dyDescent="0.2">
      <c r="A278" s="2">
        <f t="shared" si="36"/>
        <v>44175</v>
      </c>
      <c r="B278" s="4" t="e">
        <f>'Data(LÄGG IN NY DATA)'!B277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</row>
    <row r="279" spans="1:37" x14ac:dyDescent="0.2">
      <c r="A279" s="2">
        <f t="shared" si="36"/>
        <v>44176</v>
      </c>
      <c r="B279" s="4" t="e">
        <f>'Data(LÄGG IN NY DATA)'!B278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</row>
    <row r="280" spans="1:37" x14ac:dyDescent="0.2">
      <c r="A280" s="2">
        <f t="shared" si="36"/>
        <v>44177</v>
      </c>
      <c r="B280" s="4" t="e">
        <f>'Data(LÄGG IN NY DATA)'!B279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</row>
    <row r="281" spans="1:37" x14ac:dyDescent="0.2">
      <c r="A281" s="2">
        <f t="shared" si="36"/>
        <v>44178</v>
      </c>
      <c r="B281" s="4" t="e">
        <f>'Data(LÄGG IN NY DATA)'!B280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</row>
    <row r="282" spans="1:37" x14ac:dyDescent="0.2">
      <c r="A282" s="2">
        <f t="shared" si="36"/>
        <v>44179</v>
      </c>
      <c r="B282" s="4" t="e">
        <f>'Data(LÄGG IN NY DATA)'!B281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</row>
    <row r="283" spans="1:37" x14ac:dyDescent="0.2">
      <c r="A283" s="2">
        <f t="shared" si="36"/>
        <v>44180</v>
      </c>
      <c r="B283" s="4" t="e">
        <f>'Data(LÄGG IN NY DATA)'!B282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</row>
    <row r="284" spans="1:37" x14ac:dyDescent="0.2">
      <c r="A284" s="2">
        <f t="shared" si="36"/>
        <v>44181</v>
      </c>
      <c r="B284" s="4" t="e">
        <f>'Data(LÄGG IN NY DATA)'!B283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</row>
    <row r="285" spans="1:37" x14ac:dyDescent="0.2">
      <c r="A285" s="2">
        <f t="shared" si="36"/>
        <v>44182</v>
      </c>
      <c r="B285" s="4" t="e">
        <f>'Data(LÄGG IN NY DATA)'!B284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</row>
    <row r="286" spans="1:37" x14ac:dyDescent="0.2">
      <c r="A286" s="2">
        <f t="shared" si="36"/>
        <v>44183</v>
      </c>
      <c r="B286" s="4" t="e">
        <f>'Data(LÄGG IN NY DATA)'!B285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</row>
    <row r="287" spans="1:37" x14ac:dyDescent="0.2">
      <c r="A287" s="2">
        <f t="shared" si="36"/>
        <v>44184</v>
      </c>
      <c r="B287" s="4" t="e">
        <f>'Data(LÄGG IN NY DATA)'!B286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</row>
    <row r="288" spans="1:37" x14ac:dyDescent="0.2">
      <c r="A288" s="2">
        <f t="shared" si="36"/>
        <v>44185</v>
      </c>
      <c r="B288" s="4" t="e">
        <f>'Data(LÄGG IN NY DATA)'!B287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</row>
    <row r="289" spans="1:37" x14ac:dyDescent="0.2">
      <c r="A289" s="2">
        <f t="shared" si="36"/>
        <v>44186</v>
      </c>
      <c r="B289" s="4" t="e">
        <f>'Data(LÄGG IN NY DATA)'!B288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</row>
    <row r="290" spans="1:37" x14ac:dyDescent="0.2">
      <c r="A290" s="2">
        <f t="shared" si="36"/>
        <v>44187</v>
      </c>
      <c r="B290" s="4" t="e">
        <f>'Data(LÄGG IN NY DATA)'!B289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</row>
    <row r="291" spans="1:37" x14ac:dyDescent="0.2">
      <c r="A291" s="2">
        <f t="shared" si="36"/>
        <v>44188</v>
      </c>
      <c r="B291" s="4" t="e">
        <f>'Data(LÄGG IN NY DATA)'!B290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</row>
    <row r="292" spans="1:37" x14ac:dyDescent="0.2">
      <c r="A292" s="2">
        <f t="shared" si="36"/>
        <v>44189</v>
      </c>
      <c r="B292" s="4" t="e">
        <f>'Data(LÄGG IN NY DATA)'!B291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</row>
    <row r="293" spans="1:37" x14ac:dyDescent="0.2">
      <c r="A293" s="2">
        <f t="shared" si="36"/>
        <v>44190</v>
      </c>
      <c r="B293" s="4" t="e">
        <f>'Data(LÄGG IN NY DATA)'!B292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</row>
    <row r="294" spans="1:37" x14ac:dyDescent="0.2">
      <c r="A294" s="2">
        <f t="shared" si="36"/>
        <v>44191</v>
      </c>
      <c r="B294" s="4" t="e">
        <f>'Data(LÄGG IN NY DATA)'!B293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</row>
    <row r="295" spans="1:37" x14ac:dyDescent="0.2">
      <c r="A295" s="2">
        <f t="shared" si="36"/>
        <v>44192</v>
      </c>
      <c r="B295" s="4" t="e">
        <f>'Data(LÄGG IN NY DATA)'!B294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</row>
    <row r="296" spans="1:37" x14ac:dyDescent="0.2">
      <c r="A296" s="2">
        <f t="shared" si="36"/>
        <v>44193</v>
      </c>
      <c r="B296" s="4" t="e">
        <f>'Data(LÄGG IN NY DATA)'!B295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</row>
    <row r="297" spans="1:37" x14ac:dyDescent="0.2">
      <c r="A297" s="2">
        <f t="shared" si="36"/>
        <v>44194</v>
      </c>
      <c r="B297" s="4" t="e">
        <f>'Data(LÄGG IN NY DATA)'!B296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</row>
    <row r="298" spans="1:37" x14ac:dyDescent="0.2">
      <c r="A298" s="2">
        <f t="shared" si="36"/>
        <v>44195</v>
      </c>
      <c r="B298" s="4" t="e">
        <f>'Data(LÄGG IN NY DATA)'!B297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</row>
    <row r="299" spans="1:37" x14ac:dyDescent="0.2">
      <c r="A299" s="2">
        <f t="shared" si="36"/>
        <v>44196</v>
      </c>
      <c r="B299" s="4" t="e">
        <f>'Data(LÄGG IN NY DATA)'!B298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</row>
    <row r="300" spans="1:37" x14ac:dyDescent="0.2">
      <c r="A300" s="2">
        <f t="shared" si="36"/>
        <v>44197</v>
      </c>
      <c r="B300" s="4" t="e">
        <f>'Data(LÄGG IN NY DATA)'!B299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</row>
    <row r="301" spans="1:37" x14ac:dyDescent="0.2">
      <c r="A301" s="2">
        <f t="shared" si="36"/>
        <v>44198</v>
      </c>
      <c r="B301" s="4" t="e">
        <f>'Data(LÄGG IN NY DATA)'!B300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</row>
    <row r="302" spans="1:37" x14ac:dyDescent="0.2">
      <c r="A302" s="2">
        <f t="shared" si="36"/>
        <v>44199</v>
      </c>
      <c r="B302" s="4" t="e">
        <f>'Data(LÄGG IN NY DATA)'!B301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</row>
    <row r="303" spans="1:37" x14ac:dyDescent="0.2">
      <c r="A303" s="2">
        <f t="shared" si="36"/>
        <v>44200</v>
      </c>
      <c r="B303" s="4" t="e">
        <f>'Data(LÄGG IN NY DATA)'!B302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</row>
    <row r="304" spans="1:37" x14ac:dyDescent="0.2">
      <c r="A304" s="2">
        <f t="shared" si="36"/>
        <v>44201</v>
      </c>
      <c r="B304" s="4" t="e">
        <f>'Data(LÄGG IN NY DATA)'!B303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</row>
    <row r="305" spans="1:37" x14ac:dyDescent="0.2">
      <c r="A305" s="2">
        <f t="shared" si="36"/>
        <v>44202</v>
      </c>
      <c r="B305" s="4" t="e">
        <f>'Data(LÄGG IN NY DATA)'!B304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</row>
    <row r="306" spans="1:37" x14ac:dyDescent="0.2">
      <c r="A306" s="2">
        <f t="shared" si="36"/>
        <v>44203</v>
      </c>
      <c r="B306" s="4" t="e">
        <f>'Data(LÄGG IN NY DATA)'!B305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</row>
    <row r="307" spans="1:37" x14ac:dyDescent="0.2">
      <c r="A307" s="2">
        <f t="shared" si="36"/>
        <v>44204</v>
      </c>
      <c r="B307" s="4" t="e">
        <f>'Data(LÄGG IN NY DATA)'!B306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</row>
    <row r="308" spans="1:37" x14ac:dyDescent="0.2">
      <c r="A308" s="2">
        <f t="shared" si="36"/>
        <v>44205</v>
      </c>
      <c r="B308" s="4" t="e">
        <f>'Data(LÄGG IN NY DATA)'!B307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</row>
    <row r="309" spans="1:37" x14ac:dyDescent="0.2">
      <c r="A309" s="2">
        <f t="shared" si="36"/>
        <v>44206</v>
      </c>
      <c r="B309" s="4" t="e">
        <f>'Data(LÄGG IN NY DATA)'!B308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</row>
    <row r="310" spans="1:37" x14ac:dyDescent="0.2">
      <c r="A310" s="2">
        <f t="shared" si="36"/>
        <v>44207</v>
      </c>
      <c r="B310" s="4" t="e">
        <f>'Data(LÄGG IN NY DATA)'!B309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</row>
    <row r="311" spans="1:37" x14ac:dyDescent="0.2">
      <c r="A311" s="2">
        <f t="shared" si="36"/>
        <v>44208</v>
      </c>
      <c r="B311" s="4" t="e">
        <f>'Data(LÄGG IN NY DATA)'!B310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</row>
    <row r="312" spans="1:37" x14ac:dyDescent="0.2">
      <c r="A312" s="2">
        <f t="shared" si="36"/>
        <v>44209</v>
      </c>
      <c r="B312" s="4" t="e">
        <f>'Data(LÄGG IN NY DATA)'!B311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</row>
    <row r="313" spans="1:37" x14ac:dyDescent="0.2">
      <c r="A313" s="2">
        <f t="shared" si="36"/>
        <v>44210</v>
      </c>
      <c r="B313" s="4" t="e">
        <f>'Data(LÄGG IN NY DATA)'!B312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</row>
    <row r="314" spans="1:37" x14ac:dyDescent="0.2">
      <c r="A314" s="2">
        <f t="shared" si="36"/>
        <v>44211</v>
      </c>
      <c r="B314" s="4" t="e">
        <f>'Data(LÄGG IN NY DATA)'!B313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</row>
    <row r="315" spans="1:37" x14ac:dyDescent="0.2">
      <c r="A315" s="2">
        <f t="shared" si="36"/>
        <v>44212</v>
      </c>
      <c r="B315" s="4" t="e">
        <f>'Data(LÄGG IN NY DATA)'!B314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</row>
    <row r="316" spans="1:37" x14ac:dyDescent="0.2">
      <c r="A316" s="2">
        <f t="shared" si="36"/>
        <v>44213</v>
      </c>
      <c r="B316" s="4" t="e">
        <f>'Data(LÄGG IN NY DATA)'!B315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</row>
    <row r="317" spans="1:37" x14ac:dyDescent="0.2">
      <c r="A317" s="2">
        <f t="shared" si="36"/>
        <v>44214</v>
      </c>
      <c r="B317" s="4" t="e">
        <f>'Data(LÄGG IN NY DATA)'!B316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</row>
    <row r="318" spans="1:37" x14ac:dyDescent="0.2">
      <c r="A318" s="2">
        <f t="shared" si="36"/>
        <v>44215</v>
      </c>
      <c r="B318" s="4" t="e">
        <f>'Data(LÄGG IN NY DATA)'!B317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</row>
    <row r="319" spans="1:37" x14ac:dyDescent="0.2">
      <c r="A319" s="2">
        <f t="shared" si="36"/>
        <v>44216</v>
      </c>
      <c r="B319" s="4" t="e">
        <f>'Data(LÄGG IN NY DATA)'!B318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</row>
    <row r="320" spans="1:37" x14ac:dyDescent="0.2">
      <c r="A320" s="2">
        <f t="shared" si="36"/>
        <v>44217</v>
      </c>
      <c r="B320" s="4" t="e">
        <f>'Data(LÄGG IN NY DATA)'!B319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</row>
    <row r="321" spans="1:37" x14ac:dyDescent="0.2">
      <c r="A321" s="2">
        <f t="shared" si="36"/>
        <v>44218</v>
      </c>
      <c r="B321" s="4" t="e">
        <f>'Data(LÄGG IN NY DATA)'!B320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</row>
    <row r="322" spans="1:37" x14ac:dyDescent="0.2">
      <c r="A322" s="2">
        <f t="shared" si="36"/>
        <v>44219</v>
      </c>
      <c r="B322" s="4" t="e">
        <f>'Data(LÄGG IN NY DATA)'!B321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</row>
    <row r="323" spans="1:37" x14ac:dyDescent="0.2">
      <c r="A323" s="2">
        <f t="shared" si="36"/>
        <v>44220</v>
      </c>
      <c r="B323" s="4" t="e">
        <f>'Data(LÄGG IN NY DATA)'!B322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</row>
    <row r="324" spans="1:37" x14ac:dyDescent="0.2">
      <c r="A324" s="2">
        <f t="shared" si="36"/>
        <v>44221</v>
      </c>
      <c r="B324" s="4" t="e">
        <f>'Data(LÄGG IN NY DATA)'!B323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</row>
    <row r="325" spans="1:37" x14ac:dyDescent="0.2">
      <c r="A325" s="2">
        <f t="shared" ref="A325:A367" si="37">A324+1</f>
        <v>44222</v>
      </c>
      <c r="B325" s="4" t="e">
        <f>'Data(LÄGG IN NY DATA)'!B324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</row>
    <row r="326" spans="1:37" x14ac:dyDescent="0.2">
      <c r="A326" s="2">
        <f t="shared" si="37"/>
        <v>44223</v>
      </c>
      <c r="B326" s="4" t="e">
        <f>'Data(LÄGG IN NY DATA)'!B325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</row>
    <row r="327" spans="1:37" x14ac:dyDescent="0.2">
      <c r="A327" s="2">
        <f t="shared" si="37"/>
        <v>44224</v>
      </c>
      <c r="B327" s="4" t="e">
        <f>'Data(LÄGG IN NY DATA)'!B326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</row>
    <row r="328" spans="1:37" x14ac:dyDescent="0.2">
      <c r="A328" s="2">
        <f t="shared" si="37"/>
        <v>44225</v>
      </c>
      <c r="B328" s="4" t="e">
        <f>'Data(LÄGG IN NY DATA)'!B327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</row>
    <row r="329" spans="1:37" x14ac:dyDescent="0.2">
      <c r="A329" s="2">
        <f t="shared" si="37"/>
        <v>44226</v>
      </c>
      <c r="B329" s="4" t="e">
        <f>'Data(LÄGG IN NY DATA)'!B328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</row>
    <row r="330" spans="1:37" x14ac:dyDescent="0.2">
      <c r="A330" s="2">
        <f t="shared" si="37"/>
        <v>44227</v>
      </c>
      <c r="B330" s="4" t="e">
        <f>'Data(LÄGG IN NY DATA)'!B329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</row>
    <row r="331" spans="1:37" x14ac:dyDescent="0.2">
      <c r="A331" s="2">
        <f t="shared" si="37"/>
        <v>44228</v>
      </c>
      <c r="B331" s="4" t="e">
        <f>'Data(LÄGG IN NY DATA)'!B330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</row>
    <row r="332" spans="1:37" x14ac:dyDescent="0.2">
      <c r="A332" s="2">
        <f t="shared" si="37"/>
        <v>44229</v>
      </c>
      <c r="B332" s="4" t="e">
        <f>'Data(LÄGG IN NY DATA)'!B331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</row>
    <row r="333" spans="1:37" x14ac:dyDescent="0.2">
      <c r="A333" s="2">
        <f t="shared" si="37"/>
        <v>44230</v>
      </c>
      <c r="B333" s="4" t="e">
        <f>'Data(LÄGG IN NY DATA)'!B332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</row>
    <row r="334" spans="1:37" x14ac:dyDescent="0.2">
      <c r="A334" s="2">
        <f t="shared" si="37"/>
        <v>44231</v>
      </c>
      <c r="B334" s="4" t="e">
        <f>'Data(LÄGG IN NY DATA)'!B333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</row>
    <row r="335" spans="1:37" x14ac:dyDescent="0.2">
      <c r="A335" s="2">
        <f t="shared" si="37"/>
        <v>44232</v>
      </c>
      <c r="B335" s="4" t="e">
        <f>'Data(LÄGG IN NY DATA)'!B334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</row>
    <row r="336" spans="1:37" x14ac:dyDescent="0.2">
      <c r="A336" s="2">
        <f t="shared" si="37"/>
        <v>44233</v>
      </c>
      <c r="B336" s="4" t="e">
        <f>'Data(LÄGG IN NY DATA)'!B335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</row>
    <row r="337" spans="1:37" x14ac:dyDescent="0.2">
      <c r="A337" s="2">
        <f t="shared" si="37"/>
        <v>44234</v>
      </c>
      <c r="B337" s="4" t="e">
        <f>'Data(LÄGG IN NY DATA)'!B336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</row>
    <row r="338" spans="1:37" x14ac:dyDescent="0.2">
      <c r="A338" s="2">
        <f t="shared" si="37"/>
        <v>44235</v>
      </c>
      <c r="B338" s="4" t="e">
        <f>'Data(LÄGG IN NY DATA)'!B337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</row>
    <row r="339" spans="1:37" x14ac:dyDescent="0.2">
      <c r="A339" s="2">
        <f t="shared" si="37"/>
        <v>44236</v>
      </c>
      <c r="B339" s="4" t="e">
        <f>'Data(LÄGG IN NY DATA)'!B338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</row>
    <row r="340" spans="1:37" x14ac:dyDescent="0.2">
      <c r="A340" s="2">
        <f t="shared" si="37"/>
        <v>44237</v>
      </c>
      <c r="B340" s="4" t="e">
        <f>'Data(LÄGG IN NY DATA)'!B339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</row>
    <row r="341" spans="1:37" x14ac:dyDescent="0.2">
      <c r="A341" s="2">
        <f t="shared" si="37"/>
        <v>44238</v>
      </c>
      <c r="B341" s="4" t="e">
        <f>'Data(LÄGG IN NY DATA)'!B340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</row>
    <row r="342" spans="1:37" x14ac:dyDescent="0.2">
      <c r="A342" s="2">
        <f t="shared" si="37"/>
        <v>44239</v>
      </c>
      <c r="B342" s="4" t="e">
        <f>'Data(LÄGG IN NY DATA)'!B341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</row>
    <row r="343" spans="1:37" x14ac:dyDescent="0.2">
      <c r="A343" s="2">
        <f t="shared" si="37"/>
        <v>44240</v>
      </c>
      <c r="B343" s="4" t="e">
        <f>'Data(LÄGG IN NY DATA)'!B342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</row>
    <row r="344" spans="1:37" x14ac:dyDescent="0.2">
      <c r="A344" s="2">
        <f t="shared" si="37"/>
        <v>44241</v>
      </c>
      <c r="B344" s="4" t="e">
        <f>'Data(LÄGG IN NY DATA)'!B343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</row>
    <row r="345" spans="1:37" x14ac:dyDescent="0.2">
      <c r="A345" s="2">
        <f t="shared" si="37"/>
        <v>44242</v>
      </c>
      <c r="B345" s="4" t="e">
        <f>'Data(LÄGG IN NY DATA)'!B344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</row>
    <row r="346" spans="1:37" x14ac:dyDescent="0.2">
      <c r="A346" s="2">
        <f t="shared" si="37"/>
        <v>44243</v>
      </c>
      <c r="B346" s="4" t="e">
        <f>'Data(LÄGG IN NY DATA)'!B345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</row>
    <row r="347" spans="1:37" x14ac:dyDescent="0.2">
      <c r="A347" s="2">
        <f t="shared" si="37"/>
        <v>44244</v>
      </c>
      <c r="B347" s="4" t="e">
        <f>'Data(LÄGG IN NY DATA)'!B346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</row>
    <row r="348" spans="1:37" x14ac:dyDescent="0.2">
      <c r="A348" s="2">
        <f t="shared" si="37"/>
        <v>44245</v>
      </c>
      <c r="B348" s="4" t="e">
        <f>'Data(LÄGG IN NY DATA)'!B347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</row>
    <row r="349" spans="1:37" x14ac:dyDescent="0.2">
      <c r="A349" s="2">
        <f t="shared" si="37"/>
        <v>44246</v>
      </c>
      <c r="B349" s="4" t="e">
        <f>'Data(LÄGG IN NY DATA)'!B348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</row>
    <row r="350" spans="1:37" x14ac:dyDescent="0.2">
      <c r="A350" s="2">
        <f t="shared" si="37"/>
        <v>44247</v>
      </c>
      <c r="B350" s="4" t="e">
        <f>'Data(LÄGG IN NY DATA)'!B349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</row>
    <row r="351" spans="1:37" x14ac:dyDescent="0.2">
      <c r="A351" s="2">
        <f t="shared" si="37"/>
        <v>44248</v>
      </c>
      <c r="B351" s="4" t="e">
        <f>'Data(LÄGG IN NY DATA)'!B350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</row>
    <row r="352" spans="1:37" x14ac:dyDescent="0.2">
      <c r="A352" s="2">
        <f t="shared" si="37"/>
        <v>44249</v>
      </c>
      <c r="B352" s="4" t="e">
        <f>'Data(LÄGG IN NY DATA)'!B351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</row>
    <row r="353" spans="1:37" x14ac:dyDescent="0.2">
      <c r="A353" s="2">
        <f t="shared" si="37"/>
        <v>44250</v>
      </c>
      <c r="B353" s="4" t="e">
        <f>'Data(LÄGG IN NY DATA)'!B352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</row>
    <row r="354" spans="1:37" x14ac:dyDescent="0.2">
      <c r="A354" s="2">
        <f t="shared" si="37"/>
        <v>44251</v>
      </c>
      <c r="B354" s="4" t="e">
        <f>'Data(LÄGG IN NY DATA)'!B353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</row>
    <row r="355" spans="1:37" x14ac:dyDescent="0.2">
      <c r="A355" s="2">
        <f t="shared" si="37"/>
        <v>44252</v>
      </c>
      <c r="B355" s="4" t="e">
        <f>'Data(LÄGG IN NY DATA)'!B354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</row>
    <row r="356" spans="1:37" x14ac:dyDescent="0.2">
      <c r="A356" s="2">
        <f t="shared" si="37"/>
        <v>44253</v>
      </c>
      <c r="B356" s="4" t="e">
        <f>'Data(LÄGG IN NY DATA)'!B355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</row>
    <row r="357" spans="1:37" x14ac:dyDescent="0.2">
      <c r="A357" s="2">
        <f t="shared" si="37"/>
        <v>44254</v>
      </c>
      <c r="B357" s="4" t="e">
        <f>'Data(LÄGG IN NY DATA)'!B356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</row>
    <row r="358" spans="1:37" x14ac:dyDescent="0.2">
      <c r="A358" s="2">
        <f t="shared" si="37"/>
        <v>44255</v>
      </c>
      <c r="B358" s="4" t="e">
        <f>'Data(LÄGG IN NY DATA)'!B357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</row>
    <row r="359" spans="1:37" x14ac:dyDescent="0.2">
      <c r="A359" s="2">
        <f t="shared" si="37"/>
        <v>44256</v>
      </c>
      <c r="B359" s="4" t="e">
        <f>'Data(LÄGG IN NY DATA)'!B358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</row>
    <row r="360" spans="1:37" x14ac:dyDescent="0.2">
      <c r="A360" s="2">
        <f t="shared" si="37"/>
        <v>44257</v>
      </c>
      <c r="B360" s="4" t="e">
        <f>'Data(LÄGG IN NY DATA)'!B359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</row>
    <row r="361" spans="1:37" x14ac:dyDescent="0.2">
      <c r="A361" s="2">
        <f t="shared" si="37"/>
        <v>44258</v>
      </c>
      <c r="B361" s="4" t="e">
        <f>'Data(LÄGG IN NY DATA)'!B360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</row>
    <row r="362" spans="1:37" x14ac:dyDescent="0.2">
      <c r="A362" s="2">
        <f t="shared" si="37"/>
        <v>44259</v>
      </c>
      <c r="B362" s="4" t="e">
        <f>'Data(LÄGG IN NY DATA)'!B361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</row>
    <row r="363" spans="1:37" x14ac:dyDescent="0.2">
      <c r="A363" s="2">
        <f t="shared" si="37"/>
        <v>44260</v>
      </c>
      <c r="B363" s="4" t="e">
        <f>'Data(LÄGG IN NY DATA)'!B362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</row>
    <row r="364" spans="1:37" x14ac:dyDescent="0.2">
      <c r="A364" s="2">
        <f t="shared" si="37"/>
        <v>44261</v>
      </c>
      <c r="B364" s="4" t="e">
        <f>'Data(LÄGG IN NY DATA)'!B363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</row>
    <row r="365" spans="1:37" x14ac:dyDescent="0.2">
      <c r="A365" s="2">
        <f t="shared" si="37"/>
        <v>44262</v>
      </c>
      <c r="B365" s="4" t="e">
        <f>'Data(LÄGG IN NY DATA)'!B364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</row>
    <row r="366" spans="1:37" x14ac:dyDescent="0.2">
      <c r="A366" s="2">
        <f t="shared" si="37"/>
        <v>44263</v>
      </c>
      <c r="B366" s="4" t="e">
        <f>'Data(LÄGG IN NY DATA)'!B365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</row>
    <row r="367" spans="1:37" x14ac:dyDescent="0.2">
      <c r="A367" s="2">
        <f t="shared" si="37"/>
        <v>44264</v>
      </c>
      <c r="B367" s="4" t="e">
        <f>'Data(LÄGG IN NY DATA)'!B366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</row>
  </sheetData>
  <mergeCells count="1">
    <mergeCell ref="C1:A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D1" workbookViewId="0">
      <selection activeCell="AL15" sqref="AL15"/>
    </sheetView>
  </sheetViews>
  <sheetFormatPr baseColWidth="10" defaultRowHeight="16" x14ac:dyDescent="0.2"/>
  <sheetData>
    <row r="1" spans="1:63" x14ac:dyDescent="0.2">
      <c r="C1" s="48" t="s">
        <v>37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</row>
    <row r="4" spans="1:63" x14ac:dyDescent="0.2">
      <c r="A4" s="2">
        <f>A3+1</f>
        <v>43901</v>
      </c>
      <c r="B4" s="4" t="e">
        <f>'Data(LÄGG IN NY DATA)'!C3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</row>
    <row r="5" spans="1:63" x14ac:dyDescent="0.2">
      <c r="A5" s="2">
        <f t="shared" ref="A5:A68" si="32">A4+1</f>
        <v>43902</v>
      </c>
      <c r="B5" s="4" t="e">
        <f>'Data(LÄGG IN NY DATA)'!C4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</row>
    <row r="6" spans="1:63" x14ac:dyDescent="0.2">
      <c r="A6" s="2">
        <f t="shared" si="32"/>
        <v>43903</v>
      </c>
      <c r="B6" s="4" t="e">
        <f>'Data(LÄGG IN NY DATA)'!C5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</row>
    <row r="7" spans="1:63" x14ac:dyDescent="0.2">
      <c r="A7" s="2">
        <f t="shared" si="32"/>
        <v>43904</v>
      </c>
      <c r="B7" s="4" t="e">
        <f>'Data(LÄGG IN NY DATA)'!C6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</row>
    <row r="8" spans="1:63" x14ac:dyDescent="0.2">
      <c r="A8" s="2">
        <f t="shared" si="32"/>
        <v>43905</v>
      </c>
      <c r="B8" s="4" t="e">
        <f>'Data(LÄGG IN NY DATA)'!C7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</row>
    <row r="9" spans="1:63" x14ac:dyDescent="0.2">
      <c r="A9" s="2">
        <f t="shared" si="32"/>
        <v>43906</v>
      </c>
      <c r="B9" s="4" t="e">
        <f>'Data(LÄGG IN NY DATA)'!C8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</row>
    <row r="10" spans="1:63" x14ac:dyDescent="0.2">
      <c r="A10" s="2">
        <f t="shared" si="32"/>
        <v>43907</v>
      </c>
      <c r="B10" s="4" t="e">
        <f>'Data(LÄGG IN NY DATA)'!C9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</row>
    <row r="11" spans="1:63" x14ac:dyDescent="0.2">
      <c r="A11" s="2">
        <f t="shared" si="32"/>
        <v>43908</v>
      </c>
      <c r="B11" s="4">
        <f>'Data(LÄGG IN NY DATA)'!C10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</row>
    <row r="12" spans="1:63" x14ac:dyDescent="0.2">
      <c r="A12" s="2">
        <f t="shared" si="32"/>
        <v>43909</v>
      </c>
      <c r="B12" s="4">
        <f>'Data(LÄGG IN NY DATA)'!C11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</row>
    <row r="13" spans="1:63" x14ac:dyDescent="0.2">
      <c r="A13" s="2">
        <f t="shared" si="32"/>
        <v>43910</v>
      </c>
      <c r="B13" s="4">
        <f>'Data(LÄGG IN NY DATA)'!C12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</row>
    <row r="14" spans="1:63" x14ac:dyDescent="0.2">
      <c r="A14" s="2">
        <f t="shared" si="32"/>
        <v>43911</v>
      </c>
      <c r="B14" s="4">
        <f>'Data(LÄGG IN NY DATA)'!C13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</row>
    <row r="15" spans="1:63" x14ac:dyDescent="0.2">
      <c r="A15" s="2">
        <f t="shared" si="32"/>
        <v>43912</v>
      </c>
      <c r="B15" s="4">
        <f>'Data(LÄGG IN NY DATA)'!C14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</row>
    <row r="16" spans="1:63" x14ac:dyDescent="0.2">
      <c r="A16" s="2">
        <f t="shared" si="32"/>
        <v>43913</v>
      </c>
      <c r="B16" s="4">
        <f>'Data(LÄGG IN NY DATA)'!C15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</row>
    <row r="17" spans="1:37" x14ac:dyDescent="0.2">
      <c r="A17" s="2">
        <f t="shared" si="32"/>
        <v>43914</v>
      </c>
      <c r="B17" s="4">
        <f>'Data(LÄGG IN NY DATA)'!C16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</row>
    <row r="18" spans="1:37" x14ac:dyDescent="0.2">
      <c r="A18" s="2">
        <f t="shared" si="32"/>
        <v>43915</v>
      </c>
      <c r="B18" s="4">
        <f>'Data(LÄGG IN NY DATA)'!C17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</row>
    <row r="19" spans="1:37" x14ac:dyDescent="0.2">
      <c r="A19" s="2">
        <f t="shared" si="32"/>
        <v>43916</v>
      </c>
      <c r="B19" s="4">
        <f>'Data(LÄGG IN NY DATA)'!C18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</row>
    <row r="20" spans="1:37" x14ac:dyDescent="0.2">
      <c r="A20" s="2">
        <f t="shared" si="32"/>
        <v>43917</v>
      </c>
      <c r="B20" s="4">
        <f>'Data(LÄGG IN NY DATA)'!C19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</row>
    <row r="21" spans="1:37" x14ac:dyDescent="0.2">
      <c r="A21" s="2">
        <f t="shared" si="32"/>
        <v>43918</v>
      </c>
      <c r="B21" s="4">
        <f>'Data(LÄGG IN NY DATA)'!C20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</row>
    <row r="22" spans="1:37" x14ac:dyDescent="0.2">
      <c r="A22" s="2">
        <f t="shared" si="32"/>
        <v>43919</v>
      </c>
      <c r="B22" s="4">
        <f>'Data(LÄGG IN NY DATA)'!C21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</row>
    <row r="23" spans="1:37" x14ac:dyDescent="0.2">
      <c r="A23" s="2">
        <f t="shared" si="32"/>
        <v>43920</v>
      </c>
      <c r="B23" s="4">
        <f>'Data(LÄGG IN NY DATA)'!C22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</row>
    <row r="24" spans="1:37" x14ac:dyDescent="0.2">
      <c r="A24" s="2">
        <f t="shared" si="32"/>
        <v>43921</v>
      </c>
      <c r="B24" s="4">
        <f>'Data(LÄGG IN NY DATA)'!C23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</row>
    <row r="25" spans="1:37" x14ac:dyDescent="0.2">
      <c r="A25" s="2">
        <f t="shared" si="32"/>
        <v>43922</v>
      </c>
      <c r="B25" s="4">
        <f>'Data(LÄGG IN NY DATA)'!C24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</row>
    <row r="26" spans="1:37" x14ac:dyDescent="0.2">
      <c r="A26" s="2">
        <f t="shared" si="32"/>
        <v>43923</v>
      </c>
      <c r="B26" s="4">
        <f>'Data(LÄGG IN NY DATA)'!C25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</row>
    <row r="27" spans="1:37" x14ac:dyDescent="0.2">
      <c r="A27" s="2">
        <f t="shared" si="32"/>
        <v>43924</v>
      </c>
      <c r="B27" s="4">
        <f>'Data(LÄGG IN NY DATA)'!C26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</row>
    <row r="28" spans="1:37" x14ac:dyDescent="0.2">
      <c r="A28" s="2">
        <f t="shared" si="32"/>
        <v>43925</v>
      </c>
      <c r="B28" s="4">
        <f>'Data(LÄGG IN NY DATA)'!C27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</row>
    <row r="29" spans="1:37" x14ac:dyDescent="0.2">
      <c r="A29" s="2">
        <f t="shared" si="32"/>
        <v>43926</v>
      </c>
      <c r="B29" s="4">
        <f>'Data(LÄGG IN NY DATA)'!C28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</row>
    <row r="30" spans="1:37" x14ac:dyDescent="0.2">
      <c r="A30" s="2">
        <f t="shared" si="32"/>
        <v>43927</v>
      </c>
      <c r="B30" s="4">
        <f>'Data(LÄGG IN NY DATA)'!C29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</row>
    <row r="31" spans="1:37" x14ac:dyDescent="0.2">
      <c r="A31" s="2">
        <f t="shared" si="32"/>
        <v>43928</v>
      </c>
      <c r="B31" s="4">
        <f>'Data(LÄGG IN NY DATA)'!C30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</row>
    <row r="32" spans="1:37" x14ac:dyDescent="0.2">
      <c r="A32" s="2">
        <f t="shared" si="32"/>
        <v>43929</v>
      </c>
      <c r="B32" s="4">
        <f>'Data(LÄGG IN NY DATA)'!C31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</row>
    <row r="33" spans="1:37" x14ac:dyDescent="0.2">
      <c r="A33" s="2">
        <f t="shared" si="32"/>
        <v>43930</v>
      </c>
      <c r="B33" s="4">
        <f>'Data(LÄGG IN NY DATA)'!C32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</row>
    <row r="34" spans="1:37" x14ac:dyDescent="0.2">
      <c r="A34" s="2">
        <f t="shared" si="32"/>
        <v>43931</v>
      </c>
      <c r="B34" s="4">
        <f>'Data(LÄGG IN NY DATA)'!C33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</row>
    <row r="35" spans="1:37" x14ac:dyDescent="0.2">
      <c r="A35" s="2">
        <f t="shared" si="32"/>
        <v>43932</v>
      </c>
      <c r="B35" s="4">
        <f>'Data(LÄGG IN NY DATA)'!C34</f>
        <v>28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</row>
    <row r="36" spans="1:37" x14ac:dyDescent="0.2">
      <c r="A36" s="2">
        <f t="shared" si="32"/>
        <v>43933</v>
      </c>
      <c r="B36" s="4">
        <f>'Data(LÄGG IN NY DATA)'!C35</f>
        <v>31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</row>
    <row r="37" spans="1:37" x14ac:dyDescent="0.2">
      <c r="A37" s="2">
        <f t="shared" si="32"/>
        <v>43934</v>
      </c>
      <c r="B37" s="4">
        <f>'Data(LÄGG IN NY DATA)'!C36</f>
        <v>35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</row>
    <row r="38" spans="1:37" x14ac:dyDescent="0.2">
      <c r="A38" s="2">
        <f t="shared" si="32"/>
        <v>43935</v>
      </c>
      <c r="B38" s="4">
        <f>'Data(LÄGG IN NY DATA)'!C37</f>
        <v>37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</row>
    <row r="39" spans="1:37" x14ac:dyDescent="0.2">
      <c r="A39" s="2">
        <f t="shared" si="32"/>
        <v>43936</v>
      </c>
      <c r="B39" s="4">
        <f>'Data(LÄGG IN NY DATA)'!C38</f>
        <v>43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</row>
    <row r="40" spans="1:37" x14ac:dyDescent="0.2">
      <c r="A40" s="2">
        <f t="shared" si="32"/>
        <v>43937</v>
      </c>
      <c r="B40" s="4">
        <f>'Data(LÄGG IN NY DATA)'!C39</f>
        <v>44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</row>
    <row r="41" spans="1:37" x14ac:dyDescent="0.2">
      <c r="A41" s="2">
        <f t="shared" si="32"/>
        <v>43938</v>
      </c>
      <c r="B41" s="4">
        <f>'Data(LÄGG IN NY DATA)'!C40</f>
        <v>46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</row>
    <row r="42" spans="1:37" x14ac:dyDescent="0.2">
      <c r="A42" s="2">
        <f t="shared" si="32"/>
        <v>43939</v>
      </c>
      <c r="B42" s="4">
        <f>'Data(LÄGG IN NY DATA)'!C41</f>
        <v>55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</row>
    <row r="43" spans="1:37" x14ac:dyDescent="0.2">
      <c r="A43" s="2">
        <f t="shared" si="32"/>
        <v>43940</v>
      </c>
      <c r="B43" s="4">
        <f>'Data(LÄGG IN NY DATA)'!C42</f>
        <v>56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</row>
    <row r="44" spans="1:37" x14ac:dyDescent="0.2">
      <c r="A44" s="2">
        <f t="shared" si="32"/>
        <v>43941</v>
      </c>
      <c r="B44" s="4">
        <f>'Data(LÄGG IN NY DATA)'!C43</f>
        <v>58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</row>
    <row r="45" spans="1:37" x14ac:dyDescent="0.2">
      <c r="A45" s="2">
        <f t="shared" si="32"/>
        <v>43942</v>
      </c>
      <c r="B45" s="4">
        <f>'Data(LÄGG IN NY DATA)'!C44</f>
        <v>60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</row>
    <row r="46" spans="1:37" x14ac:dyDescent="0.2">
      <c r="A46" s="2">
        <f t="shared" si="32"/>
        <v>43943</v>
      </c>
      <c r="B46" s="4">
        <f>'Data(LÄGG IN NY DATA)'!C45</f>
        <v>61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</row>
    <row r="47" spans="1:37" x14ac:dyDescent="0.2">
      <c r="A47" s="2">
        <f t="shared" si="32"/>
        <v>43944</v>
      </c>
      <c r="B47" s="4">
        <f>'Data(LÄGG IN NY DATA)'!C46</f>
        <v>63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</row>
    <row r="48" spans="1:37" x14ac:dyDescent="0.2">
      <c r="A48" s="2">
        <f t="shared" si="32"/>
        <v>43945</v>
      </c>
      <c r="B48" s="4">
        <f>'Data(LÄGG IN NY DATA)'!C47</f>
        <v>65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</row>
    <row r="49" spans="1:37" x14ac:dyDescent="0.2">
      <c r="A49" s="2">
        <f t="shared" si="32"/>
        <v>43946</v>
      </c>
      <c r="B49" s="4">
        <f>'Data(LÄGG IN NY DATA)'!C48</f>
        <v>66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</row>
    <row r="50" spans="1:37" x14ac:dyDescent="0.2">
      <c r="A50" s="2">
        <f t="shared" si="32"/>
        <v>43947</v>
      </c>
      <c r="B50" s="4">
        <f>'Data(LÄGG IN NY DATA)'!C49</f>
        <v>67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</row>
    <row r="51" spans="1:37" x14ac:dyDescent="0.2">
      <c r="A51" s="2">
        <f t="shared" si="32"/>
        <v>43948</v>
      </c>
      <c r="B51" s="4">
        <f>'Data(LÄGG IN NY DATA)'!C50</f>
        <v>68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</row>
    <row r="52" spans="1:37" x14ac:dyDescent="0.2">
      <c r="A52" s="2">
        <f t="shared" si="32"/>
        <v>43949</v>
      </c>
      <c r="B52" s="4">
        <f>'Data(LÄGG IN NY DATA)'!C51</f>
        <v>68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</row>
    <row r="53" spans="1:37" x14ac:dyDescent="0.2">
      <c r="A53" s="2">
        <f t="shared" si="32"/>
        <v>43950</v>
      </c>
      <c r="B53" s="4">
        <f>'Data(LÄGG IN NY DATA)'!C52</f>
        <v>68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</row>
    <row r="54" spans="1:37" x14ac:dyDescent="0.2">
      <c r="A54" s="2">
        <f t="shared" si="32"/>
        <v>43951</v>
      </c>
      <c r="B54" s="4">
        <f>'Data(LÄGG IN NY DATA)'!C53</f>
        <v>71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</row>
    <row r="55" spans="1:37" x14ac:dyDescent="0.2">
      <c r="A55" s="2">
        <f t="shared" si="32"/>
        <v>43952</v>
      </c>
      <c r="B55" s="4">
        <f>'Data(LÄGG IN NY DATA)'!C54</f>
        <v>74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</row>
    <row r="56" spans="1:37" x14ac:dyDescent="0.2">
      <c r="A56" s="2">
        <f t="shared" si="32"/>
        <v>43953</v>
      </c>
      <c r="B56" s="4">
        <f>'Data(LÄGG IN NY DATA)'!C55</f>
        <v>76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</row>
    <row r="57" spans="1:37" x14ac:dyDescent="0.2">
      <c r="A57" s="2">
        <f t="shared" si="32"/>
        <v>43954</v>
      </c>
      <c r="B57" s="4">
        <f>'Data(LÄGG IN NY DATA)'!C56</f>
        <v>76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</row>
    <row r="58" spans="1:37" x14ac:dyDescent="0.2">
      <c r="A58" s="2">
        <f t="shared" si="32"/>
        <v>43955</v>
      </c>
      <c r="B58" s="4">
        <f>'Data(LÄGG IN NY DATA)'!C57</f>
        <v>78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</row>
    <row r="59" spans="1:37" x14ac:dyDescent="0.2">
      <c r="A59" s="2">
        <f t="shared" si="32"/>
        <v>43956</v>
      </c>
      <c r="B59" s="4">
        <f>'Data(LÄGG IN NY DATA)'!C58</f>
        <v>78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</row>
    <row r="60" spans="1:37" x14ac:dyDescent="0.2">
      <c r="A60" s="2">
        <f t="shared" si="32"/>
        <v>43957</v>
      </c>
      <c r="B60" s="4" t="e">
        <f>'Data(LÄGG IN NY DATA)'!C59</f>
        <v>#N/A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</row>
    <row r="61" spans="1:37" x14ac:dyDescent="0.2">
      <c r="A61" s="2">
        <f t="shared" si="32"/>
        <v>43958</v>
      </c>
      <c r="B61" s="4" t="e">
        <f>'Data(LÄGG IN NY DATA)'!C60</f>
        <v>#N/A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</row>
    <row r="62" spans="1:37" x14ac:dyDescent="0.2">
      <c r="A62" s="2">
        <f t="shared" si="32"/>
        <v>43959</v>
      </c>
      <c r="B62" s="4" t="e">
        <f>'Data(LÄGG IN NY DATA)'!C61</f>
        <v>#N/A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</row>
    <row r="63" spans="1:37" x14ac:dyDescent="0.2">
      <c r="A63" s="2">
        <f t="shared" si="32"/>
        <v>43960</v>
      </c>
      <c r="B63" s="4" t="e">
        <f>'Data(LÄGG IN NY DATA)'!C62</f>
        <v>#N/A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</row>
    <row r="64" spans="1:37" x14ac:dyDescent="0.2">
      <c r="A64" s="2">
        <f t="shared" si="32"/>
        <v>43961</v>
      </c>
      <c r="B64" s="4" t="e">
        <f>'Data(LÄGG IN NY DATA)'!C63</f>
        <v>#N/A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</row>
    <row r="65" spans="1:37" x14ac:dyDescent="0.2">
      <c r="A65" s="2">
        <f t="shared" si="32"/>
        <v>43962</v>
      </c>
      <c r="B65" s="4" t="e">
        <f>'Data(LÄGG IN NY DATA)'!C64</f>
        <v>#N/A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</row>
    <row r="66" spans="1:37" x14ac:dyDescent="0.2">
      <c r="A66" s="2">
        <f t="shared" si="32"/>
        <v>43963</v>
      </c>
      <c r="B66" s="4" t="e">
        <f>'Data(LÄGG IN NY DATA)'!C65</f>
        <v>#N/A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</row>
    <row r="67" spans="1:37" x14ac:dyDescent="0.2">
      <c r="A67" s="2">
        <f t="shared" si="32"/>
        <v>43964</v>
      </c>
      <c r="B67" s="4" t="e">
        <f>'Data(LÄGG IN NY DATA)'!C66</f>
        <v>#N/A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</row>
    <row r="68" spans="1:37" x14ac:dyDescent="0.2">
      <c r="A68" s="2">
        <f t="shared" si="32"/>
        <v>43965</v>
      </c>
      <c r="B68" s="4" t="e">
        <f>'Data(LÄGG IN NY DATA)'!C67</f>
        <v>#N/A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</row>
    <row r="69" spans="1:37" x14ac:dyDescent="0.2">
      <c r="A69" s="2">
        <f t="shared" ref="A69:A132" si="33">A68+1</f>
        <v>43966</v>
      </c>
      <c r="B69" s="4" t="e">
        <f>'Data(LÄGG IN NY DATA)'!C68</f>
        <v>#N/A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</row>
    <row r="70" spans="1:37" x14ac:dyDescent="0.2">
      <c r="A70" s="2">
        <f t="shared" si="33"/>
        <v>43967</v>
      </c>
      <c r="B70" s="4" t="e">
        <f>'Data(LÄGG IN NY DATA)'!C69</f>
        <v>#N/A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</row>
    <row r="71" spans="1:37" x14ac:dyDescent="0.2">
      <c r="A71" s="2">
        <f t="shared" si="33"/>
        <v>43968</v>
      </c>
      <c r="B71" s="4" t="e">
        <f>'Data(LÄGG IN NY DATA)'!C70</f>
        <v>#N/A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</row>
    <row r="72" spans="1:37" x14ac:dyDescent="0.2">
      <c r="A72" s="2">
        <f t="shared" si="33"/>
        <v>43969</v>
      </c>
      <c r="B72" s="4" t="e">
        <f>'Data(LÄGG IN NY DATA)'!C71</f>
        <v>#N/A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</row>
    <row r="73" spans="1:37" x14ac:dyDescent="0.2">
      <c r="A73" s="2">
        <f t="shared" si="33"/>
        <v>43970</v>
      </c>
      <c r="B73" s="4" t="e">
        <f>'Data(LÄGG IN NY DATA)'!C72</f>
        <v>#N/A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</row>
    <row r="74" spans="1:37" x14ac:dyDescent="0.2">
      <c r="A74" s="2">
        <f t="shared" si="33"/>
        <v>43971</v>
      </c>
      <c r="B74" s="4" t="e">
        <f>'Data(LÄGG IN NY DATA)'!C73</f>
        <v>#N/A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</row>
    <row r="75" spans="1:37" x14ac:dyDescent="0.2">
      <c r="A75" s="2">
        <f t="shared" si="33"/>
        <v>43972</v>
      </c>
      <c r="B75" s="4" t="e">
        <f>'Data(LÄGG IN NY DATA)'!C74</f>
        <v>#N/A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</row>
    <row r="76" spans="1:37" x14ac:dyDescent="0.2">
      <c r="A76" s="2">
        <f t="shared" si="33"/>
        <v>43973</v>
      </c>
      <c r="B76" s="4" t="e">
        <f>'Data(LÄGG IN NY DATA)'!C75</f>
        <v>#N/A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</row>
    <row r="77" spans="1:37" x14ac:dyDescent="0.2">
      <c r="A77" s="2">
        <f t="shared" si="33"/>
        <v>43974</v>
      </c>
      <c r="B77" s="4" t="e">
        <f>'Data(LÄGG IN NY DATA)'!C76</f>
        <v>#N/A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</row>
    <row r="78" spans="1:37" x14ac:dyDescent="0.2">
      <c r="A78" s="2">
        <f t="shared" si="33"/>
        <v>43975</v>
      </c>
      <c r="B78" s="4" t="e">
        <f>'Data(LÄGG IN NY DATA)'!C77</f>
        <v>#N/A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</row>
    <row r="79" spans="1:37" x14ac:dyDescent="0.2">
      <c r="A79" s="2">
        <f t="shared" si="33"/>
        <v>43976</v>
      </c>
      <c r="B79" s="4" t="e">
        <f>'Data(LÄGG IN NY DATA)'!C78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</row>
    <row r="80" spans="1:37" x14ac:dyDescent="0.2">
      <c r="A80" s="2">
        <f t="shared" si="33"/>
        <v>43977</v>
      </c>
      <c r="B80" s="4" t="e">
        <f>'Data(LÄGG IN NY DATA)'!C79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</row>
    <row r="81" spans="1:37" x14ac:dyDescent="0.2">
      <c r="A81" s="2">
        <f t="shared" si="33"/>
        <v>43978</v>
      </c>
      <c r="B81" s="4" t="e">
        <f>'Data(LÄGG IN NY DATA)'!C80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</row>
    <row r="82" spans="1:37" x14ac:dyDescent="0.2">
      <c r="A82" s="2">
        <f t="shared" si="33"/>
        <v>43979</v>
      </c>
      <c r="B82" s="4" t="e">
        <f>'Data(LÄGG IN NY DATA)'!C81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</row>
    <row r="83" spans="1:37" x14ac:dyDescent="0.2">
      <c r="A83" s="2">
        <f t="shared" si="33"/>
        <v>43980</v>
      </c>
      <c r="B83" s="4" t="e">
        <f>'Data(LÄGG IN NY DATA)'!C82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</row>
    <row r="84" spans="1:37" x14ac:dyDescent="0.2">
      <c r="A84" s="2">
        <f t="shared" si="33"/>
        <v>43981</v>
      </c>
      <c r="B84" s="4" t="e">
        <f>'Data(LÄGG IN NY DATA)'!C83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</row>
    <row r="85" spans="1:37" x14ac:dyDescent="0.2">
      <c r="A85" s="2">
        <f t="shared" si="33"/>
        <v>43982</v>
      </c>
      <c r="B85" s="4" t="e">
        <f>'Data(LÄGG IN NY DATA)'!C84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</row>
    <row r="86" spans="1:37" x14ac:dyDescent="0.2">
      <c r="A86" s="2">
        <f t="shared" si="33"/>
        <v>43983</v>
      </c>
      <c r="B86" s="4" t="e">
        <f>'Data(LÄGG IN NY DATA)'!C85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</row>
    <row r="87" spans="1:37" x14ac:dyDescent="0.2">
      <c r="A87" s="2">
        <f t="shared" si="33"/>
        <v>43984</v>
      </c>
      <c r="B87" s="4" t="e">
        <f>'Data(LÄGG IN NY DATA)'!C86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</row>
    <row r="88" spans="1:37" x14ac:dyDescent="0.2">
      <c r="A88" s="2">
        <f t="shared" si="33"/>
        <v>43985</v>
      </c>
      <c r="B88" s="4" t="e">
        <f>'Data(LÄGG IN NY DATA)'!C87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</row>
    <row r="89" spans="1:37" x14ac:dyDescent="0.2">
      <c r="A89" s="2">
        <f t="shared" si="33"/>
        <v>43986</v>
      </c>
      <c r="B89" s="4" t="e">
        <f>'Data(LÄGG IN NY DATA)'!C88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</row>
    <row r="90" spans="1:37" x14ac:dyDescent="0.2">
      <c r="A90" s="2">
        <f t="shared" si="33"/>
        <v>43987</v>
      </c>
      <c r="B90" s="4" t="e">
        <f>'Data(LÄGG IN NY DATA)'!C89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</row>
    <row r="91" spans="1:37" x14ac:dyDescent="0.2">
      <c r="A91" s="2">
        <f t="shared" si="33"/>
        <v>43988</v>
      </c>
      <c r="B91" s="4" t="e">
        <f>'Data(LÄGG IN NY DATA)'!C90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</row>
    <row r="92" spans="1:37" x14ac:dyDescent="0.2">
      <c r="A92" s="2">
        <f t="shared" si="33"/>
        <v>43989</v>
      </c>
      <c r="B92" s="4" t="e">
        <f>'Data(LÄGG IN NY DATA)'!C91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</row>
    <row r="93" spans="1:37" x14ac:dyDescent="0.2">
      <c r="A93" s="2">
        <f t="shared" si="33"/>
        <v>43990</v>
      </c>
      <c r="B93" s="4" t="e">
        <f>'Data(LÄGG IN NY DATA)'!C92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</row>
    <row r="94" spans="1:37" x14ac:dyDescent="0.2">
      <c r="A94" s="2">
        <f t="shared" si="33"/>
        <v>43991</v>
      </c>
      <c r="B94" s="4" t="e">
        <f>'Data(LÄGG IN NY DATA)'!C93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</row>
    <row r="95" spans="1:37" x14ac:dyDescent="0.2">
      <c r="A95" s="2">
        <f t="shared" si="33"/>
        <v>43992</v>
      </c>
      <c r="B95" s="4" t="e">
        <f>'Data(LÄGG IN NY DATA)'!C94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</row>
    <row r="96" spans="1:37" x14ac:dyDescent="0.2">
      <c r="A96" s="2">
        <f t="shared" si="33"/>
        <v>43993</v>
      </c>
      <c r="B96" s="4" t="e">
        <f>'Data(LÄGG IN NY DATA)'!C95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</row>
    <row r="97" spans="1:37" x14ac:dyDescent="0.2">
      <c r="A97" s="2">
        <f t="shared" si="33"/>
        <v>43994</v>
      </c>
      <c r="B97" s="4" t="e">
        <f>'Data(LÄGG IN NY DATA)'!C96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</row>
    <row r="98" spans="1:37" x14ac:dyDescent="0.2">
      <c r="A98" s="2">
        <f t="shared" si="33"/>
        <v>43995</v>
      </c>
      <c r="B98" s="4" t="e">
        <f>'Data(LÄGG IN NY DATA)'!C97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</row>
    <row r="99" spans="1:37" x14ac:dyDescent="0.2">
      <c r="A99" s="2">
        <f t="shared" si="33"/>
        <v>43996</v>
      </c>
      <c r="B99" s="4" t="e">
        <f>'Data(LÄGG IN NY DATA)'!C98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</row>
    <row r="100" spans="1:37" x14ac:dyDescent="0.2">
      <c r="A100" s="2">
        <f t="shared" si="33"/>
        <v>43997</v>
      </c>
      <c r="B100" s="4" t="e">
        <f>'Data(LÄGG IN NY DATA)'!C99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</row>
    <row r="101" spans="1:37" x14ac:dyDescent="0.2">
      <c r="A101" s="2">
        <f t="shared" si="33"/>
        <v>43998</v>
      </c>
      <c r="B101" s="4" t="e">
        <f>'Data(LÄGG IN NY DATA)'!C100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</row>
    <row r="102" spans="1:37" x14ac:dyDescent="0.2">
      <c r="A102" s="2">
        <f t="shared" si="33"/>
        <v>43999</v>
      </c>
      <c r="B102" s="4" t="e">
        <f>'Data(LÄGG IN NY DATA)'!C101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</row>
    <row r="103" spans="1:37" x14ac:dyDescent="0.2">
      <c r="A103" s="2">
        <f t="shared" si="33"/>
        <v>44000</v>
      </c>
      <c r="B103" s="4" t="e">
        <f>'Data(LÄGG IN NY DATA)'!C102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</row>
    <row r="104" spans="1:37" x14ac:dyDescent="0.2">
      <c r="A104" s="2">
        <f t="shared" si="33"/>
        <v>44001</v>
      </c>
      <c r="B104" s="4" t="e">
        <f>'Data(LÄGG IN NY DATA)'!C103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</row>
    <row r="105" spans="1:37" x14ac:dyDescent="0.2">
      <c r="A105" s="2">
        <f t="shared" si="33"/>
        <v>44002</v>
      </c>
      <c r="B105" s="4" t="e">
        <f>'Data(LÄGG IN NY DATA)'!C104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</row>
    <row r="106" spans="1:37" x14ac:dyDescent="0.2">
      <c r="A106" s="2">
        <f t="shared" si="33"/>
        <v>44003</v>
      </c>
      <c r="B106" s="4" t="e">
        <f>'Data(LÄGG IN NY DATA)'!C105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</row>
    <row r="107" spans="1:37" x14ac:dyDescent="0.2">
      <c r="A107" s="2">
        <f t="shared" si="33"/>
        <v>44004</v>
      </c>
      <c r="B107" s="4" t="e">
        <f>'Data(LÄGG IN NY DATA)'!C106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</row>
    <row r="108" spans="1:37" x14ac:dyDescent="0.2">
      <c r="A108" s="2">
        <f t="shared" si="33"/>
        <v>44005</v>
      </c>
      <c r="B108" s="4" t="e">
        <f>'Data(LÄGG IN NY DATA)'!C107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</row>
    <row r="109" spans="1:37" x14ac:dyDescent="0.2">
      <c r="A109" s="2">
        <f t="shared" si="33"/>
        <v>44006</v>
      </c>
      <c r="B109" s="4" t="e">
        <f>'Data(LÄGG IN NY DATA)'!C108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</row>
    <row r="110" spans="1:37" x14ac:dyDescent="0.2">
      <c r="A110" s="2">
        <f t="shared" si="33"/>
        <v>44007</v>
      </c>
      <c r="B110" s="4" t="e">
        <f>'Data(LÄGG IN NY DATA)'!C109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</row>
    <row r="111" spans="1:37" x14ac:dyDescent="0.2">
      <c r="A111" s="2">
        <f t="shared" si="33"/>
        <v>44008</v>
      </c>
      <c r="B111" s="4" t="e">
        <f>'Data(LÄGG IN NY DATA)'!C110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</row>
    <row r="112" spans="1:37" x14ac:dyDescent="0.2">
      <c r="A112" s="2">
        <f t="shared" si="33"/>
        <v>44009</v>
      </c>
      <c r="B112" s="4" t="e">
        <f>'Data(LÄGG IN NY DATA)'!C111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</row>
    <row r="113" spans="1:37" x14ac:dyDescent="0.2">
      <c r="A113" s="2">
        <f t="shared" si="33"/>
        <v>44010</v>
      </c>
      <c r="B113" s="4" t="e">
        <f>'Data(LÄGG IN NY DATA)'!C112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</row>
    <row r="114" spans="1:37" x14ac:dyDescent="0.2">
      <c r="A114" s="2">
        <f t="shared" si="33"/>
        <v>44011</v>
      </c>
      <c r="B114" s="4" t="e">
        <f>'Data(LÄGG IN NY DATA)'!C113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</row>
    <row r="115" spans="1:37" x14ac:dyDescent="0.2">
      <c r="A115" s="2">
        <f t="shared" si="33"/>
        <v>44012</v>
      </c>
      <c r="B115" s="4" t="e">
        <f>'Data(LÄGG IN NY DATA)'!C114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</row>
    <row r="116" spans="1:37" x14ac:dyDescent="0.2">
      <c r="A116" s="2">
        <f t="shared" si="33"/>
        <v>44013</v>
      </c>
      <c r="B116" s="4" t="e">
        <f>'Data(LÄGG IN NY DATA)'!C115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</row>
    <row r="117" spans="1:37" x14ac:dyDescent="0.2">
      <c r="A117" s="2">
        <f t="shared" si="33"/>
        <v>44014</v>
      </c>
      <c r="B117" s="4" t="e">
        <f>'Data(LÄGG IN NY DATA)'!C116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</row>
    <row r="118" spans="1:37" x14ac:dyDescent="0.2">
      <c r="A118" s="2">
        <f t="shared" si="33"/>
        <v>44015</v>
      </c>
      <c r="B118" s="4" t="e">
        <f>'Data(LÄGG IN NY DATA)'!C117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</row>
    <row r="119" spans="1:37" x14ac:dyDescent="0.2">
      <c r="A119" s="2">
        <f t="shared" si="33"/>
        <v>44016</v>
      </c>
      <c r="B119" s="4" t="e">
        <f>'Data(LÄGG IN NY DATA)'!C118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</row>
    <row r="120" spans="1:37" x14ac:dyDescent="0.2">
      <c r="A120" s="2">
        <f t="shared" si="33"/>
        <v>44017</v>
      </c>
      <c r="B120" s="4" t="e">
        <f>'Data(LÄGG IN NY DATA)'!C119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</row>
    <row r="121" spans="1:37" x14ac:dyDescent="0.2">
      <c r="A121" s="2">
        <f t="shared" si="33"/>
        <v>44018</v>
      </c>
      <c r="B121" s="4" t="e">
        <f>'Data(LÄGG IN NY DATA)'!C120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</row>
    <row r="122" spans="1:37" x14ac:dyDescent="0.2">
      <c r="A122" s="2">
        <f t="shared" si="33"/>
        <v>44019</v>
      </c>
      <c r="B122" s="4" t="e">
        <f>'Data(LÄGG IN NY DATA)'!C121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</row>
    <row r="123" spans="1:37" x14ac:dyDescent="0.2">
      <c r="A123" s="2">
        <f t="shared" si="33"/>
        <v>44020</v>
      </c>
      <c r="B123" s="4" t="e">
        <f>'Data(LÄGG IN NY DATA)'!C122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</row>
    <row r="124" spans="1:37" x14ac:dyDescent="0.2">
      <c r="A124" s="2">
        <f t="shared" si="33"/>
        <v>44021</v>
      </c>
      <c r="B124" s="4" t="e">
        <f>'Data(LÄGG IN NY DATA)'!C123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</row>
    <row r="125" spans="1:37" x14ac:dyDescent="0.2">
      <c r="A125" s="2">
        <f t="shared" si="33"/>
        <v>44022</v>
      </c>
      <c r="B125" s="4" t="e">
        <f>'Data(LÄGG IN NY DATA)'!C124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</row>
    <row r="126" spans="1:37" x14ac:dyDescent="0.2">
      <c r="A126" s="2">
        <f t="shared" si="33"/>
        <v>44023</v>
      </c>
      <c r="B126" s="4" t="e">
        <f>'Data(LÄGG IN NY DATA)'!C125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</row>
    <row r="127" spans="1:37" x14ac:dyDescent="0.2">
      <c r="A127" s="2">
        <f t="shared" si="33"/>
        <v>44024</v>
      </c>
      <c r="B127" s="4" t="e">
        <f>'Data(LÄGG IN NY DATA)'!C126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</row>
    <row r="128" spans="1:37" x14ac:dyDescent="0.2">
      <c r="A128" s="2">
        <f t="shared" si="33"/>
        <v>44025</v>
      </c>
      <c r="B128" s="4" t="e">
        <f>'Data(LÄGG IN NY DATA)'!C127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</row>
    <row r="129" spans="1:37" x14ac:dyDescent="0.2">
      <c r="A129" s="2">
        <f t="shared" si="33"/>
        <v>44026</v>
      </c>
      <c r="B129" s="4" t="e">
        <f>'Data(LÄGG IN NY DATA)'!C128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</row>
    <row r="130" spans="1:37" x14ac:dyDescent="0.2">
      <c r="A130" s="2">
        <f t="shared" si="33"/>
        <v>44027</v>
      </c>
      <c r="B130" s="4" t="e">
        <f>'Data(LÄGG IN NY DATA)'!C129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</row>
    <row r="131" spans="1:37" x14ac:dyDescent="0.2">
      <c r="A131" s="2">
        <f t="shared" si="33"/>
        <v>44028</v>
      </c>
      <c r="B131" s="4" t="e">
        <f>'Data(LÄGG IN NY DATA)'!C130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</row>
    <row r="132" spans="1:37" x14ac:dyDescent="0.2">
      <c r="A132" s="2">
        <f t="shared" si="33"/>
        <v>44029</v>
      </c>
      <c r="B132" s="4" t="e">
        <f>'Data(LÄGG IN NY DATA)'!C131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</row>
    <row r="133" spans="1:37" x14ac:dyDescent="0.2">
      <c r="A133" s="2">
        <f t="shared" ref="A133:A196" si="34">A132+1</f>
        <v>44030</v>
      </c>
      <c r="B133" s="4" t="e">
        <f>'Data(LÄGG IN NY DATA)'!C132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</row>
    <row r="134" spans="1:37" x14ac:dyDescent="0.2">
      <c r="A134" s="2">
        <f t="shared" si="34"/>
        <v>44031</v>
      </c>
      <c r="B134" s="4" t="e">
        <f>'Data(LÄGG IN NY DATA)'!C133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</row>
    <row r="135" spans="1:37" x14ac:dyDescent="0.2">
      <c r="A135" s="2">
        <f t="shared" si="34"/>
        <v>44032</v>
      </c>
      <c r="B135" s="4" t="e">
        <f>'Data(LÄGG IN NY DATA)'!C134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</row>
    <row r="136" spans="1:37" x14ac:dyDescent="0.2">
      <c r="A136" s="2">
        <f t="shared" si="34"/>
        <v>44033</v>
      </c>
      <c r="B136" s="4" t="e">
        <f>'Data(LÄGG IN NY DATA)'!C135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</row>
    <row r="137" spans="1:37" x14ac:dyDescent="0.2">
      <c r="A137" s="2">
        <f t="shared" si="34"/>
        <v>44034</v>
      </c>
      <c r="B137" s="4" t="e">
        <f>'Data(LÄGG IN NY DATA)'!C136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</row>
    <row r="138" spans="1:37" x14ac:dyDescent="0.2">
      <c r="A138" s="2">
        <f t="shared" si="34"/>
        <v>44035</v>
      </c>
      <c r="B138" s="4" t="e">
        <f>'Data(LÄGG IN NY DATA)'!C137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</row>
    <row r="139" spans="1:37" x14ac:dyDescent="0.2">
      <c r="A139" s="2">
        <f t="shared" si="34"/>
        <v>44036</v>
      </c>
      <c r="B139" s="4" t="e">
        <f>'Data(LÄGG IN NY DATA)'!C138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</row>
    <row r="140" spans="1:37" x14ac:dyDescent="0.2">
      <c r="A140" s="2">
        <f t="shared" si="34"/>
        <v>44037</v>
      </c>
      <c r="B140" s="4" t="e">
        <f>'Data(LÄGG IN NY DATA)'!C139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</row>
    <row r="141" spans="1:37" x14ac:dyDescent="0.2">
      <c r="A141" s="2">
        <f t="shared" si="34"/>
        <v>44038</v>
      </c>
      <c r="B141" s="4" t="e">
        <f>'Data(LÄGG IN NY DATA)'!C140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</row>
    <row r="142" spans="1:37" x14ac:dyDescent="0.2">
      <c r="A142" s="2">
        <f t="shared" si="34"/>
        <v>44039</v>
      </c>
      <c r="B142" s="4" t="e">
        <f>'Data(LÄGG IN NY DATA)'!C141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</row>
    <row r="143" spans="1:37" x14ac:dyDescent="0.2">
      <c r="A143" s="2">
        <f t="shared" si="34"/>
        <v>44040</v>
      </c>
      <c r="B143" s="4" t="e">
        <f>'Data(LÄGG IN NY DATA)'!C142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</row>
    <row r="144" spans="1:37" x14ac:dyDescent="0.2">
      <c r="A144" s="2">
        <f t="shared" si="34"/>
        <v>44041</v>
      </c>
      <c r="B144" s="4" t="e">
        <f>'Data(LÄGG IN NY DATA)'!C143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</row>
    <row r="145" spans="1:37" x14ac:dyDescent="0.2">
      <c r="A145" s="2">
        <f t="shared" si="34"/>
        <v>44042</v>
      </c>
      <c r="B145" s="4" t="e">
        <f>'Data(LÄGG IN NY DATA)'!C144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</row>
    <row r="146" spans="1:37" x14ac:dyDescent="0.2">
      <c r="A146" s="2">
        <f t="shared" si="34"/>
        <v>44043</v>
      </c>
      <c r="B146" s="4" t="e">
        <f>'Data(LÄGG IN NY DATA)'!C145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</row>
    <row r="147" spans="1:37" x14ac:dyDescent="0.2">
      <c r="A147" s="2">
        <f t="shared" si="34"/>
        <v>44044</v>
      </c>
      <c r="B147" s="4" t="e">
        <f>'Data(LÄGG IN NY DATA)'!C146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</row>
    <row r="148" spans="1:37" x14ac:dyDescent="0.2">
      <c r="A148" s="2">
        <f t="shared" si="34"/>
        <v>44045</v>
      </c>
      <c r="B148" s="4" t="e">
        <f>'Data(LÄGG IN NY DATA)'!C147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</row>
    <row r="149" spans="1:37" x14ac:dyDescent="0.2">
      <c r="A149" s="2">
        <f t="shared" si="34"/>
        <v>44046</v>
      </c>
      <c r="B149" s="4" t="e">
        <f>'Data(LÄGG IN NY DATA)'!C148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</row>
    <row r="150" spans="1:37" x14ac:dyDescent="0.2">
      <c r="A150" s="2">
        <f t="shared" si="34"/>
        <v>44047</v>
      </c>
      <c r="B150" s="4" t="e">
        <f>'Data(LÄGG IN NY DATA)'!C149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</row>
    <row r="151" spans="1:37" x14ac:dyDescent="0.2">
      <c r="A151" s="2">
        <f t="shared" si="34"/>
        <v>44048</v>
      </c>
      <c r="B151" s="4" t="e">
        <f>'Data(LÄGG IN NY DATA)'!C150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</row>
    <row r="152" spans="1:37" x14ac:dyDescent="0.2">
      <c r="A152" s="2">
        <f t="shared" si="34"/>
        <v>44049</v>
      </c>
      <c r="B152" s="4" t="e">
        <f>'Data(LÄGG IN NY DATA)'!C151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</row>
    <row r="153" spans="1:37" x14ac:dyDescent="0.2">
      <c r="A153" s="2">
        <f t="shared" si="34"/>
        <v>44050</v>
      </c>
      <c r="B153" s="4" t="e">
        <f>'Data(LÄGG IN NY DATA)'!C152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</row>
    <row r="154" spans="1:37" x14ac:dyDescent="0.2">
      <c r="A154" s="2">
        <f t="shared" si="34"/>
        <v>44051</v>
      </c>
      <c r="B154" s="4" t="e">
        <f>'Data(LÄGG IN NY DATA)'!C153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</row>
    <row r="155" spans="1:37" x14ac:dyDescent="0.2">
      <c r="A155" s="2">
        <f t="shared" si="34"/>
        <v>44052</v>
      </c>
      <c r="B155" s="4" t="e">
        <f>'Data(LÄGG IN NY DATA)'!C154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</row>
    <row r="156" spans="1:37" x14ac:dyDescent="0.2">
      <c r="A156" s="2">
        <f t="shared" si="34"/>
        <v>44053</v>
      </c>
      <c r="B156" s="4" t="e">
        <f>'Data(LÄGG IN NY DATA)'!C155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</row>
    <row r="157" spans="1:37" x14ac:dyDescent="0.2">
      <c r="A157" s="2">
        <f t="shared" si="34"/>
        <v>44054</v>
      </c>
      <c r="B157" s="4" t="e">
        <f>'Data(LÄGG IN NY DATA)'!C156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</row>
    <row r="158" spans="1:37" x14ac:dyDescent="0.2">
      <c r="A158" s="2">
        <f t="shared" si="34"/>
        <v>44055</v>
      </c>
      <c r="B158" s="4" t="e">
        <f>'Data(LÄGG IN NY DATA)'!C157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</row>
    <row r="159" spans="1:37" x14ac:dyDescent="0.2">
      <c r="A159" s="2">
        <f t="shared" si="34"/>
        <v>44056</v>
      </c>
      <c r="B159" s="4" t="e">
        <f>'Data(LÄGG IN NY DATA)'!C158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</row>
    <row r="160" spans="1:37" x14ac:dyDescent="0.2">
      <c r="A160" s="2">
        <f t="shared" si="34"/>
        <v>44057</v>
      </c>
      <c r="B160" s="4" t="e">
        <f>'Data(LÄGG IN NY DATA)'!C159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</row>
    <row r="161" spans="1:37" x14ac:dyDescent="0.2">
      <c r="A161" s="2">
        <f t="shared" si="34"/>
        <v>44058</v>
      </c>
      <c r="B161" s="4" t="e">
        <f>'Data(LÄGG IN NY DATA)'!C160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</row>
    <row r="162" spans="1:37" x14ac:dyDescent="0.2">
      <c r="A162" s="2">
        <f t="shared" si="34"/>
        <v>44059</v>
      </c>
      <c r="B162" s="4" t="e">
        <f>'Data(LÄGG IN NY DATA)'!C161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</row>
    <row r="163" spans="1:37" x14ac:dyDescent="0.2">
      <c r="A163" s="2">
        <f t="shared" si="34"/>
        <v>44060</v>
      </c>
      <c r="B163" s="4" t="e">
        <f>'Data(LÄGG IN NY DATA)'!C162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</row>
    <row r="164" spans="1:37" x14ac:dyDescent="0.2">
      <c r="A164" s="2">
        <f t="shared" si="34"/>
        <v>44061</v>
      </c>
      <c r="B164" s="4" t="e">
        <f>'Data(LÄGG IN NY DATA)'!C163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</row>
    <row r="165" spans="1:37" x14ac:dyDescent="0.2">
      <c r="A165" s="2">
        <f t="shared" si="34"/>
        <v>44062</v>
      </c>
      <c r="B165" s="4" t="e">
        <f>'Data(LÄGG IN NY DATA)'!C164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</row>
    <row r="166" spans="1:37" x14ac:dyDescent="0.2">
      <c r="A166" s="2">
        <f t="shared" si="34"/>
        <v>44063</v>
      </c>
      <c r="B166" s="4" t="e">
        <f>'Data(LÄGG IN NY DATA)'!C165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</row>
    <row r="167" spans="1:37" x14ac:dyDescent="0.2">
      <c r="A167" s="2">
        <f t="shared" si="34"/>
        <v>44064</v>
      </c>
      <c r="B167" s="4" t="e">
        <f>'Data(LÄGG IN NY DATA)'!C166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</row>
    <row r="168" spans="1:37" x14ac:dyDescent="0.2">
      <c r="A168" s="2">
        <f t="shared" si="34"/>
        <v>44065</v>
      </c>
      <c r="B168" s="4" t="e">
        <f>'Data(LÄGG IN NY DATA)'!C167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</row>
    <row r="169" spans="1:37" x14ac:dyDescent="0.2">
      <c r="A169" s="2">
        <f t="shared" si="34"/>
        <v>44066</v>
      </c>
      <c r="B169" s="4" t="e">
        <f>'Data(LÄGG IN NY DATA)'!C168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</row>
    <row r="170" spans="1:37" x14ac:dyDescent="0.2">
      <c r="A170" s="2">
        <f t="shared" si="34"/>
        <v>44067</v>
      </c>
      <c r="B170" s="4" t="e">
        <f>'Data(LÄGG IN NY DATA)'!C169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</row>
    <row r="171" spans="1:37" x14ac:dyDescent="0.2">
      <c r="A171" s="2">
        <f t="shared" si="34"/>
        <v>44068</v>
      </c>
      <c r="B171" s="4" t="e">
        <f>'Data(LÄGG IN NY DATA)'!C170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</row>
    <row r="172" spans="1:37" x14ac:dyDescent="0.2">
      <c r="A172" s="2">
        <f t="shared" si="34"/>
        <v>44069</v>
      </c>
      <c r="B172" s="4" t="e">
        <f>'Data(LÄGG IN NY DATA)'!C171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</row>
    <row r="173" spans="1:37" x14ac:dyDescent="0.2">
      <c r="A173" s="2">
        <f t="shared" si="34"/>
        <v>44070</v>
      </c>
      <c r="B173" s="4" t="e">
        <f>'Data(LÄGG IN NY DATA)'!C172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</row>
    <row r="174" spans="1:37" x14ac:dyDescent="0.2">
      <c r="A174" s="2">
        <f t="shared" si="34"/>
        <v>44071</v>
      </c>
      <c r="B174" s="4" t="e">
        <f>'Data(LÄGG IN NY DATA)'!C173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</row>
    <row r="175" spans="1:37" x14ac:dyDescent="0.2">
      <c r="A175" s="2">
        <f t="shared" si="34"/>
        <v>44072</v>
      </c>
      <c r="B175" s="4" t="e">
        <f>'Data(LÄGG IN NY DATA)'!C174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</row>
    <row r="176" spans="1:37" x14ac:dyDescent="0.2">
      <c r="A176" s="2">
        <f t="shared" si="34"/>
        <v>44073</v>
      </c>
      <c r="B176" s="4" t="e">
        <f>'Data(LÄGG IN NY DATA)'!C175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</row>
    <row r="177" spans="1:37" x14ac:dyDescent="0.2">
      <c r="A177" s="2">
        <f t="shared" si="34"/>
        <v>44074</v>
      </c>
      <c r="B177" s="4" t="e">
        <f>'Data(LÄGG IN NY DATA)'!C176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</row>
    <row r="178" spans="1:37" x14ac:dyDescent="0.2">
      <c r="A178" s="2">
        <f t="shared" si="34"/>
        <v>44075</v>
      </c>
      <c r="B178" s="4" t="e">
        <f>'Data(LÄGG IN NY DATA)'!C177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</row>
    <row r="179" spans="1:37" x14ac:dyDescent="0.2">
      <c r="A179" s="2">
        <f t="shared" si="34"/>
        <v>44076</v>
      </c>
      <c r="B179" s="4" t="e">
        <f>'Data(LÄGG IN NY DATA)'!C178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</row>
    <row r="180" spans="1:37" x14ac:dyDescent="0.2">
      <c r="A180" s="2">
        <f t="shared" si="34"/>
        <v>44077</v>
      </c>
      <c r="B180" s="4" t="e">
        <f>'Data(LÄGG IN NY DATA)'!C179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</row>
    <row r="181" spans="1:37" x14ac:dyDescent="0.2">
      <c r="A181" s="2">
        <f t="shared" si="34"/>
        <v>44078</v>
      </c>
      <c r="B181" s="4" t="e">
        <f>'Data(LÄGG IN NY DATA)'!C180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</row>
    <row r="182" spans="1:37" x14ac:dyDescent="0.2">
      <c r="A182" s="2">
        <f t="shared" si="34"/>
        <v>44079</v>
      </c>
      <c r="B182" s="4" t="e">
        <f>'Data(LÄGG IN NY DATA)'!C181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</row>
    <row r="183" spans="1:37" x14ac:dyDescent="0.2">
      <c r="A183" s="2">
        <f t="shared" si="34"/>
        <v>44080</v>
      </c>
      <c r="B183" s="4" t="e">
        <f>'Data(LÄGG IN NY DATA)'!C182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</row>
    <row r="184" spans="1:37" x14ac:dyDescent="0.2">
      <c r="A184" s="2">
        <f t="shared" si="34"/>
        <v>44081</v>
      </c>
      <c r="B184" s="4" t="e">
        <f>'Data(LÄGG IN NY DATA)'!C183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</row>
    <row r="185" spans="1:37" x14ac:dyDescent="0.2">
      <c r="A185" s="2">
        <f t="shared" si="34"/>
        <v>44082</v>
      </c>
      <c r="B185" s="4" t="e">
        <f>'Data(LÄGG IN NY DATA)'!C184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</row>
    <row r="186" spans="1:37" x14ac:dyDescent="0.2">
      <c r="A186" s="2">
        <f t="shared" si="34"/>
        <v>44083</v>
      </c>
      <c r="B186" s="4" t="e">
        <f>'Data(LÄGG IN NY DATA)'!C185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</row>
    <row r="187" spans="1:37" x14ac:dyDescent="0.2">
      <c r="A187" s="2">
        <f t="shared" si="34"/>
        <v>44084</v>
      </c>
      <c r="B187" s="4" t="e">
        <f>'Data(LÄGG IN NY DATA)'!C186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</row>
    <row r="188" spans="1:37" x14ac:dyDescent="0.2">
      <c r="A188" s="2">
        <f t="shared" si="34"/>
        <v>44085</v>
      </c>
      <c r="B188" s="4" t="e">
        <f>'Data(LÄGG IN NY DATA)'!C187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</row>
    <row r="189" spans="1:37" x14ac:dyDescent="0.2">
      <c r="A189" s="2">
        <f t="shared" si="34"/>
        <v>44086</v>
      </c>
      <c r="B189" s="4" t="e">
        <f>'Data(LÄGG IN NY DATA)'!C188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</row>
    <row r="190" spans="1:37" x14ac:dyDescent="0.2">
      <c r="A190" s="2">
        <f t="shared" si="34"/>
        <v>44087</v>
      </c>
      <c r="B190" s="4" t="e">
        <f>'Data(LÄGG IN NY DATA)'!C189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</row>
    <row r="191" spans="1:37" x14ac:dyDescent="0.2">
      <c r="A191" s="2">
        <f t="shared" si="34"/>
        <v>44088</v>
      </c>
      <c r="B191" s="4" t="e">
        <f>'Data(LÄGG IN NY DATA)'!C190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</row>
    <row r="192" spans="1:37" x14ac:dyDescent="0.2">
      <c r="A192" s="2">
        <f t="shared" si="34"/>
        <v>44089</v>
      </c>
      <c r="B192" s="4" t="e">
        <f>'Data(LÄGG IN NY DATA)'!C191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</row>
    <row r="193" spans="1:37" x14ac:dyDescent="0.2">
      <c r="A193" s="2">
        <f t="shared" si="34"/>
        <v>44090</v>
      </c>
      <c r="B193" s="4" t="e">
        <f>'Data(LÄGG IN NY DATA)'!C192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</row>
    <row r="194" spans="1:37" x14ac:dyDescent="0.2">
      <c r="A194" s="2">
        <f t="shared" si="34"/>
        <v>44091</v>
      </c>
      <c r="B194" s="4" t="e">
        <f>'Data(LÄGG IN NY DATA)'!C193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</row>
    <row r="195" spans="1:37" x14ac:dyDescent="0.2">
      <c r="A195" s="2">
        <f t="shared" si="34"/>
        <v>44092</v>
      </c>
      <c r="B195" s="4" t="e">
        <f>'Data(LÄGG IN NY DATA)'!C194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</row>
    <row r="196" spans="1:37" x14ac:dyDescent="0.2">
      <c r="A196" s="2">
        <f t="shared" si="34"/>
        <v>44093</v>
      </c>
      <c r="B196" s="4" t="e">
        <f>'Data(LÄGG IN NY DATA)'!C195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</row>
    <row r="197" spans="1:37" x14ac:dyDescent="0.2">
      <c r="A197" s="2">
        <f t="shared" ref="A197:A260" si="35">A196+1</f>
        <v>44094</v>
      </c>
      <c r="B197" s="4" t="e">
        <f>'Data(LÄGG IN NY DATA)'!C196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</row>
    <row r="198" spans="1:37" x14ac:dyDescent="0.2">
      <c r="A198" s="2">
        <f t="shared" si="35"/>
        <v>44095</v>
      </c>
      <c r="B198" s="4" t="e">
        <f>'Data(LÄGG IN NY DATA)'!C197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</row>
    <row r="199" spans="1:37" x14ac:dyDescent="0.2">
      <c r="A199" s="2">
        <f t="shared" si="35"/>
        <v>44096</v>
      </c>
      <c r="B199" s="4" t="e">
        <f>'Data(LÄGG IN NY DATA)'!C198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</row>
    <row r="200" spans="1:37" x14ac:dyDescent="0.2">
      <c r="A200" s="2">
        <f t="shared" si="35"/>
        <v>44097</v>
      </c>
      <c r="B200" s="4" t="e">
        <f>'Data(LÄGG IN NY DATA)'!C199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</row>
    <row r="201" spans="1:37" x14ac:dyDescent="0.2">
      <c r="A201" s="2">
        <f t="shared" si="35"/>
        <v>44098</v>
      </c>
      <c r="B201" s="4" t="e">
        <f>'Data(LÄGG IN NY DATA)'!C200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</row>
    <row r="202" spans="1:37" x14ac:dyDescent="0.2">
      <c r="A202" s="2">
        <f t="shared" si="35"/>
        <v>44099</v>
      </c>
      <c r="B202" s="4" t="e">
        <f>'Data(LÄGG IN NY DATA)'!C201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</row>
    <row r="203" spans="1:37" x14ac:dyDescent="0.2">
      <c r="A203" s="2">
        <f t="shared" si="35"/>
        <v>44100</v>
      </c>
      <c r="B203" s="4" t="e">
        <f>'Data(LÄGG IN NY DATA)'!C202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</row>
    <row r="204" spans="1:37" x14ac:dyDescent="0.2">
      <c r="A204" s="2">
        <f t="shared" si="35"/>
        <v>44101</v>
      </c>
      <c r="B204" s="4" t="e">
        <f>'Data(LÄGG IN NY DATA)'!C203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</row>
    <row r="205" spans="1:37" x14ac:dyDescent="0.2">
      <c r="A205" s="2">
        <f t="shared" si="35"/>
        <v>44102</v>
      </c>
      <c r="B205" s="4" t="e">
        <f>'Data(LÄGG IN NY DATA)'!C204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</row>
    <row r="206" spans="1:37" x14ac:dyDescent="0.2">
      <c r="A206" s="2">
        <f t="shared" si="35"/>
        <v>44103</v>
      </c>
      <c r="B206" s="4" t="e">
        <f>'Data(LÄGG IN NY DATA)'!C205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</row>
    <row r="207" spans="1:37" x14ac:dyDescent="0.2">
      <c r="A207" s="2">
        <f t="shared" si="35"/>
        <v>44104</v>
      </c>
      <c r="B207" s="4" t="e">
        <f>'Data(LÄGG IN NY DATA)'!C206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</row>
    <row r="208" spans="1:37" x14ac:dyDescent="0.2">
      <c r="A208" s="2">
        <f t="shared" si="35"/>
        <v>44105</v>
      </c>
      <c r="B208" s="4" t="e">
        <f>'Data(LÄGG IN NY DATA)'!C207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</row>
    <row r="209" spans="1:37" x14ac:dyDescent="0.2">
      <c r="A209" s="2">
        <f t="shared" si="35"/>
        <v>44106</v>
      </c>
      <c r="B209" s="4" t="e">
        <f>'Data(LÄGG IN NY DATA)'!C208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</row>
    <row r="210" spans="1:37" x14ac:dyDescent="0.2">
      <c r="A210" s="2">
        <f t="shared" si="35"/>
        <v>44107</v>
      </c>
      <c r="B210" s="4" t="e">
        <f>'Data(LÄGG IN NY DATA)'!C209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</row>
    <row r="211" spans="1:37" x14ac:dyDescent="0.2">
      <c r="A211" s="2">
        <f t="shared" si="35"/>
        <v>44108</v>
      </c>
      <c r="B211" s="4" t="e">
        <f>'Data(LÄGG IN NY DATA)'!C210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</row>
    <row r="212" spans="1:37" x14ac:dyDescent="0.2">
      <c r="A212" s="2">
        <f t="shared" si="35"/>
        <v>44109</v>
      </c>
      <c r="B212" s="4" t="e">
        <f>'Data(LÄGG IN NY DATA)'!C211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</row>
    <row r="213" spans="1:37" x14ac:dyDescent="0.2">
      <c r="A213" s="2">
        <f t="shared" si="35"/>
        <v>44110</v>
      </c>
      <c r="B213" s="4" t="e">
        <f>'Data(LÄGG IN NY DATA)'!C212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</row>
    <row r="214" spans="1:37" x14ac:dyDescent="0.2">
      <c r="A214" s="2">
        <f t="shared" si="35"/>
        <v>44111</v>
      </c>
      <c r="B214" s="4" t="e">
        <f>'Data(LÄGG IN NY DATA)'!C213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</row>
    <row r="215" spans="1:37" x14ac:dyDescent="0.2">
      <c r="A215" s="2">
        <f t="shared" si="35"/>
        <v>44112</v>
      </c>
      <c r="B215" s="4" t="e">
        <f>'Data(LÄGG IN NY DATA)'!C214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</row>
    <row r="216" spans="1:37" x14ac:dyDescent="0.2">
      <c r="A216" s="2">
        <f t="shared" si="35"/>
        <v>44113</v>
      </c>
      <c r="B216" s="4" t="e">
        <f>'Data(LÄGG IN NY DATA)'!C215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</row>
    <row r="217" spans="1:37" x14ac:dyDescent="0.2">
      <c r="A217" s="2">
        <f t="shared" si="35"/>
        <v>44114</v>
      </c>
      <c r="B217" s="4" t="e">
        <f>'Data(LÄGG IN NY DATA)'!C216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</row>
    <row r="218" spans="1:37" x14ac:dyDescent="0.2">
      <c r="A218" s="2">
        <f t="shared" si="35"/>
        <v>44115</v>
      </c>
      <c r="B218" s="4" t="e">
        <f>'Data(LÄGG IN NY DATA)'!C217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</row>
    <row r="219" spans="1:37" x14ac:dyDescent="0.2">
      <c r="A219" s="2">
        <f t="shared" si="35"/>
        <v>44116</v>
      </c>
      <c r="B219" s="4" t="e">
        <f>'Data(LÄGG IN NY DATA)'!C218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</row>
    <row r="220" spans="1:37" x14ac:dyDescent="0.2">
      <c r="A220" s="2">
        <f t="shared" si="35"/>
        <v>44117</v>
      </c>
      <c r="B220" s="4" t="e">
        <f>'Data(LÄGG IN NY DATA)'!C219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</row>
    <row r="221" spans="1:37" x14ac:dyDescent="0.2">
      <c r="A221" s="2">
        <f t="shared" si="35"/>
        <v>44118</v>
      </c>
      <c r="B221" s="4" t="e">
        <f>'Data(LÄGG IN NY DATA)'!C220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</row>
    <row r="222" spans="1:37" x14ac:dyDescent="0.2">
      <c r="A222" s="2">
        <f t="shared" si="35"/>
        <v>44119</v>
      </c>
      <c r="B222" s="4" t="e">
        <f>'Data(LÄGG IN NY DATA)'!C221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</row>
    <row r="223" spans="1:37" x14ac:dyDescent="0.2">
      <c r="A223" s="2">
        <f t="shared" si="35"/>
        <v>44120</v>
      </c>
      <c r="B223" s="4" t="e">
        <f>'Data(LÄGG IN NY DATA)'!C222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</row>
    <row r="224" spans="1:37" x14ac:dyDescent="0.2">
      <c r="A224" s="2">
        <f t="shared" si="35"/>
        <v>44121</v>
      </c>
      <c r="B224" s="4" t="e">
        <f>'Data(LÄGG IN NY DATA)'!C223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</row>
    <row r="225" spans="1:37" x14ac:dyDescent="0.2">
      <c r="A225" s="2">
        <f t="shared" si="35"/>
        <v>44122</v>
      </c>
      <c r="B225" s="4" t="e">
        <f>'Data(LÄGG IN NY DATA)'!C224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</row>
    <row r="226" spans="1:37" x14ac:dyDescent="0.2">
      <c r="A226" s="2">
        <f t="shared" si="35"/>
        <v>44123</v>
      </c>
      <c r="B226" s="4" t="e">
        <f>'Data(LÄGG IN NY DATA)'!C225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</row>
    <row r="227" spans="1:37" x14ac:dyDescent="0.2">
      <c r="A227" s="2">
        <f t="shared" si="35"/>
        <v>44124</v>
      </c>
      <c r="B227" s="4" t="e">
        <f>'Data(LÄGG IN NY DATA)'!C226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</row>
    <row r="228" spans="1:37" x14ac:dyDescent="0.2">
      <c r="A228" s="2">
        <f t="shared" si="35"/>
        <v>44125</v>
      </c>
      <c r="B228" s="4" t="e">
        <f>'Data(LÄGG IN NY DATA)'!C227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</row>
    <row r="229" spans="1:37" x14ac:dyDescent="0.2">
      <c r="A229" s="2">
        <f t="shared" si="35"/>
        <v>44126</v>
      </c>
      <c r="B229" s="4" t="e">
        <f>'Data(LÄGG IN NY DATA)'!C228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</row>
    <row r="230" spans="1:37" x14ac:dyDescent="0.2">
      <c r="A230" s="2">
        <f t="shared" si="35"/>
        <v>44127</v>
      </c>
      <c r="B230" s="4" t="e">
        <f>'Data(LÄGG IN NY DATA)'!C229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</row>
    <row r="231" spans="1:37" x14ac:dyDescent="0.2">
      <c r="A231" s="2">
        <f t="shared" si="35"/>
        <v>44128</v>
      </c>
      <c r="B231" s="4" t="e">
        <f>'Data(LÄGG IN NY DATA)'!C230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</row>
    <row r="232" spans="1:37" x14ac:dyDescent="0.2">
      <c r="A232" s="2">
        <f t="shared" si="35"/>
        <v>44129</v>
      </c>
      <c r="B232" s="4" t="e">
        <f>'Data(LÄGG IN NY DATA)'!C231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</row>
    <row r="233" spans="1:37" x14ac:dyDescent="0.2">
      <c r="A233" s="2">
        <f t="shared" si="35"/>
        <v>44130</v>
      </c>
      <c r="B233" s="4" t="e">
        <f>'Data(LÄGG IN NY DATA)'!C232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</row>
    <row r="234" spans="1:37" x14ac:dyDescent="0.2">
      <c r="A234" s="2">
        <f t="shared" si="35"/>
        <v>44131</v>
      </c>
      <c r="B234" s="4" t="e">
        <f>'Data(LÄGG IN NY DATA)'!C233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</row>
    <row r="235" spans="1:37" x14ac:dyDescent="0.2">
      <c r="A235" s="2">
        <f t="shared" si="35"/>
        <v>44132</v>
      </c>
      <c r="B235" s="4" t="e">
        <f>'Data(LÄGG IN NY DATA)'!C234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</row>
    <row r="236" spans="1:37" x14ac:dyDescent="0.2">
      <c r="A236" s="2">
        <f t="shared" si="35"/>
        <v>44133</v>
      </c>
      <c r="B236" s="4" t="e">
        <f>'Data(LÄGG IN NY DATA)'!C235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</row>
    <row r="237" spans="1:37" x14ac:dyDescent="0.2">
      <c r="A237" s="2">
        <f t="shared" si="35"/>
        <v>44134</v>
      </c>
      <c r="B237" s="4" t="e">
        <f>'Data(LÄGG IN NY DATA)'!C236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</row>
    <row r="238" spans="1:37" x14ac:dyDescent="0.2">
      <c r="A238" s="2">
        <f t="shared" si="35"/>
        <v>44135</v>
      </c>
      <c r="B238" s="4" t="e">
        <f>'Data(LÄGG IN NY DATA)'!C237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</row>
    <row r="239" spans="1:37" x14ac:dyDescent="0.2">
      <c r="A239" s="2">
        <f t="shared" si="35"/>
        <v>44136</v>
      </c>
      <c r="B239" s="4" t="e">
        <f>'Data(LÄGG IN NY DATA)'!C238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</row>
    <row r="240" spans="1:37" x14ac:dyDescent="0.2">
      <c r="A240" s="2">
        <f t="shared" si="35"/>
        <v>44137</v>
      </c>
      <c r="B240" s="4" t="e">
        <f>'Data(LÄGG IN NY DATA)'!C239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</row>
    <row r="241" spans="1:37" x14ac:dyDescent="0.2">
      <c r="A241" s="2">
        <f t="shared" si="35"/>
        <v>44138</v>
      </c>
      <c r="B241" s="4" t="e">
        <f>'Data(LÄGG IN NY DATA)'!C240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</row>
    <row r="242" spans="1:37" x14ac:dyDescent="0.2">
      <c r="A242" s="2">
        <f t="shared" si="35"/>
        <v>44139</v>
      </c>
      <c r="B242" s="4" t="e">
        <f>'Data(LÄGG IN NY DATA)'!C241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</row>
    <row r="243" spans="1:37" x14ac:dyDescent="0.2">
      <c r="A243" s="2">
        <f t="shared" si="35"/>
        <v>44140</v>
      </c>
      <c r="B243" s="4" t="e">
        <f>'Data(LÄGG IN NY DATA)'!C242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</row>
    <row r="244" spans="1:37" x14ac:dyDescent="0.2">
      <c r="A244" s="2">
        <f t="shared" si="35"/>
        <v>44141</v>
      </c>
      <c r="B244" s="4" t="e">
        <f>'Data(LÄGG IN NY DATA)'!C243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</row>
    <row r="245" spans="1:37" x14ac:dyDescent="0.2">
      <c r="A245" s="2">
        <f t="shared" si="35"/>
        <v>44142</v>
      </c>
      <c r="B245" s="4" t="e">
        <f>'Data(LÄGG IN NY DATA)'!C244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</row>
    <row r="246" spans="1:37" x14ac:dyDescent="0.2">
      <c r="A246" s="2">
        <f t="shared" si="35"/>
        <v>44143</v>
      </c>
      <c r="B246" s="4" t="e">
        <f>'Data(LÄGG IN NY DATA)'!C245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</row>
    <row r="247" spans="1:37" x14ac:dyDescent="0.2">
      <c r="A247" s="2">
        <f t="shared" si="35"/>
        <v>44144</v>
      </c>
      <c r="B247" s="4" t="e">
        <f>'Data(LÄGG IN NY DATA)'!C246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</row>
    <row r="248" spans="1:37" x14ac:dyDescent="0.2">
      <c r="A248" s="2">
        <f t="shared" si="35"/>
        <v>44145</v>
      </c>
      <c r="B248" s="4" t="e">
        <f>'Data(LÄGG IN NY DATA)'!C247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</row>
    <row r="249" spans="1:37" x14ac:dyDescent="0.2">
      <c r="A249" s="2">
        <f t="shared" si="35"/>
        <v>44146</v>
      </c>
      <c r="B249" s="4" t="e">
        <f>'Data(LÄGG IN NY DATA)'!C248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</row>
    <row r="250" spans="1:37" x14ac:dyDescent="0.2">
      <c r="A250" s="2">
        <f t="shared" si="35"/>
        <v>44147</v>
      </c>
      <c r="B250" s="4" t="e">
        <f>'Data(LÄGG IN NY DATA)'!C249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</row>
    <row r="251" spans="1:37" x14ac:dyDescent="0.2">
      <c r="A251" s="2">
        <f t="shared" si="35"/>
        <v>44148</v>
      </c>
      <c r="B251" s="4" t="e">
        <f>'Data(LÄGG IN NY DATA)'!C250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</row>
    <row r="252" spans="1:37" x14ac:dyDescent="0.2">
      <c r="A252" s="2">
        <f t="shared" si="35"/>
        <v>44149</v>
      </c>
      <c r="B252" s="4" t="e">
        <f>'Data(LÄGG IN NY DATA)'!C251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</row>
    <row r="253" spans="1:37" x14ac:dyDescent="0.2">
      <c r="A253" s="2">
        <f t="shared" si="35"/>
        <v>44150</v>
      </c>
      <c r="B253" s="4" t="e">
        <f>'Data(LÄGG IN NY DATA)'!C252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</row>
    <row r="254" spans="1:37" x14ac:dyDescent="0.2">
      <c r="A254" s="2">
        <f t="shared" si="35"/>
        <v>44151</v>
      </c>
      <c r="B254" s="4" t="e">
        <f>'Data(LÄGG IN NY DATA)'!C253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</row>
    <row r="255" spans="1:37" x14ac:dyDescent="0.2">
      <c r="A255" s="2">
        <f t="shared" si="35"/>
        <v>44152</v>
      </c>
      <c r="B255" s="4" t="e">
        <f>'Data(LÄGG IN NY DATA)'!C254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</row>
    <row r="256" spans="1:37" x14ac:dyDescent="0.2">
      <c r="A256" s="2">
        <f t="shared" si="35"/>
        <v>44153</v>
      </c>
      <c r="B256" s="4" t="e">
        <f>'Data(LÄGG IN NY DATA)'!C255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</row>
    <row r="257" spans="1:37" x14ac:dyDescent="0.2">
      <c r="A257" s="2">
        <f t="shared" si="35"/>
        <v>44154</v>
      </c>
      <c r="B257" s="4" t="e">
        <f>'Data(LÄGG IN NY DATA)'!C256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</row>
    <row r="258" spans="1:37" x14ac:dyDescent="0.2">
      <c r="A258" s="2">
        <f t="shared" si="35"/>
        <v>44155</v>
      </c>
      <c r="B258" s="4" t="e">
        <f>'Data(LÄGG IN NY DATA)'!C257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</row>
    <row r="259" spans="1:37" x14ac:dyDescent="0.2">
      <c r="A259" s="2">
        <f t="shared" si="35"/>
        <v>44156</v>
      </c>
      <c r="B259" s="4" t="e">
        <f>'Data(LÄGG IN NY DATA)'!C258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</row>
    <row r="260" spans="1:37" x14ac:dyDescent="0.2">
      <c r="A260" s="2">
        <f t="shared" si="35"/>
        <v>44157</v>
      </c>
      <c r="B260" s="4" t="e">
        <f>'Data(LÄGG IN NY DATA)'!C259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</row>
    <row r="261" spans="1:37" x14ac:dyDescent="0.2">
      <c r="A261" s="2">
        <f t="shared" ref="A261:A324" si="36">A260+1</f>
        <v>44158</v>
      </c>
      <c r="B261" s="4" t="e">
        <f>'Data(LÄGG IN NY DATA)'!C260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</row>
    <row r="262" spans="1:37" x14ac:dyDescent="0.2">
      <c r="A262" s="2">
        <f t="shared" si="36"/>
        <v>44159</v>
      </c>
      <c r="B262" s="4" t="e">
        <f>'Data(LÄGG IN NY DATA)'!C261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</row>
    <row r="263" spans="1:37" x14ac:dyDescent="0.2">
      <c r="A263" s="2">
        <f t="shared" si="36"/>
        <v>44160</v>
      </c>
      <c r="B263" s="4" t="e">
        <f>'Data(LÄGG IN NY DATA)'!C262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</row>
    <row r="264" spans="1:37" x14ac:dyDescent="0.2">
      <c r="A264" s="2">
        <f t="shared" si="36"/>
        <v>44161</v>
      </c>
      <c r="B264" s="4" t="e">
        <f>'Data(LÄGG IN NY DATA)'!C263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</row>
    <row r="265" spans="1:37" x14ac:dyDescent="0.2">
      <c r="A265" s="2">
        <f t="shared" si="36"/>
        <v>44162</v>
      </c>
      <c r="B265" s="4" t="e">
        <f>'Data(LÄGG IN NY DATA)'!C264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</row>
    <row r="266" spans="1:37" x14ac:dyDescent="0.2">
      <c r="A266" s="2">
        <f t="shared" si="36"/>
        <v>44163</v>
      </c>
      <c r="B266" s="4" t="e">
        <f>'Data(LÄGG IN NY DATA)'!C265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</row>
    <row r="267" spans="1:37" x14ac:dyDescent="0.2">
      <c r="A267" s="2">
        <f t="shared" si="36"/>
        <v>44164</v>
      </c>
      <c r="B267" s="4" t="e">
        <f>'Data(LÄGG IN NY DATA)'!C266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</row>
    <row r="268" spans="1:37" x14ac:dyDescent="0.2">
      <c r="A268" s="2">
        <f t="shared" si="36"/>
        <v>44165</v>
      </c>
      <c r="B268" s="4" t="e">
        <f>'Data(LÄGG IN NY DATA)'!C267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</row>
    <row r="269" spans="1:37" x14ac:dyDescent="0.2">
      <c r="A269" s="2">
        <f t="shared" si="36"/>
        <v>44166</v>
      </c>
      <c r="B269" s="4" t="e">
        <f>'Data(LÄGG IN NY DATA)'!C268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</row>
    <row r="270" spans="1:37" x14ac:dyDescent="0.2">
      <c r="A270" s="2">
        <f t="shared" si="36"/>
        <v>44167</v>
      </c>
      <c r="B270" s="4" t="e">
        <f>'Data(LÄGG IN NY DATA)'!C269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</row>
    <row r="271" spans="1:37" x14ac:dyDescent="0.2">
      <c r="A271" s="2">
        <f t="shared" si="36"/>
        <v>44168</v>
      </c>
      <c r="B271" s="4" t="e">
        <f>'Data(LÄGG IN NY DATA)'!C270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</row>
    <row r="272" spans="1:37" x14ac:dyDescent="0.2">
      <c r="A272" s="2">
        <f t="shared" si="36"/>
        <v>44169</v>
      </c>
      <c r="B272" s="4" t="e">
        <f>'Data(LÄGG IN NY DATA)'!C271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</row>
    <row r="273" spans="1:37" x14ac:dyDescent="0.2">
      <c r="A273" s="2">
        <f t="shared" si="36"/>
        <v>44170</v>
      </c>
      <c r="B273" s="4" t="e">
        <f>'Data(LÄGG IN NY DATA)'!C272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</row>
    <row r="274" spans="1:37" x14ac:dyDescent="0.2">
      <c r="A274" s="2">
        <f t="shared" si="36"/>
        <v>44171</v>
      </c>
      <c r="B274" s="4" t="e">
        <f>'Data(LÄGG IN NY DATA)'!C273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</row>
    <row r="275" spans="1:37" x14ac:dyDescent="0.2">
      <c r="A275" s="2">
        <f t="shared" si="36"/>
        <v>44172</v>
      </c>
      <c r="B275" s="4" t="e">
        <f>'Data(LÄGG IN NY DATA)'!C274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</row>
    <row r="276" spans="1:37" x14ac:dyDescent="0.2">
      <c r="A276" s="2">
        <f t="shared" si="36"/>
        <v>44173</v>
      </c>
      <c r="B276" s="4" t="e">
        <f>'Data(LÄGG IN NY DATA)'!C275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</row>
    <row r="277" spans="1:37" x14ac:dyDescent="0.2">
      <c r="A277" s="2">
        <f t="shared" si="36"/>
        <v>44174</v>
      </c>
      <c r="B277" s="4" t="e">
        <f>'Data(LÄGG IN NY DATA)'!C276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</row>
    <row r="278" spans="1:37" x14ac:dyDescent="0.2">
      <c r="A278" s="2">
        <f t="shared" si="36"/>
        <v>44175</v>
      </c>
      <c r="B278" s="4" t="e">
        <f>'Data(LÄGG IN NY DATA)'!C277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</row>
    <row r="279" spans="1:37" x14ac:dyDescent="0.2">
      <c r="A279" s="2">
        <f t="shared" si="36"/>
        <v>44176</v>
      </c>
      <c r="B279" s="4" t="e">
        <f>'Data(LÄGG IN NY DATA)'!C278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</row>
    <row r="280" spans="1:37" x14ac:dyDescent="0.2">
      <c r="A280" s="2">
        <f t="shared" si="36"/>
        <v>44177</v>
      </c>
      <c r="B280" s="4" t="e">
        <f>'Data(LÄGG IN NY DATA)'!C279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</row>
    <row r="281" spans="1:37" x14ac:dyDescent="0.2">
      <c r="A281" s="2">
        <f t="shared" si="36"/>
        <v>44178</v>
      </c>
      <c r="B281" s="4" t="e">
        <f>'Data(LÄGG IN NY DATA)'!C280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</row>
    <row r="282" spans="1:37" x14ac:dyDescent="0.2">
      <c r="A282" s="2">
        <f t="shared" si="36"/>
        <v>44179</v>
      </c>
      <c r="B282" s="4" t="e">
        <f>'Data(LÄGG IN NY DATA)'!C281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</row>
    <row r="283" spans="1:37" x14ac:dyDescent="0.2">
      <c r="A283" s="2">
        <f t="shared" si="36"/>
        <v>44180</v>
      </c>
      <c r="B283" s="4" t="e">
        <f>'Data(LÄGG IN NY DATA)'!C282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</row>
    <row r="284" spans="1:37" x14ac:dyDescent="0.2">
      <c r="A284" s="2">
        <f t="shared" si="36"/>
        <v>44181</v>
      </c>
      <c r="B284" s="4" t="e">
        <f>'Data(LÄGG IN NY DATA)'!C283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</row>
    <row r="285" spans="1:37" x14ac:dyDescent="0.2">
      <c r="A285" s="2">
        <f t="shared" si="36"/>
        <v>44182</v>
      </c>
      <c r="B285" s="4" t="e">
        <f>'Data(LÄGG IN NY DATA)'!C284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</row>
    <row r="286" spans="1:37" x14ac:dyDescent="0.2">
      <c r="A286" s="2">
        <f t="shared" si="36"/>
        <v>44183</v>
      </c>
      <c r="B286" s="4" t="e">
        <f>'Data(LÄGG IN NY DATA)'!C285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</row>
    <row r="287" spans="1:37" x14ac:dyDescent="0.2">
      <c r="A287" s="2">
        <f t="shared" si="36"/>
        <v>44184</v>
      </c>
      <c r="B287" s="4" t="e">
        <f>'Data(LÄGG IN NY DATA)'!C286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</row>
    <row r="288" spans="1:37" x14ac:dyDescent="0.2">
      <c r="A288" s="2">
        <f t="shared" si="36"/>
        <v>44185</v>
      </c>
      <c r="B288" s="4" t="e">
        <f>'Data(LÄGG IN NY DATA)'!C287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</row>
    <row r="289" spans="1:37" x14ac:dyDescent="0.2">
      <c r="A289" s="2">
        <f t="shared" si="36"/>
        <v>44186</v>
      </c>
      <c r="B289" s="4" t="e">
        <f>'Data(LÄGG IN NY DATA)'!C288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</row>
    <row r="290" spans="1:37" x14ac:dyDescent="0.2">
      <c r="A290" s="2">
        <f t="shared" si="36"/>
        <v>44187</v>
      </c>
      <c r="B290" s="4" t="e">
        <f>'Data(LÄGG IN NY DATA)'!C289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</row>
    <row r="291" spans="1:37" x14ac:dyDescent="0.2">
      <c r="A291" s="2">
        <f t="shared" si="36"/>
        <v>44188</v>
      </c>
      <c r="B291" s="4" t="e">
        <f>'Data(LÄGG IN NY DATA)'!C290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</row>
    <row r="292" spans="1:37" x14ac:dyDescent="0.2">
      <c r="A292" s="2">
        <f t="shared" si="36"/>
        <v>44189</v>
      </c>
      <c r="B292" s="4" t="e">
        <f>'Data(LÄGG IN NY DATA)'!C291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</row>
    <row r="293" spans="1:37" x14ac:dyDescent="0.2">
      <c r="A293" s="2">
        <f t="shared" si="36"/>
        <v>44190</v>
      </c>
      <c r="B293" s="4" t="e">
        <f>'Data(LÄGG IN NY DATA)'!C292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</row>
    <row r="294" spans="1:37" x14ac:dyDescent="0.2">
      <c r="A294" s="2">
        <f t="shared" si="36"/>
        <v>44191</v>
      </c>
      <c r="B294" s="4" t="e">
        <f>'Data(LÄGG IN NY DATA)'!C293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</row>
    <row r="295" spans="1:37" x14ac:dyDescent="0.2">
      <c r="A295" s="2">
        <f t="shared" si="36"/>
        <v>44192</v>
      </c>
      <c r="B295" s="4" t="e">
        <f>'Data(LÄGG IN NY DATA)'!C294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</row>
    <row r="296" spans="1:37" x14ac:dyDescent="0.2">
      <c r="A296" s="2">
        <f t="shared" si="36"/>
        <v>44193</v>
      </c>
      <c r="B296" s="4" t="e">
        <f>'Data(LÄGG IN NY DATA)'!C295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</row>
    <row r="297" spans="1:37" x14ac:dyDescent="0.2">
      <c r="A297" s="2">
        <f t="shared" si="36"/>
        <v>44194</v>
      </c>
      <c r="B297" s="4" t="e">
        <f>'Data(LÄGG IN NY DATA)'!C296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</row>
    <row r="298" spans="1:37" x14ac:dyDescent="0.2">
      <c r="A298" s="2">
        <f t="shared" si="36"/>
        <v>44195</v>
      </c>
      <c r="B298" s="4" t="e">
        <f>'Data(LÄGG IN NY DATA)'!C297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</row>
    <row r="299" spans="1:37" x14ac:dyDescent="0.2">
      <c r="A299" s="2">
        <f t="shared" si="36"/>
        <v>44196</v>
      </c>
      <c r="B299" s="4" t="e">
        <f>'Data(LÄGG IN NY DATA)'!C298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</row>
    <row r="300" spans="1:37" x14ac:dyDescent="0.2">
      <c r="A300" s="2">
        <f t="shared" si="36"/>
        <v>44197</v>
      </c>
      <c r="B300" s="4" t="e">
        <f>'Data(LÄGG IN NY DATA)'!C299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</row>
    <row r="301" spans="1:37" x14ac:dyDescent="0.2">
      <c r="A301" s="2">
        <f t="shared" si="36"/>
        <v>44198</v>
      </c>
      <c r="B301" s="4" t="e">
        <f>'Data(LÄGG IN NY DATA)'!C300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</row>
    <row r="302" spans="1:37" x14ac:dyDescent="0.2">
      <c r="A302" s="2">
        <f t="shared" si="36"/>
        <v>44199</v>
      </c>
      <c r="B302" s="4" t="e">
        <f>'Data(LÄGG IN NY DATA)'!C301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</row>
    <row r="303" spans="1:37" x14ac:dyDescent="0.2">
      <c r="A303" s="2">
        <f t="shared" si="36"/>
        <v>44200</v>
      </c>
      <c r="B303" s="4" t="e">
        <f>'Data(LÄGG IN NY DATA)'!C302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</row>
    <row r="304" spans="1:37" x14ac:dyDescent="0.2">
      <c r="A304" s="2">
        <f t="shared" si="36"/>
        <v>44201</v>
      </c>
      <c r="B304" s="4" t="e">
        <f>'Data(LÄGG IN NY DATA)'!C303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</row>
    <row r="305" spans="1:37" x14ac:dyDescent="0.2">
      <c r="A305" s="2">
        <f t="shared" si="36"/>
        <v>44202</v>
      </c>
      <c r="B305" s="4" t="e">
        <f>'Data(LÄGG IN NY DATA)'!C304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</row>
    <row r="306" spans="1:37" x14ac:dyDescent="0.2">
      <c r="A306" s="2">
        <f t="shared" si="36"/>
        <v>44203</v>
      </c>
      <c r="B306" s="4" t="e">
        <f>'Data(LÄGG IN NY DATA)'!C305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</row>
    <row r="307" spans="1:37" x14ac:dyDescent="0.2">
      <c r="A307" s="2">
        <f t="shared" si="36"/>
        <v>44204</v>
      </c>
      <c r="B307" s="4" t="e">
        <f>'Data(LÄGG IN NY DATA)'!C306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</row>
    <row r="308" spans="1:37" x14ac:dyDescent="0.2">
      <c r="A308" s="2">
        <f t="shared" si="36"/>
        <v>44205</v>
      </c>
      <c r="B308" s="4" t="e">
        <f>'Data(LÄGG IN NY DATA)'!C307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</row>
    <row r="309" spans="1:37" x14ac:dyDescent="0.2">
      <c r="A309" s="2">
        <f t="shared" si="36"/>
        <v>44206</v>
      </c>
      <c r="B309" s="4" t="e">
        <f>'Data(LÄGG IN NY DATA)'!C308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</row>
    <row r="310" spans="1:37" x14ac:dyDescent="0.2">
      <c r="A310" s="2">
        <f t="shared" si="36"/>
        <v>44207</v>
      </c>
      <c r="B310" s="4" t="e">
        <f>'Data(LÄGG IN NY DATA)'!C309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</row>
    <row r="311" spans="1:37" x14ac:dyDescent="0.2">
      <c r="A311" s="2">
        <f t="shared" si="36"/>
        <v>44208</v>
      </c>
      <c r="B311" s="4" t="e">
        <f>'Data(LÄGG IN NY DATA)'!C310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</row>
    <row r="312" spans="1:37" x14ac:dyDescent="0.2">
      <c r="A312" s="2">
        <f t="shared" si="36"/>
        <v>44209</v>
      </c>
      <c r="B312" s="4" t="e">
        <f>'Data(LÄGG IN NY DATA)'!C311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</row>
    <row r="313" spans="1:37" x14ac:dyDescent="0.2">
      <c r="A313" s="2">
        <f t="shared" si="36"/>
        <v>44210</v>
      </c>
      <c r="B313" s="4" t="e">
        <f>'Data(LÄGG IN NY DATA)'!C312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</row>
    <row r="314" spans="1:37" x14ac:dyDescent="0.2">
      <c r="A314" s="2">
        <f t="shared" si="36"/>
        <v>44211</v>
      </c>
      <c r="B314" s="4" t="e">
        <f>'Data(LÄGG IN NY DATA)'!C313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</row>
    <row r="315" spans="1:37" x14ac:dyDescent="0.2">
      <c r="A315" s="2">
        <f t="shared" si="36"/>
        <v>44212</v>
      </c>
      <c r="B315" s="4" t="e">
        <f>'Data(LÄGG IN NY DATA)'!C314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</row>
    <row r="316" spans="1:37" x14ac:dyDescent="0.2">
      <c r="A316" s="2">
        <f t="shared" si="36"/>
        <v>44213</v>
      </c>
      <c r="B316" s="4" t="e">
        <f>'Data(LÄGG IN NY DATA)'!C315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</row>
    <row r="317" spans="1:37" x14ac:dyDescent="0.2">
      <c r="A317" s="2">
        <f t="shared" si="36"/>
        <v>44214</v>
      </c>
      <c r="B317" s="4" t="e">
        <f>'Data(LÄGG IN NY DATA)'!C316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</row>
    <row r="318" spans="1:37" x14ac:dyDescent="0.2">
      <c r="A318" s="2">
        <f t="shared" si="36"/>
        <v>44215</v>
      </c>
      <c r="B318" s="4" t="e">
        <f>'Data(LÄGG IN NY DATA)'!C317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</row>
    <row r="319" spans="1:37" x14ac:dyDescent="0.2">
      <c r="A319" s="2">
        <f t="shared" si="36"/>
        <v>44216</v>
      </c>
      <c r="B319" s="4" t="e">
        <f>'Data(LÄGG IN NY DATA)'!C318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</row>
    <row r="320" spans="1:37" x14ac:dyDescent="0.2">
      <c r="A320" s="2">
        <f t="shared" si="36"/>
        <v>44217</v>
      </c>
      <c r="B320" s="4" t="e">
        <f>'Data(LÄGG IN NY DATA)'!C319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</row>
    <row r="321" spans="1:37" x14ac:dyDescent="0.2">
      <c r="A321" s="2">
        <f t="shared" si="36"/>
        <v>44218</v>
      </c>
      <c r="B321" s="4" t="e">
        <f>'Data(LÄGG IN NY DATA)'!C320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</row>
    <row r="322" spans="1:37" x14ac:dyDescent="0.2">
      <c r="A322" s="2">
        <f t="shared" si="36"/>
        <v>44219</v>
      </c>
      <c r="B322" s="4" t="e">
        <f>'Data(LÄGG IN NY DATA)'!C321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</row>
    <row r="323" spans="1:37" x14ac:dyDescent="0.2">
      <c r="A323" s="2">
        <f t="shared" si="36"/>
        <v>44220</v>
      </c>
      <c r="B323" s="4" t="e">
        <f>'Data(LÄGG IN NY DATA)'!C322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</row>
    <row r="324" spans="1:37" x14ac:dyDescent="0.2">
      <c r="A324" s="2">
        <f t="shared" si="36"/>
        <v>44221</v>
      </c>
      <c r="B324" s="4" t="e">
        <f>'Data(LÄGG IN NY DATA)'!C323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</row>
    <row r="325" spans="1:37" x14ac:dyDescent="0.2">
      <c r="A325" s="2">
        <f t="shared" ref="A325:A367" si="37">A324+1</f>
        <v>44222</v>
      </c>
      <c r="B325" s="4" t="e">
        <f>'Data(LÄGG IN NY DATA)'!C324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</row>
    <row r="326" spans="1:37" x14ac:dyDescent="0.2">
      <c r="A326" s="2">
        <f t="shared" si="37"/>
        <v>44223</v>
      </c>
      <c r="B326" s="4" t="e">
        <f>'Data(LÄGG IN NY DATA)'!C325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</row>
    <row r="327" spans="1:37" x14ac:dyDescent="0.2">
      <c r="A327" s="2">
        <f t="shared" si="37"/>
        <v>44224</v>
      </c>
      <c r="B327" s="4" t="e">
        <f>'Data(LÄGG IN NY DATA)'!C326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</row>
    <row r="328" spans="1:37" x14ac:dyDescent="0.2">
      <c r="A328" s="2">
        <f t="shared" si="37"/>
        <v>44225</v>
      </c>
      <c r="B328" s="4" t="e">
        <f>'Data(LÄGG IN NY DATA)'!C327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</row>
    <row r="329" spans="1:37" x14ac:dyDescent="0.2">
      <c r="A329" s="2">
        <f t="shared" si="37"/>
        <v>44226</v>
      </c>
      <c r="B329" s="4" t="e">
        <f>'Data(LÄGG IN NY DATA)'!C328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</row>
    <row r="330" spans="1:37" x14ac:dyDescent="0.2">
      <c r="A330" s="2">
        <f t="shared" si="37"/>
        <v>44227</v>
      </c>
      <c r="B330" s="4" t="e">
        <f>'Data(LÄGG IN NY DATA)'!C329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</row>
    <row r="331" spans="1:37" x14ac:dyDescent="0.2">
      <c r="A331" s="2">
        <f t="shared" si="37"/>
        <v>44228</v>
      </c>
      <c r="B331" s="4" t="e">
        <f>'Data(LÄGG IN NY DATA)'!C330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</row>
    <row r="332" spans="1:37" x14ac:dyDescent="0.2">
      <c r="A332" s="2">
        <f t="shared" si="37"/>
        <v>44229</v>
      </c>
      <c r="B332" s="4" t="e">
        <f>'Data(LÄGG IN NY DATA)'!C331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</row>
    <row r="333" spans="1:37" x14ac:dyDescent="0.2">
      <c r="A333" s="2">
        <f t="shared" si="37"/>
        <v>44230</v>
      </c>
      <c r="B333" s="4" t="e">
        <f>'Data(LÄGG IN NY DATA)'!C332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</row>
    <row r="334" spans="1:37" x14ac:dyDescent="0.2">
      <c r="A334" s="2">
        <f t="shared" si="37"/>
        <v>44231</v>
      </c>
      <c r="B334" s="4" t="e">
        <f>'Data(LÄGG IN NY DATA)'!C333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</row>
    <row r="335" spans="1:37" x14ac:dyDescent="0.2">
      <c r="A335" s="2">
        <f t="shared" si="37"/>
        <v>44232</v>
      </c>
      <c r="B335" s="4" t="e">
        <f>'Data(LÄGG IN NY DATA)'!C334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</row>
    <row r="336" spans="1:37" x14ac:dyDescent="0.2">
      <c r="A336" s="2">
        <f t="shared" si="37"/>
        <v>44233</v>
      </c>
      <c r="B336" s="4" t="e">
        <f>'Data(LÄGG IN NY DATA)'!C335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</row>
    <row r="337" spans="1:37" x14ac:dyDescent="0.2">
      <c r="A337" s="2">
        <f t="shared" si="37"/>
        <v>44234</v>
      </c>
      <c r="B337" s="4" t="e">
        <f>'Data(LÄGG IN NY DATA)'!C336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</row>
    <row r="338" spans="1:37" x14ac:dyDescent="0.2">
      <c r="A338" s="2">
        <f t="shared" si="37"/>
        <v>44235</v>
      </c>
      <c r="B338" s="4" t="e">
        <f>'Data(LÄGG IN NY DATA)'!C337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</row>
    <row r="339" spans="1:37" x14ac:dyDescent="0.2">
      <c r="A339" s="2">
        <f t="shared" si="37"/>
        <v>44236</v>
      </c>
      <c r="B339" s="4" t="e">
        <f>'Data(LÄGG IN NY DATA)'!C338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</row>
    <row r="340" spans="1:37" x14ac:dyDescent="0.2">
      <c r="A340" s="2">
        <f t="shared" si="37"/>
        <v>44237</v>
      </c>
      <c r="B340" s="4" t="e">
        <f>'Data(LÄGG IN NY DATA)'!C339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</row>
    <row r="341" spans="1:37" x14ac:dyDescent="0.2">
      <c r="A341" s="2">
        <f t="shared" si="37"/>
        <v>44238</v>
      </c>
      <c r="B341" s="4" t="e">
        <f>'Data(LÄGG IN NY DATA)'!C340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</row>
    <row r="342" spans="1:37" x14ac:dyDescent="0.2">
      <c r="A342" s="2">
        <f t="shared" si="37"/>
        <v>44239</v>
      </c>
      <c r="B342" s="4" t="e">
        <f>'Data(LÄGG IN NY DATA)'!C341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</row>
    <row r="343" spans="1:37" x14ac:dyDescent="0.2">
      <c r="A343" s="2">
        <f t="shared" si="37"/>
        <v>44240</v>
      </c>
      <c r="B343" s="4" t="e">
        <f>'Data(LÄGG IN NY DATA)'!C342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</row>
    <row r="344" spans="1:37" x14ac:dyDescent="0.2">
      <c r="A344" s="2">
        <f t="shared" si="37"/>
        <v>44241</v>
      </c>
      <c r="B344" s="4" t="e">
        <f>'Data(LÄGG IN NY DATA)'!C343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</row>
    <row r="345" spans="1:37" x14ac:dyDescent="0.2">
      <c r="A345" s="2">
        <f t="shared" si="37"/>
        <v>44242</v>
      </c>
      <c r="B345" s="4" t="e">
        <f>'Data(LÄGG IN NY DATA)'!C344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</row>
    <row r="346" spans="1:37" x14ac:dyDescent="0.2">
      <c r="A346" s="2">
        <f t="shared" si="37"/>
        <v>44243</v>
      </c>
      <c r="B346" s="4" t="e">
        <f>'Data(LÄGG IN NY DATA)'!C345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</row>
    <row r="347" spans="1:37" x14ac:dyDescent="0.2">
      <c r="A347" s="2">
        <f t="shared" si="37"/>
        <v>44244</v>
      </c>
      <c r="B347" s="4" t="e">
        <f>'Data(LÄGG IN NY DATA)'!C346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</row>
    <row r="348" spans="1:37" x14ac:dyDescent="0.2">
      <c r="A348" s="2">
        <f t="shared" si="37"/>
        <v>44245</v>
      </c>
      <c r="B348" s="4" t="e">
        <f>'Data(LÄGG IN NY DATA)'!C347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</row>
    <row r="349" spans="1:37" x14ac:dyDescent="0.2">
      <c r="A349" s="2">
        <f t="shared" si="37"/>
        <v>44246</v>
      </c>
      <c r="B349" s="4" t="e">
        <f>'Data(LÄGG IN NY DATA)'!C348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</row>
    <row r="350" spans="1:37" x14ac:dyDescent="0.2">
      <c r="A350" s="2">
        <f t="shared" si="37"/>
        <v>44247</v>
      </c>
      <c r="B350" s="4" t="e">
        <f>'Data(LÄGG IN NY DATA)'!C349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</row>
    <row r="351" spans="1:37" x14ac:dyDescent="0.2">
      <c r="A351" s="2">
        <f t="shared" si="37"/>
        <v>44248</v>
      </c>
      <c r="B351" s="4" t="e">
        <f>'Data(LÄGG IN NY DATA)'!C350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</row>
    <row r="352" spans="1:37" x14ac:dyDescent="0.2">
      <c r="A352" s="2">
        <f t="shared" si="37"/>
        <v>44249</v>
      </c>
      <c r="B352" s="4" t="e">
        <f>'Data(LÄGG IN NY DATA)'!C351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</row>
    <row r="353" spans="1:37" x14ac:dyDescent="0.2">
      <c r="A353" s="2">
        <f t="shared" si="37"/>
        <v>44250</v>
      </c>
      <c r="B353" s="4" t="e">
        <f>'Data(LÄGG IN NY DATA)'!C352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</row>
    <row r="354" spans="1:37" x14ac:dyDescent="0.2">
      <c r="A354" s="2">
        <f t="shared" si="37"/>
        <v>44251</v>
      </c>
      <c r="B354" s="4" t="e">
        <f>'Data(LÄGG IN NY DATA)'!C353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</row>
    <row r="355" spans="1:37" x14ac:dyDescent="0.2">
      <c r="A355" s="2">
        <f t="shared" si="37"/>
        <v>44252</v>
      </c>
      <c r="B355" s="4" t="e">
        <f>'Data(LÄGG IN NY DATA)'!C354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</row>
    <row r="356" spans="1:37" x14ac:dyDescent="0.2">
      <c r="A356" s="2">
        <f t="shared" si="37"/>
        <v>44253</v>
      </c>
      <c r="B356" s="4" t="e">
        <f>'Data(LÄGG IN NY DATA)'!C355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</row>
    <row r="357" spans="1:37" x14ac:dyDescent="0.2">
      <c r="A357" s="2">
        <f t="shared" si="37"/>
        <v>44254</v>
      </c>
      <c r="B357" s="4" t="e">
        <f>'Data(LÄGG IN NY DATA)'!C356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</row>
    <row r="358" spans="1:37" x14ac:dyDescent="0.2">
      <c r="A358" s="2">
        <f t="shared" si="37"/>
        <v>44255</v>
      </c>
      <c r="B358" s="4" t="e">
        <f>'Data(LÄGG IN NY DATA)'!C357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</row>
    <row r="359" spans="1:37" x14ac:dyDescent="0.2">
      <c r="A359" s="2">
        <f t="shared" si="37"/>
        <v>44256</v>
      </c>
      <c r="B359" s="4" t="e">
        <f>'Data(LÄGG IN NY DATA)'!C358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</row>
    <row r="360" spans="1:37" x14ac:dyDescent="0.2">
      <c r="A360" s="2">
        <f t="shared" si="37"/>
        <v>44257</v>
      </c>
      <c r="B360" s="4" t="e">
        <f>'Data(LÄGG IN NY DATA)'!C359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</row>
    <row r="361" spans="1:37" x14ac:dyDescent="0.2">
      <c r="A361" s="2">
        <f t="shared" si="37"/>
        <v>44258</v>
      </c>
      <c r="B361" s="4" t="e">
        <f>'Data(LÄGG IN NY DATA)'!C360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</row>
    <row r="362" spans="1:37" x14ac:dyDescent="0.2">
      <c r="A362" s="2">
        <f t="shared" si="37"/>
        <v>44259</v>
      </c>
      <c r="B362" s="4" t="e">
        <f>'Data(LÄGG IN NY DATA)'!C361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</row>
    <row r="363" spans="1:37" x14ac:dyDescent="0.2">
      <c r="A363" s="2">
        <f t="shared" si="37"/>
        <v>44260</v>
      </c>
      <c r="B363" s="4" t="e">
        <f>'Data(LÄGG IN NY DATA)'!C362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</row>
    <row r="364" spans="1:37" x14ac:dyDescent="0.2">
      <c r="A364" s="2">
        <f t="shared" si="37"/>
        <v>44261</v>
      </c>
      <c r="B364" s="4" t="e">
        <f>'Data(LÄGG IN NY DATA)'!C363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</row>
    <row r="365" spans="1:37" x14ac:dyDescent="0.2">
      <c r="A365" s="2">
        <f t="shared" si="37"/>
        <v>44262</v>
      </c>
      <c r="B365" s="4" t="e">
        <f>'Data(LÄGG IN NY DATA)'!C364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</row>
    <row r="366" spans="1:37" x14ac:dyDescent="0.2">
      <c r="A366" s="2">
        <f t="shared" si="37"/>
        <v>44263</v>
      </c>
      <c r="B366" s="4" t="e">
        <f>'Data(LÄGG IN NY DATA)'!C365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</row>
    <row r="367" spans="1:37" x14ac:dyDescent="0.2">
      <c r="A367" s="2">
        <f t="shared" si="37"/>
        <v>44264</v>
      </c>
      <c r="B367" s="4" t="e">
        <f>'Data(LÄGG IN NY DATA)'!C366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topLeftCell="G8" workbookViewId="0">
      <selection activeCell="C4" sqref="C4"/>
    </sheetView>
  </sheetViews>
  <sheetFormatPr baseColWidth="10" defaultRowHeight="16" x14ac:dyDescent="0.2"/>
  <sheetData>
    <row r="1" spans="1:14" ht="17" thickBot="1" x14ac:dyDescent="0.25"/>
    <row r="2" spans="1:14" x14ac:dyDescent="0.2">
      <c r="B2" s="49" t="s">
        <v>39</v>
      </c>
      <c r="C2" s="50"/>
    </row>
    <row r="3" spans="1:14" x14ac:dyDescent="0.2">
      <c r="B3" s="29" t="s">
        <v>40</v>
      </c>
      <c r="C3" s="30">
        <f>COLUMN(AK1)</f>
        <v>37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48" t="s">
        <v>11</v>
      </c>
      <c r="C6" s="48"/>
      <c r="D6" s="48"/>
      <c r="E6" s="48"/>
      <c r="F6" s="48"/>
      <c r="G6" s="48"/>
      <c r="H6" s="24"/>
      <c r="I6" s="48" t="s">
        <v>8</v>
      </c>
      <c r="J6" s="48"/>
      <c r="K6" s="48"/>
      <c r="L6" s="48"/>
      <c r="M6" s="48"/>
      <c r="N6" s="48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2</v>
      </c>
      <c r="D8" s="27">
        <f ca="1">OFFSET('Prediktioner inlagda över tid'!A3,0,'Resultat prediktioner över tid'!$C$3-1-3*'Resultat prediktioner över tid'!$C$4)</f>
        <v>2</v>
      </c>
      <c r="E8" s="27">
        <f ca="1">OFFSET('Prediktioner inlagda över tid'!A3,0,'Resultat prediktioner över tid'!$C$3-1-2*'Resultat prediktioner över tid'!$C$4)</f>
        <v>3</v>
      </c>
      <c r="F8" s="27">
        <f ca="1">OFFSET('Prediktioner inlagda över tid'!A3,0,'Resultat prediktioner över tid'!$C$3-1-1*'Resultat prediktioner över tid'!$C$4)</f>
        <v>7.5</v>
      </c>
      <c r="G8" s="27">
        <f ca="1">OFFSET('Prediktioner inlagda över tid'!A3,0,'Resultat prediktioner över tid'!$C$3-1-0*'Resultat prediktioner över tid'!$C$4)</f>
        <v>9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2.49512</v>
      </c>
      <c r="D9" s="27">
        <f ca="1">OFFSET('Prediktioner inlagda över tid'!A4,0,'Resultat prediktioner över tid'!$C$3-1-3*'Resultat prediktioner över tid'!$C$4)</f>
        <v>2.4950654545454545</v>
      </c>
      <c r="E9" s="27">
        <f ca="1">OFFSET('Prediktioner inlagda över tid'!A4,0,'Resultat prediktioner över tid'!$C$3-1-2*'Resultat prediktioner över tid'!$C$4)</f>
        <v>3.61815</v>
      </c>
      <c r="F9" s="27">
        <f ca="1">OFFSET('Prediktioner inlagda över tid'!A4,0,'Resultat prediktioner över tid'!$C$3-1-1*'Resultat prediktioner över tid'!$C$4)</f>
        <v>7.9712060439560437</v>
      </c>
      <c r="G9" s="27">
        <f ca="1">OFFSET('Prediktioner inlagda över tid'!A4,0,'Resultat prediktioner över tid'!$C$3-1-0*'Resultat prediktioner över tid'!$C$4)</f>
        <v>9.4773150000000008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</v>
      </c>
      <c r="K9" s="27">
        <f ca="1">OFFSET('Prediktioner döda över tid'!$A4,0,'Resultat prediktioner över tid'!$C$3-1-3*'Resultat prediktioner över tid'!$C$4)</f>
        <v>0</v>
      </c>
      <c r="L9" s="27">
        <f ca="1">OFFSET('Prediktioner döda över tid'!$A4,0,'Resultat prediktioner över tid'!$C$3-1-2*'Resultat prediktioner över tid'!$C$4)</f>
        <v>0</v>
      </c>
      <c r="M9" s="27">
        <f ca="1">OFFSET('Prediktioner döda över tid'!$A4,0,'Resultat prediktioner över tid'!$C$3-1-1*'Resultat prediktioner över tid'!$C$4)</f>
        <v>0.24725274725274723</v>
      </c>
      <c r="N9" s="27">
        <f ca="1">OFFSET('Prediktioner döda över tid'!$A4,0,'Resultat prediktioner över tid'!$C$3-1-0*'Resultat prediktioner över tid'!$C$4)</f>
        <v>0.28125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3.1126265996278399</v>
      </c>
      <c r="D10" s="27">
        <f ca="1">OFFSET('Prediktioner inlagda över tid'!A5,0,'Resultat prediktioner över tid'!$C$3-1-3*'Resultat prediktioner över tid'!$C$4)</f>
        <v>3.1124736842072327</v>
      </c>
      <c r="E10" s="27">
        <f ca="1">OFFSET('Prediktioner inlagda över tid'!A5,0,'Resultat prediktioner över tid'!$C$3-1-2*'Resultat prediktioner över tid'!$C$4)</f>
        <v>4.3632970475962507</v>
      </c>
      <c r="F10" s="27">
        <f ca="1">OFFSET('Prediktioner inlagda över tid'!A5,0,'Resultat prediktioner över tid'!$C$3-1-1*'Resultat prediktioner över tid'!$C$4)</f>
        <v>8.5379130766335809</v>
      </c>
      <c r="G10" s="27">
        <f ca="1">OFFSET('Prediktioner inlagda över tid'!A5,0,'Resultat prediktioner över tid'!$C$3-1-0*'Resultat prediktioner över tid'!$C$4)</f>
        <v>10.037963664593375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</v>
      </c>
      <c r="K10" s="27">
        <f ca="1">OFFSET('Prediktioner döda över tid'!$A5,0,'Resultat prediktioner över tid'!$C$3-1-3*'Resultat prediktioner över tid'!$C$4)</f>
        <v>0</v>
      </c>
      <c r="L10" s="27">
        <f ca="1">OFFSET('Prediktioner döda över tid'!$A5,0,'Resultat prediktioner över tid'!$C$3-1-2*'Resultat prediktioner över tid'!$C$4)</f>
        <v>0</v>
      </c>
      <c r="M10" s="27">
        <f ca="1">OFFSET('Prediktioner döda över tid'!$A5,0,'Resultat prediktioner över tid'!$C$3-1-1*'Resultat prediktioner över tid'!$C$4)</f>
        <v>0.49450549450549447</v>
      </c>
      <c r="N10" s="27">
        <f ca="1">OFFSET('Prediktioner döda över tid'!$A5,0,'Resultat prediktioner över tid'!$C$3-1-0*'Resultat prediktioner över tid'!$C$4)</f>
        <v>0.5625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3.8826689619592898</v>
      </c>
      <c r="D11" s="27">
        <f ca="1">OFFSET('Prediktioner inlagda över tid'!A6,0,'Resultat prediktioner över tid'!$C$3-1-3*'Resultat prediktioner över tid'!$C$4)</f>
        <v>3.8823461855400385</v>
      </c>
      <c r="E11" s="27">
        <f ca="1">OFFSET('Prediktioner inlagda över tid'!A6,0,'Resultat prediktioner över tid'!$C$3-1-2*'Resultat prediktioner över tid'!$C$4)</f>
        <v>5.2613629925896621</v>
      </c>
      <c r="F11" s="27">
        <f ca="1">OFFSET('Prediktioner inlagda över tid'!A6,0,'Resultat prediktioner över tid'!$C$3-1-1*'Resultat prediktioner över tid'!$C$4)</f>
        <v>9.2194683564461162</v>
      </c>
      <c r="G11" s="27">
        <f ca="1">OFFSET('Prediktioner inlagda över tid'!A6,0,'Resultat prediktioner över tid'!$C$3-1-0*'Resultat prediktioner över tid'!$C$4)</f>
        <v>10.696497042474725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</v>
      </c>
      <c r="K11" s="27">
        <f ca="1">OFFSET('Prediktioner döda över tid'!$A6,0,'Resultat prediktioner över tid'!$C$3-1-3*'Resultat prediktioner över tid'!$C$4)</f>
        <v>0</v>
      </c>
      <c r="L11" s="27">
        <f ca="1">OFFSET('Prediktioner döda över tid'!$A6,0,'Resultat prediktioner över tid'!$C$3-1-2*'Resultat prediktioner över tid'!$C$4)</f>
        <v>0</v>
      </c>
      <c r="M11" s="27">
        <f ca="1">OFFSET('Prediktioner döda över tid'!$A6,0,'Resultat prediktioner över tid'!$C$3-1-1*'Resultat prediktioner över tid'!$C$4)</f>
        <v>0.74175824175824168</v>
      </c>
      <c r="N11" s="27">
        <f ca="1">OFFSET('Prediktioner döda över tid'!$A6,0,'Resultat prediktioner över tid'!$C$3-1-0*'Resultat prediktioner över tid'!$C$4)</f>
        <v>0.84375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4.8427660231302943</v>
      </c>
      <c r="D12" s="27">
        <f ca="1">OFFSET('Prediktioner inlagda över tid'!A7,0,'Resultat prediktioner över tid'!$C$3-1-3*'Resultat prediktioner över tid'!$C$4)</f>
        <v>4.8421580836854581</v>
      </c>
      <c r="E12" s="27">
        <f ca="1">OFFSET('Prediktioner inlagda över tid'!A7,0,'Resultat prediktioner över tid'!$C$3-1-2*'Resultat prediktioner över tid'!$C$4)</f>
        <v>6.343483861952425</v>
      </c>
      <c r="F12" s="27">
        <f ca="1">OFFSET('Prediktioner inlagda över tid'!A7,0,'Resultat prediktioner över tid'!$C$3-1-1*'Resultat prediktioner över tid'!$C$4)</f>
        <v>10.039094135325305</v>
      </c>
      <c r="G12" s="27">
        <f ca="1">OFFSET('Prediktioner inlagda över tid'!A7,0,'Resultat prediktioner över tid'!$C$3-1-0*'Resultat prediktioner över tid'!$C$4)</f>
        <v>11.469971107677505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0</v>
      </c>
      <c r="K12" s="27">
        <f ca="1">OFFSET('Prediktioner döda över tid'!$A7,0,'Resultat prediktioner över tid'!$C$3-1-3*'Resultat prediktioner över tid'!$C$4)</f>
        <v>0</v>
      </c>
      <c r="L12" s="27">
        <f ca="1">OFFSET('Prediktioner döda över tid'!$A7,0,'Resultat prediktioner över tid'!$C$3-1-2*'Resultat prediktioner över tid'!$C$4)</f>
        <v>0</v>
      </c>
      <c r="M12" s="27">
        <f ca="1">OFFSET('Prediktioner döda över tid'!$A7,0,'Resultat prediktioner över tid'!$C$3-1-1*'Resultat prediktioner över tid'!$C$4)</f>
        <v>0.98901098901098894</v>
      </c>
      <c r="N12" s="27">
        <f ca="1">OFFSET('Prediktioner döda över tid'!$A7,0,'Resultat prediktioner över tid'!$C$3-1-0*'Resultat prediktioner över tid'!$C$4)</f>
        <v>1.125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6.0395761522101514</v>
      </c>
      <c r="D13" s="27">
        <f ca="1">OFFSET('Prediktioner inlagda över tid'!A8,0,'Resultat prediktioner över tid'!$C$3-1-3*'Resultat prediktioner över tid'!$C$4)</f>
        <v>6.03849868714107</v>
      </c>
      <c r="E13" s="27">
        <f ca="1">OFFSET('Prediktioner inlagda över tid'!A8,0,'Resultat prediktioner över tid'!$C$3-1-2*'Resultat prediktioner över tid'!$C$4)</f>
        <v>7.6470238223875562</v>
      </c>
      <c r="F13" s="27">
        <f ca="1">OFFSET('Prediktioner inlagda över tid'!A8,0,'Resultat prediktioner över tid'!$C$3-1-1*'Resultat prediktioner över tid'!$C$4)</f>
        <v>11.024647215216334</v>
      </c>
      <c r="G13" s="27">
        <f ca="1">OFFSET('Prediktioner inlagda över tid'!A8,0,'Resultat prediktioner över tid'!$C$3-1-0*'Resultat prediktioner över tid'!$C$4)</f>
        <v>12.378366665716676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0</v>
      </c>
      <c r="K13" s="27">
        <f ca="1">OFFSET('Prediktioner döda över tid'!$A8,0,'Resultat prediktioner över tid'!$C$3-1-3*'Resultat prediktioner över tid'!$C$4)</f>
        <v>0</v>
      </c>
      <c r="L13" s="27">
        <f ca="1">OFFSET('Prediktioner döda över tid'!$A8,0,'Resultat prediktioner över tid'!$C$3-1-2*'Resultat prediktioner över tid'!$C$4)</f>
        <v>0</v>
      </c>
      <c r="M13" s="27">
        <f ca="1">OFFSET('Prediktioner döda över tid'!$A8,0,'Resultat prediktioner över tid'!$C$3-1-1*'Resultat prediktioner över tid'!$C$4)</f>
        <v>1.2362637362637361</v>
      </c>
      <c r="N13" s="27">
        <f ca="1">OFFSET('Prediktioner döda över tid'!$A8,0,'Resultat prediktioner över tid'!$C$3-1-0*'Resultat prediktioner över tid'!$C$4)</f>
        <v>1.40625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7.0359540252822077</v>
      </c>
      <c r="D14" s="27">
        <f ca="1">OFFSET('Prediktioner inlagda över tid'!A9,0,'Resultat prediktioner över tid'!$C$3-1-3*'Resultat prediktioner över tid'!$C$4)</f>
        <v>7.0341687681440117</v>
      </c>
      <c r="E14" s="27">
        <f ca="1">OFFSET('Prediktioner inlagda över tid'!A9,0,'Resultat prediktioner över tid'!$C$3-1-2*'Resultat prediktioner över tid'!$C$4)</f>
        <v>9.2167704306783449</v>
      </c>
      <c r="F14" s="27">
        <f ca="1">OFFSET('Prediktioner inlagda över tid'!A9,0,'Resultat prediktioner över tid'!$C$3-1-1*'Resultat prediktioner över tid'!$C$4)</f>
        <v>12.209520665748215</v>
      </c>
      <c r="G14" s="27">
        <f ca="1">OFFSET('Prediktioner inlagda över tid'!A9,0,'Resultat prediktioner över tid'!$C$3-1-0*'Resultat prediktioner över tid'!$C$4)</f>
        <v>13.445075752884348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8.2519999999999996E-2</v>
      </c>
      <c r="K14" s="27">
        <f ca="1">OFFSET('Prediktioner döda över tid'!$A9,0,'Resultat prediktioner över tid'!$C$3-1-3*'Resultat prediktioner över tid'!$C$4)</f>
        <v>9.0011900826446264E-2</v>
      </c>
      <c r="L14" s="27">
        <f ca="1">OFFSET('Prediktioner döda över tid'!$A9,0,'Resultat prediktioner över tid'!$C$3-1-2*'Resultat prediktioner över tid'!$C$4)</f>
        <v>0</v>
      </c>
      <c r="M14" s="27">
        <f ca="1">OFFSET('Prediktioner döda över tid'!$A9,0,'Resultat prediktioner över tid'!$C$3-1-1*'Resultat prediktioner över tid'!$C$4)</f>
        <v>1.4835164835164834</v>
      </c>
      <c r="N14" s="27">
        <f ca="1">OFFSET('Prediktioner döda över tid'!$A9,0,'Resultat prediktioner över tid'!$C$3-1-0*'Resultat prediktioner över tid'!$C$4)</f>
        <v>1.6875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8.154430746770382</v>
      </c>
      <c r="D15" s="27">
        <f ca="1">OFFSET('Prediktioner inlagda över tid'!A10,0,'Resultat prediktioner över tid'!$C$3-1-3*'Resultat prediktioner över tid'!$C$4)</f>
        <v>8.1515831159370347</v>
      </c>
      <c r="E15" s="27">
        <f ca="1">OFFSET('Prediktioner inlagda över tid'!A10,0,'Resultat prediktioner över tid'!$C$3-1-2*'Resultat prediktioner över tid'!$C$4)</f>
        <v>10.488186220272985</v>
      </c>
      <c r="F15" s="27">
        <f ca="1">OFFSET('Prediktioner inlagda över tid'!A10,0,'Resultat prediktioner över tid'!$C$3-1-1*'Resultat prediktioner över tid'!$C$4)</f>
        <v>13.162505370343618</v>
      </c>
      <c r="G15" s="27">
        <f ca="1">OFFSET('Prediktioner inlagda över tid'!A10,0,'Resultat prediktioner över tid'!$C$3-1-0*'Resultat prediktioner över tid'!$C$4)</f>
        <v>14.697463628380458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0.18543776660464001</v>
      </c>
      <c r="K15" s="27">
        <f ca="1">OFFSET('Prediktioner döda över tid'!$A10,0,'Resultat prediktioner över tid'!$C$3-1-3*'Resultat prediktioner över tid'!$C$4)</f>
        <v>0.20226794258313319</v>
      </c>
      <c r="L15" s="27">
        <f ca="1">OFFSET('Prediktioner döda över tid'!$A10,0,'Resultat prediktioner över tid'!$C$3-1-2*'Resultat prediktioner över tid'!$C$4)</f>
        <v>0.13736666666666669</v>
      </c>
      <c r="M15" s="27">
        <f ca="1">OFFSET('Prediktioner döda över tid'!$A10,0,'Resultat prediktioner över tid'!$C$3-1-1*'Resultat prediktioner över tid'!$C$4)</f>
        <v>1.8395090870667792</v>
      </c>
      <c r="N15" s="27">
        <f ca="1">OFFSET('Prediktioner döda över tid'!$A10,0,'Resultat prediktioner över tid'!$C$3-1-0*'Resultat prediktioner över tid'!$C$4)</f>
        <v>1.96875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9.3942104527298067</v>
      </c>
      <c r="D16" s="27">
        <f ca="1">OFFSET('Prediktioner inlagda över tid'!A11,0,'Resultat prediktioner över tid'!$C$3-1-3*'Resultat prediktioner över tid'!$C$4)</f>
        <v>9.3898047227935777</v>
      </c>
      <c r="E16" s="27">
        <f ca="1">OFFSET('Prediktioner inlagda över tid'!A11,0,'Resultat prediktioner över tid'!$C$3-1-2*'Resultat prediktioner över tid'!$C$4)</f>
        <v>11.889959816056921</v>
      </c>
      <c r="F16" s="27">
        <f ca="1">OFFSET('Prediktioner inlagda över tid'!A11,0,'Resultat prediktioner över tid'!$C$3-1-1*'Resultat prediktioner över tid'!$C$4)</f>
        <v>14.210988413175906</v>
      </c>
      <c r="G16" s="27">
        <f ca="1">OFFSET('Prediktioner inlagda över tid'!A11,0,'Resultat prediktioner över tid'!$C$3-1-0*'Resultat prediktioner över tid'!$C$4)</f>
        <v>15.69020114648556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0.31377816032654837</v>
      </c>
      <c r="K16" s="27">
        <f ca="1">OFFSET('Prediktioner döda över tid'!$A11,0,'Resultat prediktioner över tid'!$C$3-1-3*'Resultat prediktioner över tid'!$C$4)</f>
        <v>0.34224476100727963</v>
      </c>
      <c r="L16" s="27">
        <f ca="1">OFFSET('Prediktioner döda över tid'!$A11,0,'Resultat prediktioner över tid'!$C$3-1-2*'Resultat prediktioner över tid'!$C$4)</f>
        <v>0.30295489946583343</v>
      </c>
      <c r="M16" s="27">
        <f ca="1">OFFSET('Prediktioner döda över tid'!$A11,0,'Resultat prediktioner över tid'!$C$3-1-1*'Resultat prediktioner över tid'!$C$4)</f>
        <v>2.2175403803220348</v>
      </c>
      <c r="N16" s="27">
        <f ca="1">OFFSET('Prediktioner döda över tid'!$A11,0,'Resultat prediktioner över tid'!$C$3-1-0*'Resultat prediktioner över tid'!$C$4)</f>
        <v>2.3693287500000002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10.746671787601665</v>
      </c>
      <c r="D17" s="27">
        <f ca="1">OFFSET('Prediktioner inlagda över tid'!A12,0,'Resultat prediktioner över tid'!$C$3-1-3*'Resultat prediktioner över tid'!$C$4)</f>
        <v>10.740030011194028</v>
      </c>
      <c r="E17" s="27">
        <f ca="1">OFFSET('Prediktioner inlagda över tid'!A12,0,'Resultat prediktioner över tid'!$C$3-1-2*'Resultat prediktioner över tid'!$C$4)</f>
        <v>13.421501622479946</v>
      </c>
      <c r="F17" s="27">
        <f ca="1">OFFSET('Prediktioner inlagda över tid'!A12,0,'Resultat prediktioner över tid'!$C$3-1-1*'Resultat prediktioner över tid'!$C$4)</f>
        <v>15.354225322388016</v>
      </c>
      <c r="G17" s="27">
        <f ca="1">OFFSET('Prediktioner inlagda över tid'!A12,0,'Resultat prediktioner över tid'!$C$3-1-0*'Resultat prediktioner över tid'!$C$4)</f>
        <v>16.770476355132519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0.4737943371883826</v>
      </c>
      <c r="K17" s="27">
        <f ca="1">OFFSET('Prediktioner döda över tid'!$A12,0,'Resultat prediktioner över tid'!$C$3-1-3*'Resultat prediktioner över tid'!$C$4)</f>
        <v>0.51675601521553771</v>
      </c>
      <c r="L17" s="27">
        <f ca="1">OFFSET('Prediktioner döda över tid'!$A12,0,'Resultat prediktioner över tid'!$C$3-1-2*'Resultat prediktioner över tid'!$C$4)</f>
        <v>0.50252510946436946</v>
      </c>
      <c r="M17" s="27">
        <f ca="1">OFFSET('Prediktioner döda över tid'!$A12,0,'Resultat prediktioner över tid'!$C$3-1-1*'Resultat prediktioner över tid'!$C$4)</f>
        <v>2.6220751152238289</v>
      </c>
      <c r="N17" s="27">
        <f ca="1">OFFSET('Prediktioner döda över tid'!$A12,0,'Resultat prediktioner över tid'!$C$3-1-0*'Resultat prediktioner över tid'!$C$4)</f>
        <v>2.7907409161483443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12.191625543607259</v>
      </c>
      <c r="D18" s="27">
        <f ca="1">OFFSET('Prediktioner inlagda över tid'!A13,0,'Resultat prediktioner över tid'!$C$3-1-3*'Resultat prediktioner över tid'!$C$4)</f>
        <v>12.181843101407328</v>
      </c>
      <c r="E18" s="27">
        <f ca="1">OFFSET('Prediktioner inlagda över tid'!A13,0,'Resultat prediktioner över tid'!$C$3-1-2*'Resultat prediktioner över tid'!$C$4)</f>
        <v>15.076510647761035</v>
      </c>
      <c r="F18" s="27">
        <f ca="1">OFFSET('Prediktioner inlagda över tid'!A13,0,'Resultat prediktioner över tid'!$C$3-1-1*'Resultat prediktioner över tid'!$C$4)</f>
        <v>16.587254065363357</v>
      </c>
      <c r="G18" s="27">
        <f ca="1">OFFSET('Prediktioner inlagda över tid'!A13,0,'Resultat prediktioner över tid'!$C$3-1-0*'Resultat prediktioner över tid'!$C$4)</f>
        <v>17.938276430918542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0.67326269203502542</v>
      </c>
      <c r="K18" s="27">
        <f ca="1">OFFSET('Prediktioner döda över tid'!$A13,0,'Resultat prediktioner över tid'!$C$3-1-3*'Resultat prediktioner över tid'!$C$4)</f>
        <v>0.7342724885711035</v>
      </c>
      <c r="L18" s="27">
        <f ca="1">OFFSET('Prediktioner döda över tid'!$A13,0,'Resultat prediktioner över tid'!$C$3-1-2*'Resultat prediktioner över tid'!$C$4)</f>
        <v>0.7429964137672056</v>
      </c>
      <c r="M18" s="27">
        <f ca="1">OFFSET('Prediktioner döda över tid'!$A13,0,'Resultat prediktioner över tid'!$C$3-1-1*'Resultat prediktioner över tid'!$C$4)</f>
        <v>3.0584722729871578</v>
      </c>
      <c r="N18" s="27">
        <f ca="1">OFFSET('Prediktioner döda över tid'!$A13,0,'Resultat prediktioner över tid'!$C$3-1-0*'Resultat prediktioner över tid'!$C$4)</f>
        <v>3.2366242606186812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13.692261267793974</v>
      </c>
      <c r="D19" s="27">
        <f ca="1">OFFSET('Prediktioner inlagda över tid'!A14,0,'Resultat prediktioner över tid'!$C$3-1-3*'Resultat prediktioner över tid'!$C$4)</f>
        <v>13.67816568918332</v>
      </c>
      <c r="E19" s="27">
        <f ca="1">OFFSET('Prediktioner inlagda över tid'!A14,0,'Resultat prediktioner över tid'!$C$3-1-2*'Resultat prediktioner över tid'!$C$4)</f>
        <v>16.840739087728046</v>
      </c>
      <c r="F19" s="27">
        <f ca="1">OFFSET('Prediktioner inlagda över tid'!A14,0,'Resultat prediktioner över tid'!$C$3-1-1*'Resultat prediktioner över tid'!$C$4)</f>
        <v>17.899257336296191</v>
      </c>
      <c r="G19" s="27">
        <f ca="1">OFFSET('Prediktioner inlagda över tid'!A14,0,'Resultat prediktioner över tid'!$C$3-1-0*'Resultat prediktioner över tid'!$C$4)</f>
        <v>19.190914439173355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0.92184567088036817</v>
      </c>
      <c r="K19" s="27">
        <f ca="1">OFFSET('Prediktioner döda över tid'!$A14,0,'Resultat prediktioner över tid'!$C$3-1-3*'Resultat prediktioner över tid'!$C$4)</f>
        <v>1.0053153132162662</v>
      </c>
      <c r="L19" s="27">
        <f ca="1">OFFSET('Prediktioner döda över tid'!$A14,0,'Resultat prediktioner över tid'!$C$3-1-2*'Resultat prediktioner över tid'!$C$4)</f>
        <v>1.0326719605305681</v>
      </c>
      <c r="M19" s="27">
        <f ca="1">OFFSET('Prediktioner döda över tid'!$A14,0,'Resultat prediktioner över tid'!$C$3-1-1*'Resultat prediktioner över tid'!$C$4)</f>
        <v>3.5331603463686032</v>
      </c>
      <c r="N19" s="27">
        <f ca="1">OFFSET('Prediktioner döda över tid'!$A14,0,'Resultat prediktioner över tid'!$C$3-1-0*'Resultat prediktioner över tid'!$C$4)</f>
        <v>3.7112427769193768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15.310560185122693</v>
      </c>
      <c r="D20" s="27">
        <f ca="1">OFFSET('Prediktioner inlagda över tid'!A15,0,'Resultat prediktioner över tid'!$C$3-1-3*'Resultat prediktioner över tid'!$C$4)</f>
        <v>15.290622386975368</v>
      </c>
      <c r="E20" s="27">
        <f ca="1">OFFSET('Prediktioner inlagda över tid'!A15,0,'Resultat prediktioner över tid'!$C$3-1-2*'Resultat prediktioner över tid'!$C$4)</f>
        <v>18.689135503216114</v>
      </c>
      <c r="F20" s="27">
        <f ca="1">OFFSET('Prediktioner inlagda över tid'!A15,0,'Resultat prediktioner över tid'!$C$3-1-1*'Resultat prediktioner över tid'!$C$4)</f>
        <v>19.271459127116042</v>
      </c>
      <c r="G20" s="27">
        <f ca="1">OFFSET('Prediktioner inlagda över tid'!A15,0,'Resultat prediktioner över tid'!$C$3-1-0*'Resultat prediktioner över tid'!$C$4)</f>
        <v>20.522123333423234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1.2111762243997042</v>
      </c>
      <c r="K20" s="27">
        <f ca="1">OFFSET('Prediktioner döda över tid'!$A15,0,'Resultat prediktioner över tid'!$C$3-1-3*'Resultat prediktioner över tid'!$C$4)</f>
        <v>1.3207376000262301</v>
      </c>
      <c r="L20" s="27">
        <f ca="1">OFFSET('Prediktioner döda över tid'!$A15,0,'Resultat prediktioner över tid'!$C$3-1-2*'Resultat prediktioner över tid'!$C$4)</f>
        <v>1.3815045401507435</v>
      </c>
      <c r="M20" s="27">
        <f ca="1">OFFSET('Prediktioner döda över tid'!$A15,0,'Resultat prediktioner över tid'!$C$3-1-1*'Resultat prediktioner över tid'!$C$4)</f>
        <v>4.0538454283594767</v>
      </c>
      <c r="N20" s="27">
        <f ca="1">OFFSET('Prediktioner döda över tid'!$A15,0,'Resultat prediktioner över tid'!$C$3-1-0*'Resultat prediktioner över tid'!$C$4)</f>
        <v>4.2195916664291691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17.043762168508373</v>
      </c>
      <c r="D21" s="27">
        <f ca="1">OFFSET('Prediktioner inlagda över tid'!A16,0,'Resultat prediktioner över tid'!$C$3-1-3*'Resultat prediktioner över tid'!$C$4)</f>
        <v>17.01602783921107</v>
      </c>
      <c r="E21" s="27">
        <f ca="1">OFFSET('Prediktioner inlagda över tid'!A16,0,'Resultat prediktioner över tid'!$C$3-1-2*'Resultat prediktioner över tid'!$C$4)</f>
        <v>20.582232343339278</v>
      </c>
      <c r="F21" s="27">
        <f ca="1">OFFSET('Prediktioner inlagda över tid'!A16,0,'Resultat prediktioner över tid'!$C$3-1-1*'Resultat prediktioner över tid'!$C$4)</f>
        <v>20.674445338883849</v>
      </c>
      <c r="G21" s="27">
        <f ca="1">OFFSET('Prediktioner inlagda över tid'!A16,0,'Resultat prediktioner över tid'!$C$3-1-0*'Resultat prediktioner över tid'!$C$4)</f>
        <v>21.920929651751599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1.5461465691148497</v>
      </c>
      <c r="K21" s="27">
        <f ca="1">OFFSET('Prediktioner döda över tid'!$A16,0,'Resultat prediktioner över tid'!$C$3-1-3*'Resultat prediktioner över tid'!$C$4)</f>
        <v>1.6858456196970208</v>
      </c>
      <c r="L21" s="27">
        <f ca="1">OFFSET('Prediktioner döda över tid'!$A16,0,'Resultat prediktioner över tid'!$C$3-1-2*'Resultat prediktioner över tid'!$C$4)</f>
        <v>1.8014080489495528</v>
      </c>
      <c r="M21" s="27">
        <f ca="1">OFFSET('Prediktioner döda över tid'!$A16,0,'Resultat prediktioner över tid'!$C$3-1-1*'Resultat prediktioner över tid'!$C$4)</f>
        <v>4.6297575791240968</v>
      </c>
      <c r="N21" s="27">
        <f ca="1">OFFSET('Prediktioner döda över tid'!$A16,0,'Resultat prediktioner över tid'!$C$3-1-0*'Resultat prediktioner över tid'!$C$4)</f>
        <v>4.7675189382210865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18.888380250262014</v>
      </c>
      <c r="D22" s="27">
        <f ca="1">OFFSET('Prediktioner inlagda över tid'!A17,0,'Resultat prediktioner över tid'!$C$3-1-3*'Resultat prediktioner över tid'!$C$4)</f>
        <v>18.850385432297628</v>
      </c>
      <c r="E22" s="27">
        <f ca="1">OFFSET('Prediktioner inlagda över tid'!A17,0,'Resultat prediktioner över tid'!$C$3-1-2*'Resultat prediktioner över tid'!$C$4)</f>
        <v>22.58815932651347</v>
      </c>
      <c r="F22" s="27">
        <f ca="1">OFFSET('Prediktioner inlagda över tid'!A17,0,'Resultat prediktioner över tid'!$C$3-1-1*'Resultat prediktioner över tid'!$C$4)</f>
        <v>22.160955385144373</v>
      </c>
      <c r="G22" s="27">
        <f ca="1">OFFSET('Prediktioner inlagda över tid'!A17,0,'Resultat prediktioner över tid'!$C$3-1-0*'Resultat prediktioner över tid'!$C$4)</f>
        <v>23.370263290750671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1.9315729684553269</v>
      </c>
      <c r="K22" s="27">
        <f ca="1">OFFSET('Prediktioner döda över tid'!$A17,0,'Resultat prediktioner över tid'!$C$3-1-3*'Resultat prediktioner över tid'!$C$4)</f>
        <v>2.1058523808871792</v>
      </c>
      <c r="L22" s="27">
        <f ca="1">OFFSET('Prediktioner döda över tid'!$A17,0,'Resultat prediktioner över tid'!$C$3-1-2*'Resultat prediktioner över tid'!$C$4)</f>
        <v>2.278501525256261</v>
      </c>
      <c r="M22" s="27">
        <f ca="1">OFFSET('Prediktioner döda över tid'!$A17,0,'Resultat prediktioner över tid'!$C$3-1-1*'Resultat prediktioner över tid'!$C$4)</f>
        <v>5.2497464976483421</v>
      </c>
      <c r="N22" s="27">
        <f ca="1">OFFSET('Prediktioner döda över tid'!$A17,0,'Resultat prediktioner över tid'!$C$3-1-0*'Resultat prediktioner över tid'!$C$4)</f>
        <v>5.3618659070951145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20.841938801496347</v>
      </c>
      <c r="D23" s="27">
        <f ca="1">OFFSET('Prediktioner inlagda över tid'!A18,0,'Resultat prediktioner över tid'!$C$3-1-3*'Resultat prediktioner över tid'!$C$4)</f>
        <v>20.790615696129713</v>
      </c>
      <c r="E23" s="27">
        <f ca="1">OFFSET('Prediktioner inlagda över tid'!A18,0,'Resultat prediktioner över tid'!$C$3-1-2*'Resultat prediktioner över tid'!$C$4)</f>
        <v>24.700498027086422</v>
      </c>
      <c r="F23" s="27">
        <f ca="1">OFFSET('Prediktioner inlagda över tid'!A18,0,'Resultat prediktioner över tid'!$C$3-1-1*'Resultat prediktioner över tid'!$C$4)</f>
        <v>23.727243959351288</v>
      </c>
      <c r="G23" s="27">
        <f ca="1">OFFSET('Prediktioner inlagda över tid'!A18,0,'Resultat prediktioner över tid'!$C$3-1-0*'Resultat prediktioner över tid'!$C$4)</f>
        <v>24.84525304585193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2.3718669493029028</v>
      </c>
      <c r="K23" s="27">
        <f ca="1">OFFSET('Prediktioner döda över tid'!$A18,0,'Resultat prediktioner över tid'!$C$3-1-3*'Resultat prediktioner över tid'!$C$4)</f>
        <v>2.5855166888269814</v>
      </c>
      <c r="L23" s="27">
        <f ca="1">OFFSET('Prediktioner döda över tid'!$A18,0,'Resultat prediktioner över tid'!$C$3-1-2*'Resultat prediktioner över tid'!$C$4)</f>
        <v>2.8184143589043584</v>
      </c>
      <c r="M23" s="27">
        <f ca="1">OFFSET('Prediktioner döda över tid'!$A18,0,'Resultat prediktioner över tid'!$C$3-1-1*'Resultat prediktioner över tid'!$C$4)</f>
        <v>5.9181051346760079</v>
      </c>
      <c r="N23" s="27">
        <f ca="1">OFFSET('Prediktioner döda över tid'!$A18,0,'Resultat prediktioner över tid'!$C$3-1-0*'Resultat prediktioner över tid'!$C$4)</f>
        <v>6.0106290366213901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22.906039318403266</v>
      </c>
      <c r="D24" s="27">
        <f ca="1">OFFSET('Prediktioner inlagda över tid'!A19,0,'Resultat prediktioner över tid'!$C$3-1-3*'Resultat prediktioner över tid'!$C$4)</f>
        <v>22.837608774521534</v>
      </c>
      <c r="E24" s="27">
        <f ca="1">OFFSET('Prediktioner inlagda över tid'!A19,0,'Resultat prediktioner över tid'!$C$3-1-2*'Resultat prediktioner över tid'!$C$4)</f>
        <v>26.911358054072533</v>
      </c>
      <c r="F24" s="27">
        <f ca="1">OFFSET('Prediktioner inlagda över tid'!A19,0,'Resultat prediktioner över tid'!$C$3-1-1*'Resultat prediktioner över tid'!$C$4)</f>
        <v>25.368853469959973</v>
      </c>
      <c r="G24" s="27">
        <f ca="1">OFFSET('Prediktioner inlagda över tid'!A19,0,'Resultat prediktioner över tid'!$C$3-1-0*'Resultat prediktioner över tid'!$C$4)</f>
        <v>26.395293112402879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2.8705558821793646</v>
      </c>
      <c r="K24" s="27">
        <f ca="1">OFFSET('Prediktioner döda över tid'!$A19,0,'Resultat prediktioner över tid'!$C$3-1-3*'Resultat prediktioner över tid'!$C$4)</f>
        <v>3.1286181657950523</v>
      </c>
      <c r="L24" s="27">
        <f ca="1">OFFSET('Prediktioner döda över tid'!$A19,0,'Resultat prediktioner över tid'!$C$3-1-2*'Resultat prediktioner över tid'!$C$4)</f>
        <v>3.4266654466029922</v>
      </c>
      <c r="M24" s="27">
        <f ca="1">OFFSET('Prediktioner döda över tid'!$A19,0,'Resultat prediktioner över tid'!$C$3-1-1*'Resultat prediktioner över tid'!$C$4)</f>
        <v>6.6390473869721074</v>
      </c>
      <c r="N24" s="27">
        <f ca="1">OFFSET('Prediktioner döda över tid'!$A19,0,'Resultat prediktioner över tid'!$C$3-1-0*'Resultat prediktioner över tid'!$C$4)</f>
        <v>6.7021100049314741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25.091367230516941</v>
      </c>
      <c r="D25" s="27">
        <f ca="1">OFFSET('Prediktioner inlagda över tid'!A20,0,'Resultat prediktioner över tid'!$C$3-1-3*'Resultat prediktioner över tid'!$C$4)</f>
        <v>25.001208479659052</v>
      </c>
      <c r="E25" s="27">
        <f ca="1">OFFSET('Prediktioner inlagda över tid'!A20,0,'Resultat prediktioner över tid'!$C$3-1-2*'Resultat prediktioner över tid'!$C$4)</f>
        <v>29.212264962112869</v>
      </c>
      <c r="F25" s="27">
        <f ca="1">OFFSET('Prediktioner inlagda över tid'!A20,0,'Resultat prediktioner över tid'!$C$3-1-1*'Resultat prediktioner över tid'!$C$4)</f>
        <v>27.081333637944553</v>
      </c>
      <c r="G25" s="27">
        <f ca="1">OFFSET('Prediktioner inlagda över tid'!A20,0,'Resultat prediktioner över tid'!$C$3-1-0*'Resultat prediktioner över tid'!$C$4)</f>
        <v>28.01684553129461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3.4296029219201536</v>
      </c>
      <c r="K25" s="27">
        <f ca="1">OFFSET('Prediktioner döda över tid'!$A20,0,'Resultat prediktioner över tid'!$C$3-1-3*'Resultat prediktioner över tid'!$C$4)</f>
        <v>3.737214397658116</v>
      </c>
      <c r="L25" s="27">
        <f ca="1">OFFSET('Prediktioner döda över tid'!$A20,0,'Resultat prediktioner över tid'!$C$3-1-2*'Resultat prediktioner över tid'!$C$4)</f>
        <v>4.108391757803469</v>
      </c>
      <c r="M25" s="27">
        <f ca="1">OFFSET('Prediktioner döda över tid'!$A20,0,'Resultat prediktioner över tid'!$C$3-1-1*'Resultat prediktioner över tid'!$C$4)</f>
        <v>7.4165054459534385</v>
      </c>
      <c r="N25" s="27">
        <f ca="1">OFFSET('Prediktioner döda över tid'!$A20,0,'Resultat prediktioner över tid'!$C$3-1-0*'Resultat prediktioner över tid'!$C$4)</f>
        <v>7.4399433683483167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27.395604870439939</v>
      </c>
      <c r="D26" s="27">
        <f ca="1">OFFSET('Prediktioner inlagda över tid'!A21,0,'Resultat prediktioner över tid'!$C$3-1-3*'Resultat prediktioner över tid'!$C$4)</f>
        <v>27.278134449269615</v>
      </c>
      <c r="E26" s="27">
        <f ca="1">OFFSET('Prediktioner inlagda över tid'!A21,0,'Resultat prediktioner över tid'!$C$3-1-2*'Resultat prediktioner över tid'!$C$4)</f>
        <v>31.595677624107807</v>
      </c>
      <c r="F26" s="27">
        <f ca="1">OFFSET('Prediktioner inlagda över tid'!A21,0,'Resultat prediktioner över tid'!$C$3-1-1*'Resultat prediktioner över tid'!$C$4)</f>
        <v>28.861431939845062</v>
      </c>
      <c r="G26" s="27">
        <f ca="1">OFFSET('Prediktioner inlagda över tid'!A21,0,'Resultat prediktioner över tid'!$C$3-1-0*'Resultat prediktioner över tid'!$C$4)</f>
        <v>29.705667793646793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4.0534402638662463</v>
      </c>
      <c r="K26" s="27">
        <f ca="1">OFFSET('Prediktioner döda över tid'!$A21,0,'Resultat prediktioner över tid'!$C$3-1-3*'Resultat prediktioner över tid'!$C$4)</f>
        <v>4.4160324995535793</v>
      </c>
      <c r="L26" s="27">
        <f ca="1">OFFSET('Prediktioner döda över tid'!$A21,0,'Resultat prediktioner över tid'!$C$3-1-2*'Resultat prediktioner över tid'!$C$4)</f>
        <v>4.867979096420993</v>
      </c>
      <c r="M26" s="27">
        <f ca="1">OFFSET('Prediktioner döda över tid'!$A21,0,'Resultat prediktioner över tid'!$C$3-1-1*'Resultat prediktioner över tid'!$C$4)</f>
        <v>8.2538524796719699</v>
      </c>
      <c r="N26" s="27">
        <f ca="1">OFFSET('Prediktioner döda över tid'!$A21,0,'Resultat prediktioner över tid'!$C$3-1-0*'Resultat prediktioner över tid'!$C$4)</f>
        <v>8.2277213867127141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29.816183337846759</v>
      </c>
      <c r="D27" s="27">
        <f ca="1">OFFSET('Prediktioner inlagda över tid'!A22,0,'Resultat prediktioner över tid'!$C$3-1-3*'Resultat prediktioner över tid'!$C$4)</f>
        <v>29.664721793870928</v>
      </c>
      <c r="E27" s="27">
        <f ca="1">OFFSET('Prediktioner inlagda över tid'!A22,0,'Resultat prediktioner över tid'!$C$3-1-2*'Resultat prediktioner över tid'!$C$4)</f>
        <v>34.057365743236488</v>
      </c>
      <c r="F27" s="27">
        <f ca="1">OFFSET('Prediktioner inlagda över tid'!A22,0,'Resultat prediktioner över tid'!$C$3-1-1*'Resultat prediktioner över tid'!$C$4)</f>
        <v>30.708932837524497</v>
      </c>
      <c r="G27" s="27">
        <f ca="1">OFFSET('Prediktioner inlagda över tid'!A22,0,'Resultat prediktioner över tid'!$C$3-1-0*'Resultat prediktioner över tid'!$C$4)</f>
        <v>31.457167725474225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4.7463030101656631</v>
      </c>
      <c r="K27" s="27">
        <f ca="1">OFFSET('Prediktioner döda över tid'!$A22,0,'Resultat prediktioner över tid'!$C$3-1-3*'Resultat prediktioner över tid'!$C$4)</f>
        <v>5.1695588231231122</v>
      </c>
      <c r="L27" s="27">
        <f ca="1">OFFSET('Prediktioner döda över tid'!$A22,0,'Resultat prediktioner över tid'!$C$3-1-2*'Resultat prediktioner över tid'!$C$4)</f>
        <v>5.7085707919138384</v>
      </c>
      <c r="M27" s="27">
        <f ca="1">OFFSET('Prediktioner döda över tid'!$A22,0,'Resultat prediktioner över tid'!$C$3-1-1*'Resultat prediktioner över tid'!$C$4)</f>
        <v>9.1535306793060833</v>
      </c>
      <c r="N27" s="27">
        <f ca="1">OFFSET('Prediktioner döda över tid'!$A22,0,'Resultat prediktioner över tid'!$C$3-1-0*'Resultat prediktioner över tid'!$C$4)</f>
        <v>9.0688724997849768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32.350384408664986</v>
      </c>
      <c r="D28" s="27">
        <f ca="1">OFFSET('Prediktioner inlagda över tid'!A23,0,'Resultat prediktioner över tid'!$C$3-1-3*'Resultat prediktioner över tid'!$C$4)</f>
        <v>32.157018308851924</v>
      </c>
      <c r="E28" s="27">
        <f ca="1">OFFSET('Prediktioner inlagda över tid'!A23,0,'Resultat prediktioner över tid'!$C$3-1-2*'Resultat prediktioner över tid'!$C$4)</f>
        <v>36.599935488220979</v>
      </c>
      <c r="F28" s="27">
        <f ca="1">OFFSET('Prediktioner inlagda över tid'!A23,0,'Resultat prediktioner över tid'!$C$3-1-1*'Resultat prediktioner över tid'!$C$4)</f>
        <v>32.629374501408563</v>
      </c>
      <c r="G28" s="27">
        <f ca="1">OFFSET('Prediktioner inlagda över tid'!A23,0,'Resultat prediktioner över tid'!$C$3-1-0*'Resultat prediktioner över tid'!$C$4)</f>
        <v>33.266976510607336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5.5121900828856276</v>
      </c>
      <c r="K28" s="27">
        <f ca="1">OFFSET('Prediktioner döda över tid'!$A23,0,'Resultat prediktioner över tid'!$C$3-1-3*'Resultat prediktioner över tid'!$C$4)</f>
        <v>6.0019922699414749</v>
      </c>
      <c r="L28" s="27">
        <f ca="1">OFFSET('Prediktioner döda över tid'!$A23,0,'Resultat prediktioner över tid'!$C$3-1-2*'Resultat prediktioner över tid'!$C$4)</f>
        <v>6.631425820037034</v>
      </c>
      <c r="M28" s="27">
        <f ca="1">OFFSET('Prediktioner döda över tid'!$A23,0,'Resultat prediktioner över tid'!$C$3-1-1*'Resultat prediktioner över tid'!$C$4)</f>
        <v>10.116560377736604</v>
      </c>
      <c r="N28" s="27">
        <f ca="1">OFFSET('Prediktioner döda över tid'!$A23,0,'Resultat prediktioner över tid'!$C$3-1-0*'Resultat prediktioner över tid'!$C$4)</f>
        <v>9.9665013511589855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34.995045147019255</v>
      </c>
      <c r="D29" s="27">
        <f ca="1">OFFSET('Prediktioner inlagda över tid'!A24,0,'Resultat prediktioner över tid'!$C$3-1-3*'Resultat prediktioner över tid'!$C$4)</f>
        <v>34.750488026682469</v>
      </c>
      <c r="E29" s="27">
        <f ca="1">OFFSET('Prediktioner inlagda över tid'!A24,0,'Resultat prediktioner över tid'!$C$3-1-2*'Resultat prediktioner över tid'!$C$4)</f>
        <v>39.212414180460435</v>
      </c>
      <c r="F29" s="27">
        <f ca="1">OFFSET('Prediktioner inlagda över tid'!A24,0,'Resultat prediktioner över tid'!$C$3-1-1*'Resultat prediktioner över tid'!$C$4)</f>
        <v>34.618566711357971</v>
      </c>
      <c r="G29" s="27">
        <f ca="1">OFFSET('Prediktioner inlagda över tid'!A24,0,'Resultat prediktioner över tid'!$C$3-1-0*'Resultat prediktioner över tid'!$C$4)</f>
        <v>35.13181086552742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6.354895768579909</v>
      </c>
      <c r="K29" s="27">
        <f ca="1">OFFSET('Prediktioner döda över tid'!$A24,0,'Resultat prediktioner över tid'!$C$3-1-3*'Resultat prediktioner över tid'!$C$4)</f>
        <v>6.9172743066171503</v>
      </c>
      <c r="L29" s="27">
        <f ca="1">OFFSET('Prediktioner döda över tid'!$A24,0,'Resultat prediktioner över tid'!$C$3-1-2*'Resultat prediktioner över tid'!$C$4)</f>
        <v>7.640747253812453</v>
      </c>
      <c r="M29" s="27">
        <f ca="1">OFFSET('Prediktioner döda över tid'!$A24,0,'Resultat prediktioner över tid'!$C$3-1-1*'Resultat prediktioner över tid'!$C$4)</f>
        <v>11.146370224196637</v>
      </c>
      <c r="N29" s="27">
        <f ca="1">OFFSET('Prediktioner döda över tid'!$A24,0,'Resultat prediktioner över tid'!$C$3-1-0*'Resultat prediktioner över tid'!$C$4)</f>
        <v>10.923181729782781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37.745458030981297</v>
      </c>
      <c r="D30" s="27">
        <f ca="1">OFFSET('Prediktioner inlagda över tid'!A25,0,'Resultat prediktioner över tid'!$C$3-1-3*'Resultat prediktioner över tid'!$C$4)</f>
        <v>37.438917529822206</v>
      </c>
      <c r="E30" s="27">
        <f ca="1">OFFSET('Prediktioner inlagda över tid'!A25,0,'Resultat prediktioner över tid'!$C$3-1-2*'Resultat prediktioner över tid'!$C$4)</f>
        <v>41.882770394021051</v>
      </c>
      <c r="F30" s="27">
        <f ca="1">OFFSET('Prediktioner inlagda över tid'!A25,0,'Resultat prediktioner över tid'!$C$3-1-1*'Resultat prediktioner över tid'!$C$4)</f>
        <v>36.67212124712055</v>
      </c>
      <c r="G30" s="27">
        <f ca="1">OFFSET('Prediktioner inlagda över tid'!A25,0,'Resultat prediktioner över tid'!$C$3-1-0*'Resultat prediktioner över tid'!$C$4)</f>
        <v>37.05071210711602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7.2781641270063107</v>
      </c>
      <c r="K30" s="27">
        <f ca="1">OFFSET('Prediktioner döda över tid'!$A25,0,'Resultat prediktioner över tid'!$C$3-1-3*'Resultat prediktioner över tid'!$C$4)</f>
        <v>7.9192523030506718</v>
      </c>
      <c r="L30" s="27">
        <f ca="1">OFFSET('Prediktioner döda över tid'!$A25,0,'Resultat prediktioner över tid'!$C$3-1-2*'Resultat prediktioner över tid'!$C$4)</f>
        <v>8.7403005697302234</v>
      </c>
      <c r="M30" s="27">
        <f ca="1">OFFSET('Prediktioner döda över tid'!$A25,0,'Resultat prediktioner över tid'!$C$3-1-1*'Resultat prediktioner över tid'!$C$4)</f>
        <v>12.246145440479356</v>
      </c>
      <c r="N30" s="27">
        <f ca="1">OFFSET('Prediktioner döda över tid'!$A25,0,'Resultat prediktioner över tid'!$C$3-1-0*'Resultat prediktioner över tid'!$C$4)</f>
        <v>11.940692298084372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40.592831751906829</v>
      </c>
      <c r="D31" s="27">
        <f ca="1">OFFSET('Prediktioner inlagda över tid'!A26,0,'Resultat prediktioner över tid'!$C$3-1-3*'Resultat prediktioner över tid'!$C$4)</f>
        <v>40.211898089839309</v>
      </c>
      <c r="E31" s="27">
        <f ca="1">OFFSET('Prediktioner inlagda över tid'!A26,0,'Resultat prediktioner över tid'!$C$3-1-2*'Resultat prediktioner över tid'!$C$4)</f>
        <v>44.598069233031346</v>
      </c>
      <c r="F31" s="27">
        <f ca="1">OFFSET('Prediktioner inlagda över tid'!A26,0,'Resultat prediktioner över tid'!$C$3-1-1*'Resultat prediktioner över tid'!$C$4)</f>
        <v>38.785562372571242</v>
      </c>
      <c r="G31" s="27">
        <f ca="1">OFFSET('Prediktioner inlagda över tid'!A26,0,'Resultat prediktioner över tid'!$C$3-1-0*'Resultat prediktioner över tid'!$C$4)</f>
        <v>39.026769488123172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8.2860410756062368</v>
      </c>
      <c r="K31" s="27">
        <f ca="1">OFFSET('Prediktioner döda över tid'!$A26,0,'Resultat prediktioner över tid'!$C$3-1-3*'Resultat prediktioner över tid'!$C$4)</f>
        <v>9.0120569448753276</v>
      </c>
      <c r="L31" s="27">
        <f ca="1">OFFSET('Prediktioner döda över tid'!$A26,0,'Resultat prediktioner över tid'!$C$3-1-2*'Resultat prediktioner över tid'!$C$4)</f>
        <v>9.9333395271618858</v>
      </c>
      <c r="M31" s="27">
        <f ca="1">OFFSET('Prediktioner döda över tid'!$A26,0,'Resultat prediktioner över tid'!$C$3-1-1*'Resultat prediktioner över tid'!$C$4)</f>
        <v>13.418791230534051</v>
      </c>
      <c r="N31" s="27">
        <f ca="1">OFFSET('Prediktioner döda över tid'!$A26,0,'Resultat prediktioner över tid'!$C$3-1-0*'Resultat prediktioner över tid'!$C$4)</f>
        <v>13.019683283032192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43.526530902141019</v>
      </c>
      <c r="D32" s="27">
        <f ca="1">OFFSET('Prediktioner inlagda över tid'!A27,0,'Resultat prediktioner över tid'!$C$3-1-3*'Resultat prediktioner över tid'!$C$4)</f>
        <v>43.057084834398182</v>
      </c>
      <c r="E32" s="27">
        <f ca="1">OFFSET('Prediktioner inlagda över tid'!A27,0,'Resultat prediktioner över tid'!$C$3-1-2*'Resultat prediktioner över tid'!$C$4)</f>
        <v>47.34449096116046</v>
      </c>
      <c r="F32" s="27">
        <f ca="1">OFFSET('Prediktioner inlagda över tid'!A27,0,'Resultat prediktioner över tid'!$C$3-1-1*'Resultat prediktioner över tid'!$C$4)</f>
        <v>40.954315116685677</v>
      </c>
      <c r="G32" s="27">
        <f ca="1">OFFSET('Prediktioner inlagda över tid'!A27,0,'Resultat prediktioner över tid'!$C$3-1-0*'Resultat prediktioner över tid'!$C$4)</f>
        <v>41.054880664564806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9.3823335664734575</v>
      </c>
      <c r="K32" s="27">
        <f ca="1">OFFSET('Prediktioner döda över tid'!$A27,0,'Resultat prediktioner över tid'!$C$3-1-3*'Resultat prediktioner över tid'!$C$4)</f>
        <v>10.199508240190553</v>
      </c>
      <c r="L32" s="27">
        <f ca="1">OFFSET('Prediktioner döda över tid'!$A27,0,'Resultat prediktioner över tid'!$C$3-1-2*'Resultat prediktioner över tid'!$C$4)</f>
        <v>11.222574124000507</v>
      </c>
      <c r="M32" s="27">
        <f ca="1">OFFSET('Prediktioner döda över tid'!$A27,0,'Resultat prediktioner över tid'!$C$3-1-1*'Resultat prediktioner över tid'!$C$4)</f>
        <v>14.666930180075777</v>
      </c>
      <c r="N32" s="27">
        <f ca="1">OFFSET('Prediktioner döda över tid'!$A27,0,'Resultat prediktioner över tid'!$C$3-1-0*'Resultat prediktioner över tid'!$C$4)</f>
        <v>14.162904751171968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46.533767121827651</v>
      </c>
      <c r="D33" s="27">
        <f ca="1">OFFSET('Prediktioner inlagda över tid'!A28,0,'Resultat prediktioner över tid'!$C$3-1-3*'Resultat prediktioner över tid'!$C$4)</f>
        <v>45.959920917651992</v>
      </c>
      <c r="E33" s="27">
        <f ca="1">OFFSET('Prediktioner inlagda över tid'!A28,0,'Resultat prediktioner över tid'!$C$3-1-2*'Resultat prediktioner över tid'!$C$4)</f>
        <v>50.107066055232082</v>
      </c>
      <c r="F33" s="27">
        <f ca="1">OFFSET('Prediktioner inlagda över tid'!A28,0,'Resultat prediktioner över tid'!$C$3-1-1*'Resultat prediktioner över tid'!$C$4)</f>
        <v>43.173455904414055</v>
      </c>
      <c r="G33" s="27">
        <f ca="1">OFFSET('Prediktioner inlagda över tid'!A28,0,'Resultat prediktioner över tid'!$C$3-1-0*'Resultat prediktioner över tid'!$C$4)</f>
        <v>43.129619909077476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10.570587484329794</v>
      </c>
      <c r="K33" s="27">
        <f ca="1">OFFSET('Prediktioner döda över tid'!$A28,0,'Resultat prediktioner över tid'!$C$3-1-3*'Resultat prediktioner över tid'!$C$4)</f>
        <v>11.485086507914552</v>
      </c>
      <c r="L33" s="27">
        <f ca="1">OFFSET('Prediktioner döda över tid'!$A28,0,'Resultat prediktioner över tid'!$C$3-1-2*'Resultat prediktioner över tid'!$C$4)</f>
        <v>12.61020762374417</v>
      </c>
      <c r="M33" s="27">
        <f ca="1">OFFSET('Prediktioner döda över tid'!$A28,0,'Resultat prediktioner över tid'!$C$3-1-1*'Resultat prediktioner över tid'!$C$4)</f>
        <v>15.992954740712836</v>
      </c>
      <c r="N33" s="27">
        <f ca="1">OFFSET('Prediktioner döda över tid'!$A28,0,'Resultat prediktioner över tid'!$C$3-1-0*'Resultat prediktioner över tid'!$C$4)</f>
        <v>15.372888335124413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49.599222735038587</v>
      </c>
      <c r="D34" s="27">
        <f ca="1">OFFSET('Prediktioner inlagda över tid'!A29,0,'Resultat prediktioner över tid'!$C$3-1-3*'Resultat prediktioner över tid'!$C$4)</f>
        <v>48.903306259939903</v>
      </c>
      <c r="E34" s="27">
        <f ca="1">OFFSET('Prediktioner inlagda över tid'!A29,0,'Resultat prediktioner över tid'!$C$3-1-2*'Resultat prediktioner över tid'!$C$4)</f>
        <v>52.868914786177641</v>
      </c>
      <c r="F34" s="27">
        <f ca="1">OFFSET('Prediktioner inlagda över tid'!A29,0,'Resultat prediktioner över tid'!$C$3-1-1*'Resultat prediktioner över tid'!$C$4)</f>
        <v>45.437056459548401</v>
      </c>
      <c r="G34" s="27">
        <f ca="1">OFFSET('Prediktioner inlagda över tid'!A29,0,'Resultat prediktioner över tid'!$C$3-1-0*'Resultat prediktioner över tid'!$C$4)</f>
        <v>45.245319379242893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11.854069959749786</v>
      </c>
      <c r="K34" s="27">
        <f ca="1">OFFSET('Prediktioner döda över tid'!$A29,0,'Resultat prediktioner över tid'!$C$3-1-3*'Resultat prediktioner över tid'!$C$4)</f>
        <v>12.871908493286691</v>
      </c>
      <c r="L34" s="27">
        <f ca="1">OFFSET('Prediktioner döda över tid'!$A29,0,'Resultat prediktioner över tid'!$C$3-1-2*'Resultat prediktioner över tid'!$C$4)</f>
        <v>14.098078150752809</v>
      </c>
      <c r="M34" s="27">
        <f ca="1">OFFSET('Prediktioner döda över tid'!$A29,0,'Resultat prediktioner över tid'!$C$3-1-1*'Resultat prediktioner över tid'!$C$4)</f>
        <v>17.399163284655064</v>
      </c>
      <c r="N34" s="27">
        <f ca="1">OFFSET('Prediktioner döda över tid'!$A29,0,'Resultat prediktioner över tid'!$C$3-1-0*'Resultat prediktioner över tid'!$C$4)</f>
        <v>16.651914431153532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52.704693222611468</v>
      </c>
      <c r="D35" s="27">
        <f ca="1">OFFSET('Prediktioner inlagda över tid'!A30,0,'Resultat prediktioner över tid'!$C$3-1-3*'Resultat prediktioner över tid'!$C$4)</f>
        <v>51.867298448065604</v>
      </c>
      <c r="E35" s="27">
        <f ca="1">OFFSET('Prediktioner inlagda över tid'!A30,0,'Resultat prediktioner över tid'!$C$3-1-2*'Resultat prediktioner över tid'!$C$4)</f>
        <v>55.609697729955009</v>
      </c>
      <c r="F35" s="27">
        <f ca="1">OFFSET('Prediktioner inlagda över tid'!A30,0,'Resultat prediktioner över tid'!$C$3-1-1*'Resultat prediktioner över tid'!$C$4)</f>
        <v>47.736880994435367</v>
      </c>
      <c r="G35" s="27">
        <f ca="1">OFFSET('Prediktioner inlagda över tid'!A30,0,'Resultat prediktioner över tid'!$C$3-1-0*'Resultat prediktioner över tid'!$C$4)</f>
        <v>47.396103912828842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13.235740465503195</v>
      </c>
      <c r="K35" s="27">
        <f ca="1">OFFSET('Prediktioner döda över tid'!$A30,0,'Resultat prediktioner över tid'!$C$3-1-3*'Resultat prediktioner över tid'!$C$4)</f>
        <v>14.362691853927437</v>
      </c>
      <c r="L35" s="27">
        <f ca="1">OFFSET('Prediktioner döda över tid'!$A30,0,'Resultat prediktioner över tid'!$C$3-1-2*'Resultat prediktioner över tid'!$C$4)</f>
        <v>15.687950405025886</v>
      </c>
      <c r="M35" s="27">
        <f ca="1">OFFSET('Prediktioner döda över tid'!$A30,0,'Resultat prediktioner över tid'!$C$3-1-1*'Resultat prediktioner över tid'!$C$4)</f>
        <v>18.888017487257265</v>
      </c>
      <c r="N35" s="27">
        <f ca="1">OFFSET('Prediktioner döda över tid'!$A30,0,'Resultat prediktioner över tid'!$C$3-1-0*'Resultat prediktioner över tid'!$C$4)</f>
        <v>18.001995478810819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55.828948292361822</v>
      </c>
      <c r="D36" s="27">
        <f ca="1">OFFSET('Prediktioner inlagda över tid'!A31,0,'Resultat prediktioner över tid'!$C$3-1-3*'Resultat prediktioner över tid'!$C$4)</f>
        <v>54.829045059213769</v>
      </c>
      <c r="E36" s="27">
        <f ca="1">OFFSET('Prediktioner inlagda över tid'!A31,0,'Resultat prediktioner över tid'!$C$3-1-2*'Resultat prediktioner över tid'!$C$4)</f>
        <v>58.307826612264293</v>
      </c>
      <c r="F36" s="27">
        <f ca="1">OFFSET('Prediktioner inlagda över tid'!A31,0,'Resultat prediktioner över tid'!$C$3-1-1*'Resultat prediktioner över tid'!$C$4)</f>
        <v>50.06391950955237</v>
      </c>
      <c r="G36" s="27">
        <f ca="1">OFFSET('Prediktioner inlagda över tid'!A31,0,'Resultat prediktioner över tid'!$C$3-1-0*'Resultat prediktioner över tid'!$C$4)</f>
        <v>49.575835021734008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14.718179700924042</v>
      </c>
      <c r="K36" s="27">
        <f ca="1">OFFSET('Prediktioner döda över tid'!$A31,0,'Resultat prediktioner över tid'!$C$3-1-3*'Resultat prediktioner över tid'!$C$4)</f>
        <v>15.959674779391566</v>
      </c>
      <c r="L36" s="27">
        <f ca="1">OFFSET('Prediktioner döda över tid'!$A31,0,'Resultat prediktioner över tid'!$C$3-1-2*'Resultat prediktioner över tid'!$C$4)</f>
        <v>17.380916212846014</v>
      </c>
      <c r="M36" s="27">
        <f ca="1">OFFSET('Prediktioner döda över tid'!$A31,0,'Resultat prediktioner över tid'!$C$3-1-1*'Resultat prediktioner över tid'!$C$4)</f>
        <v>20.461689904100581</v>
      </c>
      <c r="N36" s="27">
        <f ca="1">OFFSET('Prediktioner döda över tid'!$A31,0,'Resultat prediktioner över tid'!$C$3-1-0*'Resultat prediktioner över tid'!$C$4)</f>
        <v>19.424884446164636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58.948196156421908</v>
      </c>
      <c r="D37" s="27">
        <f ca="1">OFFSET('Prediktioner inlagda över tid'!A32,0,'Resultat prediktioner över tid'!$C$3-1-3*'Resultat prediktioner över tid'!$C$4)</f>
        <v>57.763327350513769</v>
      </c>
      <c r="E37" s="27">
        <f ca="1">OFFSET('Prediktioner inlagda över tid'!A32,0,'Resultat prediktioner över tid'!$C$3-1-2*'Resultat prediktioner över tid'!$C$4)</f>
        <v>60.940617690858048</v>
      </c>
      <c r="F37" s="27">
        <f ca="1">OFFSET('Prediktioner inlagda över tid'!A32,0,'Resultat prediktioner över tid'!$C$3-1-1*'Resultat prediktioner över tid'!$C$4)</f>
        <v>52.408320127677143</v>
      </c>
      <c r="G37" s="27">
        <f ca="1">OFFSET('Prediktioner inlagda över tid'!A32,0,'Resultat prediktioner över tid'!$C$3-1-0*'Resultat prediktioner över tid'!$C$4)</f>
        <v>51.777901921683551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16.303422050163626</v>
      </c>
      <c r="K37" s="27">
        <f ca="1">OFFSET('Prediktioner döda över tid'!$A32,0,'Resultat prediktioner över tid'!$C$3-1-3*'Resultat prediktioner över tid'!$C$4)</f>
        <v>17.664432755535678</v>
      </c>
      <c r="L37" s="27">
        <f ca="1">OFFSET('Prediktioner döda över tid'!$A32,0,'Resultat prediktioner över tid'!$C$3-1-2*'Resultat prediktioner över tid'!$C$4)</f>
        <v>19.177354912279963</v>
      </c>
      <c r="M37" s="27">
        <f ca="1">OFFSET('Prediktioner döda över tid'!$A32,0,'Resultat prediktioner över tid'!$C$3-1-1*'Resultat prediktioner över tid'!$C$4)</f>
        <v>22.122052876951589</v>
      </c>
      <c r="N37" s="27">
        <f ca="1">OFFSET('Prediktioner döda över tid'!$A32,0,'Resultat prediktioner över tid'!$C$3-1-0*'Resultat prediktioner över tid'!$C$4)</f>
        <v>20.922120324863378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62.036151265483014</v>
      </c>
      <c r="D38" s="27">
        <f ca="1">OFFSET('Prediktioner inlagda över tid'!A33,0,'Resultat prediktioner över tid'!$C$3-1-3*'Resultat prediktioner över tid'!$C$4)</f>
        <v>60.642718925339558</v>
      </c>
      <c r="E38" s="27">
        <f ca="1">OFFSET('Prediktioner inlagda över tid'!A33,0,'Resultat prediktioner över tid'!$C$3-1-2*'Resultat prediktioner över tid'!$C$4)</f>
        <v>63.484455156387959</v>
      </c>
      <c r="F38" s="27">
        <f ca="1">OFFSET('Prediktioner inlagda över tid'!A33,0,'Resultat prediktioner över tid'!$C$3-1-1*'Resultat prediktioner över tid'!$C$4)</f>
        <v>54.759294897655458</v>
      </c>
      <c r="G38" s="27">
        <f ca="1">OFFSET('Prediktioner inlagda över tid'!A33,0,'Resultat prediktioner över tid'!$C$3-1-0*'Resultat prediktioner över tid'!$C$4)</f>
        <v>53.994774937607183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17.992882004634399</v>
      </c>
      <c r="K38" s="27">
        <f ca="1">OFFSET('Prediktioner döda över tid'!$A33,0,'Resultat prediktioner över tid'!$C$3-1-3*'Resultat prediktioner över tid'!$C$4)</f>
        <v>19.477799402033096</v>
      </c>
      <c r="L38" s="27">
        <f ca="1">OFFSET('Prediktioner döda över tid'!$A33,0,'Resultat prediktioner över tid'!$C$3-1-2*'Resultat prediktioner över tid'!$C$4)</f>
        <v>21.076905448702831</v>
      </c>
      <c r="M38" s="27">
        <f ca="1">OFFSET('Prediktioner döda över tid'!$A33,0,'Resultat prediktioner över tid'!$C$3-1-1*'Resultat prediktioner över tid'!$C$4)</f>
        <v>23.870673228981261</v>
      </c>
      <c r="N38" s="27">
        <f ca="1">OFFSET('Prediktioner döda över tid'!$A33,0,'Resultat prediktioner över tid'!$C$3-1-0*'Resultat prediktioner över tid'!$C$4)</f>
        <v>22.495125655062989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65.064220408072316</v>
      </c>
      <c r="D39" s="27">
        <f ca="1">OFFSET('Prediktioner inlagda över tid'!A34,0,'Resultat prediktioner över tid'!$C$3-1-3*'Resultat prediktioner över tid'!$C$4)</f>
        <v>63.43786976557972</v>
      </c>
      <c r="E39" s="27">
        <f ca="1">OFFSET('Prediktioner inlagda över tid'!A34,0,'Resultat prediktioner över tid'!$C$3-1-2*'Resultat prediktioner över tid'!$C$4)</f>
        <v>65.914988957509337</v>
      </c>
      <c r="F39" s="27">
        <f ca="1">OFFSET('Prediktioner inlagda över tid'!A34,0,'Resultat prediktioner över tid'!$C$3-1-1*'Resultat prediktioner över tid'!$C$4)</f>
        <v>57.105019380655456</v>
      </c>
      <c r="G39" s="27">
        <f ca="1">OFFSET('Prediktioner inlagda över tid'!A34,0,'Resultat prediktioner över tid'!$C$3-1-0*'Resultat prediktioner över tid'!$C$4)</f>
        <v>56.21720867345325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19.787273748922882</v>
      </c>
      <c r="K39" s="27">
        <f ca="1">OFFSET('Prediktioner döda över tid'!$A34,0,'Resultat prediktioner över tid'!$C$3-1-3*'Resultat prediktioner över tid'!$C$4)</f>
        <v>21.399782358730306</v>
      </c>
      <c r="L39" s="27">
        <f ca="1">OFFSET('Prediktioner döda över tid'!$A34,0,'Resultat prediktioner över tid'!$C$3-1-2*'Resultat prediktioner över tid'!$C$4)</f>
        <v>23.078444524906857</v>
      </c>
      <c r="M39" s="27">
        <f ca="1">OFFSET('Prediktioner döda över tid'!$A34,0,'Resultat prediktioner över tid'!$C$3-1-1*'Resultat prediktioner över tid'!$C$4)</f>
        <v>25.708807202171023</v>
      </c>
      <c r="N39" s="27">
        <f ca="1">OFFSET('Prediktioner döda över tid'!$A34,0,'Resultat prediktioner över tid'!$C$3-1-0*'Resultat prediktioner över tid'!$C$4)</f>
        <v>24.145374917313173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68.001842453299943</v>
      </c>
      <c r="D40" s="27">
        <f ca="1">OFFSET('Prediktioner inlagda över tid'!A35,0,'Resultat prediktioner över tid'!$C$3-1-3*'Resultat prediktioner över tid'!$C$4)</f>
        <v>66.117946368669152</v>
      </c>
      <c r="E40" s="27">
        <f ca="1">OFFSET('Prediktioner inlagda över tid'!A35,0,'Resultat prediktioner över tid'!$C$3-1-2*'Resultat prediktioner över tid'!$C$4)</f>
        <v>68.207421300641897</v>
      </c>
      <c r="F40" s="27">
        <f ca="1">OFFSET('Prediktioner inlagda över tid'!A35,0,'Resultat prediktioner över tid'!$C$3-1-1*'Resultat prediktioner över tid'!$C$4)</f>
        <v>59.432571957999791</v>
      </c>
      <c r="G40" s="27">
        <f ca="1">OFFSET('Prediktioner inlagda över tid'!A35,0,'Resultat prediktioner över tid'!$C$3-1-0*'Resultat prediktioner över tid'!$C$4)</f>
        <v>58.435403289972598</v>
      </c>
      <c r="H40" s="28"/>
      <c r="I40" s="27">
        <f>'Prediktioner döda över tid'!B35</f>
        <v>28</v>
      </c>
      <c r="J40" s="27">
        <f ca="1">OFFSET('Prediktioner döda över tid'!$A35,0,'Resultat prediktioner över tid'!$C$3-1-4*'Resultat prediktioner över tid'!$C$4)</f>
        <v>21.686522669271774</v>
      </c>
      <c r="K40" s="27">
        <f ca="1">OFFSET('Prediktioner döda över tid'!$A35,0,'Resultat prediktioner över tid'!$C$3-1-3*'Resultat prediktioner över tid'!$C$4)</f>
        <v>23.429473389939364</v>
      </c>
      <c r="L40" s="27">
        <f ca="1">OFFSET('Prediktioner döda över tid'!$A35,0,'Resultat prediktioner över tid'!$C$3-1-2*'Resultat prediktioner över tid'!$C$4)</f>
        <v>25.180059214347843</v>
      </c>
      <c r="M40" s="27">
        <f ca="1">OFFSET('Prediktioner döda över tid'!$A35,0,'Resultat prediktioner över tid'!$C$3-1-1*'Resultat prediktioner över tid'!$C$4)</f>
        <v>27.637385104990408</v>
      </c>
      <c r="N40" s="27">
        <f ca="1">OFFSET('Prediktioner döda över tid'!$A35,0,'Resultat prediktioner över tid'!$C$3-1-0*'Resultat prediktioner över tid'!$C$4)</f>
        <v>25.874043312393784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70.816999906818751</v>
      </c>
      <c r="D41" s="27">
        <f ca="1">OFFSET('Prediktioner inlagda över tid'!A36,0,'Resultat prediktioner över tid'!$C$3-1-3*'Resultat prediktioner över tid'!$C$4)</f>
        <v>68.651240137903343</v>
      </c>
      <c r="E41" s="27">
        <f ca="1">OFFSET('Prediktioner inlagda över tid'!A36,0,'Resultat prediktioner över tid'!$C$3-1-2*'Resultat prediktioner över tid'!$C$4)</f>
        <v>70.336980515129966</v>
      </c>
      <c r="F41" s="27">
        <f ca="1">OFFSET('Prediktioner inlagda över tid'!A36,0,'Resultat prediktioner över tid'!$C$3-1-1*'Resultat prediktioner över tid'!$C$4)</f>
        <v>61.72799810660463</v>
      </c>
      <c r="G41" s="27">
        <f ca="1">OFFSET('Prediktioner inlagda över tid'!A36,0,'Resultat prediktioner över tid'!$C$3-1-0*'Resultat prediktioner över tid'!$C$4)</f>
        <v>60.6390128057445</v>
      </c>
      <c r="H41" s="28"/>
      <c r="I41" s="27">
        <f>'Prediktioner döda över tid'!B36</f>
        <v>31</v>
      </c>
      <c r="J41" s="27">
        <f ca="1">OFFSET('Prediktioner döda över tid'!$A36,0,'Resultat prediktioner över tid'!$C$3-1-4*'Resultat prediktioner över tid'!$C$4)</f>
        <v>23.689671082984347</v>
      </c>
      <c r="K41" s="27">
        <f ca="1">OFFSET('Prediktioner döda över tid'!$A36,0,'Resultat prediktioner över tid'!$C$3-1-3*'Resultat prediktioner över tid'!$C$4)</f>
        <v>25.564955699248614</v>
      </c>
      <c r="L41" s="27">
        <f ca="1">OFFSET('Prediktioner döda över tid'!$A36,0,'Resultat prediktioner över tid'!$C$3-1-2*'Resultat prediktioner över tid'!$C$4)</f>
        <v>27.37899434501589</v>
      </c>
      <c r="M41" s="27">
        <f ca="1">OFFSET('Prediktioner döda över tid'!$A36,0,'Resultat prediktioner över tid'!$C$3-1-1*'Resultat prediktioner över tid'!$C$4)</f>
        <v>29.656968046412679</v>
      </c>
      <c r="N41" s="27">
        <f ca="1">OFFSET('Prediktioner döda över tid'!$A36,0,'Resultat prediktioner över tid'!$C$3-1-0*'Resultat prediktioner över tid'!$C$4)</f>
        <v>27.681994275964261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73.476874131466261</v>
      </c>
      <c r="D42" s="27">
        <f ca="1">OFFSET('Prediktioner inlagda över tid'!A37,0,'Resultat prediktioner över tid'!$C$3-1-3*'Resultat prediktioner över tid'!$C$4)</f>
        <v>71.005909037718069</v>
      </c>
      <c r="E42" s="27">
        <f ca="1">OFFSET('Prediktioner inlagda över tid'!A37,0,'Resultat prediktioner över tid'!$C$3-1-2*'Resultat prediktioner över tid'!$C$4)</f>
        <v>72.279743507872311</v>
      </c>
      <c r="F42" s="27">
        <f ca="1">OFFSET('Prediktioner inlagda över tid'!A37,0,'Resultat prediktioner över tid'!$C$3-1-1*'Resultat prediktioner över tid'!$C$4)</f>
        <v>63.976642548169266</v>
      </c>
      <c r="G42" s="27">
        <f ca="1">OFFSET('Prediktioner inlagda över tid'!A37,0,'Resultat prediktioner över tid'!$C$3-1-0*'Resultat prediktioner över tid'!$C$4)</f>
        <v>62.817145211861288</v>
      </c>
      <c r="H42" s="28"/>
      <c r="I42" s="27">
        <f>'Prediktioner döda över tid'!B37</f>
        <v>35</v>
      </c>
      <c r="J42" s="27">
        <f ca="1">OFFSET('Prediktioner döda över tid'!$A37,0,'Resultat prediktioner över tid'!$C$3-1-4*'Resultat prediktioner över tid'!$C$4)</f>
        <v>25.794788076233946</v>
      </c>
      <c r="K42" s="27">
        <f ca="1">OFFSET('Prediktioner döda över tid'!$A37,0,'Resultat prediktioner över tid'!$C$3-1-3*'Resultat prediktioner över tid'!$C$4)</f>
        <v>27.80321954653818</v>
      </c>
      <c r="L42" s="27">
        <f ca="1">OFFSET('Prediktioner döda över tid'!$A37,0,'Resultat prediktioner över tid'!$C$3-1-2*'Resultat prediktioner över tid'!$C$4)</f>
        <v>29.671544348904749</v>
      </c>
      <c r="M42" s="27">
        <f ca="1">OFFSET('Prediktioner döda över tid'!$A37,0,'Resultat prediktioner över tid'!$C$3-1-1*'Resultat prediktioner över tid'!$C$4)</f>
        <v>31.767649351359918</v>
      </c>
      <c r="N42" s="27">
        <f ca="1">OFFSET('Prediktioner döda över tid'!$A37,0,'Resultat prediktioner över tid'!$C$3-1-0*'Resultat prediktioner över tid'!$C$4)</f>
        <v>29.569771457018035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75.948521305933269</v>
      </c>
      <c r="D43" s="27">
        <f ca="1">OFFSET('Prediktioner inlagda över tid'!A38,0,'Resultat prediktioner över tid'!$C$3-1-3*'Resultat prediktioner över tid'!$C$4)</f>
        <v>73.150723711622092</v>
      </c>
      <c r="E43" s="27">
        <f ca="1">OFFSET('Prediktioner inlagda över tid'!A38,0,'Resultat prediktioner över tid'!$C$3-1-2*'Resultat prediktioner över tid'!$C$4)</f>
        <v>74.013143705183552</v>
      </c>
      <c r="F43" s="27">
        <f ca="1">OFFSET('Prediktioner inlagda över tid'!A38,0,'Resultat prediktioner över tid'!$C$3-1-1*'Resultat prediktioner över tid'!$C$4)</f>
        <v>66.163246983137824</v>
      </c>
      <c r="G43" s="27">
        <f ca="1">OFFSET('Prediktioner inlagda över tid'!A38,0,'Resultat prediktioner över tid'!$C$3-1-0*'Resultat prediktioner över tid'!$C$4)</f>
        <v>64.958361004972545</v>
      </c>
      <c r="H43" s="28"/>
      <c r="I43" s="27">
        <f>'Prediktioner döda över tid'!B38</f>
        <v>37</v>
      </c>
      <c r="J43" s="27">
        <f ca="1">OFFSET('Prediktioner döda över tid'!$A38,0,'Resultat prediktioner över tid'!$C$3-1-4*'Resultat prediktioner över tid'!$C$4)</f>
        <v>27.99890721554824</v>
      </c>
      <c r="K43" s="27">
        <f ca="1">OFFSET('Prediktioner döda över tid'!$A38,0,'Resultat prediktioner över tid'!$C$3-1-3*'Resultat prediktioner över tid'!$C$4)</f>
        <v>30.140111933913015</v>
      </c>
      <c r="L43" s="27">
        <f ca="1">OFFSET('Prediktioner döda över tid'!$A38,0,'Resultat prediktioner över tid'!$C$3-1-2*'Resultat prediktioner över tid'!$C$4)</f>
        <v>32.053047732470645</v>
      </c>
      <c r="M43" s="27">
        <f ca="1">OFFSET('Prediktioner döda över tid'!$A38,0,'Resultat prediktioner över tid'!$C$3-1-1*'Resultat prediktioner över tid'!$C$4)</f>
        <v>33.969027851470486</v>
      </c>
      <c r="N43" s="27">
        <f ca="1">OFFSET('Prediktioner döda över tid'!$A38,0,'Resultat prediktioner över tid'!$C$3-1-0*'Resultat prediktioner över tid'!$C$4)</f>
        <v>31.537593201598142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78.199647464135396</v>
      </c>
      <c r="D44" s="27">
        <f ca="1">OFFSET('Prediktioner inlagda över tid'!A39,0,'Resultat prediktioner över tid'!$C$3-1-3*'Resultat prediktioner över tid'!$C$4)</f>
        <v>75.055888262324444</v>
      </c>
      <c r="E44" s="27">
        <f ca="1">OFFSET('Prediktioner inlagda över tid'!A39,0,'Resultat prediktioner över tid'!$C$3-1-2*'Resultat prediktioner över tid'!$C$4)</f>
        <v>75.516492630193028</v>
      </c>
      <c r="F44" s="27">
        <f ca="1">OFFSET('Prediktioner inlagda över tid'!A39,0,'Resultat prediktioner över tid'!$C$3-1-1*'Resultat prediktioner över tid'!$C$4)</f>
        <v>68.272080592280005</v>
      </c>
      <c r="G44" s="27">
        <f ca="1">OFFSET('Prediktioner inlagda över tid'!A39,0,'Resultat prediktioner över tid'!$C$3-1-0*'Resultat prediktioner över tid'!$C$4)</f>
        <v>67.050684863831648</v>
      </c>
      <c r="H44" s="28"/>
      <c r="I44" s="27">
        <f>'Prediktioner döda över tid'!B39</f>
        <v>43</v>
      </c>
      <c r="J44" s="27">
        <f ca="1">OFFSET('Prediktioner döda över tid'!$A39,0,'Resultat prediktioner över tid'!$C$3-1-4*'Resultat prediktioner över tid'!$C$4)</f>
        <v>30.297977150268274</v>
      </c>
      <c r="K44" s="27">
        <f ca="1">OFFSET('Prediktioner döda över tid'!$A39,0,'Resultat prediktioner över tid'!$C$3-1-3*'Resultat prediktioner över tid'!$C$4)</f>
        <v>32.570304134290254</v>
      </c>
      <c r="L44" s="27">
        <f ca="1">OFFSET('Prediktioner döda över tid'!$A39,0,'Resultat prediktioner över tid'!$C$3-1-2*'Resultat prediktioner över tid'!$C$4)</f>
        <v>34.517895483455717</v>
      </c>
      <c r="M44" s="27">
        <f ca="1">OFFSET('Prediktioner döda över tid'!$A39,0,'Resultat prediktioner över tid'!$C$3-1-1*'Resultat prediktioner över tid'!$C$4)</f>
        <v>36.260180842725923</v>
      </c>
      <c r="N44" s="27">
        <f ca="1">OFFSET('Prediktioner döda över tid'!$A39,0,'Resultat prediktioner över tid'!$C$3-1-0*'Resultat prediktioner över tid'!$C$4)</f>
        <v>33.58534580528427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80.199456768923099</v>
      </c>
      <c r="D45" s="27">
        <f ca="1">OFFSET('Prediktioner inlagda över tid'!A40,0,'Resultat prediktioner över tid'!$C$3-1-3*'Resultat prediktioner över tid'!$C$4)</f>
        <v>76.693902795914141</v>
      </c>
      <c r="E45" s="27">
        <f ca="1">OFFSET('Prediktioner inlagda över tid'!A40,0,'Resultat prediktioner över tid'!$C$3-1-2*'Resultat prediktioner över tid'!$C$4)</f>
        <v>76.771504962477636</v>
      </c>
      <c r="F45" s="27">
        <f ca="1">OFFSET('Prediktioner inlagda över tid'!A40,0,'Resultat prediktioner över tid'!$C$3-1-1*'Resultat prediktioner över tid'!$C$4)</f>
        <v>70.287111568482715</v>
      </c>
      <c r="G45" s="27">
        <f ca="1">OFFSET('Prediktioner inlagda över tid'!A40,0,'Resultat prediktioner över tid'!$C$3-1-0*'Resultat prediktioner över tid'!$C$4)</f>
        <v>69.081657048033009</v>
      </c>
      <c r="H45" s="28"/>
      <c r="I45" s="27">
        <f>'Prediktioner döda över tid'!B40</f>
        <v>44</v>
      </c>
      <c r="J45" s="27">
        <f ca="1">OFFSET('Prediktioner döda över tid'!$A40,0,'Resultat prediktioner över tid'!$C$3-1-4*'Resultat prediktioner över tid'!$C$4)</f>
        <v>32.686829744821765</v>
      </c>
      <c r="K45" s="27">
        <f ca="1">OFFSET('Prediktioner döda över tid'!$A40,0,'Resultat prediktioner över tid'!$C$3-1-3*'Resultat prediktioner över tid'!$C$4)</f>
        <v>35.087281820606478</v>
      </c>
      <c r="L45" s="27">
        <f ca="1">OFFSET('Prediktioner döda över tid'!$A40,0,'Resultat prediktioner över tid'!$C$3-1-2*'Resultat prediktioner över tid'!$C$4)</f>
        <v>37.059553182131161</v>
      </c>
      <c r="M45" s="27">
        <f ca="1">OFFSET('Prediktioner döda över tid'!$A40,0,'Resultat prediktioner över tid'!$C$3-1-1*'Resultat prediktioner över tid'!$C$4)</f>
        <v>38.639635850454141</v>
      </c>
      <c r="N45" s="27">
        <f ca="1">OFFSET('Prediktioner döda över tid'!$A40,0,'Resultat prediktioner över tid'!$C$3-1-0*'Resultat prediktioner över tid'!$C$4)</f>
        <v>35.71256938946479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81.919533867839888</v>
      </c>
      <c r="D46" s="27">
        <f ca="1">OFFSET('Prediktioner inlagda över tid'!A41,0,'Resultat prediktioner över tid'!$C$3-1-3*'Resultat prediktioner över tid'!$C$4)</f>
        <v>78.040422866836479</v>
      </c>
      <c r="E46" s="27">
        <f ca="1">OFFSET('Prediktioner inlagda över tid'!A41,0,'Resultat prediktioner över tid'!$C$3-1-2*'Resultat prediktioner över tid'!$C$4)</f>
        <v>77.762811951221209</v>
      </c>
      <c r="F46" s="27">
        <f ca="1">OFFSET('Prediktioner inlagda över tid'!A41,0,'Resultat prediktioner över tid'!$C$3-1-1*'Resultat prediktioner över tid'!$C$4)</f>
        <v>72.192224692400998</v>
      </c>
      <c r="G46" s="27">
        <f ca="1">OFFSET('Prediktioner inlagda över tid'!A41,0,'Resultat prediktioner över tid'!$C$3-1-0*'Resultat prediktioner över tid'!$C$4)</f>
        <v>71.038467692091132</v>
      </c>
      <c r="H46" s="28"/>
      <c r="I46" s="27">
        <f>'Prediktioner döda över tid'!B41</f>
        <v>46</v>
      </c>
      <c r="J46" s="27">
        <f ca="1">OFFSET('Prediktioner döda över tid'!$A41,0,'Resultat prediktioner över tid'!$C$3-1-4*'Resultat prediktioner över tid'!$C$4)</f>
        <v>35.159171067454139</v>
      </c>
      <c r="K46" s="27">
        <f ca="1">OFFSET('Prediktioner döda över tid'!$A41,0,'Resultat prediktioner över tid'!$C$3-1-3*'Resultat prediktioner över tid'!$C$4)</f>
        <v>37.683362997049215</v>
      </c>
      <c r="L46" s="27">
        <f ca="1">OFFSET('Prediktioner döda över tid'!$A41,0,'Resultat prediktioner över tid'!$C$3-1-2*'Resultat prediktioner över tid'!$C$4)</f>
        <v>39.670597281157164</v>
      </c>
      <c r="M46" s="27">
        <f ca="1">OFFSET('Prediktioner döda över tid'!$A41,0,'Resultat prediktioner över tid'!$C$3-1-1*'Resultat prediktioner över tid'!$C$4)</f>
        <v>41.105341271122221</v>
      </c>
      <c r="N46" s="27">
        <f ca="1">OFFSET('Prediktioner döda över tid'!$A41,0,'Resultat prediktioner över tid'!$C$3-1-0*'Resultat prediktioner över tid'!$C$4)</f>
        <v>37.918427085676491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83.334711229286015</v>
      </c>
      <c r="D47" s="27">
        <f ca="1">OFFSET('Prediktioner inlagda över tid'!A42,0,'Resultat prediktioner över tid'!$C$3-1-3*'Resultat prediktioner över tid'!$C$4)</f>
        <v>79.07506320440946</v>
      </c>
      <c r="E47" s="27">
        <f ca="1">OFFSET('Prediktioner inlagda över tid'!A42,0,'Resultat prediktioner över tid'!$C$3-1-2*'Resultat prediktioner över tid'!$C$4)</f>
        <v>78.478438072882724</v>
      </c>
      <c r="F47" s="27">
        <f ca="1">OFFSET('Prediktioner inlagda över tid'!A42,0,'Resultat prediktioner över tid'!$C$3-1-1*'Resultat prediktioner över tid'!$C$4)</f>
        <v>73.971481461113171</v>
      </c>
      <c r="G47" s="27">
        <f ca="1">OFFSET('Prediktioner inlagda över tid'!A42,0,'Resultat prediktioner över tid'!$C$3-1-0*'Resultat prediktioner över tid'!$C$4)</f>
        <v>72.908239660273225</v>
      </c>
      <c r="H47" s="28"/>
      <c r="I47" s="27">
        <f>'Prediktioner döda över tid'!B42</f>
        <v>55</v>
      </c>
      <c r="J47" s="27">
        <f ca="1">OFFSET('Prediktioner döda över tid'!$A42,0,'Resultat prediktioner över tid'!$C$3-1-4*'Resultat prediktioner över tid'!$C$4)</f>
        <v>37.707600431478319</v>
      </c>
      <c r="K47" s="27">
        <f ca="1">OFFSET('Prediktioner döda över tid'!$A42,0,'Resultat prediktioner över tid'!$C$3-1-3*'Resultat prediktioner över tid'!$C$4)</f>
        <v>40.349748462486914</v>
      </c>
      <c r="L47" s="27">
        <f ca="1">OFFSET('Prediktioner döda över tid'!$A42,0,'Resultat prediktioner över tid'!$C$3-1-2*'Resultat prediktioner över tid'!$C$4)</f>
        <v>42.342767792822556</v>
      </c>
      <c r="M47" s="27">
        <f ca="1">OFFSET('Prediktioner döda över tid'!$A42,0,'Resultat prediktioner över tid'!$C$3-1-1*'Resultat prediktioner över tid'!$C$4)</f>
        <v>43.654637939145609</v>
      </c>
      <c r="N47" s="27">
        <f ca="1">OFFSET('Prediktioner döda över tid'!$A42,0,'Resultat prediktioner över tid'!$C$3-1-0*'Resultat prediktioner över tid'!$C$4)</f>
        <v>40.201644134886941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84.423872836077905</v>
      </c>
      <c r="D48" s="27">
        <f ca="1">OFFSET('Prediktioner inlagda över tid'!A43,0,'Resultat prediktioner över tid'!$C$3-1-3*'Resultat prediktioner över tid'!$C$4)</f>
        <v>79.78209635433943</v>
      </c>
      <c r="E48" s="27">
        <f ca="1">OFFSET('Prediktioner inlagda över tid'!A43,0,'Resultat prediktioner över tid'!$C$3-1-2*'Resultat prediktioner över tid'!$C$4)</f>
        <v>78.91019819615363</v>
      </c>
      <c r="F48" s="27">
        <f ca="1">OFFSET('Prediktioner inlagda över tid'!A43,0,'Resultat prediktioner över tid'!$C$3-1-1*'Resultat prediktioner över tid'!$C$4)</f>
        <v>75.6094025012721</v>
      </c>
      <c r="G48" s="27">
        <f ca="1">OFFSET('Prediktioner inlagda över tid'!A43,0,'Resultat prediktioner över tid'!$C$3-1-0*'Resultat prediktioner över tid'!$C$4)</f>
        <v>74.678158890042496</v>
      </c>
      <c r="H48" s="28"/>
      <c r="I48" s="27">
        <f>'Prediktioner döda över tid'!B43</f>
        <v>56</v>
      </c>
      <c r="J48" s="27">
        <f ca="1">OFFSET('Prediktioner döda över tid'!$A43,0,'Resultat prediktioner över tid'!$C$3-1-4*'Resultat prediktioner över tid'!$C$4)</f>
        <v>40.323660766537117</v>
      </c>
      <c r="K48" s="27">
        <f ca="1">OFFSET('Prediktioner döda över tid'!$A43,0,'Resultat prediktioner över tid'!$C$3-1-3*'Resultat prediktioner över tid'!$C$4)</f>
        <v>43.076607154207935</v>
      </c>
      <c r="L48" s="27">
        <f ca="1">OFFSET('Prediktioner döda över tid'!$A43,0,'Resultat prediktioner över tid'!$C$3-1-2*'Resultat prediktioner över tid'!$C$4)</f>
        <v>45.067042906209714</v>
      </c>
      <c r="M48" s="27">
        <f ca="1">OFFSET('Prediktioner döda över tid'!$A43,0,'Resultat prediktioner över tid'!$C$3-1-1*'Resultat prediktioner över tid'!$C$4)</f>
        <v>46.284237192146222</v>
      </c>
      <c r="N48" s="27">
        <f ca="1">OFFSET('Prediktioner döda över tid'!$A43,0,'Resultat prediktioner över tid'!$C$3-1-0*'Resultat prediktioner över tid'!$C$4)</f>
        <v>42.560497477400389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85.170667997054167</v>
      </c>
      <c r="D49" s="27">
        <f ca="1">OFFSET('Prediktioner inlagda över tid'!A44,0,'Resultat prediktioner över tid'!$C$3-1-3*'Resultat prediktioner över tid'!$C$4)</f>
        <v>80.15102190019077</v>
      </c>
      <c r="E49" s="27">
        <f ca="1">OFFSET('Prediktioner inlagda över tid'!A44,0,'Resultat prediktioner över tid'!$C$3-1-2*'Resultat prediktioner över tid'!$C$4)</f>
        <v>79.053944014436013</v>
      </c>
      <c r="F49" s="27">
        <f ca="1">OFFSET('Prediktioner inlagda över tid'!A44,0,'Resultat prediktioner över tid'!$C$3-1-1*'Resultat prediktioner över tid'!$C$4)</f>
        <v>77.091222896396985</v>
      </c>
      <c r="G49" s="27">
        <f ca="1">OFFSET('Prediktioner inlagda över tid'!A44,0,'Resultat prediktioner över tid'!$C$3-1-0*'Resultat prediktioner över tid'!$C$4)</f>
        <v>76.335618188978586</v>
      </c>
      <c r="H49" s="28"/>
      <c r="I49" s="27">
        <f>'Prediktioner döda över tid'!B44</f>
        <v>58</v>
      </c>
      <c r="J49" s="27">
        <f ca="1">OFFSET('Prediktioner döda över tid'!$A44,0,'Resultat prediktioner över tid'!$C$3-1-4*'Resultat prediktioner över tid'!$C$4)</f>
        <v>42.997918394290835</v>
      </c>
      <c r="K49" s="27">
        <f ca="1">OFFSET('Prediktioner döda över tid'!$A44,0,'Resultat prediktioner över tid'!$C$3-1-3*'Resultat prediktioner över tid'!$C$4)</f>
        <v>45.853192909258333</v>
      </c>
      <c r="L49" s="27">
        <f ca="1">OFFSET('Prediktioner döda över tid'!$A44,0,'Resultat prediktioner över tid'!$C$3-1-2*'Resultat prediktioner över tid'!$C$4)</f>
        <v>47.83374633362255</v>
      </c>
      <c r="M49" s="27">
        <f ca="1">OFFSET('Prediktioner döda över tid'!$A44,0,'Resultat prediktioner över tid'!$C$3-1-1*'Resultat prediktioner över tid'!$C$4)</f>
        <v>48.990216715711071</v>
      </c>
      <c r="N49" s="27">
        <f ca="1">OFFSET('Prediktioner döda över tid'!$A44,0,'Resultat prediktioner över tid'!$C$3-1-0*'Resultat prediktioner över tid'!$C$4)</f>
        <v>44.992807759983357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85.564093202723541</v>
      </c>
      <c r="D50" s="27">
        <f ca="1">OFFSET('Prediktioner inlagda över tid'!A45,0,'Resultat prediktioner över tid'!$C$3-1-3*'Resultat prediktioner över tid'!$C$4)</f>
        <v>80.176969650525749</v>
      </c>
      <c r="E50" s="27">
        <f ca="1">OFFSET('Prediktioner inlagda över tid'!A45,0,'Resultat prediktioner över tid'!$C$3-1-2*'Resultat prediktioner över tid'!$C$4)</f>
        <v>78.909699940308343</v>
      </c>
      <c r="F50" s="27">
        <f ca="1">OFFSET('Prediktioner inlagda över tid'!A45,0,'Resultat prediktioner över tid'!$C$3-1-1*'Resultat prediktioner över tid'!$C$4)</f>
        <v>78.403156583945758</v>
      </c>
      <c r="G50" s="27">
        <f ca="1">OFFSET('Prediktioner inlagda över tid'!A45,0,'Resultat prediktioner över tid'!$C$3-1-0*'Resultat prediktioner över tid'!$C$4)</f>
        <v>77.868375736510458</v>
      </c>
      <c r="H50" s="28"/>
      <c r="I50" s="27">
        <f>'Prediktioner döda över tid'!B45</f>
        <v>60</v>
      </c>
      <c r="J50" s="27">
        <f ca="1">OFFSET('Prediktioner döda över tid'!$A45,0,'Resultat prediktioner över tid'!$C$3-1-4*'Resultat prediktioner över tid'!$C$4)</f>
        <v>45.720072539642281</v>
      </c>
      <c r="K50" s="27">
        <f ca="1">OFFSET('Prediktioner döda över tid'!$A45,0,'Resultat prediktioner över tid'!$C$3-1-3*'Resultat prediktioner över tid'!$C$4)</f>
        <v>48.667991419863597</v>
      </c>
      <c r="L50" s="27">
        <f ca="1">OFFSET('Prediktioner döda över tid'!$A45,0,'Resultat prediktioner över tid'!$C$3-1-2*'Resultat prediktioner över tid'!$C$4)</f>
        <v>50.632671623498616</v>
      </c>
      <c r="M50" s="27">
        <f ca="1">OFFSET('Prediktioner döda över tid'!$A45,0,'Resultat prediktioner över tid'!$C$3-1-1*'Resultat prediktioner över tid'!$C$4)</f>
        <v>51.768023616768545</v>
      </c>
      <c r="N50" s="27">
        <f ca="1">OFFSET('Prediktioner döda över tid'!$A45,0,'Resultat prediktioner över tid'!$C$3-1-0*'Resultat prediktioner över tid'!$C$4)</f>
        <v>47.495933452841278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85.59890530918338</v>
      </c>
      <c r="D51" s="27">
        <f ca="1">OFFSET('Prediktioner inlagda över tid'!A46,0,'Resultat prediktioner över tid'!$C$3-1-3*'Resultat prediktioner över tid'!$C$4)</f>
        <v>79.86090870353523</v>
      </c>
      <c r="E51" s="27">
        <f ca="1">OFFSET('Prediktioner inlagda över tid'!A46,0,'Resultat prediktioner över tid'!$C$3-1-2*'Resultat prediktioner över tid'!$C$4)</f>
        <v>78.481679668803537</v>
      </c>
      <c r="F51" s="27">
        <f ca="1">OFFSET('Prediktioner inlagda över tid'!A46,0,'Resultat prediktioner över tid'!$C$3-1-1*'Resultat prediktioner över tid'!$C$4)</f>
        <v>79.532662096591793</v>
      </c>
      <c r="G51" s="27">
        <f ca="1">OFFSET('Prediktioner inlagda över tid'!A46,0,'Resultat prediktioner över tid'!$C$3-1-0*'Resultat prediktioner över tid'!$C$4)</f>
        <v>79.264728460123081</v>
      </c>
      <c r="H51" s="28"/>
      <c r="I51" s="27">
        <f>'Prediktioner döda över tid'!B46</f>
        <v>61</v>
      </c>
      <c r="J51" s="27">
        <f ca="1">OFFSET('Prediktioner döda över tid'!$A46,0,'Resultat prediktioner över tid'!$C$3-1-4*'Resultat prediktioner över tid'!$C$4)</f>
        <v>48.479093378760787</v>
      </c>
      <c r="K51" s="27">
        <f ca="1">OFFSET('Prediktioner döda över tid'!$A46,0,'Resultat prediktioner över tid'!$C$3-1-3*'Resultat prediktioner över tid'!$C$4)</f>
        <v>51.508894427383126</v>
      </c>
      <c r="L51" s="27">
        <f ca="1">OFFSET('Prediktioner döda över tid'!$A46,0,'Resultat prediktioner över tid'!$C$3-1-2*'Resultat prediktioner över tid'!$C$4)</f>
        <v>53.453220951570636</v>
      </c>
      <c r="M51" s="27">
        <f ca="1">OFFSET('Prediktioner döda över tid'!$A46,0,'Resultat prediktioner över tid'!$C$3-1-1*'Resultat prediktioner över tid'!$C$4)</f>
        <v>54.612485772851237</v>
      </c>
      <c r="N51" s="27">
        <f ca="1">OFFSET('Prediktioner döda över tid'!$A46,0,'Resultat prediktioner över tid'!$C$3-1-0*'Resultat prediktioner över tid'!$C$4)</f>
        <v>50.066767021242178</v>
      </c>
    </row>
    <row r="52" spans="1:14" x14ac:dyDescent="0.2">
      <c r="A52" s="2">
        <f t="shared" si="0"/>
        <v>43944</v>
      </c>
      <c r="B52" s="27">
        <f>'Prediktioner inlagda över tid'!B47</f>
        <v>75</v>
      </c>
      <c r="C52" s="27">
        <f ca="1">OFFSET('Prediktioner inlagda över tid'!A47,0,'Resultat prediktioner över tid'!$C$3-1-4*'Resultat prediktioner över tid'!$C$4)</f>
        <v>85.275838953763525</v>
      </c>
      <c r="D52" s="27">
        <f ca="1">OFFSET('Prediktioner inlagda över tid'!A47,0,'Resultat prediktioner över tid'!$C$3-1-3*'Resultat prediktioner över tid'!$C$4)</f>
        <v>79.209646503545656</v>
      </c>
      <c r="E52" s="27">
        <f ca="1">OFFSET('Prediktioner inlagda över tid'!A47,0,'Resultat prediktioner över tid'!$C$3-1-2*'Resultat prediktioner över tid'!$C$4)</f>
        <v>77.778178906438015</v>
      </c>
      <c r="F52" s="27">
        <f ca="1">OFFSET('Prediktioner inlagda över tid'!A47,0,'Resultat prediktioner över tid'!$C$3-1-1*'Resultat prediktioner över tid'!$C$4)</f>
        <v>80.46869968822196</v>
      </c>
      <c r="G52" s="27">
        <f ca="1">OFFSET('Prediktioner inlagda över tid'!A47,0,'Resultat prediktioner över tid'!$C$3-1-0*'Resultat prediktioner över tid'!$C$4)</f>
        <v>80.51369801969193</v>
      </c>
      <c r="H52" s="28"/>
      <c r="I52" s="27">
        <f>'Prediktioner döda över tid'!B47</f>
        <v>63</v>
      </c>
      <c r="J52" s="27">
        <f ca="1">OFFSET('Prediktioner döda över tid'!$A47,0,'Resultat prediktioner över tid'!$C$3-1-4*'Resultat prediktioner över tid'!$C$4)</f>
        <v>51.263385636359324</v>
      </c>
      <c r="K52" s="27">
        <f ca="1">OFFSET('Prediktioner döda över tid'!$A47,0,'Resultat prediktioner över tid'!$C$3-1-3*'Resultat prediktioner över tid'!$C$4)</f>
        <v>54.363396317834095</v>
      </c>
      <c r="L52" s="27">
        <f ca="1">OFFSET('Prediktioner döda över tid'!$A47,0,'Resultat prediktioner över tid'!$C$3-1-2*'Resultat prediktioner över tid'!$C$4)</f>
        <v>56.284555492539653</v>
      </c>
      <c r="M52" s="27">
        <f ca="1">OFFSET('Prediktioner döda över tid'!$A47,0,'Resultat prediktioner över tid'!$C$3-1-1*'Resultat prediktioner över tid'!$C$4)</f>
        <v>57.517832683654298</v>
      </c>
      <c r="N52" s="27">
        <f ca="1">OFFSET('Prediktioner döda över tid'!$A47,0,'Resultat prediktioner över tid'!$C$3-1-0*'Resultat prediktioner över tid'!$C$4)</f>
        <v>52.701733651473042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84.601614077332684</v>
      </c>
      <c r="D53" s="27">
        <f ca="1">OFFSET('Prediktioner inlagda över tid'!A48,0,'Resultat prediktioner över tid'!$C$3-1-3*'Resultat prediktioner över tid'!$C$4)</f>
        <v>78.235616614358804</v>
      </c>
      <c r="E53" s="27">
        <f ca="1">OFFSET('Prediktioner inlagda över tid'!A48,0,'Resultat prediktioner över tid'!$C$3-1-2*'Resultat prediktioner över tid'!$C$4)</f>
        <v>76.811344812997262</v>
      </c>
      <c r="F53" s="27">
        <f ca="1">OFFSET('Prediktioner inlagda över tid'!A48,0,'Resultat prediktioner över tid'!$C$3-1-1*'Resultat prediktioner över tid'!$C$4)</f>
        <v>81.201968206136129</v>
      </c>
      <c r="G53" s="27">
        <f ca="1">OFFSET('Prediktioner inlagda över tid'!A48,0,'Resultat prediktioner över tid'!$C$3-1-0*'Resultat prediktioner över tid'!$C$4)</f>
        <v>81.60522268372884</v>
      </c>
      <c r="H53" s="28"/>
      <c r="I53" s="27">
        <f>'Prediktioner döda över tid'!B48</f>
        <v>65</v>
      </c>
      <c r="J53" s="27">
        <f ca="1">OFFSET('Prediktioner döda över tid'!$A48,0,'Resultat prediktioner över tid'!$C$3-1-4*'Resultat prediktioner över tid'!$C$4)</f>
        <v>54.060972905883432</v>
      </c>
      <c r="K53" s="27">
        <f ca="1">OFFSET('Prediktioner döda över tid'!$A48,0,'Resultat prediktioner över tid'!$C$3-1-3*'Resultat prediktioner över tid'!$C$4)</f>
        <v>57.21880649136056</v>
      </c>
      <c r="L53" s="27">
        <f ca="1">OFFSET('Prediktioner döda över tid'!$A48,0,'Resultat prediktioner över tid'!$C$3-1-2*'Resultat prediktioner över tid'!$C$4)</f>
        <v>59.11575403124094</v>
      </c>
      <c r="M53" s="27">
        <f ca="1">OFFSET('Prediktioner döda över tid'!$A48,0,'Resultat prediktioner över tid'!$C$3-1-1*'Resultat prediktioner över tid'!$C$4)</f>
        <v>60.477727067534346</v>
      </c>
      <c r="N53" s="27">
        <f ca="1">OFFSET('Prediktioner döda över tid'!$A48,0,'Resultat prediktioner över tid'!$C$3-1-0*'Resultat prediktioner över tid'!$C$4)</f>
        <v>55.396794008699274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83.588733239582481</v>
      </c>
      <c r="D54" s="27">
        <f ca="1">OFFSET('Prediktioner inlagda över tid'!A49,0,'Resultat prediktioner över tid'!$C$3-1-3*'Resultat prediktioner över tid'!$C$4)</f>
        <v>76.956468232513814</v>
      </c>
      <c r="E54" s="27">
        <f ca="1">OFFSET('Prediktioner inlagda över tid'!A49,0,'Resultat prediktioner över tid'!$C$3-1-2*'Resultat prediktioner över tid'!$C$4)</f>
        <v>75.596829076864736</v>
      </c>
      <c r="F54" s="27">
        <f ca="1">OFFSET('Prediktioner inlagda över tid'!A49,0,'Resultat prediktioner över tid'!$C$3-1-1*'Resultat prediktioner över tid'!$C$4)</f>
        <v>81.72510994729646</v>
      </c>
      <c r="G54" s="27">
        <f ca="1">OFFSET('Prediktioner inlagda över tid'!A49,0,'Resultat prediktioner över tid'!$C$3-1-0*'Resultat prediktioner över tid'!$C$4)</f>
        <v>82.530341083196689</v>
      </c>
      <c r="H54" s="28"/>
      <c r="I54" s="27">
        <f>'Prediktioner döda över tid'!B49</f>
        <v>66</v>
      </c>
      <c r="J54" s="27">
        <f ca="1">OFFSET('Prediktioner döda över tid'!$A49,0,'Resultat prediktioner över tid'!$C$3-1-4*'Resultat prediktioner över tid'!$C$4)</f>
        <v>56.859696393799865</v>
      </c>
      <c r="K54" s="27">
        <f ca="1">OFFSET('Prediktioner döda över tid'!$A49,0,'Resultat prediktioner över tid'!$C$3-1-3*'Resultat prediktioner över tid'!$C$4)</f>
        <v>60.062469618383929</v>
      </c>
      <c r="L54" s="27">
        <f ca="1">OFFSET('Prediktioner döda över tid'!$A49,0,'Resultat prediktioner över tid'!$C$3-1-2*'Resultat prediktioner över tid'!$C$4)</f>
        <v>61.935975838688293</v>
      </c>
      <c r="M54" s="27">
        <f ca="1">OFFSET('Prediktioner döda över tid'!$A49,0,'Resultat prediktioner över tid'!$C$3-1-1*'Resultat prediktioner över tid'!$C$4)</f>
        <v>63.485308099033176</v>
      </c>
      <c r="N54" s="27">
        <f ca="1">OFFSET('Prediktioner döda över tid'!$A49,0,'Resultat prediktioner över tid'!$C$3-1-0*'Resultat prediktioner över tid'!$C$4)</f>
        <v>58.147454049955243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82.255078139327125</v>
      </c>
      <c r="D55" s="27">
        <f ca="1">OFFSET('Prediktioner inlagda över tid'!A50,0,'Resultat prediktioner över tid'!$C$3-1-3*'Resultat prediktioner över tid'!$C$4)</f>
        <v>75.394479598769934</v>
      </c>
      <c r="E55" s="27">
        <f ca="1">OFFSET('Prediktioner inlagda över tid'!A50,0,'Resultat prediktioner över tid'!$C$3-1-2*'Resultat prediktioner över tid'!$C$4)</f>
        <v>74.153340252248611</v>
      </c>
      <c r="F55" s="27">
        <f ca="1">OFFSET('Prediktioner inlagda över tid'!A50,0,'Resultat prediktioner över tid'!$C$3-1-1*'Resultat prediktioner över tid'!$C$4)</f>
        <v>82.03287474356992</v>
      </c>
      <c r="G55" s="27">
        <f ca="1">OFFSET('Prediktioner inlagda över tid'!A50,0,'Resultat prediktioner över tid'!$C$3-1-0*'Resultat prediktioner över tid'!$C$4)</f>
        <v>83.281342650544516</v>
      </c>
      <c r="H55" s="28"/>
      <c r="I55" s="27">
        <f>'Prediktioner döda över tid'!B50</f>
        <v>67</v>
      </c>
      <c r="J55" s="27">
        <f ca="1">OFFSET('Prediktioner döda över tid'!$A50,0,'Resultat prediktioner över tid'!$C$3-1-4*'Resultat prediktioner över tid'!$C$4)</f>
        <v>59.647421406762874</v>
      </c>
      <c r="K55" s="27">
        <f ca="1">OFFSET('Prediktioner döda över tid'!$A50,0,'Resultat prediktioner över tid'!$C$3-1-3*'Resultat prediktioner över tid'!$C$4)</f>
        <v>62.881985901777369</v>
      </c>
      <c r="L55" s="27">
        <f ca="1">OFFSET('Prediktioner döda över tid'!$A50,0,'Resultat prediktioner över tid'!$C$3-1-2*'Resultat prediktioner över tid'!$C$4)</f>
        <v>64.734622781274993</v>
      </c>
      <c r="M55" s="27">
        <f ca="1">OFFSET('Prediktioner döda över tid'!$A50,0,'Resultat prediktioner över tid'!$C$3-1-1*'Resultat prediktioner över tid'!$C$4)</f>
        <v>66.533246175319164</v>
      </c>
      <c r="N55" s="27">
        <f ca="1">OFFSET('Prediktioner döda över tid'!$A50,0,'Resultat prediktioner över tid'!$C$3-1-0*'Resultat prediktioner över tid'!$C$4)</f>
        <v>60.94878719991101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80.623327006053444</v>
      </c>
      <c r="D56" s="27">
        <f ca="1">OFFSET('Prediktioner inlagda över tid'!A51,0,'Resultat prediktioner över tid'!$C$3-1-3*'Resultat prediktioner över tid'!$C$4)</f>
        <v>73.575827884223116</v>
      </c>
      <c r="E56" s="27">
        <f ca="1">OFFSET('Prediktioner inlagda över tid'!A51,0,'Resultat prediktioner över tid'!$C$3-1-2*'Resultat prediktioner över tid'!$C$4)</f>
        <v>72.502123590707683</v>
      </c>
      <c r="F56" s="27">
        <f ca="1">OFFSET('Prediktioner inlagda över tid'!A51,0,'Resultat prediktioner över tid'!$C$3-1-1*'Resultat prediktioner över tid'!$C$4)</f>
        <v>82.12224300164894</v>
      </c>
      <c r="G56" s="27">
        <f ca="1">OFFSET('Prediktioner inlagda över tid'!A51,0,'Resultat prediktioner över tid'!$C$3-1-0*'Resultat prediktioner över tid'!$C$4)</f>
        <v>83.851903688765418</v>
      </c>
      <c r="H56" s="28"/>
      <c r="I56" s="27">
        <f>'Prediktioner döda över tid'!B51</f>
        <v>68</v>
      </c>
      <c r="J56" s="27">
        <f ca="1">OFFSET('Prediktioner döda över tid'!$A51,0,'Resultat prediktioner över tid'!$C$3-1-4*'Resultat prediktioner över tid'!$C$4)</f>
        <v>62.412244263624686</v>
      </c>
      <c r="K56" s="27">
        <f ca="1">OFFSET('Prediktioner döda över tid'!$A51,0,'Resultat prediktioner över tid'!$C$3-1-3*'Resultat prediktioner över tid'!$C$4)</f>
        <v>65.665423282571354</v>
      </c>
      <c r="L56" s="27">
        <f ca="1">OFFSET('Prediktioner döda över tid'!$A51,0,'Resultat prediktioner över tid'!$C$3-1-2*'Resultat prediktioner över tid'!$C$4)</f>
        <v>67.501493832456021</v>
      </c>
      <c r="M56" s="27">
        <f ca="1">OFFSET('Prediktioner döda över tid'!$A51,0,'Resultat prediktioner över tid'!$C$3-1-1*'Resultat prediktioner över tid'!$C$4)</f>
        <v>69.613807004272516</v>
      </c>
      <c r="N56" s="27">
        <f ca="1">OFFSET('Prediktioner döda över tid'!$A51,0,'Resultat prediktioner över tid'!$C$3-1-0*'Resultat prediktioner över tid'!$C$4)</f>
        <v>63.795462307228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78.720225018370627</v>
      </c>
      <c r="D57" s="27">
        <f ca="1">OFFSET('Prediktioner inlagda över tid'!A52,0,'Resultat prediktioner över tid'!$C$3-1-3*'Resultat prediktioner över tid'!$C$4)</f>
        <v>71.529755801241265</v>
      </c>
      <c r="E57" s="27">
        <f ca="1">OFFSET('Prediktioner inlagda över tid'!A52,0,'Resultat prediktioner över tid'!$C$3-1-2*'Resultat prediktioner över tid'!$C$4)</f>
        <v>70.66639128972345</v>
      </c>
      <c r="F57" s="27">
        <f ca="1">OFFSET('Prediktioner inlagda över tid'!A52,0,'Resultat prediktioner över tid'!$C$3-1-1*'Resultat prediktioner över tid'!$C$4)</f>
        <v>81.992502025295224</v>
      </c>
      <c r="G57" s="27">
        <f ca="1">OFFSET('Prediktioner inlagda över tid'!A52,0,'Resultat prediktioner över tid'!$C$3-1-0*'Resultat prediktioner över tid'!$C$4)</f>
        <v>84.237204876130917</v>
      </c>
      <c r="H57" s="28"/>
      <c r="I57" s="27">
        <f>'Prediktioner döda över tid'!B52</f>
        <v>68</v>
      </c>
      <c r="J57" s="27">
        <f ca="1">OFFSET('Prediktioner döda över tid'!$A52,0,'Resultat prediktioner över tid'!$C$3-1-4*'Resultat prediktioner över tid'!$C$4)</f>
        <v>65.142692128653252</v>
      </c>
      <c r="K57" s="27">
        <f ca="1">OFFSET('Prediktioner döda över tid'!$A52,0,'Resultat prediktioner över tid'!$C$3-1-3*'Resultat prediktioner över tid'!$C$4)</f>
        <v>68.401513863933317</v>
      </c>
      <c r="L57" s="27">
        <f ca="1">OFFSET('Prediktioner döda över tid'!$A52,0,'Resultat prediktioner över tid'!$C$3-1-2*'Resultat prediktioner över tid'!$C$4)</f>
        <v>70.226927544638087</v>
      </c>
      <c r="M57" s="27">
        <f ca="1">OFFSET('Prediktioner döda över tid'!$A52,0,'Resultat prediktioner över tid'!$C$3-1-1*'Resultat prediktioner över tid'!$C$4)</f>
        <v>72.718924278658136</v>
      </c>
      <c r="N57" s="27">
        <f ca="1">OFFSET('Prediktioner döda över tid'!$A52,0,'Resultat prediktioner över tid'!$C$3-1-0*'Resultat prediktioner över tid'!$C$4)</f>
        <v>66.681777386968889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76.575747532265694</v>
      </c>
      <c r="D58" s="27">
        <f ca="1">OFFSET('Prediktioner inlagda över tid'!A53,0,'Resultat prediktioner över tid'!$C$3-1-3*'Resultat prediktioner över tid'!$C$4)</f>
        <v>69.287679353484123</v>
      </c>
      <c r="E58" s="27">
        <f ca="1">OFFSET('Prediktioner inlagda över tid'!A53,0,'Resultat prediktioner över tid'!$C$3-1-2*'Resultat prediktioner över tid'!$C$4)</f>
        <v>68.670727273260397</v>
      </c>
      <c r="F58" s="27">
        <f ca="1">OFFSET('Prediktioner inlagda över tid'!A53,0,'Resultat prediktioner över tid'!$C$3-1-1*'Resultat prediktioner över tid'!$C$4)</f>
        <v>81.645271564831347</v>
      </c>
      <c r="G58" s="27">
        <f ca="1">OFFSET('Prediktioner inlagda över tid'!A53,0,'Resultat prediktioner över tid'!$C$3-1-0*'Resultat prediktioner över tid'!$C$4)</f>
        <v>84.434025864136757</v>
      </c>
      <c r="H58" s="28"/>
      <c r="I58" s="27">
        <f>'Prediktioner döda över tid'!B53</f>
        <v>68</v>
      </c>
      <c r="J58" s="27">
        <f ca="1">OFFSET('Prediktioner döda över tid'!$A53,0,'Resultat prediktioner över tid'!$C$3-1-4*'Resultat prediktioner över tid'!$C$4)</f>
        <v>67.827908585438891</v>
      </c>
      <c r="K58" s="27">
        <f ca="1">OFFSET('Prediktioner döda över tid'!$A53,0,'Resultat prediktioner över tid'!$C$3-1-3*'Resultat prediktioner över tid'!$C$4)</f>
        <v>71.079827693971268</v>
      </c>
      <c r="L58" s="27">
        <f ca="1">OFFSET('Prediktioner döda över tid'!$A53,0,'Resultat prediktioner över tid'!$C$3-1-2*'Resultat prediktioner över tid'!$C$4)</f>
        <v>72.901928582859213</v>
      </c>
      <c r="M58" s="27">
        <f ca="1">OFFSET('Prediktioner döda över tid'!$A53,0,'Resultat prediktioner över tid'!$C$3-1-1*'Resultat prediktioner över tid'!$C$4)</f>
        <v>75.840279864452768</v>
      </c>
      <c r="N58" s="27">
        <f ca="1">OFFSET('Prediktioner döda över tid'!$A53,0,'Resultat prediktioner över tid'!$C$3-1-0*'Resultat prediktioner över tid'!$C$4)</f>
        <v>69.601699136272941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74.222199936213755</v>
      </c>
      <c r="D59" s="27">
        <f ca="1">OFFSET('Prediktioner inlagda över tid'!A54,0,'Resultat prediktioner över tid'!$C$3-1-3*'Resultat prediktioner över tid'!$C$4)</f>
        <v>66.882281469893712</v>
      </c>
      <c r="E59" s="27">
        <f ca="1">OFFSET('Prediktioner inlagda över tid'!A54,0,'Resultat prediktioner över tid'!$C$3-1-2*'Resultat prediktioner över tid'!$C$4)</f>
        <v>66.540490521908012</v>
      </c>
      <c r="F59" s="27">
        <f ca="1">OFFSET('Prediktioner inlagda över tid'!A54,0,'Resultat prediktioner över tid'!$C$3-1-1*'Resultat prediktioner över tid'!$C$4)</f>
        <v>81.084476649788655</v>
      </c>
      <c r="G59" s="27">
        <f ca="1">OFFSET('Prediktioner inlagda över tid'!A54,0,'Resultat prediktioner över tid'!$C$3-1-0*'Resultat prediktioner över tid'!$C$4)</f>
        <v>84.440812686998157</v>
      </c>
      <c r="H59" s="28"/>
      <c r="I59" s="27">
        <f>'Prediktioner döda över tid'!B54</f>
        <v>71</v>
      </c>
      <c r="J59" s="27">
        <f ca="1">OFFSET('Prediktioner döda över tid'!$A54,0,'Resultat prediktioner över tid'!$C$3-1-4*'Resultat prediktioner över tid'!$C$4)</f>
        <v>70.457818600396948</v>
      </c>
      <c r="K59" s="27">
        <f ca="1">OFFSET('Prediktioner döda över tid'!$A54,0,'Resultat prediktioner över tid'!$C$3-1-3*'Resultat prediktioner över tid'!$C$4)</f>
        <v>73.690918387931902</v>
      </c>
      <c r="L59" s="27">
        <f ca="1">OFFSET('Prediktioner döda över tid'!$A54,0,'Resultat prediktioner över tid'!$C$3-1-2*'Resultat prediktioner över tid'!$C$4)</f>
        <v>75.51827510079589</v>
      </c>
      <c r="M59" s="27">
        <f ca="1">OFFSET('Prediktioner döda över tid'!$A54,0,'Resultat prediktioner över tid'!$C$3-1-1*'Resultat prediktioner över tid'!$C$4)</f>
        <v>78.969390060159157</v>
      </c>
      <c r="N59" s="27">
        <f ca="1">OFFSET('Prediktioner döda över tid'!$A54,0,'Resultat prediktioner över tid'!$C$3-1-0*'Resultat prediktioner över tid'!$C$4)</f>
        <v>72.54890815639601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71.69329832106996</v>
      </c>
      <c r="D60" s="27">
        <f ca="1">OFFSET('Prediktioner inlagda över tid'!A55,0,'Resultat prediktioner över tid'!$C$3-1-3*'Resultat prediktioner över tid'!$C$4)</f>
        <v>64.346633101579769</v>
      </c>
      <c r="E60" s="27">
        <f ca="1">OFFSET('Prediktioner inlagda över tid'!A55,0,'Resultat prediktioner över tid'!$C$3-1-2*'Resultat prediktioner över tid'!$C$4)</f>
        <v>64.301239660579995</v>
      </c>
      <c r="F60" s="27">
        <f ca="1">OFFSET('Prediktioner inlagda över tid'!A55,0,'Resultat prediktioner över tid'!$C$3-1-1*'Resultat prediktioner över tid'!$C$4)</f>
        <v>80.316268243467874</v>
      </c>
      <c r="G60" s="27">
        <f ca="1">OFFSET('Prediktioner inlagda över tid'!A55,0,'Resultat prediktioner över tid'!$C$3-1-0*'Resultat prediktioner över tid'!$C$4)</f>
        <v>84.257714166849908</v>
      </c>
      <c r="H60" s="28"/>
      <c r="I60" s="27">
        <f>'Prediktioner döda över tid'!B55</f>
        <v>74</v>
      </c>
      <c r="J60" s="27">
        <f ca="1">OFFSET('Prediktioner döda över tid'!$A55,0,'Resultat prediktioner över tid'!$C$3-1-4*'Resultat prediktioner över tid'!$C$4)</f>
        <v>73.023267763317406</v>
      </c>
      <c r="K60" s="27">
        <f ca="1">OFFSET('Prediktioner döda över tid'!$A55,0,'Resultat prediktioner över tid'!$C$3-1-3*'Resultat prediktioner över tid'!$C$4)</f>
        <v>76.226436737917368</v>
      </c>
      <c r="L60" s="27">
        <f ca="1">OFFSET('Prediktioner döda över tid'!$A55,0,'Resultat prediktioner över tid'!$C$3-1-2*'Resultat prediktioner över tid'!$C$4)</f>
        <v>78.068604522436019</v>
      </c>
      <c r="M60" s="27">
        <f ca="1">OFFSET('Prediktioner döda över tid'!$A55,0,'Resultat prediktioner över tid'!$C$3-1-1*'Resultat prediktioner över tid'!$C$4)</f>
        <v>82.097696108848837</v>
      </c>
      <c r="N60" s="27">
        <f ca="1">OFFSET('Prediktioner döda över tid'!$A55,0,'Resultat prediktioner över tid'!$C$3-1-0*'Resultat prediktioner över tid'!$C$4)</f>
        <v>75.516849679631477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69.02327285328866</v>
      </c>
      <c r="D61" s="27">
        <f ca="1">OFFSET('Prediktioner inlagda över tid'!A56,0,'Resultat prediktioner över tid'!$C$3-1-3*'Resultat prediktioner över tid'!$C$4)</f>
        <v>61.713378005669028</v>
      </c>
      <c r="E61" s="27">
        <f ca="1">OFFSET('Prediktioner inlagda över tid'!A56,0,'Resultat prediktioner över tid'!$C$3-1-2*'Resultat prediktioner över tid'!$C$4)</f>
        <v>61.978199021444397</v>
      </c>
      <c r="F61" s="27">
        <f ca="1">OFFSET('Prediktioner inlagda över tid'!A56,0,'Resultat prediktioner över tid'!$C$3-1-1*'Resultat prediktioner över tid'!$C$4)</f>
        <v>79.348894819334191</v>
      </c>
      <c r="G61" s="27">
        <f ca="1">OFFSET('Prediktioner inlagda över tid'!A56,0,'Resultat prediktioner över tid'!$C$3-1-0*'Resultat prediktioner över tid'!$C$4)</f>
        <v>83.886584663860674</v>
      </c>
      <c r="H61" s="28"/>
      <c r="I61" s="27">
        <f>'Prediktioner döda över tid'!B56</f>
        <v>76</v>
      </c>
      <c r="J61" s="27">
        <f ca="1">OFFSET('Prediktioner döda över tid'!$A56,0,'Resultat prediktioner över tid'!$C$3-1-4*'Resultat prediktioner över tid'!$C$4)</f>
        <v>75.516132097966945</v>
      </c>
      <c r="K61" s="27">
        <f ca="1">OFFSET('Prediktioner döda över tid'!$A56,0,'Resultat prediktioner över tid'!$C$3-1-3*'Resultat prediktioner över tid'!$C$4)</f>
        <v>78.679210170611924</v>
      </c>
      <c r="L61" s="27">
        <f ca="1">OFFSET('Prediktioner döda över tid'!$A56,0,'Resultat prediktioner över tid'!$C$3-1-2*'Resultat prediktioner över tid'!$C$4)</f>
        <v>80.546476170663581</v>
      </c>
      <c r="M61" s="27">
        <f ca="1">OFFSET('Prediktioner döda över tid'!$A56,0,'Resultat prediktioner över tid'!$C$3-1-1*'Resultat prediktioner över tid'!$C$4)</f>
        <v>85.21665683042869</v>
      </c>
      <c r="N61" s="27">
        <f ca="1">OFFSET('Prediktioner döda över tid'!$A56,0,'Resultat prediktioner över tid'!$C$3-1-0*'Resultat prediktioner över tid'!$C$4)</f>
        <v>78.498789320754412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66.246030699348651</v>
      </c>
      <c r="D62" s="27">
        <f ca="1">OFFSET('Prediktioner inlagda över tid'!A57,0,'Resultat prediktioner över tid'!$C$3-1-3*'Resultat prediktioner över tid'!$C$4)</f>
        <v>59.014010104973693</v>
      </c>
      <c r="E62" s="27">
        <f ca="1">OFFSET('Prediktioner inlagda över tid'!A57,0,'Resultat prediktioner över tid'!$C$3-1-2*'Resultat prediktioner över tid'!$C$4)</f>
        <v>59.595782620290358</v>
      </c>
      <c r="F62" s="27">
        <f ca="1">OFFSET('Prediktioner inlagda över tid'!A57,0,'Resultat prediktioner över tid'!$C$3-1-1*'Resultat prediktioner över tid'!$C$4)</f>
        <v>78.192530039833485</v>
      </c>
      <c r="G62" s="27">
        <f ca="1">OFFSET('Prediktioner inlagda över tid'!A57,0,'Resultat prediktioner över tid'!$C$3-1-0*'Resultat prediktioner över tid'!$C$4)</f>
        <v>83.330952803897418</v>
      </c>
      <c r="H62" s="28"/>
      <c r="I62" s="27">
        <f>'Prediktioner döda över tid'!B57</f>
        <v>76</v>
      </c>
      <c r="J62" s="27">
        <f ca="1">OFFSET('Prediktioner döda över tid'!$A57,0,'Resultat prediktioner över tid'!$C$3-1-4*'Resultat prediktioner över tid'!$C$4)</f>
        <v>77.929396298381704</v>
      </c>
      <c r="K62" s="27">
        <f ca="1">OFFSET('Prediktioner döda över tid'!$A57,0,'Resultat prediktioner över tid'!$C$3-1-3*'Resultat prediktioner över tid'!$C$4)</f>
        <v>81.043287645977188</v>
      </c>
      <c r="L62" s="27">
        <f ca="1">OFFSET('Prediktioner döda över tid'!$A57,0,'Resultat prediktioner över tid'!$C$3-1-2*'Resultat prediktioner över tid'!$C$4)</f>
        <v>82.946410185946618</v>
      </c>
      <c r="M62" s="27">
        <f ca="1">OFFSET('Prediktioner döda över tid'!$A57,0,'Resultat prediktioner över tid'!$C$3-1-1*'Resultat prediktioner över tid'!$C$4)</f>
        <v>88.317841103554116</v>
      </c>
      <c r="N62" s="27">
        <f ca="1">OFFSET('Prediktioner döda över tid'!$A57,0,'Resultat prediktioner över tid'!$C$3-1-0*'Resultat prediktioner över tid'!$C$4)</f>
        <v>81.487872862547135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63.394408264759576</v>
      </c>
      <c r="D63" s="27">
        <f ca="1">OFFSET('Prediktioner inlagda över tid'!A58,0,'Resultat prediktioner över tid'!$C$3-1-3*'Resultat prediktioner över tid'!$C$4)</f>
        <v>56.278263839341093</v>
      </c>
      <c r="E63" s="27">
        <f ca="1">OFFSET('Prediktioner inlagda över tid'!A58,0,'Resultat prediktioner över tid'!$C$3-1-2*'Resultat prediktioner över tid'!$C$4)</f>
        <v>57.177187059390796</v>
      </c>
      <c r="F63" s="27">
        <f ca="1">OFFSET('Prediktioner inlagda över tid'!A58,0,'Resultat prediktioner över tid'!$C$3-1-1*'Resultat prediktioner över tid'!$C$4)</f>
        <v>76.859062367366235</v>
      </c>
      <c r="G63" s="27">
        <f ca="1">OFFSET('Prediktioner inlagda över tid'!A58,0,'Resultat prediktioner över tid'!$C$3-1-0*'Resultat prediktioner över tid'!$C$4)</f>
        <v>82.595959792894121</v>
      </c>
      <c r="H63" s="28"/>
      <c r="I63" s="27">
        <f>'Prediktioner döda över tid'!B58</f>
        <v>78</v>
      </c>
      <c r="J63" s="27">
        <f ca="1">OFFSET('Prediktioner döda över tid'!$A58,0,'Resultat prediktioner över tid'!$C$3-1-4*'Resultat prediktioner över tid'!$C$4)</f>
        <v>80.257199840816511</v>
      </c>
      <c r="K63" s="27">
        <f ca="1">OFFSET('Prediktioner döda över tid'!$A58,0,'Resultat prediktioner över tid'!$C$3-1-3*'Resultat prediktioner över tid'!$C$4)</f>
        <v>83.313951212786563</v>
      </c>
      <c r="L63" s="27">
        <f ca="1">OFFSET('Prediktioner döda över tid'!$A58,0,'Resultat prediktioner över tid'!$C$3-1-2*'Resultat prediktioner över tid'!$C$4)</f>
        <v>85.263903386798845</v>
      </c>
      <c r="M63" s="27">
        <f ca="1">OFFSET('Prediktioner döda över tid'!$A58,0,'Resultat prediktioner över tid'!$C$3-1-1*'Resultat prediktioner över tid'!$C$4)</f>
        <v>91.393018152627349</v>
      </c>
      <c r="N63" s="27">
        <f ca="1">OFFSET('Prediktioner döda över tid'!$A58,0,'Resultat prediktioner över tid'!$C$3-1-0*'Resultat prediktioner över tid'!$C$4)</f>
        <v>84.477188229419355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60.499534230075</v>
      </c>
      <c r="D64" s="27">
        <f ca="1">OFFSET('Prediktioner inlagda över tid'!A59,0,'Resultat prediktioner över tid'!$C$3-1-3*'Resultat prediktioner över tid'!$C$4)</f>
        <v>53.533629182174892</v>
      </c>
      <c r="E64" s="27">
        <f ca="1">OFFSET('Prediktioner inlagda över tid'!A59,0,'Resultat prediktioner över tid'!$C$3-1-2*'Resultat prediktioner över tid'!$C$4)</f>
        <v>54.744059989284601</v>
      </c>
      <c r="F64" s="27">
        <f ca="1">OFFSET('Prediktioner inlagda över tid'!A59,0,'Resultat prediktioner över tid'!$C$3-1-1*'Resultat prediktioner över tid'!$C$4)</f>
        <v>75.36185379040252</v>
      </c>
      <c r="G64" s="27">
        <f ca="1">OFFSET('Prediktioner inlagda över tid'!A59,0,'Resultat prediktioner över tid'!$C$3-1-0*'Resultat prediktioner över tid'!$C$4)</f>
        <v>81.688268761849841</v>
      </c>
      <c r="H64" s="28"/>
      <c r="I64" s="27">
        <f>'Prediktioner döda över tid'!B59</f>
        <v>78</v>
      </c>
      <c r="J64" s="27">
        <f ca="1">OFFSET('Prediktioner döda över tid'!$A59,0,'Resultat prediktioner över tid'!$C$3-1-4*'Resultat prediktioner över tid'!$C$4)</f>
        <v>82.494851923099247</v>
      </c>
      <c r="K64" s="27">
        <f ca="1">OFFSET('Prediktioner döda över tid'!$A59,0,'Resultat prediktioner över tid'!$C$3-1-3*'Resultat prediktioner över tid'!$C$4)</f>
        <v>85.487696837003497</v>
      </c>
      <c r="L64" s="27">
        <f ca="1">OFFSET('Prediktioner döda över tid'!$A59,0,'Resultat prediktioner över tid'!$C$3-1-2*'Resultat prediktioner över tid'!$C$4)</f>
        <v>87.495423532472614</v>
      </c>
      <c r="M64" s="27">
        <f ca="1">OFFSET('Prediktioner döda över tid'!$A59,0,'Resultat prediktioner över tid'!$C$3-1-1*'Resultat prediktioner över tid'!$C$4)</f>
        <v>94.434243632161085</v>
      </c>
      <c r="N64" s="27">
        <f ca="1">OFFSET('Prediktioner döda över tid'!$A59,0,'Resultat prediktioner över tid'!$C$3-1-0*'Resultat prediktioner över tid'!$C$4)</f>
        <v>87.459828606001622</v>
      </c>
    </row>
    <row r="65" spans="1:14" x14ac:dyDescent="0.2">
      <c r="A65" s="2">
        <f t="shared" si="0"/>
        <v>43957</v>
      </c>
      <c r="B65" s="27" t="e">
        <f>'Prediktioner inlagda över tid'!B60</f>
        <v>#N/A</v>
      </c>
      <c r="C65" s="27">
        <f ca="1">OFFSET('Prediktioner inlagda över tid'!A60,0,'Resultat prediktioner över tid'!$C$3-1-4*'Resultat prediktioner över tid'!$C$4)</f>
        <v>57.590316269700203</v>
      </c>
      <c r="D65" s="27">
        <f ca="1">OFFSET('Prediktioner inlagda över tid'!A60,0,'Resultat prediktioner över tid'!$C$3-1-3*'Resultat prediktioner över tid'!$C$4)</f>
        <v>50.804994775477326</v>
      </c>
      <c r="E65" s="27">
        <f ca="1">OFFSET('Prediktioner inlagda över tid'!A60,0,'Resultat prediktioner över tid'!$C$3-1-2*'Resultat prediktioner över tid'!$C$4)</f>
        <v>52.316246614036437</v>
      </c>
      <c r="F65" s="27">
        <f ca="1">OFFSET('Prediktioner inlagda över tid'!A60,0,'Resultat prediktioner över tid'!$C$3-1-1*'Resultat prediktioner över tid'!$C$4)</f>
        <v>73.715475836565076</v>
      </c>
      <c r="G65" s="27">
        <f ca="1">OFFSET('Prediktioner inlagda över tid'!A60,0,'Resultat prediktioner över tid'!$C$3-1-0*'Resultat prediktioner över tid'!$C$4)</f>
        <v>80.615947471730749</v>
      </c>
      <c r="H65" s="28"/>
      <c r="I65" s="27" t="e">
        <f>'Prediktioner döda över tid'!B60</f>
        <v>#N/A</v>
      </c>
      <c r="J65" s="27">
        <f ca="1">OFFSET('Prediktioner döda över tid'!$A60,0,'Resultat prediktioner över tid'!$C$3-1-4*'Resultat prediktioner över tid'!$C$4)</f>
        <v>84.638817483495728</v>
      </c>
      <c r="K65" s="27">
        <f ca="1">OFFSET('Prediktioner döda över tid'!$A60,0,'Resultat prediktioner över tid'!$C$3-1-3*'Resultat prediktioner över tid'!$C$4)</f>
        <v>87.562188210931879</v>
      </c>
      <c r="L65" s="27">
        <f ca="1">OFFSET('Prediktioner döda över tid'!$A60,0,'Resultat prediktioner över tid'!$C$3-1-2*'Resultat prediktioner över tid'!$C$4)</f>
        <v>89.638384105664315</v>
      </c>
      <c r="M65" s="27">
        <f ca="1">OFFSET('Prediktioner döda över tid'!$A60,0,'Resultat prediktioner över tid'!$C$3-1-1*'Resultat prediktioner över tid'!$C$4)</f>
        <v>97.433939616703782</v>
      </c>
      <c r="N65" s="27">
        <f ca="1">OFFSET('Prediktioner döda över tid'!$A60,0,'Resultat prediktioner över tid'!$C$3-1-0*'Resultat prediktioner över tid'!$C$4)</f>
        <v>90.428955602307141</v>
      </c>
    </row>
    <row r="66" spans="1:14" x14ac:dyDescent="0.2">
      <c r="A66" s="2">
        <f t="shared" si="0"/>
        <v>43958</v>
      </c>
      <c r="B66" s="27" t="e">
        <f>'Prediktioner inlagda över tid'!B61</f>
        <v>#N/A</v>
      </c>
      <c r="C66" s="27">
        <f ca="1">OFFSET('Prediktioner inlagda över tid'!A61,0,'Resultat prediktioner över tid'!$C$3-1-4*'Resultat prediktioner över tid'!$C$4)</f>
        <v>54.693056200174418</v>
      </c>
      <c r="D66" s="27">
        <f ca="1">OFFSET('Prediktioner inlagda över tid'!A61,0,'Resultat prediktioner över tid'!$C$3-1-3*'Resultat prediktioner över tid'!$C$4)</f>
        <v>48.114415543541064</v>
      </c>
      <c r="E66" s="27">
        <f ca="1">OFFSET('Prediktioner inlagda över tid'!A61,0,'Resultat prediktioner över tid'!$C$3-1-2*'Resultat prediktioner över tid'!$C$4)</f>
        <v>49.911613016099572</v>
      </c>
      <c r="F66" s="27">
        <f ca="1">OFFSET('Prediktioner inlagda över tid'!A61,0,'Resultat prediktioner över tid'!$C$3-1-1*'Resultat prediktioner över tid'!$C$4)</f>
        <v>71.935431591095139</v>
      </c>
      <c r="G66" s="27">
        <f ca="1">OFFSET('Prediktioner inlagda över tid'!A61,0,'Resultat prediktioner över tid'!$C$3-1-0*'Resultat prediktioner över tid'!$C$4)</f>
        <v>79.388327563329796</v>
      </c>
      <c r="H66" s="28"/>
      <c r="I66" s="27" t="e">
        <f>'Prediktioner döda över tid'!B61</f>
        <v>#N/A</v>
      </c>
      <c r="J66" s="27">
        <f ca="1">OFFSET('Prediktioner döda över tid'!$A61,0,'Resultat prediktioner över tid'!$C$3-1-4*'Resultat prediktioner över tid'!$C$4)</f>
        <v>86.686677573515041</v>
      </c>
      <c r="K66" s="27">
        <f ca="1">OFFSET('Prediktioner döda över tid'!$A61,0,'Resultat prediktioner över tid'!$C$3-1-3*'Resultat prediktioner över tid'!$C$4)</f>
        <v>89.536187989824484</v>
      </c>
      <c r="L66" s="27">
        <f ca="1">OFFSET('Prediktioner döda över tid'!$A61,0,'Resultat prediktioner över tid'!$C$3-1-2*'Resultat prediktioner över tid'!$C$4)</f>
        <v>91.691102224787102</v>
      </c>
      <c r="M66" s="27">
        <f ca="1">OFFSET('Prediktioner döda över tid'!$A61,0,'Resultat prediktioner över tid'!$C$3-1-1*'Resultat prediktioner över tid'!$C$4)</f>
        <v>100.38496680239635</v>
      </c>
      <c r="N66" s="27">
        <f ca="1">OFFSET('Prediktioner döda över tid'!$A61,0,'Resultat prediktioner över tid'!$C$3-1-0*'Resultat prediktioner över tid'!$C$4)</f>
        <v>93.37786132814557</v>
      </c>
    </row>
    <row r="67" spans="1:14" x14ac:dyDescent="0.2">
      <c r="A67" s="2">
        <f t="shared" si="0"/>
        <v>43959</v>
      </c>
      <c r="B67" s="27" t="e">
        <f>'Prediktioner inlagda över tid'!B62</f>
        <v>#N/A</v>
      </c>
      <c r="C67" s="27">
        <f ca="1">OFFSET('Prediktioner inlagda över tid'!A62,0,'Resultat prediktioner över tid'!$C$3-1-4*'Resultat prediktioner över tid'!$C$4)</f>
        <v>51.831191106422615</v>
      </c>
      <c r="D67" s="27">
        <f ca="1">OFFSET('Prediktioner inlagda över tid'!A62,0,'Resultat prediktioner över tid'!$C$3-1-3*'Resultat prediktioner över tid'!$C$4)</f>
        <v>45.480995458592176</v>
      </c>
      <c r="E67" s="27">
        <f ca="1">OFFSET('Prediktioner inlagda över tid'!A62,0,'Resultat prediktioner över tid'!$C$3-1-2*'Resultat prediktioner över tid'!$C$4)</f>
        <v>47.54594194592763</v>
      </c>
      <c r="F67" s="27">
        <f ca="1">OFFSET('Prediktioner inlagda över tid'!A62,0,'Resultat prediktioner över tid'!$C$3-1-1*'Resultat prediktioner över tid'!$C$4)</f>
        <v>70.037872495842549</v>
      </c>
      <c r="G67" s="27">
        <f ca="1">OFFSET('Prediktioner inlagda över tid'!A62,0,'Resultat prediktioner över tid'!$C$3-1-0*'Resultat prediktioner över tid'!$C$4)</f>
        <v>78.015844326051237</v>
      </c>
      <c r="H67" s="28"/>
      <c r="I67" s="27" t="e">
        <f>'Prediktioner döda över tid'!B62</f>
        <v>#N/A</v>
      </c>
      <c r="J67" s="27">
        <f ca="1">OFFSET('Prediktioner döda över tid'!$A62,0,'Resultat prediktioner över tid'!$C$3-1-4*'Resultat prediktioner över tid'!$C$4)</f>
        <v>88.637068081606458</v>
      </c>
      <c r="K67" s="27">
        <f ca="1">OFFSET('Prediktioner döda över tid'!$A62,0,'Resultat prediktioner över tid'!$C$3-1-3*'Resultat prediktioner över tid'!$C$4)</f>
        <v>91.409471301426947</v>
      </c>
      <c r="L67" s="27">
        <f ca="1">OFFSET('Prediktioner döda över tid'!$A62,0,'Resultat prediktioner över tid'!$C$3-1-2*'Resultat prediktioner över tid'!$C$4)</f>
        <v>93.652742619873422</v>
      </c>
      <c r="M67" s="27">
        <f ca="1">OFFSET('Prediktioner döda över tid'!$A62,0,'Resultat prediktioner över tid'!$C$3-1-1*'Resultat prediktioner över tid'!$C$4)</f>
        <v>103.28068750302228</v>
      </c>
      <c r="N67" s="27">
        <f ca="1">OFFSET('Prediktioner döda över tid'!$A62,0,'Resultat prediktioner över tid'!$C$3-1-0*'Resultat prediktioner över tid'!$C$4)</f>
        <v>96.300028221343965</v>
      </c>
    </row>
    <row r="68" spans="1:14" x14ac:dyDescent="0.2">
      <c r="A68" s="2">
        <f t="shared" si="0"/>
        <v>43960</v>
      </c>
      <c r="B68" s="27" t="e">
        <f>'Prediktioner inlagda över tid'!B63</f>
        <v>#N/A</v>
      </c>
      <c r="C68" s="27">
        <f ca="1">OFFSET('Prediktioner inlagda över tid'!A63,0,'Resultat prediktioner över tid'!$C$3-1-4*'Resultat prediktioner över tid'!$C$4)</f>
        <v>49.025152124948455</v>
      </c>
      <c r="D68" s="27">
        <f ca="1">OFFSET('Prediktioner inlagda över tid'!A63,0,'Resultat prediktioner över tid'!$C$3-1-3*'Resultat prediktioner över tid'!$C$4)</f>
        <v>42.920872020899857</v>
      </c>
      <c r="E68" s="27">
        <f ca="1">OFFSET('Prediktioner inlagda över tid'!A63,0,'Resultat prediktioner över tid'!$C$3-1-2*'Resultat prediktioner över tid'!$C$4)</f>
        <v>45.232894256890688</v>
      </c>
      <c r="F68" s="27">
        <f ca="1">OFFSET('Prediktioner inlagda över tid'!A63,0,'Resultat prediktioner över tid'!$C$3-1-1*'Resultat prediktioner över tid'!$C$4)</f>
        <v>68.039318277151168</v>
      </c>
      <c r="G68" s="27">
        <f ca="1">OFFSET('Prediktioner inlagda över tid'!A63,0,'Resultat prediktioner över tid'!$C$3-1-0*'Resultat prediktioner över tid'!$C$4)</f>
        <v>76.509861623247303</v>
      </c>
      <c r="H68" s="28"/>
      <c r="I68" s="27" t="e">
        <f>'Prediktioner döda över tid'!B63</f>
        <v>#N/A</v>
      </c>
      <c r="J68" s="27">
        <f ca="1">OFFSET('Prediktioner döda över tid'!$A63,0,'Resultat prediktioner över tid'!$C$3-1-4*'Resultat prediktioner över tid'!$C$4)</f>
        <v>90.489601218276434</v>
      </c>
      <c r="K68" s="27">
        <f ca="1">OFFSET('Prediktioner döda över tid'!$A63,0,'Resultat prediktioner över tid'!$C$3-1-3*'Resultat prediktioner över tid'!$C$4)</f>
        <v>93.182726456303129</v>
      </c>
      <c r="L68" s="27">
        <f ca="1">OFFSET('Prediktioner döda över tid'!$A63,0,'Resultat prediktioner över tid'!$C$3-1-2*'Resultat prediktioner över tid'!$C$4)</f>
        <v>95.523250768233339</v>
      </c>
      <c r="M68" s="27">
        <f ca="1">OFFSET('Prediktioner döda över tid'!$A63,0,'Resultat prediktioner över tid'!$C$3-1-1*'Resultat prediktioner över tid'!$C$4)</f>
        <v>106.11501836549368</v>
      </c>
      <c r="N68" s="27">
        <f ca="1">OFFSET('Prediktioner döda över tid'!$A63,0,'Resultat prediktioner över tid'!$C$3-1-0*'Resultat prediktioner över tid'!$C$4)</f>
        <v>99.189185486719595</v>
      </c>
    </row>
    <row r="69" spans="1:14" x14ac:dyDescent="0.2">
      <c r="A69" s="2">
        <f t="shared" si="0"/>
        <v>43961</v>
      </c>
      <c r="B69" s="27" t="e">
        <f>'Prediktioner inlagda över tid'!B64</f>
        <v>#N/A</v>
      </c>
      <c r="C69" s="27">
        <f ca="1">OFFSET('Prediktioner inlagda över tid'!A64,0,'Resultat prediktioner över tid'!$C$3-1-4*'Resultat prediktioner över tid'!$C$4)</f>
        <v>46.292328221588441</v>
      </c>
      <c r="D69" s="27">
        <f ca="1">OFFSET('Prediktioner inlagda över tid'!A64,0,'Resultat prediktioner över tid'!$C$3-1-3*'Resultat prediktioner över tid'!$C$4)</f>
        <v>40.447286480402433</v>
      </c>
      <c r="E69" s="27">
        <f ca="1">OFFSET('Prediktioner inlagda över tid'!A64,0,'Resultat prediktioner över tid'!$C$3-1-2*'Resultat prediktioner över tid'!$C$4)</f>
        <v>42.984027443101333</v>
      </c>
      <c r="F69" s="27">
        <f ca="1">OFFSET('Prediktioner inlagda över tid'!A64,0,'Resultat prediktioner över tid'!$C$3-1-1*'Resultat prediktioner över tid'!$C$4)</f>
        <v>65.9563875384179</v>
      </c>
      <c r="G69" s="27">
        <f ca="1">OFFSET('Prediktioner inlagda över tid'!A64,0,'Resultat prediktioner över tid'!$C$3-1-0*'Resultat prediktioner över tid'!$C$4)</f>
        <v>74.882487057294568</v>
      </c>
      <c r="H69" s="28"/>
      <c r="I69" s="27" t="e">
        <f>'Prediktioner döda över tid'!B64</f>
        <v>#N/A</v>
      </c>
      <c r="J69" s="27">
        <f ca="1">OFFSET('Prediktioner döda över tid'!$A64,0,'Resultat prediktioner över tid'!$C$3-1-4*'Resultat prediktioner över tid'!$C$4)</f>
        <v>92.244774294778409</v>
      </c>
      <c r="K69" s="27">
        <f ca="1">OFFSET('Prediktioner döda över tid'!$A64,0,'Resultat prediktioner över tid'!$C$3-1-3*'Resultat prediktioner över tid'!$C$4)</f>
        <v>94.857447597398931</v>
      </c>
      <c r="L69" s="27">
        <f ca="1">OFFSET('Prediktioner döda över tid'!$A64,0,'Resultat prediktioner över tid'!$C$3-1-2*'Resultat prediktioner över tid'!$C$4)</f>
        <v>97.303278288885664</v>
      </c>
      <c r="M69" s="27">
        <f ca="1">OFFSET('Prediktioner döda över tid'!$A64,0,'Resultat prediktioner över tid'!$C$3-1-1*'Resultat prediktioner över tid'!$C$4)</f>
        <v>108.88247210553601</v>
      </c>
      <c r="N69" s="27">
        <f ca="1">OFFSET('Prediktioner döda över tid'!$A64,0,'Resultat prediktioner över tid'!$C$3-1-0*'Resultat prediktioner över tid'!$C$4)</f>
        <v>102.03936106352151</v>
      </c>
    </row>
    <row r="70" spans="1:14" x14ac:dyDescent="0.2">
      <c r="A70" s="2">
        <f t="shared" si="0"/>
        <v>43962</v>
      </c>
      <c r="B70" s="27" t="e">
        <f>'Prediktioner inlagda över tid'!B65</f>
        <v>#N/A</v>
      </c>
      <c r="C70" s="27">
        <f ca="1">OFFSET('Prediktioner inlagda över tid'!A65,0,'Resultat prediktioner över tid'!$C$3-1-4*'Resultat prediktioner över tid'!$C$4)</f>
        <v>43.647119513218733</v>
      </c>
      <c r="D70" s="27">
        <f ca="1">OFFSET('Prediktioner inlagda över tid'!A65,0,'Resultat prediktioner över tid'!$C$3-1-3*'Resultat prediktioner över tid'!$C$4)</f>
        <v>38.070722729120043</v>
      </c>
      <c r="E70" s="27">
        <f ca="1">OFFSET('Prediktioner inlagda över tid'!A65,0,'Resultat prediktioner över tid'!$C$3-1-2*'Resultat prediktioner över tid'!$C$4)</f>
        <v>40.808861868638346</v>
      </c>
      <c r="F70" s="27">
        <f ca="1">OFFSET('Prediktioner inlagda över tid'!A65,0,'Resultat prediktioner över tid'!$C$3-1-1*'Resultat prediktioner över tid'!$C$4)</f>
        <v>63.805545600884379</v>
      </c>
      <c r="G70" s="27">
        <f ca="1">OFFSET('Prediktioner inlagda över tid'!A65,0,'Resultat prediktioner över tid'!$C$3-1-0*'Resultat prediktioner över tid'!$C$4)</f>
        <v>73.146382540105719</v>
      </c>
      <c r="H70" s="28"/>
      <c r="I70" s="27" t="e">
        <f>'Prediktioner döda över tid'!B65</f>
        <v>#N/A</v>
      </c>
      <c r="J70" s="27">
        <f ca="1">OFFSET('Prediktioner döda över tid'!$A65,0,'Resultat prediktioner över tid'!$C$3-1-4*'Resultat prediktioner över tid'!$C$4)</f>
        <v>93.903870195112432</v>
      </c>
      <c r="K70" s="27">
        <f ca="1">OFFSET('Prediktioner döda över tid'!$A65,0,'Resultat prediktioner över tid'!$C$3-1-3*'Resultat prediktioner över tid'!$C$4)</f>
        <v>96.435823624655029</v>
      </c>
      <c r="L70" s="27">
        <f ca="1">OFFSET('Prediktioner döda över tid'!$A65,0,'Resultat prediktioner över tid'!$C$3-1-2*'Resultat prediktioner över tid'!$C$4)</f>
        <v>98.994103530091394</v>
      </c>
      <c r="M70" s="27">
        <f ca="1">OFFSET('Prediktioner döda över tid'!$A65,0,'Resultat prediktioner över tid'!$C$3-1-1*'Resultat prediktioner över tid'!$C$4)</f>
        <v>111.57818791346274</v>
      </c>
      <c r="N70" s="27">
        <f ca="1">OFFSET('Prediktioner döda över tid'!$A65,0,'Resultat prediktioner över tid'!$C$3-1-0*'Resultat prediktioner över tid'!$C$4)</f>
        <v>104.8449281776429</v>
      </c>
    </row>
    <row r="71" spans="1:14" x14ac:dyDescent="0.2">
      <c r="A71" s="2">
        <f t="shared" si="0"/>
        <v>43963</v>
      </c>
      <c r="B71" s="27" t="e">
        <f>'Prediktioner inlagda över tid'!B66</f>
        <v>#N/A</v>
      </c>
      <c r="C71" s="27">
        <f ca="1">OFFSET('Prediktioner inlagda över tid'!A66,0,'Resultat prediktioner över tid'!$C$3-1-4*'Resultat prediktioner över tid'!$C$4)</f>
        <v>41.101063328260963</v>
      </c>
      <c r="D71" s="27">
        <f ca="1">OFFSET('Prediktioner inlagda över tid'!A66,0,'Resultat prediktioner över tid'!$C$3-1-3*'Resultat prediktioner över tid'!$C$4)</f>
        <v>35.79909789952665</v>
      </c>
      <c r="E71" s="27">
        <f ca="1">OFFSET('Prediktioner inlagda över tid'!A66,0,'Resultat prediktioner över tid'!$C$3-1-2*'Resultat prediktioner över tid'!$C$4)</f>
        <v>38.714985026411931</v>
      </c>
      <c r="F71" s="27">
        <f ca="1">OFFSET('Prediktioner inlagda över tid'!A66,0,'Resultat prediktioner över tid'!$C$3-1-1*'Resultat prediktioner över tid'!$C$4)</f>
        <v>61.602875014708189</v>
      </c>
      <c r="G71" s="27">
        <f ca="1">OFFSET('Prediktioner inlagda över tid'!A66,0,'Resultat prediktioner över tid'!$C$3-1-0*'Resultat prediktioner över tid'!$C$4)</f>
        <v>71.314574934454612</v>
      </c>
      <c r="H71" s="28"/>
      <c r="I71" s="27" t="e">
        <f>'Prediktioner döda över tid'!B66</f>
        <v>#N/A</v>
      </c>
      <c r="J71" s="27">
        <f ca="1">OFFSET('Prediktioner döda över tid'!$A66,0,'Resultat prediktioner över tid'!$C$3-1-4*'Resultat prediktioner över tid'!$C$4)</f>
        <v>95.468853606877445</v>
      </c>
      <c r="K71" s="27">
        <f ca="1">OFFSET('Prediktioner döda över tid'!$A66,0,'Resultat prediktioner över tid'!$C$3-1-3*'Resultat prediktioner över tid'!$C$4)</f>
        <v>97.920627179559219</v>
      </c>
      <c r="L71" s="27">
        <f ca="1">OFFSET('Prediktioner döda över tid'!$A66,0,'Resultat prediktioner över tid'!$C$3-1-2*'Resultat prediktioner över tid'!$C$4)</f>
        <v>100.59755001989463</v>
      </c>
      <c r="M71" s="27">
        <f ca="1">OFFSET('Prediktioner döda över tid'!$A66,0,'Resultat prediktioner över tid'!$C$3-1-1*'Resultat prediktioner över tid'!$C$4)</f>
        <v>114.19795052404295</v>
      </c>
      <c r="N71" s="27">
        <f ca="1">OFFSET('Prediktioner döda över tid'!$A66,0,'Resultat prediktioner över tid'!$C$3-1-0*'Resultat prediktioner över tid'!$C$4)</f>
        <v>107.60064579646409</v>
      </c>
    </row>
    <row r="72" spans="1:14" x14ac:dyDescent="0.2">
      <c r="A72" s="2">
        <f t="shared" si="0"/>
        <v>43964</v>
      </c>
      <c r="B72" s="27" t="e">
        <f>'Prediktioner inlagda över tid'!B67</f>
        <v>#N/A</v>
      </c>
      <c r="C72" s="27">
        <f ca="1">OFFSET('Prediktioner inlagda över tid'!A67,0,'Resultat prediktioner över tid'!$C$3-1-4*'Resultat prediktioner över tid'!$C$4)</f>
        <v>38.663016060824468</v>
      </c>
      <c r="D72" s="27">
        <f ca="1">OFFSET('Prediktioner inlagda över tid'!A67,0,'Resultat prediktioner över tid'!$C$3-1-3*'Resultat prediktioner över tid'!$C$4)</f>
        <v>33.637988729246061</v>
      </c>
      <c r="E72" s="27">
        <f ca="1">OFFSET('Prediktioner inlagda över tid'!A67,0,'Resultat prediktioner över tid'!$C$3-1-2*'Resultat prediktioner över tid'!$C$4)</f>
        <v>36.708184419200265</v>
      </c>
      <c r="F72" s="27">
        <f ca="1">OFFSET('Prediktioner inlagda över tid'!A67,0,'Resultat prediktioner över tid'!$C$3-1-1*'Resultat prediktioner över tid'!$C$4)</f>
        <v>59.363872870049981</v>
      </c>
      <c r="G72" s="27">
        <f ca="1">OFFSET('Prediktioner inlagda över tid'!A67,0,'Resultat prediktioner över tid'!$C$3-1-0*'Resultat prediktioner över tid'!$C$4)</f>
        <v>69.400271162595502</v>
      </c>
      <c r="H72" s="28"/>
      <c r="I72" s="27" t="e">
        <f>'Prediktioner döda över tid'!B67</f>
        <v>#N/A</v>
      </c>
      <c r="J72" s="27">
        <f ca="1">OFFSET('Prediktioner döda över tid'!$A67,0,'Resultat prediktioner över tid'!$C$3-1-4*'Resultat prediktioner över tid'!$C$4)</f>
        <v>96.942266599343569</v>
      </c>
      <c r="K72" s="27">
        <f ca="1">OFFSET('Prediktioner döda över tid'!$A67,0,'Resultat prediktioner över tid'!$C$3-1-3*'Resultat prediktioner över tid'!$C$4)</f>
        <v>99.315106839352794</v>
      </c>
      <c r="L72" s="27">
        <f ca="1">OFFSET('Prediktioner döda över tid'!$A67,0,'Resultat prediktioner över tid'!$C$3-1-2*'Resultat prediktioner över tid'!$C$4)</f>
        <v>102.11590511725367</v>
      </c>
      <c r="M72" s="27">
        <f ca="1">OFFSET('Prediktioner döda över tid'!$A67,0,'Resultat prediktioner över tid'!$C$3-1-1*'Resultat prediktioner över tid'!$C$4)</f>
        <v>116.73819826847323</v>
      </c>
      <c r="N72" s="27">
        <f ca="1">OFFSET('Prediktioner döda över tid'!$A67,0,'Resultat prediktioner över tid'!$C$3-1-0*'Resultat prediktioner över tid'!$C$4)</f>
        <v>110.30169247023984</v>
      </c>
    </row>
    <row r="73" spans="1:14" x14ac:dyDescent="0.2">
      <c r="A73" s="2">
        <f t="shared" si="0"/>
        <v>43965</v>
      </c>
      <c r="B73" s="27" t="e">
        <f>'Prediktioner inlagda över tid'!B68</f>
        <v>#N/A</v>
      </c>
      <c r="C73" s="27">
        <f ca="1">OFFSET('Prediktioner inlagda över tid'!A68,0,'Resultat prediktioner över tid'!$C$3-1-4*'Resultat prediktioner över tid'!$C$4)</f>
        <v>36.339374692023988</v>
      </c>
      <c r="D73" s="27">
        <f ca="1">OFFSET('Prediktioner inlagda över tid'!A68,0,'Resultat prediktioner över tid'!$C$3-1-3*'Resultat prediktioner över tid'!$C$4)</f>
        <v>31.590879418372364</v>
      </c>
      <c r="E73" s="27">
        <f ca="1">OFFSET('Prediktioner inlagda över tid'!A68,0,'Resultat prediktioner över tid'!$C$3-1-2*'Resultat prediktioner över tid'!$C$4)</f>
        <v>34.792600294827317</v>
      </c>
      <c r="F73" s="27">
        <f ca="1">OFFSET('Prediktioner inlagda över tid'!A68,0,'Resultat prediktioner över tid'!$C$3-1-1*'Resultat prediktioner över tid'!$C$4)</f>
        <v>57.103277697467895</v>
      </c>
      <c r="G73" s="27">
        <f ca="1">OFFSET('Prediktioner inlagda över tid'!A68,0,'Resultat prediktioner över tid'!$C$3-1-0*'Resultat prediktioner över tid'!$C$4)</f>
        <v>67.41668177198072</v>
      </c>
      <c r="H73" s="28"/>
      <c r="I73" s="27" t="e">
        <f>'Prediktioner döda över tid'!B68</f>
        <v>#N/A</v>
      </c>
      <c r="J73" s="27">
        <f ca="1">OFFSET('Prediktioner döda över tid'!$A68,0,'Resultat prediktioner över tid'!$C$3-1-4*'Resultat prediktioner över tid'!$C$4)</f>
        <v>98.327126572434508</v>
      </c>
      <c r="K73" s="27">
        <f ca="1">OFFSET('Prediktioner döda över tid'!$A68,0,'Resultat prediktioner över tid'!$C$3-1-3*'Resultat prediktioner över tid'!$C$4)</f>
        <v>100.62288500555763</v>
      </c>
      <c r="L73" s="27">
        <f ca="1">OFFSET('Prediktioner döda över tid'!$A68,0,'Resultat prediktioner över tid'!$C$3-1-2*'Resultat prediktioner över tid'!$C$4)</f>
        <v>103.55184083007956</v>
      </c>
      <c r="M73" s="27">
        <f ca="1">OFFSET('Prediktioner döda över tid'!$A68,0,'Resultat prediktioner över tid'!$C$3-1-1*'Resultat prediktioner över tid'!$C$4)</f>
        <v>119.19602071634856</v>
      </c>
      <c r="N73" s="27">
        <f ca="1">OFFSET('Prediktioner döda över tid'!$A68,0,'Resultat prediktioner över tid'!$C$3-1-0*'Resultat prediktioner över tid'!$C$4)</f>
        <v>112.94369321897803</v>
      </c>
    </row>
    <row r="74" spans="1:14" x14ac:dyDescent="0.2">
      <c r="A74" s="2">
        <f t="shared" ref="A74:A135" si="1">A73+1</f>
        <v>43966</v>
      </c>
      <c r="B74" s="27" t="e">
        <f>'Prediktioner inlagda över tid'!B69</f>
        <v>#N/A</v>
      </c>
      <c r="C74" s="27">
        <f ca="1">OFFSET('Prediktioner inlagda över tid'!A69,0,'Resultat prediktioner över tid'!$C$3-1-4*'Resultat prediktioner över tid'!$C$4)</f>
        <v>34.134323359170921</v>
      </c>
      <c r="D74" s="27">
        <f ca="1">OFFSET('Prediktioner inlagda över tid'!A69,0,'Resultat prediktioner över tid'!$C$3-1-3*'Resultat prediktioner över tid'!$C$4)</f>
        <v>29.659418753747332</v>
      </c>
      <c r="E74" s="27">
        <f ca="1">OFFSET('Prediktioner inlagda över tid'!A69,0,'Resultat prediktioner över tid'!$C$3-1-2*'Resultat prediktioner över tid'!$C$4)</f>
        <v>32.970890378749345</v>
      </c>
      <c r="F74" s="27">
        <f ca="1">OFFSET('Prediktioner inlagda över tid'!A69,0,'Resultat prediktioner över tid'!$C$3-1-1*'Resultat prediktioner över tid'!$C$4)</f>
        <v>54.834927439775925</v>
      </c>
      <c r="G74" s="27">
        <f ca="1">OFFSET('Prediktioner inlagda över tid'!A69,0,'Resultat prediktioner över tid'!$C$3-1-0*'Resultat prediktioner över tid'!$C$4)</f>
        <v>65.37685642382236</v>
      </c>
      <c r="H74" s="28"/>
      <c r="I74" s="27" t="e">
        <f>'Prediktioner döda över tid'!B69</f>
        <v>#N/A</v>
      </c>
      <c r="J74" s="27">
        <f ca="1">OFFSET('Prediktioner döda över tid'!$A69,0,'Resultat prediktioner över tid'!$C$3-1-4*'Resultat prediktioner över tid'!$C$4)</f>
        <v>99.626828998376482</v>
      </c>
      <c r="K74" s="27">
        <f ca="1">OFFSET('Prediktioner döda över tid'!$A69,0,'Resultat prediktioner över tid'!$C$3-1-3*'Resultat prediktioner över tid'!$C$4)</f>
        <v>101.84786332110845</v>
      </c>
      <c r="L74" s="27">
        <f ca="1">OFFSET('Prediktioner döda över tid'!$A69,0,'Resultat prediktioner över tid'!$C$3-1-2*'Resultat prediktioner över tid'!$C$4)</f>
        <v>104.90833838087572</v>
      </c>
      <c r="M74" s="27">
        <f ca="1">OFFSET('Prediktioner döda över tid'!$A69,0,'Resultat prediktioner över tid'!$C$3-1-1*'Resultat prediktioner över tid'!$C$4)</f>
        <v>121.56914675912195</v>
      </c>
      <c r="N74" s="27">
        <f ca="1">OFFSET('Prediktioner döda över tid'!$A69,0,'Resultat prediktioner över tid'!$C$3-1-0*'Resultat prediktioner över tid'!$C$4)</f>
        <v>115.52273930285678</v>
      </c>
    </row>
    <row r="75" spans="1:14" x14ac:dyDescent="0.2">
      <c r="A75" s="2">
        <f t="shared" si="1"/>
        <v>43967</v>
      </c>
      <c r="B75" s="27" t="e">
        <f>'Prediktioner inlagda över tid'!B70</f>
        <v>#N/A</v>
      </c>
      <c r="C75" s="27">
        <f ca="1">OFFSET('Prediktioner inlagda över tid'!A70,0,'Resultat prediktioner över tid'!$C$3-1-4*'Resultat prediktioner över tid'!$C$4)</f>
        <v>32.050092292010874</v>
      </c>
      <c r="D75" s="27">
        <f ca="1">OFFSET('Prediktioner inlagda över tid'!A70,0,'Resultat prediktioner över tid'!$C$3-1-3*'Resultat prediktioner över tid'!$C$4)</f>
        <v>27.843676482982399</v>
      </c>
      <c r="E75" s="27">
        <f ca="1">OFFSET('Prediktioner inlagda över tid'!A70,0,'Resultat prediktioner över tid'!$C$3-1-2*'Resultat prediktioner över tid'!$C$4)</f>
        <v>31.244399828509856</v>
      </c>
      <c r="F75" s="27">
        <f ca="1">OFFSET('Prediktioner inlagda över tid'!A70,0,'Resultat prediktioner över tid'!$C$3-1-1*'Resultat prediktioner över tid'!$C$4)</f>
        <v>52.571648776363347</v>
      </c>
      <c r="G75" s="27">
        <f ca="1">OFFSET('Prediktioner inlagda över tid'!A70,0,'Resultat prediktioner över tid'!$C$3-1-0*'Resultat prediktioner över tid'!$C$4)</f>
        <v>63.29353415219515</v>
      </c>
      <c r="H75" s="28"/>
      <c r="I75" s="27" t="e">
        <f>'Prediktioner döda över tid'!B70</f>
        <v>#N/A</v>
      </c>
      <c r="J75" s="27">
        <f ca="1">OFFSET('Prediktioner döda över tid'!$A70,0,'Resultat prediktioner över tid'!$C$3-1-4*'Resultat prediktioner över tid'!$C$4)</f>
        <v>100.84505678064889</v>
      </c>
      <c r="K75" s="27">
        <f ca="1">OFFSET('Prediktioner döda över tid'!$A70,0,'Resultat prediktioner över tid'!$C$3-1-3*'Resultat prediktioner över tid'!$C$4)</f>
        <v>102.99413684813139</v>
      </c>
      <c r="L75" s="27">
        <f ca="1">OFFSET('Prediktioner döda över tid'!$A70,0,'Resultat prediktioner över tid'!$C$3-1-2*'Resultat prediktioner över tid'!$C$4)</f>
        <v>106.18861772068597</v>
      </c>
      <c r="M75" s="27">
        <f ca="1">OFFSET('Prediktioner döda över tid'!$A70,0,'Resultat prediktioner över tid'!$C$3-1-1*'Resultat prediktioner över tid'!$C$4)</f>
        <v>123.85592417484122</v>
      </c>
      <c r="N75" s="27">
        <f ca="1">OFFSET('Prediktioner döda över tid'!$A70,0,'Resultat prediktioner över tid'!$C$3-1-0*'Resultat prediktioner över tid'!$C$4)</f>
        <v>118.03540089253141</v>
      </c>
    </row>
    <row r="76" spans="1:14" x14ac:dyDescent="0.2">
      <c r="A76" s="2">
        <f t="shared" si="1"/>
        <v>43968</v>
      </c>
      <c r="B76" s="27" t="e">
        <f>'Prediktioner inlagda över tid'!B71</f>
        <v>#N/A</v>
      </c>
      <c r="C76" s="27">
        <f ca="1">OFFSET('Prediktioner inlagda över tid'!A71,0,'Resultat prediktioner över tid'!$C$3-1-4*'Resultat prediktioner över tid'!$C$4)</f>
        <v>30.08721858017579</v>
      </c>
      <c r="D76" s="27">
        <f ca="1">OFFSET('Prediktioner inlagda över tid'!A71,0,'Resultat prediktioner över tid'!$C$3-1-3*'Resultat prediktioner över tid'!$C$4)</f>
        <v>26.142391114221148</v>
      </c>
      <c r="E76" s="27">
        <f ca="1">OFFSET('Prediktioner inlagda över tid'!A71,0,'Resultat prediktioner över tid'!$C$3-1-2*'Resultat prediktioner över tid'!$C$4)</f>
        <v>29.613330793375368</v>
      </c>
      <c r="F76" s="27">
        <f ca="1">OFFSET('Prediktioner inlagda över tid'!A71,0,'Resultat prediktioner över tid'!$C$3-1-1*'Resultat prediktioner över tid'!$C$4)</f>
        <v>50.325177037707327</v>
      </c>
      <c r="G76" s="27">
        <f ca="1">OFFSET('Prediktioner inlagda över tid'!A71,0,'Resultat prediktioner över tid'!$C$3-1-0*'Resultat prediktioner över tid'!$C$4)</f>
        <v>61.179010557155777</v>
      </c>
      <c r="H76" s="28"/>
      <c r="I76" s="27" t="e">
        <f>'Prediktioner döda över tid'!B71</f>
        <v>#N/A</v>
      </c>
      <c r="J76" s="27">
        <f ca="1">OFFSET('Prediktioner döda över tid'!$A71,0,'Resultat prediktioner över tid'!$C$3-1-4*'Resultat prediktioner över tid'!$C$4)</f>
        <v>101.98569749492094</v>
      </c>
      <c r="K76" s="27">
        <f ca="1">OFFSET('Prediktioner döda över tid'!$A71,0,'Resultat prediktioner över tid'!$C$3-1-3*'Resultat prediktioner över tid'!$C$4)</f>
        <v>104.06591770674588</v>
      </c>
      <c r="L76" s="27">
        <f ca="1">OFFSET('Prediktioner döda över tid'!$A71,0,'Resultat prediktioner över tid'!$C$3-1-2*'Resultat prediktioner över tid'!$C$4)</f>
        <v>107.39607283423327</v>
      </c>
      <c r="M76" s="27">
        <f ca="1">OFFSET('Prediktioner döda över tid'!$A71,0,'Resultat prediktioner över tid'!$C$3-1-1*'Resultat prediktioner över tid'!$C$4)</f>
        <v>126.05529184333714</v>
      </c>
      <c r="N76" s="27">
        <f ca="1">OFFSET('Prediktioner döda över tid'!$A71,0,'Resultat prediktioner över tid'!$C$3-1-0*'Resultat prediktioner över tid'!$C$4)</f>
        <v>120.47873282784515</v>
      </c>
    </row>
    <row r="77" spans="1:14" x14ac:dyDescent="0.2">
      <c r="A77" s="2">
        <f t="shared" si="1"/>
        <v>43969</v>
      </c>
      <c r="B77" s="27" t="e">
        <f>'Prediktioner inlagda över tid'!B72</f>
        <v>#N/A</v>
      </c>
      <c r="C77" s="27">
        <f ca="1">OFFSET('Prediktioner inlagda över tid'!A72,0,'Resultat prediktioner över tid'!$C$3-1-4*'Resultat prediktioner över tid'!$C$4)</f>
        <v>28.244800406491002</v>
      </c>
      <c r="D77" s="27">
        <f ca="1">OFFSET('Prediktioner inlagda över tid'!A72,0,'Resultat prediktioner över tid'!$C$3-1-3*'Resultat prediktioner över tid'!$C$4)</f>
        <v>24.553203368574259</v>
      </c>
      <c r="E77" s="27">
        <f ca="1">OFFSET('Prediktioner inlagda över tid'!A72,0,'Resultat prediktioner över tid'!$C$3-1-2*'Resultat prediktioner över tid'!$C$4)</f>
        <v>28.076907107017121</v>
      </c>
      <c r="F77" s="27">
        <f ca="1">OFFSET('Prediktioner inlagda över tid'!A72,0,'Resultat prediktioner över tid'!$C$3-1-1*'Resultat prediktioner över tid'!$C$4)</f>
        <v>48.106105073910747</v>
      </c>
      <c r="G77" s="27">
        <f ca="1">OFFSET('Prediktioner inlagda över tid'!A72,0,'Resultat prediktioner över tid'!$C$3-1-0*'Resultat prediktioner över tid'!$C$4)</f>
        <v>59.045023380692754</v>
      </c>
      <c r="H77" s="28"/>
      <c r="I77" s="27" t="e">
        <f>'Prediktioner döda över tid'!B72</f>
        <v>#N/A</v>
      </c>
      <c r="J77" s="27">
        <f ca="1">OFFSET('Prediktioner döda över tid'!$A72,0,'Resultat prediktioner över tid'!$C$3-1-4*'Resultat prediktioner över tid'!$C$4)</f>
        <v>103.05276927614764</v>
      </c>
      <c r="K77" s="27">
        <f ca="1">OFFSET('Prediktioner döda över tid'!$A72,0,'Resultat prediktioner över tid'!$C$3-1-3*'Resultat prediktioner över tid'!$C$4)</f>
        <v>105.06746842648845</v>
      </c>
      <c r="L77" s="27">
        <f ca="1">OFFSET('Prediktioner döda över tid'!$A72,0,'Resultat prediktioner över tid'!$C$3-1-2*'Resultat prediktioner över tid'!$C$4)</f>
        <v>108.53421335909729</v>
      </c>
      <c r="M77" s="27">
        <f ca="1">OFFSET('Prediktioner döda över tid'!$A72,0,'Resultat prediktioner över tid'!$C$3-1-1*'Resultat prediktioner över tid'!$C$4)</f>
        <v>128.16674585710746</v>
      </c>
      <c r="N77" s="27">
        <f ca="1">OFFSET('Prediktioner döda över tid'!$A72,0,'Resultat prediktioner över tid'!$C$3-1-0*'Resultat prediktioner över tid'!$C$4)</f>
        <v>122.85027381266933</v>
      </c>
    </row>
    <row r="78" spans="1:14" x14ac:dyDescent="0.2">
      <c r="A78" s="2">
        <f t="shared" si="1"/>
        <v>43970</v>
      </c>
      <c r="B78" s="27" t="e">
        <f>'Prediktioner inlagda över tid'!B73</f>
        <v>#N/A</v>
      </c>
      <c r="C78" s="27">
        <f ca="1">OFFSET('Prediktioner inlagda över tid'!A73,0,'Resultat prediktioner över tid'!$C$3-1-4*'Resultat prediktioner över tid'!$C$4)</f>
        <v>26.520738443411439</v>
      </c>
      <c r="D78" s="27">
        <f ca="1">OFFSET('Prediktioner inlagda över tid'!A73,0,'Resultat prediktioner över tid'!$C$3-1-3*'Resultat prediktioner över tid'!$C$4)</f>
        <v>23.072871339784832</v>
      </c>
      <c r="E78" s="27">
        <f ca="1">OFFSET('Prediktioner inlagda över tid'!A73,0,'Resultat prediktioner över tid'!$C$3-1-2*'Resultat prediktioner över tid'!$C$4)</f>
        <v>26.633530717139042</v>
      </c>
      <c r="F78" s="27">
        <f ca="1">OFFSET('Prediktioner inlagda över tid'!A73,0,'Resultat prediktioner över tid'!$C$3-1-1*'Resultat prediktioner över tid'!$C$4)</f>
        <v>45.923858753508064</v>
      </c>
      <c r="G78" s="27">
        <f ca="1">OFFSET('Prediktioner inlagda över tid'!A73,0,'Resultat prediktioner över tid'!$C$3-1-0*'Resultat prediktioner över tid'!$C$4)</f>
        <v>56.902657219126795</v>
      </c>
      <c r="H78" s="28"/>
      <c r="I78" s="27" t="e">
        <f>'Prediktioner döda över tid'!B73</f>
        <v>#N/A</v>
      </c>
      <c r="J78" s="27">
        <f ca="1">OFFSET('Prediktioner döda över tid'!$A73,0,'Resultat prediktioner över tid'!$C$3-1-4*'Resultat prediktioner över tid'!$C$4)</f>
        <v>104.05035568777184</v>
      </c>
      <c r="K78" s="27">
        <f ca="1">OFFSET('Prediktioner döda över tid'!$A73,0,'Resultat prediktioner över tid'!$C$3-1-3*'Resultat prediktioner över tid'!$C$4)</f>
        <v>106.00304489980716</v>
      </c>
      <c r="L78" s="27">
        <f ca="1">OFFSET('Prediktioner döda över tid'!$A73,0,'Resultat prediktioner över tid'!$C$3-1-2*'Resultat prediktioner över tid'!$C$4)</f>
        <v>109.60661276596485</v>
      </c>
      <c r="M78" s="27">
        <f ca="1">OFFSET('Prediktioner döda över tid'!$A73,0,'Resultat prediktioner över tid'!$C$3-1-1*'Resultat prediktioner över tid'!$C$4)</f>
        <v>130.19030079892431</v>
      </c>
      <c r="N78" s="27">
        <f ca="1">OFFSET('Prediktioner döda över tid'!$A73,0,'Resultat prediktioner över tid'!$C$3-1-0*'Resultat prediktioner över tid'!$C$4)</f>
        <v>125.14803953007775</v>
      </c>
    </row>
    <row r="79" spans="1:14" x14ac:dyDescent="0.2">
      <c r="A79" s="2">
        <f t="shared" si="1"/>
        <v>43971</v>
      </c>
      <c r="B79" s="27" t="e">
        <f>'Prediktioner inlagda över tid'!B74</f>
        <v>#N/A</v>
      </c>
      <c r="C79" s="27">
        <f ca="1">OFFSET('Prediktioner inlagda över tid'!A74,0,'Resultat prediktioner över tid'!$C$3-1-4*'Resultat prediktioner över tid'!$C$4)</f>
        <v>24.911959974733652</v>
      </c>
      <c r="D79" s="27">
        <f ca="1">OFFSET('Prediktioner inlagda över tid'!A74,0,'Resultat prediktioner över tid'!$C$3-1-3*'Resultat prediktioner över tid'!$C$4)</f>
        <v>21.697464976461333</v>
      </c>
      <c r="E79" s="27">
        <f ca="1">OFFSET('Prediktioner inlagda över tid'!A74,0,'Resultat prediktioner över tid'!$C$3-1-2*'Resultat prediktioner över tid'!$C$4)</f>
        <v>25.280927427749194</v>
      </c>
      <c r="F79" s="27">
        <f ca="1">OFFSET('Prediktioner inlagda över tid'!A74,0,'Resultat prediktioner över tid'!$C$3-1-1*'Resultat prediktioner över tid'!$C$4)</f>
        <v>43.786696271872536</v>
      </c>
      <c r="G79" s="27">
        <f ca="1">OFFSET('Prediktioner inlagda över tid'!A74,0,'Resultat prediktioner över tid'!$C$3-1-0*'Resultat prediktioner över tid'!$C$4)</f>
        <v>54.762267523652937</v>
      </c>
      <c r="H79" s="28"/>
      <c r="I79" s="27" t="e">
        <f>'Prediktioner döda över tid'!B74</f>
        <v>#N/A</v>
      </c>
      <c r="J79" s="27">
        <f ca="1">OFFSET('Prediktioner döda över tid'!$A74,0,'Resultat prediktioner över tid'!$C$3-1-4*'Resultat prediktioner över tid'!$C$4)</f>
        <v>104.9825495582383</v>
      </c>
      <c r="K79" s="27">
        <f ca="1">OFFSET('Prediktioner döda över tid'!$A74,0,'Resultat prediktioner över tid'!$C$3-1-3*'Resultat prediktioner över tid'!$C$4)</f>
        <v>106.87684854906253</v>
      </c>
      <c r="L79" s="27">
        <f ca="1">OFFSET('Prediktioner döda över tid'!$A74,0,'Resultat prediktioner över tid'!$C$3-1-2*'Resultat prediktioner över tid'!$C$4)</f>
        <v>110.61686311781898</v>
      </c>
      <c r="M79" s="27">
        <f ca="1">OFFSET('Prediktioner döda över tid'!$A74,0,'Resultat prediktioner över tid'!$C$3-1-1*'Resultat prediktioner över tid'!$C$4)</f>
        <v>132.12644743774223</v>
      </c>
      <c r="N79" s="27">
        <f ca="1">OFFSET('Prediktioner döda över tid'!$A74,0,'Resultat prediktioner över tid'!$C$3-1-0*'Resultat prediktioner över tid'!$C$4)</f>
        <v>127.37051026088872</v>
      </c>
    </row>
    <row r="80" spans="1:14" x14ac:dyDescent="0.2">
      <c r="A80" s="2">
        <f t="shared" si="1"/>
        <v>43972</v>
      </c>
      <c r="B80" s="27" t="e">
        <f>'Prediktioner inlagda över tid'!B75</f>
        <v>#N/A</v>
      </c>
      <c r="C80" s="27">
        <f ca="1">OFFSET('Prediktioner inlagda över tid'!A75,0,'Resultat prediktioner över tid'!$C$3-1-4*'Resultat prediktioner över tid'!$C$4)</f>
        <v>23.414622919753061</v>
      </c>
      <c r="D80" s="27">
        <f ca="1">OFFSET('Prediktioner inlagda över tid'!A75,0,'Resultat prediktioner över tid'!$C$3-1-3*'Resultat prediktioner över tid'!$C$4)</f>
        <v>20.422538782248704</v>
      </c>
      <c r="E80" s="27">
        <f ca="1">OFFSET('Prediktioner inlagda över tid'!A75,0,'Resultat prediktioner över tid'!$C$3-1-2*'Resultat prediktioner över tid'!$C$4)</f>
        <v>24.01628037693639</v>
      </c>
      <c r="F80" s="27">
        <f ca="1">OFFSET('Prediktioner inlagda över tid'!A75,0,'Resultat prediktioner över tid'!$C$3-1-1*'Resultat prediktioner över tid'!$C$4)</f>
        <v>41.70172813547957</v>
      </c>
      <c r="G80" s="27">
        <f ca="1">OFFSET('Prediktioner inlagda över tid'!A75,0,'Resultat prediktioner över tid'!$C$3-1-0*'Resultat prediktioner över tid'!$C$4)</f>
        <v>52.633423503158028</v>
      </c>
      <c r="H80" s="28"/>
      <c r="I80" s="27" t="e">
        <f>'Prediktioner döda över tid'!B75</f>
        <v>#N/A</v>
      </c>
      <c r="J80" s="27">
        <f ca="1">OFFSET('Prediktioner döda över tid'!$A75,0,'Resultat prediktioner över tid'!$C$3-1-4*'Resultat prediktioner över tid'!$C$4)</f>
        <v>105.85340549598403</v>
      </c>
      <c r="K80" s="27">
        <f ca="1">OFFSET('Prediktioner döda över tid'!$A75,0,'Resultat prediktioner över tid'!$C$3-1-3*'Resultat prediktioner över tid'!$C$4)</f>
        <v>107.69298711776457</v>
      </c>
      <c r="L80" s="27">
        <f ca="1">OFFSET('Prediktioner döda över tid'!$A75,0,'Resultat prediktioner över tid'!$C$3-1-2*'Resultat prediktioner över tid'!$C$4)</f>
        <v>111.56853624282003</v>
      </c>
      <c r="M80" s="27">
        <f ca="1">OFFSET('Prediktioner döda över tid'!$A75,0,'Resultat prediktioner över tid'!$C$3-1-1*'Resultat prediktioner över tid'!$C$4)</f>
        <v>133.97610803643286</v>
      </c>
      <c r="N80" s="27">
        <f ca="1">OFFSET('Prediktioner döda över tid'!$A75,0,'Resultat prediktioner över tid'!$C$3-1-0*'Resultat prediktioner över tid'!$C$4)</f>
        <v>129.51661366197322</v>
      </c>
    </row>
    <row r="81" spans="1:14" x14ac:dyDescent="0.2">
      <c r="A81" s="2">
        <f t="shared" si="1"/>
        <v>43973</v>
      </c>
      <c r="B81" s="27" t="e">
        <f>'Prediktioner inlagda över tid'!B76</f>
        <v>#N/A</v>
      </c>
      <c r="C81" s="27">
        <f ca="1">OFFSET('Prediktioner inlagda över tid'!A76,0,'Resultat prediktioner över tid'!$C$3-1-4*'Resultat prediktioner över tid'!$C$4)</f>
        <v>22.024298280860492</v>
      </c>
      <c r="D81" s="27">
        <f ca="1">OFFSET('Prediktioner inlagda över tid'!A76,0,'Resultat prediktioner över tid'!$C$3-1-3*'Resultat prediktioner över tid'!$C$4)</f>
        <v>19.243282636484725</v>
      </c>
      <c r="E81" s="27">
        <f ca="1">OFFSET('Prediktioner inlagda över tid'!A76,0,'Resultat prediktioner över tid'!$C$3-1-2*'Resultat prediktioner över tid'!$C$4)</f>
        <v>22.836350386956383</v>
      </c>
      <c r="F81" s="27">
        <f ca="1">OFFSET('Prediktioner inlagda över tid'!A76,0,'Resultat prediktioner över tid'!$C$3-1-1*'Resultat prediktioner över tid'!$C$4)</f>
        <v>39.674954542661418</v>
      </c>
      <c r="G81" s="27">
        <f ca="1">OFFSET('Prediktioner inlagda över tid'!A76,0,'Resultat prediktioner över tid'!$C$3-1-0*'Resultat prediktioner över tid'!$C$4)</f>
        <v>50.524869082609825</v>
      </c>
      <c r="H81" s="28"/>
      <c r="I81" s="27" t="e">
        <f>'Prediktioner döda över tid'!B76</f>
        <v>#N/A</v>
      </c>
      <c r="J81" s="27">
        <f ca="1">OFFSET('Prediktioner döda över tid'!$A76,0,'Resultat prediktioner över tid'!$C$3-1-4*'Resultat prediktioner över tid'!$C$4)</f>
        <v>106.66690059161691</v>
      </c>
      <c r="K81" s="27">
        <f ca="1">OFFSET('Prediktioner döda över tid'!$A76,0,'Resultat prediktioner över tid'!$C$3-1-3*'Resultat prediktioner över tid'!$C$4)</f>
        <v>108.45544336387701</v>
      </c>
      <c r="L81" s="27">
        <f ca="1">OFFSET('Prediktioner döda över tid'!$A76,0,'Resultat prediktioner över tid'!$C$3-1-2*'Resultat prediktioner över tid'!$C$4)</f>
        <v>112.46515101591039</v>
      </c>
      <c r="M81" s="27">
        <f ca="1">OFFSET('Prediktioner döda över tid'!$A76,0,'Resultat prediktioner över tid'!$C$3-1-1*'Resultat prediktioner över tid'!$C$4)</f>
        <v>135.74059037597999</v>
      </c>
      <c r="N81" s="27">
        <f ca="1">OFFSET('Prediktioner döda över tid'!$A76,0,'Resultat prediktioner över tid'!$C$3-1-0*'Resultat prediktioner över tid'!$C$4)</f>
        <v>131.58570340881238</v>
      </c>
    </row>
    <row r="82" spans="1:14" x14ac:dyDescent="0.2">
      <c r="A82" s="2">
        <f t="shared" si="1"/>
        <v>43974</v>
      </c>
      <c r="B82" s="27" t="e">
        <f>'Prediktioner inlagda över tid'!B77</f>
        <v>#N/A</v>
      </c>
      <c r="C82" s="27">
        <f ca="1">OFFSET('Prediktioner inlagda över tid'!A77,0,'Resultat prediktioner över tid'!$C$3-1-4*'Resultat prediktioner över tid'!$C$4)</f>
        <v>20.736130610072284</v>
      </c>
      <c r="D82" s="27">
        <f ca="1">OFFSET('Prediktioner inlagda över tid'!A77,0,'Resultat prediktioner över tid'!$C$3-1-3*'Resultat prediktioner över tid'!$C$4)</f>
        <v>18.154651394728287</v>
      </c>
      <c r="E82" s="27">
        <f ca="1">OFFSET('Prediktioner inlagda över tid'!A77,0,'Resultat prediktioner över tid'!$C$3-1-2*'Resultat prediktioner över tid'!$C$4)</f>
        <v>21.737582904196959</v>
      </c>
      <c r="F82" s="27">
        <f ca="1">OFFSET('Prediktioner inlagda över tid'!A77,0,'Resultat prediktioner över tid'!$C$3-1-1*'Resultat prediktioner över tid'!$C$4)</f>
        <v>37.711316879655932</v>
      </c>
      <c r="G82" s="27">
        <f ca="1">OFFSET('Prediktioner inlagda över tid'!A77,0,'Resultat prediktioner över tid'!$C$3-1-0*'Resultat prediktioner över tid'!$C$4)</f>
        <v>48.444500694058043</v>
      </c>
      <c r="H82" s="28"/>
      <c r="I82" s="27" t="e">
        <f>'Prediktioner döda över tid'!B77</f>
        <v>#N/A</v>
      </c>
      <c r="J82" s="27">
        <f ca="1">OFFSET('Prediktioner döda över tid'!$A77,0,'Resultat prediktioner över tid'!$C$3-1-4*'Resultat prediktioner över tid'!$C$4)</f>
        <v>107.42690267722948</v>
      </c>
      <c r="K82" s="27">
        <f ca="1">OFFSET('Prediktioner döda över tid'!$A77,0,'Resultat prediktioner över tid'!$C$3-1-3*'Resultat prediktioner över tid'!$C$4)</f>
        <v>109.16805085713833</v>
      </c>
      <c r="L82" s="27">
        <f ca="1">OFFSET('Prediktioner döda över tid'!$A77,0,'Resultat prediktioner över tid'!$C$3-1-2*'Resultat prediktioner över tid'!$C$4)</f>
        <v>113.31014634387225</v>
      </c>
      <c r="M82" s="27">
        <f ca="1">OFFSET('Prediktioner döda över tid'!$A77,0,'Resultat prediktioner över tid'!$C$3-1-1*'Resultat prediktioner över tid'!$C$4)</f>
        <v>137.42154148940145</v>
      </c>
      <c r="N82" s="27">
        <f ca="1">OFFSET('Prediktioner döda över tid'!$A77,0,'Resultat prediktioner över tid'!$C$3-1-0*'Resultat prediktioner över tid'!$C$4)</f>
        <v>133.57753443058022</v>
      </c>
    </row>
    <row r="83" spans="1:14" x14ac:dyDescent="0.2">
      <c r="A83" s="2">
        <f t="shared" si="1"/>
        <v>43975</v>
      </c>
      <c r="B83" s="27" t="e">
        <f>'Prediktioner inlagda över tid'!B78</f>
        <v>#N/A</v>
      </c>
      <c r="C83" s="27">
        <f ca="1">OFFSET('Prediktioner inlagda över tid'!A78,0,'Resultat prediktioner över tid'!$C$3-1-4*'Resultat prediktioner över tid'!$C$4)</f>
        <v>19.544976913061987</v>
      </c>
      <c r="D83" s="27">
        <f ca="1">OFFSET('Prediktioner inlagda över tid'!A78,0,'Resultat prediktioner över tid'!$C$3-1-3*'Resultat prediktioner över tid'!$C$4)</f>
        <v>17.151474466059078</v>
      </c>
      <c r="E83" s="27">
        <f ca="1">OFFSET('Prediktioner inlagda över tid'!A78,0,'Resultat prediktioner över tid'!$C$3-1-2*'Resultat prediktioner över tid'!$C$4)</f>
        <v>20.716201700748726</v>
      </c>
      <c r="F83" s="27">
        <f ca="1">OFFSET('Prediktioner inlagda över tid'!A78,0,'Resultat prediktioner över tid'!$C$3-1-1*'Resultat prediktioner över tid'!$C$4)</f>
        <v>35.814760165044774</v>
      </c>
      <c r="G83" s="27">
        <f ca="1">OFFSET('Prediktioner inlagda över tid'!A78,0,'Resultat prediktioner över tid'!$C$3-1-0*'Resultat prediktioner över tid'!$C$4)</f>
        <v>46.399360389519487</v>
      </c>
      <c r="H83" s="28"/>
      <c r="I83" s="27" t="e">
        <f>'Prediktioner döda över tid'!B78</f>
        <v>#N/A</v>
      </c>
      <c r="J83" s="27">
        <f ca="1">OFFSET('Prediktioner döda över tid'!$A78,0,'Resultat prediktioner över tid'!$C$3-1-4*'Resultat prediktioner över tid'!$C$4)</f>
        <v>108.13714542834042</v>
      </c>
      <c r="K83" s="27">
        <f ca="1">OFFSET('Prediktioner döda över tid'!$A78,0,'Resultat prediktioner över tid'!$C$3-1-3*'Resultat prediktioner över tid'!$C$4)</f>
        <v>109.83447605249533</v>
      </c>
      <c r="L83" s="27">
        <f ca="1">OFFSET('Prediktioner döda över tid'!$A78,0,'Resultat prediktioner över tid'!$C$3-1-2*'Resultat prediktioner över tid'!$C$4)</f>
        <v>114.10685938287888</v>
      </c>
      <c r="M83" s="27">
        <f ca="1">OFFSET('Prediktioner döda över tid'!$A78,0,'Resultat prediktioner över tid'!$C$3-1-1*'Resultat prediktioner över tid'!$C$4)</f>
        <v>139.02090197306487</v>
      </c>
      <c r="N83" s="27">
        <f ca="1">OFFSET('Prediktioner döda över tid'!$A78,0,'Resultat prediktioner över tid'!$C$3-1-0*'Resultat prediktioner över tid'!$C$4)</f>
        <v>135.49223546713409</v>
      </c>
    </row>
    <row r="84" spans="1:14" x14ac:dyDescent="0.2">
      <c r="A84" s="2">
        <f t="shared" si="1"/>
        <v>43976</v>
      </c>
      <c r="B84" s="27" t="e">
        <f>'Prediktioner inlagda över tid'!B79</f>
        <v>#N/A</v>
      </c>
      <c r="C84" s="27">
        <f ca="1">OFFSET('Prediktioner inlagda över tid'!A79,0,'Resultat prediktioner över tid'!$C$3-1-4*'Resultat prediktioner över tid'!$C$4)</f>
        <v>18.445525008475517</v>
      </c>
      <c r="D84" s="27">
        <f ca="1">OFFSET('Prediktioner inlagda över tid'!A79,0,'Resultat prediktioner över tid'!$C$3-1-3*'Resultat prediktioner över tid'!$C$4)</f>
        <v>16.228546916783639</v>
      </c>
      <c r="E84" s="27">
        <f ca="1">OFFSET('Prediktioner inlagda över tid'!A79,0,'Resultat prediktioner över tid'!$C$3-1-2*'Resultat prediktioner över tid'!$C$4)</f>
        <v>19.768289849717046</v>
      </c>
      <c r="F84" s="27">
        <f ca="1">OFFSET('Prediktioner inlagda över tid'!A79,0,'Resultat prediktioner över tid'!$C$3-1-1*'Resultat prediktioner över tid'!$C$4)</f>
        <v>33.988303480013641</v>
      </c>
      <c r="G84" s="27">
        <f ca="1">OFFSET('Prediktioner inlagda över tid'!A79,0,'Resultat prediktioner över tid'!$C$3-1-0*'Resultat prediktioner över tid'!$C$4)</f>
        <v>44.395642566037559</v>
      </c>
      <c r="H84" s="28"/>
      <c r="I84" s="27" t="e">
        <f>'Prediktioner döda över tid'!B79</f>
        <v>#N/A</v>
      </c>
      <c r="J84" s="27">
        <f ca="1">OFFSET('Prediktioner döda över tid'!$A79,0,'Resultat prediktioner över tid'!$C$3-1-4*'Resultat prediktioner över tid'!$C$4)</f>
        <v>108.80120955402725</v>
      </c>
      <c r="K84" s="27">
        <f ca="1">OFFSET('Prediktioner döda över tid'!$A79,0,'Resultat prediktioner över tid'!$C$3-1-3*'Resultat prediktioner över tid'!$C$4)</f>
        <v>110.45820581751005</v>
      </c>
      <c r="L84" s="27">
        <f ca="1">OFFSET('Prediktioner döda över tid'!$A79,0,'Resultat prediktioner över tid'!$C$3-1-2*'Resultat prediktioner över tid'!$C$4)</f>
        <v>114.85850848088465</v>
      </c>
      <c r="M84" s="27">
        <f ca="1">OFFSET('Prediktioner döda över tid'!$A79,0,'Resultat prediktioner över tid'!$C$3-1-1*'Resultat prediktioner över tid'!$C$4)</f>
        <v>140.54086161017341</v>
      </c>
      <c r="N84" s="27">
        <f ca="1">OFFSET('Prediktioner döda över tid'!$A79,0,'Resultat prediktioner över tid'!$C$3-1-0*'Resultat prediktioner över tid'!$C$4)</f>
        <v>137.33027965784251</v>
      </c>
    </row>
    <row r="85" spans="1:14" x14ac:dyDescent="0.2">
      <c r="A85" s="2">
        <f t="shared" si="1"/>
        <v>43977</v>
      </c>
      <c r="B85" s="27" t="e">
        <f>'Prediktioner inlagda över tid'!B80</f>
        <v>#N/A</v>
      </c>
      <c r="C85" s="27">
        <f ca="1">OFFSET('Prediktioner inlagda över tid'!A80,0,'Resultat prediktioner över tid'!$C$3-1-4*'Resultat prediktioner över tid'!$C$4)</f>
        <v>17.432392768053656</v>
      </c>
      <c r="D85" s="27">
        <f ca="1">OFFSET('Prediktioner inlagda över tid'!A80,0,'Resultat prediktioner över tid'!$C$3-1-3*'Resultat prediktioner över tid'!$C$4)</f>
        <v>15.380703852834387</v>
      </c>
      <c r="E85" s="27">
        <f ca="1">OFFSET('Prediktioner inlagda över tid'!A80,0,'Resultat prediktioner över tid'!$C$3-1-2*'Resultat prediktioner över tid'!$C$4)</f>
        <v>18.889858728108113</v>
      </c>
      <c r="F85" s="27">
        <f ca="1">OFFSET('Prediktioner inlagda över tid'!A80,0,'Resultat prediktioner över tid'!$C$3-1-1*'Resultat prediktioner över tid'!$C$4)</f>
        <v>32.234115690885432</v>
      </c>
      <c r="G85" s="27">
        <f ca="1">OFFSET('Prediktioner inlagda över tid'!A80,0,'Resultat prediktioner över tid'!$C$3-1-0*'Resultat prediktioner över tid'!$C$4)</f>
        <v>42.43871247952778</v>
      </c>
      <c r="H85" s="28"/>
      <c r="I85" s="27" t="e">
        <f>'Prediktioner döda över tid'!B80</f>
        <v>#N/A</v>
      </c>
      <c r="J85" s="27">
        <f ca="1">OFFSET('Prediktioner döda över tid'!$A80,0,'Resultat prediktioner över tid'!$C$3-1-4*'Resultat prediktioner över tid'!$C$4)</f>
        <v>109.42250931594288</v>
      </c>
      <c r="K85" s="27">
        <f ca="1">OFFSET('Prediktioner döda över tid'!$A80,0,'Resultat prediktioner över tid'!$C$3-1-3*'Resultat prediktioner över tid'!$C$4)</f>
        <v>111.04253962362797</v>
      </c>
      <c r="L85" s="27">
        <f ca="1">OFFSET('Prediktioner döda över tid'!$A80,0,'Resultat prediktioner över tid'!$C$3-1-2*'Resultat prediktioner över tid'!$C$4)</f>
        <v>115.56818032398547</v>
      </c>
      <c r="M85" s="27">
        <f ca="1">OFFSET('Prediktioner döda över tid'!$A80,0,'Resultat prediktioner över tid'!$C$3-1-1*'Resultat prediktioner över tid'!$C$4)</f>
        <v>141.98381690707544</v>
      </c>
      <c r="N85" s="27">
        <f ca="1">OFFSET('Prediktioner döda över tid'!$A80,0,'Resultat prediktioner över tid'!$C$3-1-0*'Resultat prediktioner över tid'!$C$4)</f>
        <v>139.09245383485944</v>
      </c>
    </row>
    <row r="86" spans="1:14" x14ac:dyDescent="0.2">
      <c r="A86" s="2">
        <f t="shared" si="1"/>
        <v>43978</v>
      </c>
      <c r="B86" s="27" t="e">
        <f>'Prediktioner inlagda över tid'!B81</f>
        <v>#N/A</v>
      </c>
      <c r="C86" s="27">
        <f ca="1">OFFSET('Prediktioner inlagda över tid'!A81,0,'Resultat prediktioner över tid'!$C$3-1-4*'Resultat prediktioner över tid'!$C$4)</f>
        <v>16.500209912940413</v>
      </c>
      <c r="D86" s="27">
        <f ca="1">OFFSET('Prediktioner inlagda över tid'!A81,0,'Resultat prediktioner över tid'!$C$3-1-3*'Resultat prediktioner över tid'!$C$4)</f>
        <v>14.602879918280745</v>
      </c>
      <c r="E86" s="27">
        <f ca="1">OFFSET('Prediktioner inlagda över tid'!A81,0,'Resultat prediktioner över tid'!$C$3-1-2*'Resultat prediktioner över tid'!$C$4)</f>
        <v>18.076905959740465</v>
      </c>
      <c r="F86" s="27">
        <f ca="1">OFFSET('Prediktioner inlagda över tid'!A81,0,'Resultat prediktioner över tid'!$C$3-1-1*'Resultat prediktioner över tid'!$C$4)</f>
        <v>30.553594080627882</v>
      </c>
      <c r="G86" s="27">
        <f ca="1">OFFSET('Prediktioner inlagda över tid'!A81,0,'Resultat prediktioner över tid'!$C$3-1-0*'Resultat prediktioner över tid'!$C$4)</f>
        <v>40.53313468729155</v>
      </c>
      <c r="H86" s="28"/>
      <c r="I86" s="27" t="e">
        <f>'Prediktioner döda över tid'!B81</f>
        <v>#N/A</v>
      </c>
      <c r="J86" s="27">
        <f ca="1">OFFSET('Prediktioner döda över tid'!$A81,0,'Resultat prediktioner över tid'!$C$3-1-4*'Resultat prediktioner över tid'!$C$4)</f>
        <v>110.004283638427</v>
      </c>
      <c r="K86" s="27">
        <f ca="1">OFFSET('Prediktioner döda över tid'!$A81,0,'Resultat prediktioner över tid'!$C$3-1-3*'Resultat prediktioner över tid'!$C$4)</f>
        <v>111.59058566141968</v>
      </c>
      <c r="L86" s="27">
        <f ca="1">OFFSET('Prediktioner döda över tid'!$A81,0,'Resultat prediktioner över tid'!$C$3-1-2*'Resultat prediktioner över tid'!$C$4)</f>
        <v>116.23882077102813</v>
      </c>
      <c r="M86" s="27">
        <f ca="1">OFFSET('Prediktioner döda över tid'!$A81,0,'Resultat prediktioner över tid'!$C$3-1-1*'Resultat prediktioner över tid'!$C$4)</f>
        <v>143.3523310127523</v>
      </c>
      <c r="N86" s="27">
        <f ca="1">OFFSET('Prediktioner döda över tid'!$A81,0,'Resultat prediktioner över tid'!$C$3-1-0*'Resultat prediktioner över tid'!$C$4)</f>
        <v>140.77982714180195</v>
      </c>
    </row>
    <row r="87" spans="1:14" x14ac:dyDescent="0.2">
      <c r="A87" s="2">
        <f t="shared" si="1"/>
        <v>43979</v>
      </c>
      <c r="B87" s="27" t="e">
        <f>'Prediktioner inlagda över tid'!B82</f>
        <v>#N/A</v>
      </c>
      <c r="C87" s="27">
        <f ca="1">OFFSET('Prediktioner inlagda över tid'!A82,0,'Resultat prediktioner över tid'!$C$3-1-4*'Resultat prediktioner över tid'!$C$4)</f>
        <v>15.643684165777909</v>
      </c>
      <c r="D87" s="27">
        <f ca="1">OFFSET('Prediktioner inlagda över tid'!A82,0,'Resultat prediktioner över tid'!$C$3-1-3*'Resultat prediktioner över tid'!$C$4)</f>
        <v>13.890155744060051</v>
      </c>
      <c r="E87" s="27">
        <f ca="1">OFFSET('Prediktioner inlagda över tid'!A82,0,'Resultat prediktioner över tid'!$C$3-1-2*'Resultat prediktioner över tid'!$C$4)</f>
        <v>17.32546330132358</v>
      </c>
      <c r="F87" s="27">
        <f ca="1">OFFSET('Prediktioner inlagda över tid'!A82,0,'Resultat prediktioner över tid'!$C$3-1-1*'Resultat prediktioner över tid'!$C$4)</f>
        <v>28.947443836865524</v>
      </c>
      <c r="G87" s="27">
        <f ca="1">OFFSET('Prediktioner inlagda över tid'!A82,0,'Resultat prediktioner över tid'!$C$3-1-0*'Resultat prediktioner över tid'!$C$4)</f>
        <v>38.68270958358962</v>
      </c>
      <c r="H87" s="28"/>
      <c r="I87" s="27" t="e">
        <f>'Prediktioner döda över tid'!B82</f>
        <v>#N/A</v>
      </c>
      <c r="J87" s="27">
        <f ca="1">OFFSET('Prediktioner döda över tid'!$A82,0,'Resultat prediktioner över tid'!$C$3-1-4*'Resultat prediktioner över tid'!$C$4)</f>
        <v>110.54959111224154</v>
      </c>
      <c r="K87" s="27">
        <f ca="1">OFFSET('Prediktioner döda över tid'!$A82,0,'Resultat prediktioner över tid'!$C$3-1-3*'Resultat prediktioner över tid'!$C$4)</f>
        <v>112.10526020163437</v>
      </c>
      <c r="L87" s="27">
        <f ca="1">OFFSET('Prediktioner döda över tid'!$A82,0,'Resultat prediktioner över tid'!$C$3-1-2*'Resultat prediktioner över tid'!$C$4)</f>
        <v>116.87322887967849</v>
      </c>
      <c r="M87" s="27">
        <f ca="1">OFFSET('Prediktioner döda över tid'!$A82,0,'Resultat prediktioner över tid'!$C$3-1-1*'Resultat prediktioner över tid'!$C$4)</f>
        <v>144.64909636934141</v>
      </c>
      <c r="N87" s="27">
        <f ca="1">OFFSET('Prediktioner döda över tid'!$A82,0,'Resultat prediktioner över tid'!$C$3-1-0*'Resultat prediktioner över tid'!$C$4)</f>
        <v>142.39371953776271</v>
      </c>
    </row>
    <row r="88" spans="1:14" x14ac:dyDescent="0.2">
      <c r="A88" s="2">
        <f t="shared" si="1"/>
        <v>43980</v>
      </c>
      <c r="B88" s="27" t="e">
        <f>'Prediktioner inlagda över tid'!B83</f>
        <v>#N/A</v>
      </c>
      <c r="C88" s="27">
        <f ca="1">OFFSET('Prediktioner inlagda över tid'!A83,0,'Resultat prediktioner över tid'!$C$3-1-4*'Resultat prediktioner över tid'!$C$4)</f>
        <v>14.857653586096294</v>
      </c>
      <c r="D88" s="27">
        <f ca="1">OFFSET('Prediktioner inlagda över tid'!A83,0,'Resultat prediktioner över tid'!$C$3-1-3*'Resultat prediktioner över tid'!$C$4)</f>
        <v>13.237793114191396</v>
      </c>
      <c r="E88" s="27">
        <f ca="1">OFFSET('Prediktioner inlagda över tid'!A83,0,'Resultat prediktioner över tid'!$C$3-1-2*'Resultat prediktioner över tid'!$C$4)</f>
        <v>16.631635511645605</v>
      </c>
      <c r="F88" s="27">
        <f ca="1">OFFSET('Prediktioner inlagda över tid'!A83,0,'Resultat prediktioner över tid'!$C$3-1-1*'Resultat prediktioner över tid'!$C$4)</f>
        <v>27.415756678046908</v>
      </c>
      <c r="G88" s="27">
        <f ca="1">OFFSET('Prediktioner inlagda över tid'!A83,0,'Resultat prediktioner över tid'!$C$3-1-0*'Resultat prediktioner över tid'!$C$4)</f>
        <v>36.890516267351217</v>
      </c>
      <c r="H88" s="28"/>
      <c r="I88" s="27" t="e">
        <f>'Prediktioner döda över tid'!B83</f>
        <v>#N/A</v>
      </c>
      <c r="J88" s="27">
        <f ca="1">OFFSET('Prediktioner döda över tid'!$A83,0,'Resultat prediktioner över tid'!$C$3-1-4*'Resultat prediktioner över tid'!$C$4)</f>
        <v>111.0613082471841</v>
      </c>
      <c r="K88" s="27">
        <f ca="1">OFFSET('Prediktioner döda över tid'!$A83,0,'Resultat prediktioner över tid'!$C$3-1-3*'Resultat prediktioner över tid'!$C$4)</f>
        <v>112.58928959177879</v>
      </c>
      <c r="L88" s="27">
        <f ca="1">OFFSET('Prediktioner döda över tid'!$A83,0,'Resultat prediktioner över tid'!$C$3-1-2*'Resultat prediktioner över tid'!$C$4)</f>
        <v>117.47405365591602</v>
      </c>
      <c r="M88" s="27">
        <f ca="1">OFFSET('Prediktioner döda över tid'!$A83,0,'Resultat prediktioner över tid'!$C$3-1-1*'Resultat prediktioner över tid'!$C$4)</f>
        <v>145.87690032976158</v>
      </c>
      <c r="N88" s="27">
        <f ca="1">OFFSET('Prediktioner döda över tid'!$A83,0,'Resultat prediktioner över tid'!$C$3-1-0*'Resultat prediktioner över tid'!$C$4)</f>
        <v>143.93567067946481</v>
      </c>
    </row>
    <row r="89" spans="1:14" x14ac:dyDescent="0.2">
      <c r="A89" s="2">
        <f t="shared" si="1"/>
        <v>43981</v>
      </c>
      <c r="B89" s="27" t="e">
        <f>'Prediktioner inlagda över tid'!B84</f>
        <v>#N/A</v>
      </c>
      <c r="C89" s="27">
        <f ca="1">OFFSET('Prediktioner inlagda över tid'!A84,0,'Resultat prediktioner över tid'!$C$3-1-4*'Resultat prediktioner över tid'!$C$4)</f>
        <v>14.137126873619149</v>
      </c>
      <c r="D89" s="27">
        <f ca="1">OFFSET('Prediktioner inlagda över tid'!A84,0,'Resultat prediktioner över tid'!$C$3-1-3*'Resultat prediktioner över tid'!$C$4)</f>
        <v>12.641260506950253</v>
      </c>
      <c r="E89" s="27">
        <f ca="1">OFFSET('Prediktioner inlagda över tid'!A84,0,'Resultat prediktioner över tid'!$C$3-1-2*'Resultat prediktioner över tid'!$C$4)</f>
        <v>15.991631239335161</v>
      </c>
      <c r="F89" s="27">
        <f ca="1">OFFSET('Prediktioner inlagda över tid'!A84,0,'Resultat prediktioner över tid'!$C$3-1-1*'Resultat prediktioner över tid'!$C$4)</f>
        <v>25.958087223259287</v>
      </c>
      <c r="G89" s="27">
        <f ca="1">OFFSET('Prediktioner inlagda över tid'!A84,0,'Resultat prediktioner över tid'!$C$3-1-0*'Resultat prediktioner över tid'!$C$4)</f>
        <v>35.158960094932816</v>
      </c>
      <c r="H89" s="28"/>
      <c r="I89" s="27" t="e">
        <f>'Prediktioner döda över tid'!B84</f>
        <v>#N/A</v>
      </c>
      <c r="J89" s="27">
        <f ca="1">OFFSET('Prediktioner döda över tid'!$A84,0,'Resultat prediktioner över tid'!$C$3-1-4*'Resultat prediktioner över tid'!$C$4)</f>
        <v>111.54213038877319</v>
      </c>
      <c r="K89" s="27">
        <f ca="1">OFFSET('Prediktioner döda över tid'!$A84,0,'Resultat prediktioner över tid'!$C$3-1-3*'Resultat prediktioner över tid'!$C$4)</f>
        <v>113.04521434783435</v>
      </c>
      <c r="L89" s="27">
        <f ca="1">OFFSET('Prediktioner döda över tid'!$A84,0,'Resultat prediktioner över tid'!$C$3-1-2*'Resultat prediktioner över tid'!$C$4)</f>
        <v>118.04379309415638</v>
      </c>
      <c r="M89" s="27">
        <f ca="1">OFFSET('Prediktioner döda över tid'!$A84,0,'Resultat prediktioner över tid'!$C$3-1-1*'Resultat prediktioner över tid'!$C$4)</f>
        <v>147.03859387928395</v>
      </c>
      <c r="N89" s="27">
        <f ca="1">OFFSET('Prediktioner döda över tid'!$A84,0,'Resultat prediktioner över tid'!$C$3-1-0*'Resultat prediktioner över tid'!$C$4)</f>
        <v>145.40740960409471</v>
      </c>
    </row>
    <row r="90" spans="1:14" x14ac:dyDescent="0.2">
      <c r="A90" s="2">
        <f t="shared" si="1"/>
        <v>43982</v>
      </c>
      <c r="B90" s="27" t="e">
        <f>'Prediktioner inlagda över tid'!B85</f>
        <v>#N/A</v>
      </c>
      <c r="C90" s="27">
        <f ca="1">OFFSET('Prediktioner inlagda över tid'!A85,0,'Resultat prediktioner över tid'!$C$3-1-4*'Resultat prediktioner över tid'!$C$4)</f>
        <v>13.47731333185248</v>
      </c>
      <c r="D90" s="27">
        <f ca="1">OFFSET('Prediktioner inlagda över tid'!A85,0,'Resultat prediktioner över tid'!$C$3-1-3*'Resultat prediktioner över tid'!$C$4)</f>
        <v>12.096250532234986</v>
      </c>
      <c r="E90" s="27">
        <f ca="1">OFFSET('Prediktioner inlagda över tid'!A85,0,'Resultat prediktioner över tid'!$C$3-1-2*'Resultat prediktioner över tid'!$C$4)</f>
        <v>15.40178692993582</v>
      </c>
      <c r="F90" s="27">
        <f ca="1">OFFSET('Prediktioner inlagda över tid'!A85,0,'Resultat prediktioner över tid'!$C$3-1-1*'Resultat prediktioner över tid'!$C$4)</f>
        <v>24.573526014865564</v>
      </c>
      <c r="G90" s="27">
        <f ca="1">OFFSET('Prediktioner inlagda över tid'!A85,0,'Resultat prediktioner över tid'!$C$3-1-0*'Resultat prediktioner över tid'!$C$4)</f>
        <v>33.489823413292306</v>
      </c>
      <c r="H90" s="28"/>
      <c r="I90" s="27" t="e">
        <f>'Prediktioner döda över tid'!B85</f>
        <v>#N/A</v>
      </c>
      <c r="J90" s="27">
        <f ca="1">OFFSET('Prediktioner döda över tid'!$A85,0,'Resultat prediktioner över tid'!$C$3-1-4*'Resultat prediktioner över tid'!$C$4)</f>
        <v>111.99457477728518</v>
      </c>
      <c r="K90" s="27">
        <f ca="1">OFFSET('Prediktioner döda över tid'!$A85,0,'Resultat prediktioner över tid'!$C$3-1-3*'Resultat prediktioner över tid'!$C$4)</f>
        <v>113.47539486959786</v>
      </c>
      <c r="L90" s="27">
        <f ca="1">OFFSET('Prediktioner döda över tid'!$A85,0,'Resultat prediktioner över tid'!$C$3-1-2*'Resultat prediktioner över tid'!$C$4)</f>
        <v>118.58479511415511</v>
      </c>
      <c r="M90" s="27">
        <f ca="1">OFFSET('Prediktioner döda över tid'!$A85,0,'Resultat prediktioner över tid'!$C$3-1-1*'Resultat prediktioner över tid'!$C$4)</f>
        <v>148.13706351215453</v>
      </c>
      <c r="N90" s="27">
        <f ca="1">OFFSET('Prediktioner döda över tid'!$A85,0,'Resultat prediktioner över tid'!$C$3-1-0*'Resultat prediktioner över tid'!$C$4)</f>
        <v>146.81082556451395</v>
      </c>
    </row>
    <row r="91" spans="1:14" x14ac:dyDescent="0.2">
      <c r="A91" s="2">
        <f t="shared" si="1"/>
        <v>43983</v>
      </c>
      <c r="B91" s="27" t="e">
        <f>'Prediktioner inlagda över tid'!B86</f>
        <v>#N/A</v>
      </c>
      <c r="C91" s="27">
        <f ca="1">OFFSET('Prediktioner inlagda över tid'!A86,0,'Resultat prediktioner över tid'!$C$3-1-4*'Resultat prediktioner över tid'!$C$4)</f>
        <v>12.873644060130294</v>
      </c>
      <c r="D91" s="27">
        <f ca="1">OFFSET('Prediktioner inlagda över tid'!A86,0,'Resultat prediktioner över tid'!$C$3-1-3*'Resultat prediktioner över tid'!$C$4)</f>
        <v>11.598690636417578</v>
      </c>
      <c r="E91" s="27">
        <f ca="1">OFFSET('Prediktioner inlagda över tid'!A86,0,'Resultat prediktioner över tid'!$C$3-1-2*'Resultat prediktioner över tid'!$C$4)</f>
        <v>14.858584697254722</v>
      </c>
      <c r="F91" s="27">
        <f ca="1">OFFSET('Prediktioner inlagda över tid'!A86,0,'Resultat prediktioner över tid'!$C$3-1-1*'Resultat prediktioner över tid'!$C$4)</f>
        <v>23.260768379859055</v>
      </c>
      <c r="G91" s="27">
        <f ca="1">OFFSET('Prediktioner inlagda över tid'!A86,0,'Resultat prediktioner över tid'!$C$3-1-0*'Resultat prediktioner över tid'!$C$4)</f>
        <v>31.884318130223289</v>
      </c>
      <c r="H91" s="28"/>
      <c r="I91" s="27" t="e">
        <f>'Prediktioner döda över tid'!B86</f>
        <v>#N/A</v>
      </c>
      <c r="J91" s="27">
        <f ca="1">OFFSET('Prediktioner döda över tid'!$A86,0,'Resultat prediktioner över tid'!$C$3-1-4*'Resultat prediktioner över tid'!$C$4)</f>
        <v>112.42098529058376</v>
      </c>
      <c r="K91" s="27">
        <f ca="1">OFFSET('Prediktioner döda över tid'!$A86,0,'Resultat prediktioner över tid'!$C$3-1-3*'Resultat prediktioner över tid'!$C$4)</f>
        <v>113.88201837383437</v>
      </c>
      <c r="L91" s="27">
        <f ca="1">OFFSET('Prediktioner döda över tid'!$A86,0,'Resultat prediktioner över tid'!$C$3-1-2*'Resultat prediktioner över tid'!$C$4)</f>
        <v>119.09926004134283</v>
      </c>
      <c r="M91" s="27">
        <f ca="1">OFFSET('Prediktioner döda över tid'!$A86,0,'Resultat prediktioner över tid'!$C$3-1-1*'Resultat prediktioner över tid'!$C$4)</f>
        <v>149.17520624233467</v>
      </c>
      <c r="N91" s="27">
        <f ca="1">OFFSET('Prediktioner döda över tid'!$A86,0,'Resultat prediktioner över tid'!$C$3-1-0*'Resultat prediktioner över tid'!$C$4)</f>
        <v>148.14794029935189</v>
      </c>
    </row>
    <row r="92" spans="1:14" x14ac:dyDescent="0.2">
      <c r="A92" s="2">
        <f t="shared" si="1"/>
        <v>43984</v>
      </c>
      <c r="B92" s="27" t="e">
        <f>'Prediktioner inlagda över tid'!B87</f>
        <v>#N/A</v>
      </c>
      <c r="C92" s="27">
        <f ca="1">OFFSET('Prediktioner inlagda över tid'!A87,0,'Resultat prediktioner över tid'!$C$3-1-4*'Resultat prediktioner över tid'!$C$4)</f>
        <v>12.321785799873313</v>
      </c>
      <c r="D92" s="27">
        <f ca="1">OFFSET('Prediktioner inlagda över tid'!A87,0,'Resultat prediktioner över tid'!$C$3-1-3*'Resultat prediktioner över tid'!$C$4)</f>
        <v>11.144748291896759</v>
      </c>
      <c r="E92" s="27">
        <f ca="1">OFFSET('Prediktioner inlagda över tid'!A87,0,'Resultat prediktioner över tid'!$C$3-1-2*'Resultat prediktioner över tid'!$C$4)</f>
        <v>14.35866503458565</v>
      </c>
      <c r="F92" s="27">
        <f ca="1">OFFSET('Prediktioner inlagda över tid'!A87,0,'Resultat prediktioner över tid'!$C$3-1-1*'Resultat prediktioner över tid'!$C$4)</f>
        <v>22.01817856146646</v>
      </c>
      <c r="G92" s="27">
        <f ca="1">OFFSET('Prediktioner inlagda över tid'!A87,0,'Resultat prediktioner över tid'!$C$3-1-0*'Resultat prediktioner över tid'!$C$4)</f>
        <v>30.3431389495403</v>
      </c>
      <c r="H92" s="28"/>
      <c r="I92" s="27" t="e">
        <f>'Prediktioner döda över tid'!B87</f>
        <v>#N/A</v>
      </c>
      <c r="J92" s="27">
        <f ca="1">OFFSET('Prediktioner döda över tid'!$A87,0,'Resultat prediktioner över tid'!$C$3-1-4*'Resultat prediktioner över tid'!$C$4)</f>
        <v>112.82353847320455</v>
      </c>
      <c r="K92" s="27">
        <f ca="1">OFFSET('Prediktioner döda över tid'!$A87,0,'Resultat prediktioner över tid'!$C$3-1-3*'Resultat prediktioner över tid'!$C$4)</f>
        <v>114.26710670055438</v>
      </c>
      <c r="L92" s="27">
        <f ca="1">OFFSET('Prediktioner döda över tid'!$A87,0,'Resultat prediktioner över tid'!$C$3-1-2*'Resultat prediktioner över tid'!$C$4)</f>
        <v>119.58924431763712</v>
      </c>
      <c r="M92" s="27">
        <f ca="1">OFFSET('Prediktioner döda över tid'!$A87,0,'Resultat prediktioner över tid'!$C$3-1-1*'Resultat prediktioner över tid'!$C$4)</f>
        <v>150.15590766872134</v>
      </c>
      <c r="N92" s="27">
        <f ca="1">OFFSET('Prediktioner döda över tid'!$A87,0,'Resultat prediktioner över tid'!$C$3-1-0*'Resultat prediktioner över tid'!$C$4)</f>
        <v>149.42088195474136</v>
      </c>
    </row>
    <row r="93" spans="1:14" x14ac:dyDescent="0.2">
      <c r="A93" s="2">
        <f t="shared" si="1"/>
        <v>43985</v>
      </c>
      <c r="B93" s="27" t="e">
        <f>'Prediktioner inlagda över tid'!B88</f>
        <v>#N/A</v>
      </c>
      <c r="C93" s="27">
        <f ca="1">OFFSET('Prediktioner inlagda över tid'!A88,0,'Resultat prediktioner över tid'!$C$3-1-4*'Resultat prediktioner över tid'!$C$4)</f>
        <v>11.817648710635979</v>
      </c>
      <c r="D93" s="27">
        <f ca="1">OFFSET('Prediktioner inlagda över tid'!A88,0,'Resultat prediktioner över tid'!$C$3-1-3*'Resultat prediktioner över tid'!$C$4)</f>
        <v>10.730831737230677</v>
      </c>
      <c r="E93" s="27">
        <f ca="1">OFFSET('Prediktioner inlagda över tid'!A88,0,'Resultat prediktioner över tid'!$C$3-1-2*'Resultat prediktioner över tid'!$C$4)</f>
        <v>13.898835164368185</v>
      </c>
      <c r="F93" s="27">
        <f ca="1">OFFSET('Prediktioner inlagda över tid'!A88,0,'Resultat prediktioner över tid'!$C$3-1-1*'Resultat prediktioner över tid'!$C$4)</f>
        <v>20.843848765191414</v>
      </c>
      <c r="G93" s="27">
        <f ca="1">OFFSET('Prediktioner inlagda över tid'!A88,0,'Resultat prediktioner över tid'!$C$3-1-0*'Resultat prediktioner över tid'!$C$4)</f>
        <v>28.866516272538281</v>
      </c>
      <c r="H93" s="28"/>
      <c r="I93" s="27" t="e">
        <f>'Prediktioner döda över tid'!B88</f>
        <v>#N/A</v>
      </c>
      <c r="J93" s="27">
        <f ca="1">OFFSET('Prediktioner döda över tid'!$A88,0,'Resultat prediktioner över tid'!$C$3-1-4*'Resultat prediktioner över tid'!$C$4)</f>
        <v>113.2042505115335</v>
      </c>
      <c r="K93" s="27">
        <f ca="1">OFFSET('Prediktioner döda över tid'!$A88,0,'Resultat prediktioner över tid'!$C$3-1-3*'Resultat prediktioner över tid'!$C$4)</f>
        <v>114.63252470344996</v>
      </c>
      <c r="L93" s="27">
        <f ca="1">OFFSET('Prediktioner döda över tid'!$A88,0,'Resultat prediktioner över tid'!$C$3-1-2*'Resultat prediktioner över tid'!$C$4)</f>
        <v>120.05666516886151</v>
      </c>
      <c r="M93" s="27">
        <f ca="1">OFFSET('Prediktioner döda över tid'!$A88,0,'Resultat prediktioner över tid'!$C$3-1-1*'Resultat prediktioner över tid'!$C$4)</f>
        <v>151.08202296905759</v>
      </c>
      <c r="N93" s="27">
        <f ca="1">OFFSET('Prediktioner döda över tid'!$A88,0,'Resultat prediktioner över tid'!$C$3-1-0*'Resultat prediktioner över tid'!$C$4)</f>
        <v>150.6318608136248</v>
      </c>
    </row>
    <row r="94" spans="1:14" x14ac:dyDescent="0.2">
      <c r="A94" s="2">
        <f t="shared" si="1"/>
        <v>43986</v>
      </c>
      <c r="B94" s="27" t="e">
        <f>'Prediktioner inlagda över tid'!B89</f>
        <v>#N/A</v>
      </c>
      <c r="C94" s="27">
        <f ca="1">OFFSET('Prediktioner inlagda över tid'!A89,0,'Resultat prediktioner över tid'!$C$3-1-4*'Resultat prediktioner över tid'!$C$4)</f>
        <v>11.35738920125312</v>
      </c>
      <c r="D94" s="27">
        <f ca="1">OFFSET('Prediktioner inlagda över tid'!A89,0,'Resultat prediktioner över tid'!$C$3-1-3*'Resultat prediktioner över tid'!$C$4)</f>
        <v>10.353587189807472</v>
      </c>
      <c r="E94" s="27">
        <f ca="1">OFFSET('Prediktioner inlagda över tid'!A89,0,'Resultat prediktioner över tid'!$C$3-1-2*'Resultat prediktioner över tid'!$C$4)</f>
        <v>13.476073744682155</v>
      </c>
      <c r="F94" s="27">
        <f ca="1">OFFSET('Prediktioner inlagda över tid'!A89,0,'Resultat prediktioner över tid'!$C$3-1-1*'Resultat prediktioner över tid'!$C$4)</f>
        <v>19.735652943095179</v>
      </c>
      <c r="G94" s="27">
        <f ca="1">OFFSET('Prediktioner inlagda över tid'!A89,0,'Resultat prediktioner över tid'!$C$3-1-0*'Resultat prediktioner över tid'!$C$4)</f>
        <v>27.454267936245046</v>
      </c>
      <c r="H94" s="28"/>
      <c r="I94" s="27" t="e">
        <f>'Prediktioner döda över tid'!B89</f>
        <v>#N/A</v>
      </c>
      <c r="J94" s="27">
        <f ca="1">OFFSET('Prediktioner döda över tid'!$A89,0,'Resultat prediktioner över tid'!$C$3-1-4*'Resultat prediktioner över tid'!$C$4)</f>
        <v>113.56498486770973</v>
      </c>
      <c r="K94" s="27">
        <f ca="1">OFFSET('Prediktioner döda över tid'!$A89,0,'Resultat prediktioner över tid'!$C$3-1-3*'Resultat prediktioner över tid'!$C$4)</f>
        <v>114.97998898546167</v>
      </c>
      <c r="L94" s="27">
        <f ca="1">OFFSET('Prediktioner döda över tid'!$A89,0,'Resultat prediktioner över tid'!$C$3-1-2*'Resultat prediktioner över tid'!$C$4)</f>
        <v>120.50330599183728</v>
      </c>
      <c r="M94" s="27">
        <f ca="1">OFFSET('Prediktioner döda över tid'!$A89,0,'Resultat prediktioner över tid'!$C$3-1-1*'Resultat prediktioner över tid'!$C$4)</f>
        <v>151.9563606620581</v>
      </c>
      <c r="N94" s="27">
        <f ca="1">OFFSET('Prediktioner döda över tid'!$A89,0,'Resultat prediktioner över tid'!$C$3-1-0*'Resultat prediktioner över tid'!$C$4)</f>
        <v>151.78314693366008</v>
      </c>
    </row>
    <row r="95" spans="1:14" x14ac:dyDescent="0.2">
      <c r="A95" s="2">
        <f t="shared" si="1"/>
        <v>43987</v>
      </c>
      <c r="B95" s="27" t="e">
        <f>'Prediktioner inlagda över tid'!B90</f>
        <v>#N/A</v>
      </c>
      <c r="C95" s="27">
        <f ca="1">OFFSET('Prediktioner inlagda över tid'!A90,0,'Resultat prediktioner över tid'!$C$3-1-4*'Resultat prediktioner över tid'!$C$4)</f>
        <v>10.937408796450855</v>
      </c>
      <c r="D95" s="27">
        <f ca="1">OFFSET('Prediktioner inlagda över tid'!A90,0,'Resultat prediktioner över tid'!$C$3-1-3*'Resultat prediktioner över tid'!$C$4)</f>
        <v>10.009893319489908</v>
      </c>
      <c r="E95" s="27">
        <f ca="1">OFFSET('Prediktioner inlagda över tid'!A90,0,'Resultat prediktioner över tid'!$C$3-1-2*'Resultat prediktioner över tid'!$C$4)</f>
        <v>13.087532571095062</v>
      </c>
      <c r="F95" s="27">
        <f ca="1">OFFSET('Prediktioner inlagda över tid'!A90,0,'Resultat prediktioner över tid'!$C$3-1-1*'Resultat prediktioner över tid'!$C$4)</f>
        <v>18.691295287936292</v>
      </c>
      <c r="G95" s="27">
        <f ca="1">OFFSET('Prediktioner inlagda över tid'!A90,0,'Resultat prediktioner över tid'!$C$3-1-0*'Resultat prediktioner över tid'!$C$4)</f>
        <v>26.105849119464725</v>
      </c>
      <c r="H95" s="28"/>
      <c r="I95" s="27" t="e">
        <f>'Prediktioner döda över tid'!B90</f>
        <v>#N/A</v>
      </c>
      <c r="J95" s="27">
        <f ca="1">OFFSET('Prediktioner döda över tid'!$A90,0,'Resultat prediktioner över tid'!$C$3-1-4*'Resultat prediktioner över tid'!$C$4)</f>
        <v>113.90746033259393</v>
      </c>
      <c r="K95" s="27">
        <f ca="1">OFFSET('Prediktioner döda över tid'!$A90,0,'Resultat prediktioner över tid'!$C$3-1-3*'Resultat prediktioner över tid'!$C$4)</f>
        <v>115.31107678454968</v>
      </c>
      <c r="L95" s="27">
        <f ca="1">OFFSET('Prediktioner döda över tid'!$A90,0,'Resultat prediktioner över tid'!$C$3-1-2*'Resultat prediktioner över tid'!$C$4)</f>
        <v>120.93082225845309</v>
      </c>
      <c r="M95" s="27">
        <f ca="1">OFFSET('Prediktioner döda över tid'!$A90,0,'Resultat prediktioner över tid'!$C$3-1-1*'Resultat prediktioner över tid'!$C$4)</f>
        <v>152.78166895278332</v>
      </c>
      <c r="N95" s="27">
        <f ca="1">OFFSET('Prediktioner döda över tid'!$A90,0,'Resultat prediktioner över tid'!$C$3-1-0*'Resultat prediktioner över tid'!$C$4)</f>
        <v>152.87704974630259</v>
      </c>
    </row>
    <row r="96" spans="1:14" x14ac:dyDescent="0.2">
      <c r="A96" s="2">
        <f t="shared" si="1"/>
        <v>43988</v>
      </c>
      <c r="B96" s="27" t="e">
        <f>'Prediktioner inlagda över tid'!B91</f>
        <v>#N/A</v>
      </c>
      <c r="C96" s="27">
        <f ca="1">OFFSET('Prediktioner inlagda över tid'!A91,0,'Resultat prediktioner över tid'!$C$3-1-4*'Resultat prediktioner över tid'!$C$4)</f>
        <v>10.554349883232016</v>
      </c>
      <c r="D96" s="27">
        <f ca="1">OFFSET('Prediktioner inlagda över tid'!A91,0,'Resultat prediktioner över tid'!$C$3-1-3*'Resultat prediktioner över tid'!$C$4)</f>
        <v>9.6968536502068226</v>
      </c>
      <c r="E96" s="27">
        <f ca="1">OFFSET('Prediktioner inlagda över tid'!A91,0,'Resultat prediktioner över tid'!$C$3-1-2*'Resultat prediktioner över tid'!$C$4)</f>
        <v>12.730535835225623</v>
      </c>
      <c r="F96" s="27">
        <f ca="1">OFFSET('Prediktioner inlagda över tid'!A91,0,'Resultat prediktioner över tid'!$C$3-1-1*'Resultat prediktioner över tid'!$C$4)</f>
        <v>17.708353527074401</v>
      </c>
      <c r="G96" s="27">
        <f ca="1">OFFSET('Prediktioner inlagda över tid'!A91,0,'Resultat prediktioner över tid'!$C$3-1-0*'Resultat prediktioner över tid'!$C$4)</f>
        <v>24.82039989614281</v>
      </c>
      <c r="H96" s="28"/>
      <c r="I96" s="27" t="e">
        <f>'Prediktioner döda över tid'!B91</f>
        <v>#N/A</v>
      </c>
      <c r="J96" s="27">
        <f ca="1">OFFSET('Prediktioner döda över tid'!$A91,0,'Resultat prediktioner över tid'!$C$3-1-4*'Resultat prediktioner över tid'!$C$4)</f>
        <v>114.23325930060547</v>
      </c>
      <c r="K96" s="27">
        <f ca="1">OFFSET('Prediktioner döda över tid'!$A91,0,'Resultat prediktioner över tid'!$C$3-1-3*'Resultat prediktioner över tid'!$C$4)</f>
        <v>115.62723485318303</v>
      </c>
      <c r="L96" s="27">
        <f ca="1">OFFSET('Prediktioner döda över tid'!$A91,0,'Resultat prediktioner över tid'!$C$3-1-2*'Resultat prediktioner över tid'!$C$4)</f>
        <v>121.34074776525196</v>
      </c>
      <c r="M96" s="27">
        <f ca="1">OFFSET('Prediktioner döda över tid'!$A91,0,'Resultat prediktioner över tid'!$C$3-1-1*'Resultat prediktioner över tid'!$C$4)</f>
        <v>153.56062446063996</v>
      </c>
      <c r="N96" s="27">
        <f ca="1">OFFSET('Prediktioner döda över tid'!$A91,0,'Resultat prediktioner över tid'!$C$3-1-0*'Resultat prediktioner över tid'!$C$4)</f>
        <v>153.91589962782788</v>
      </c>
    </row>
    <row r="97" spans="1:14" x14ac:dyDescent="0.2">
      <c r="A97" s="2">
        <f t="shared" si="1"/>
        <v>43989</v>
      </c>
      <c r="B97" s="27" t="e">
        <f>'Prediktioner inlagda över tid'!B92</f>
        <v>#N/A</v>
      </c>
      <c r="C97" s="27">
        <f ca="1">OFFSET('Prediktioner inlagda över tid'!A92,0,'Resultat prediktioner över tid'!$C$3-1-4*'Resultat prediktioner över tid'!$C$4)</f>
        <v>10.205089056339</v>
      </c>
      <c r="D97" s="27">
        <f ca="1">OFFSET('Prediktioner inlagda över tid'!A92,0,'Resultat prediktioner över tid'!$C$3-1-3*'Resultat prediktioner över tid'!$C$4)</f>
        <v>9.4117874477493206</v>
      </c>
      <c r="E97" s="27">
        <f ca="1">OFFSET('Prediktioner inlagda över tid'!A92,0,'Resultat prediktioner över tid'!$C$3-1-2*'Resultat prediktioner över tid'!$C$4)</f>
        <v>12.402577428611869</v>
      </c>
      <c r="F97" s="27">
        <f ca="1">OFFSET('Prediktioner inlagda över tid'!A92,0,'Resultat prediktioner över tid'!$C$3-1-1*'Resultat prediktioner över tid'!$C$4)</f>
        <v>16.784317197606423</v>
      </c>
      <c r="G97" s="27">
        <f ca="1">OFFSET('Prediktioner inlagda över tid'!A92,0,'Resultat prediktioner över tid'!$C$3-1-0*'Resultat prediktioner över tid'!$C$4)</f>
        <v>23.596790050029892</v>
      </c>
      <c r="H97" s="28"/>
      <c r="I97" s="27" t="e">
        <f>'Prediktioner döda över tid'!B92</f>
        <v>#N/A</v>
      </c>
      <c r="J97" s="27">
        <f ca="1">OFFSET('Prediktioner döda över tid'!$A92,0,'Resultat prediktioner över tid'!$C$3-1-4*'Resultat prediktioner över tid'!$C$4)</f>
        <v>114.54383610651676</v>
      </c>
      <c r="K97" s="27">
        <f ca="1">OFFSET('Prediktioner döda över tid'!$A92,0,'Resultat prediktioner över tid'!$C$3-1-3*'Resultat prediktioner över tid'!$C$4)</f>
        <v>115.92978820817198</v>
      </c>
      <c r="L97" s="27">
        <f ca="1">OFFSET('Prediktioner döda över tid'!$A92,0,'Resultat prediktioner över tid'!$C$3-1-2*'Resultat prediktioner över tid'!$C$4)</f>
        <v>121.73450108517721</v>
      </c>
      <c r="M97" s="27">
        <f ca="1">OFFSET('Prediktioner döda över tid'!$A92,0,'Resultat prediktioner över tid'!$C$3-1-1*'Resultat prediktioner över tid'!$C$4)</f>
        <v>154.29582312120323</v>
      </c>
      <c r="N97" s="27">
        <f ca="1">OFFSET('Prediktioner döda över tid'!$A92,0,'Resultat prediktioner över tid'!$C$3-1-0*'Resultat prediktioner över tid'!$C$4)</f>
        <v>154.90203141783701</v>
      </c>
    </row>
    <row r="98" spans="1:14" x14ac:dyDescent="0.2">
      <c r="A98" s="2">
        <f t="shared" si="1"/>
        <v>43990</v>
      </c>
      <c r="B98" s="27" t="e">
        <f>'Prediktioner inlagda över tid'!B93</f>
        <v>#N/A</v>
      </c>
      <c r="C98" s="27">
        <f ca="1">OFFSET('Prediktioner inlagda över tid'!A93,0,'Resultat prediktioner över tid'!$C$3-1-4*'Resultat prediktioner över tid'!$C$4)</f>
        <v>9.8867286692201102</v>
      </c>
      <c r="D98" s="27">
        <f ca="1">OFFSET('Prediktioner inlagda över tid'!A93,0,'Resultat prediktioner över tid'!$C$3-1-3*'Resultat prediktioner över tid'!$C$4)</f>
        <v>9.1522195560559432</v>
      </c>
      <c r="E98" s="27">
        <f ca="1">OFFSET('Prediktioner inlagda över tid'!A93,0,'Resultat prediktioner över tid'!$C$3-1-2*'Resultat prediktioner över tid'!$C$4)</f>
        <v>12.101316713109219</v>
      </c>
      <c r="F98" s="27">
        <f ca="1">OFFSET('Prediktioner inlagda över tid'!A93,0,'Resultat prediktioner över tid'!$C$3-1-1*'Resultat prediktioner över tid'!$C$4)</f>
        <v>15.916621152183165</v>
      </c>
      <c r="G98" s="27">
        <f ca="1">OFFSET('Prediktioner inlagda över tid'!A93,0,'Resultat prediktioner över tid'!$C$3-1-0*'Resultat prediktioner över tid'!$C$4)</f>
        <v>22.433660883765359</v>
      </c>
      <c r="H98" s="28"/>
      <c r="I98" s="27" t="e">
        <f>'Prediktioner döda över tid'!B93</f>
        <v>#N/A</v>
      </c>
      <c r="J98" s="27">
        <f ca="1">OFFSET('Prediktioner döda över tid'!$A93,0,'Resultat prediktioner över tid'!$C$3-1-4*'Resultat prediktioner över tid'!$C$4)</f>
        <v>114.8405252966395</v>
      </c>
      <c r="K98" s="27">
        <f ca="1">OFFSET('Prediktioner döda över tid'!$A93,0,'Resultat prediktioner över tid'!$C$3-1-3*'Resultat prediktioner över tid'!$C$4)</f>
        <v>116.21994865567373</v>
      </c>
      <c r="L98" s="27">
        <f ca="1">OFFSET('Prediktioner döda över tid'!$A93,0,'Resultat prediktioner över tid'!$C$3-1-2*'Resultat prediktioner över tid'!$C$4)</f>
        <v>122.11339210310059</v>
      </c>
      <c r="M98" s="27">
        <f ca="1">OFFSET('Prediktioner döda över tid'!$A93,0,'Resultat prediktioner över tid'!$C$3-1-1*'Resultat prediktioner över tid'!$C$4)</f>
        <v>154.98977305103776</v>
      </c>
      <c r="N98" s="27">
        <f ca="1">OFFSET('Prediktioner döda över tid'!$A93,0,'Resultat prediktioner över tid'!$C$3-1-0*'Resultat prediktioner över tid'!$C$4)</f>
        <v>155.83776983190768</v>
      </c>
    </row>
    <row r="99" spans="1:14" x14ac:dyDescent="0.2">
      <c r="A99" s="2">
        <f t="shared" si="1"/>
        <v>43991</v>
      </c>
      <c r="B99" s="27" t="e">
        <f>'Prediktioner inlagda över tid'!B94</f>
        <v>#N/A</v>
      </c>
      <c r="C99" s="27">
        <f ca="1">OFFSET('Prediktioner inlagda över tid'!A94,0,'Resultat prediktioner över tid'!$C$3-1-4*'Resultat prediktioner över tid'!$C$4)</f>
        <v>9.5965870964769522</v>
      </c>
      <c r="D99" s="27">
        <f ca="1">OFFSET('Prediktioner inlagda över tid'!A94,0,'Resultat prediktioner över tid'!$C$3-1-3*'Resultat prediktioner över tid'!$C$4)</f>
        <v>8.9158695605553486</v>
      </c>
      <c r="E99" s="27">
        <f ca="1">OFFSET('Prediktioner inlagda över tid'!A94,0,'Resultat prediktioner över tid'!$C$3-1-2*'Resultat prediktioner över tid'!$C$4)</f>
        <v>11.824573117647352</v>
      </c>
      <c r="F99" s="27">
        <f ca="1">OFFSET('Prediktioner inlagda över tid'!A94,0,'Resultat prediktioner över tid'!$C$3-1-1*'Resultat prediktioner över tid'!$C$4)</f>
        <v>15.102674592591601</v>
      </c>
      <c r="G99" s="27">
        <f ca="1">OFFSET('Prediktioner inlagda över tid'!A94,0,'Resultat prediktioner över tid'!$C$3-1-0*'Resultat prediktioner över tid'!$C$4)</f>
        <v>21.329463858896837</v>
      </c>
      <c r="H99" s="28"/>
      <c r="I99" s="27" t="e">
        <f>'Prediktioner döda över tid'!B94</f>
        <v>#N/A</v>
      </c>
      <c r="J99" s="27">
        <f ca="1">OFFSET('Prediktioner döda över tid'!$A94,0,'Resultat prediktioner över tid'!$C$3-1-4*'Resultat prediktioner över tid'!$C$4)</f>
        <v>115.12454973458524</v>
      </c>
      <c r="K99" s="27">
        <f ca="1">OFFSET('Prediktioner döda över tid'!$A94,0,'Resultat prediktioner över tid'!$C$3-1-3*'Resultat prediktioner över tid'!$C$4)</f>
        <v>116.49882301997214</v>
      </c>
      <c r="L99" s="27">
        <f ca="1">OFFSET('Prediktioner döda över tid'!$A94,0,'Resultat prediktioner över tid'!$C$3-1-2*'Resultat prediktioner över tid'!$C$4)</f>
        <v>122.47862853872111</v>
      </c>
      <c r="M99" s="27">
        <f ca="1">OFFSET('Prediktioner döda över tid'!$A94,0,'Resultat prediktioner över tid'!$C$3-1-1*'Resultat prediktioner över tid'!$C$4)</f>
        <v>155.64488916761823</v>
      </c>
      <c r="N99" s="27">
        <f ca="1">OFFSET('Prediktioner döda över tid'!$A94,0,'Resultat prediktioner över tid'!$C$3-1-0*'Resultat prediktioner över tid'!$C$4)</f>
        <v>156.72541669212643</v>
      </c>
    </row>
    <row r="100" spans="1:14" x14ac:dyDescent="0.2">
      <c r="A100" s="2">
        <f t="shared" si="1"/>
        <v>43992</v>
      </c>
      <c r="B100" s="27" t="e">
        <f>'Prediktioner inlagda över tid'!B95</f>
        <v>#N/A</v>
      </c>
      <c r="C100" s="27">
        <f ca="1">OFFSET('Prediktioner inlagda över tid'!A95,0,'Resultat prediktioner över tid'!$C$3-1-4*'Resultat prediktioner över tid'!$C$4)</f>
        <v>9.332188125498126</v>
      </c>
      <c r="D100" s="27">
        <f ca="1">OFFSET('Prediktioner inlagda över tid'!A95,0,'Resultat prediktioner över tid'!$C$3-1-3*'Resultat prediktioner över tid'!$C$4)</f>
        <v>8.7006405848880881</v>
      </c>
      <c r="E100" s="27">
        <f ca="1">OFFSET('Prediktioner inlagda över tid'!A95,0,'Resultat prediktioner över tid'!$C$3-1-2*'Resultat prediktioner över tid'!$C$4)</f>
        <v>11.570319865944468</v>
      </c>
      <c r="F100" s="27">
        <f ca="1">OFFSET('Prediktioner inlagda över tid'!A95,0,'Resultat prediktioner över tid'!$C$3-1-1*'Resultat prediktioner över tid'!$C$4)</f>
        <v>14.339885958663778</v>
      </c>
      <c r="G100" s="27">
        <f ca="1">OFFSET('Prediktioner inlagda över tid'!A95,0,'Resultat prediktioner över tid'!$C$3-1-0*'Resultat prediktioner över tid'!$C$4)</f>
        <v>20.282495991178891</v>
      </c>
      <c r="H100" s="28"/>
      <c r="I100" s="27" t="e">
        <f>'Prediktioner döda över tid'!B95</f>
        <v>#N/A</v>
      </c>
      <c r="J100" s="27">
        <f ca="1">OFFSET('Prediktioner döda över tid'!$A95,0,'Resultat prediktioner över tid'!$C$3-1-4*'Resultat prediktioner över tid'!$C$4)</f>
        <v>115.39702846533574</v>
      </c>
      <c r="K100" s="27">
        <f ca="1">OFFSET('Prediktioner döda över tid'!$A95,0,'Resultat prediktioner över tid'!$C$3-1-3*'Resultat prediktioner över tid'!$C$4)</f>
        <v>116.76742102445695</v>
      </c>
      <c r="L100" s="27">
        <f ca="1">OFFSET('Prediktioner döda över tid'!$A95,0,'Resultat prediktioner över tid'!$C$3-1-2*'Resultat prediktioner över tid'!$C$4)</f>
        <v>122.83132237954442</v>
      </c>
      <c r="M100" s="27">
        <f ca="1">OFFSET('Prediktioner döda över tid'!$A95,0,'Resultat prediktioner över tid'!$C$3-1-1*'Resultat prediktioner över tid'!$C$4)</f>
        <v>156.2634893632119</v>
      </c>
      <c r="N100" s="27">
        <f ca="1">OFFSET('Prediktioner döda över tid'!$A95,0,'Resultat prediktioner över tid'!$C$3-1-0*'Resultat prediktioner över tid'!$C$4)</f>
        <v>157.56723988175938</v>
      </c>
    </row>
    <row r="101" spans="1:14" x14ac:dyDescent="0.2">
      <c r="A101" s="2">
        <f t="shared" si="1"/>
        <v>43993</v>
      </c>
      <c r="B101" s="27" t="e">
        <f>'Prediktioner inlagda över tid'!B96</f>
        <v>#N/A</v>
      </c>
      <c r="C101" s="27">
        <f ca="1">OFFSET('Prediktioner inlagda över tid'!A96,0,'Resultat prediktioner över tid'!$C$3-1-4*'Resultat prediktioner över tid'!$C$4)</f>
        <v>9.0912498182664336</v>
      </c>
      <c r="D101" s="27">
        <f ca="1">OFFSET('Prediktioner inlagda över tid'!A96,0,'Resultat prediktioner över tid'!$C$3-1-3*'Resultat prediktioner över tid'!$C$4)</f>
        <v>8.5046079655851976</v>
      </c>
      <c r="E101" s="27">
        <f ca="1">OFFSET('Prediktioner inlagda över tid'!A96,0,'Resultat prediktioner över tid'!$C$3-1-2*'Resultat prediktioner över tid'!$C$4)</f>
        <v>11.336677090654966</v>
      </c>
      <c r="F101" s="27">
        <f ca="1">OFFSET('Prediktioner inlagda över tid'!A96,0,'Resultat prediktioner över tid'!$C$3-1-1*'Resultat prediktioner över tid'!$C$4)</f>
        <v>13.625684016395223</v>
      </c>
      <c r="G101" s="27">
        <f ca="1">OFFSET('Prediktioner inlagda över tid'!A96,0,'Resultat prediktioner över tid'!$C$3-1-0*'Resultat prediktioner över tid'!$C$4)</f>
        <v>19.290931998446538</v>
      </c>
      <c r="H101" s="28"/>
      <c r="I101" s="27" t="e">
        <f>'Prediktioner döda över tid'!B96</f>
        <v>#N/A</v>
      </c>
      <c r="J101" s="27">
        <f ca="1">OFFSET('Prediktioner döda över tid'!$A96,0,'Resultat prediktioner över tid'!$C$3-1-4*'Resultat prediktioner över tid'!$C$4)</f>
        <v>115.65898428114414</v>
      </c>
      <c r="K101" s="27">
        <f ca="1">OFFSET('Prediktioner döda över tid'!$A96,0,'Resultat prediktioner över tid'!$C$3-1-3*'Resultat prediktioner över tid'!$C$4)</f>
        <v>117.02666278958428</v>
      </c>
      <c r="L101" s="27">
        <f ca="1">OFFSET('Prediktioner döda över tid'!$A96,0,'Resultat prediktioner över tid'!$C$3-1-2*'Resultat prediktioner över tid'!$C$4)</f>
        <v>123.17249616314088</v>
      </c>
      <c r="M101" s="27">
        <f ca="1">OFFSET('Prediktioner döda över tid'!$A96,0,'Resultat prediktioner över tid'!$C$3-1-1*'Resultat prediktioner över tid'!$C$4)</f>
        <v>156.84779204120815</v>
      </c>
      <c r="N101" s="27">
        <f ca="1">OFFSET('Prediktioner döda över tid'!$A96,0,'Resultat prediktioner över tid'!$C$3-1-0*'Resultat prediktioner över tid'!$C$4)</f>
        <v>158.36546391772134</v>
      </c>
    </row>
    <row r="102" spans="1:14" x14ac:dyDescent="0.2">
      <c r="A102" s="2">
        <f t="shared" si="1"/>
        <v>43994</v>
      </c>
      <c r="B102" s="27" t="e">
        <f>'Prediktioner inlagda över tid'!B97</f>
        <v>#N/A</v>
      </c>
      <c r="C102" s="27">
        <f ca="1">OFFSET('Prediktioner inlagda över tid'!A97,0,'Resultat prediktioner över tid'!$C$3-1-4*'Resultat prediktioner över tid'!$C$4)</f>
        <v>8.8716731183143533</v>
      </c>
      <c r="D102" s="27">
        <f ca="1">OFFSET('Prediktioner inlagda över tid'!A97,0,'Resultat prediktioner över tid'!$C$3-1-3*'Resultat prediktioner över tid'!$C$4)</f>
        <v>8.3260079969921268</v>
      </c>
      <c r="E102" s="27">
        <f ca="1">OFFSET('Prediktioner inlagda över tid'!A97,0,'Resultat prediktioner över tid'!$C$3-1-2*'Resultat prediktioner över tid'!$C$4)</f>
        <v>11.12190454617269</v>
      </c>
      <c r="F102" s="27">
        <f ca="1">OFFSET('Prediktioner inlagda över tid'!A97,0,'Resultat prediktioner över tid'!$C$3-1-1*'Resultat prediktioner över tid'!$C$4)</f>
        <v>12.957535494078613</v>
      </c>
      <c r="G102" s="27">
        <f ca="1">OFFSET('Prediktioner inlagda över tid'!A97,0,'Resultat prediktioner över tid'!$C$3-1-0*'Resultat prediktioner över tid'!$C$4)</f>
        <v>18.352853257503472</v>
      </c>
      <c r="H102" s="28"/>
      <c r="I102" s="27" t="e">
        <f>'Prediktioner döda över tid'!B97</f>
        <v>#N/A</v>
      </c>
      <c r="J102" s="27">
        <f ca="1">OFFSET('Prediktioner döda över tid'!$A97,0,'Resultat prediktioner över tid'!$C$3-1-4*'Resultat prediktioner över tid'!$C$4)</f>
        <v>115.91135094923993</v>
      </c>
      <c r="K102" s="27">
        <f ca="1">OFFSET('Prediktioner döda över tid'!$A97,0,'Resultat prediktioner över tid'!$C$3-1-3*'Resultat prediktioner över tid'!$C$4)</f>
        <v>117.2773859259446</v>
      </c>
      <c r="L102" s="27">
        <f ca="1">OFFSET('Prediktioner döda över tid'!$A97,0,'Resultat prediktioner över tid'!$C$3-1-2*'Resultat prediktioner över tid'!$C$4)</f>
        <v>123.50308906196877</v>
      </c>
      <c r="M102" s="27">
        <f ca="1">OFFSET('Prediktioner döda över tid'!$A97,0,'Resultat prediktioner över tid'!$C$3-1-1*'Resultat prediktioner över tid'!$C$4)</f>
        <v>157.39991483501973</v>
      </c>
      <c r="N102" s="27">
        <f ca="1">OFFSET('Prediktioner döda över tid'!$A97,0,'Resultat prediktioner över tid'!$C$3-1-0*'Resultat prediktioner över tid'!$C$4)</f>
        <v>159.12226202616878</v>
      </c>
    </row>
    <row r="103" spans="1:14" x14ac:dyDescent="0.2">
      <c r="A103" s="2">
        <f t="shared" si="1"/>
        <v>43995</v>
      </c>
      <c r="B103" s="27" t="e">
        <f>'Prediktioner inlagda över tid'!B98</f>
        <v>#N/A</v>
      </c>
      <c r="C103" s="27">
        <f ca="1">OFFSET('Prediktioner inlagda över tid'!A98,0,'Resultat prediktioner över tid'!$C$3-1-4*'Resultat prediktioner över tid'!$C$4)</f>
        <v>8.6715304215230482</v>
      </c>
      <c r="D103" s="27">
        <f ca="1">OFFSET('Prediktioner inlagda över tid'!A98,0,'Resultat prediktioner över tid'!$C$3-1-3*'Resultat prediktioner över tid'!$C$4)</f>
        <v>8.1632268948287727</v>
      </c>
      <c r="E103" s="27">
        <f ca="1">OFFSET('Prediktioner inlagda över tid'!A98,0,'Resultat prediktioner över tid'!$C$3-1-2*'Resultat prediktioner över tid'!$C$4)</f>
        <v>10.924394094567221</v>
      </c>
      <c r="F103" s="27">
        <f ca="1">OFFSET('Prediktioner inlagda över tid'!A98,0,'Resultat prediktioner över tid'!$C$3-1-1*'Resultat prediktioner över tid'!$C$4)</f>
        <v>12.332959611240156</v>
      </c>
      <c r="G103" s="27">
        <f ca="1">OFFSET('Prediktioner inlagda över tid'!A98,0,'Resultat prediktioner över tid'!$C$3-1-0*'Resultat prediktioner över tid'!$C$4)</f>
        <v>17.466273673072067</v>
      </c>
      <c r="H103" s="28"/>
      <c r="I103" s="27" t="e">
        <f>'Prediktioner döda över tid'!B98</f>
        <v>#N/A</v>
      </c>
      <c r="J103" s="27">
        <f ca="1">OFFSET('Prediktioner döda över tid'!$A98,0,'Resultat prediktioner över tid'!$C$3-1-4*'Resultat prediktioner över tid'!$C$4)</f>
        <v>116.15498007484284</v>
      </c>
      <c r="K103" s="27">
        <f ca="1">OFFSET('Prediktioner döda över tid'!$A98,0,'Resultat prediktioner över tid'!$C$3-1-3*'Resultat prediktioner över tid'!$C$4)</f>
        <v>117.52035221132027</v>
      </c>
      <c r="L103" s="27">
        <f ca="1">OFFSET('Prediktioner döda över tid'!$A98,0,'Resultat prediktioner över tid'!$C$3-1-2*'Resultat prediktioner över tid'!$C$4)</f>
        <v>123.82396273597985</v>
      </c>
      <c r="M103" s="27">
        <f ca="1">OFFSET('Prediktioner döda över tid'!$A98,0,'Resultat prediktioner över tid'!$C$3-1-1*'Resultat prediktioner över tid'!$C$4)</f>
        <v>157.92187434262883</v>
      </c>
      <c r="N103" s="27">
        <f ca="1">OFFSET('Prediktioner döda över tid'!$A98,0,'Resultat prediktioner över tid'!$C$3-1-0*'Resultat prediktioner över tid'!$C$4)</f>
        <v>159.83974960186359</v>
      </c>
    </row>
    <row r="104" spans="1:14" x14ac:dyDescent="0.2">
      <c r="A104" s="2">
        <f t="shared" si="1"/>
        <v>43996</v>
      </c>
      <c r="B104" s="27" t="e">
        <f>'Prediktioner inlagda över tid'!B99</f>
        <v>#N/A</v>
      </c>
      <c r="C104" s="27">
        <f ca="1">OFFSET('Prediktioner inlagda över tid'!A99,0,'Resultat prediktioner över tid'!$C$3-1-4*'Resultat prediktioner över tid'!$C$4)</f>
        <v>8.4890542818953225</v>
      </c>
      <c r="D104" s="27">
        <f ca="1">OFFSET('Prediktioner inlagda över tid'!A99,0,'Resultat prediktioner över tid'!$C$3-1-3*'Resultat prediktioner över tid'!$C$4)</f>
        <v>8.014790090237577</v>
      </c>
      <c r="E104" s="27">
        <f ca="1">OFFSET('Prediktioner inlagda över tid'!A99,0,'Resultat prediktioner över tid'!$C$3-1-2*'Resultat prediktioner över tid'!$C$4)</f>
        <v>10.742662106466135</v>
      </c>
      <c r="F104" s="27">
        <f ca="1">OFFSET('Prediktioner inlagda över tid'!A99,0,'Resultat prediktioner över tid'!$C$3-1-1*'Resultat prediktioner över tid'!$C$4)</f>
        <v>11.749539834352435</v>
      </c>
      <c r="G104" s="27">
        <f ca="1">OFFSET('Prediktioner inlagda över tid'!A99,0,'Resultat prediktioner över tid'!$C$3-1-0*'Resultat prediktioner över tid'!$C$4)</f>
        <v>16.62916259729738</v>
      </c>
      <c r="H104" s="28"/>
      <c r="I104" s="27" t="e">
        <f>'Prediktioner döda över tid'!B99</f>
        <v>#N/A</v>
      </c>
      <c r="J104" s="27">
        <f ca="1">OFFSET('Prediktioner döda över tid'!$A99,0,'Resultat prediktioner över tid'!$C$3-1-4*'Resultat prediktioner över tid'!$C$4)</f>
        <v>116.39064758399806</v>
      </c>
      <c r="K104" s="27">
        <f ca="1">OFFSET('Prediktioner döda över tid'!$A99,0,'Resultat prediktioner över tid'!$C$3-1-3*'Resultat prediktioner över tid'!$C$4)</f>
        <v>117.75625384916401</v>
      </c>
      <c r="L104" s="27">
        <f ca="1">OFFSET('Prediktioner döda över tid'!$A99,0,'Resultat prediktioner över tid'!$C$3-1-2*'Resultat prediktioner över tid'!$C$4)</f>
        <v>124.13590692823597</v>
      </c>
      <c r="M104" s="27">
        <f ca="1">OFFSET('Prediktioner döda över tid'!$A99,0,'Resultat prediktioner över tid'!$C$3-1-1*'Resultat prediktioner över tid'!$C$4)</f>
        <v>158.41558672351954</v>
      </c>
      <c r="N104" s="27">
        <f ca="1">OFFSET('Prediktioner döda över tid'!$A99,0,'Resultat prediktioner över tid'!$C$3-1-0*'Resultat prediktioner över tid'!$C$4)</f>
        <v>160.51997893034448</v>
      </c>
    </row>
    <row r="105" spans="1:14" x14ac:dyDescent="0.2">
      <c r="A105" s="2">
        <f t="shared" si="1"/>
        <v>43997</v>
      </c>
      <c r="B105" s="27" t="e">
        <f>'Prediktioner inlagda över tid'!B100</f>
        <v>#N/A</v>
      </c>
      <c r="C105" s="27">
        <f ca="1">OFFSET('Prediktioner inlagda över tid'!A100,0,'Resultat prediktioner över tid'!$C$3-1-4*'Resultat prediktioner över tid'!$C$4)</f>
        <v>8.3226263835706344</v>
      </c>
      <c r="D105" s="27">
        <f ca="1">OFFSET('Prediktioner inlagda över tid'!A100,0,'Resultat prediktioner över tid'!$C$3-1-3*'Resultat prediktioner över tid'!$C$4)</f>
        <v>7.8793519360192104</v>
      </c>
      <c r="E105" s="27">
        <f ca="1">OFFSET('Prediktioner inlagda över tid'!A100,0,'Resultat prediktioner över tid'!$C$3-1-2*'Resultat prediktioner över tid'!$C$4)</f>
        <v>10.575341890646676</v>
      </c>
      <c r="F105" s="27">
        <f ca="1">OFFSET('Prediktioner inlagda över tid'!A100,0,'Resultat prediktioner över tid'!$C$3-1-1*'Resultat prediktioner över tid'!$C$4)</f>
        <v>11.204933177523191</v>
      </c>
      <c r="G105" s="27">
        <f ca="1">OFFSET('Prediktioner inlagda över tid'!A100,0,'Resultat prediktioner över tid'!$C$3-1-0*'Resultat prediktioner över tid'!$C$4)</f>
        <v>15.839464963989698</v>
      </c>
      <c r="H105" s="28"/>
      <c r="I105" s="27" t="e">
        <f>'Prediktioner döda över tid'!B100</f>
        <v>#N/A</v>
      </c>
      <c r="J105" s="27">
        <f ca="1">OFFSET('Prediktioner döda över tid'!$A100,0,'Resultat prediktioner över tid'!$C$3-1-4*'Resultat prediktioner över tid'!$C$4)</f>
        <v>116.61905981958542</v>
      </c>
      <c r="K105" s="27">
        <f ca="1">OFFSET('Prediktioner döda över tid'!$A100,0,'Resultat prediktioner över tid'!$C$3-1-3*'Resultat prediktioner över tid'!$C$4)</f>
        <v>117.98571931261841</v>
      </c>
      <c r="L105" s="27">
        <f ca="1">OFFSET('Prediktioner döda över tid'!$A100,0,'Resultat prediktioner över tid'!$C$3-1-2*'Resultat prediktioner över tid'!$C$4)</f>
        <v>124.43964478708718</v>
      </c>
      <c r="M105" s="27">
        <f ca="1">OFFSET('Prediktioner döda över tid'!$A100,0,'Resultat prediktioner över tid'!$C$3-1-1*'Resultat prediktioner över tid'!$C$4)</f>
        <v>158.88286901865581</v>
      </c>
      <c r="N105" s="27">
        <f ca="1">OFFSET('Prediktioner döda över tid'!$A100,0,'Resultat prediktioner över tid'!$C$3-1-0*'Resultat prediktioner över tid'!$C$4)</f>
        <v>161.16493505284902</v>
      </c>
    </row>
    <row r="106" spans="1:14" x14ac:dyDescent="0.2">
      <c r="A106" s="2">
        <f t="shared" si="1"/>
        <v>43998</v>
      </c>
      <c r="B106" s="27" t="e">
        <f>'Prediktioner inlagda över tid'!B101</f>
        <v>#N/A</v>
      </c>
      <c r="C106" s="27">
        <f ca="1">OFFSET('Prediktioner inlagda över tid'!A101,0,'Resultat prediktioner över tid'!$C$3-1-4*'Resultat prediktioner över tid'!$C$4)</f>
        <v>8.1707668772221265</v>
      </c>
      <c r="D106" s="27">
        <f ca="1">OFFSET('Prediktioner inlagda över tid'!A101,0,'Resultat prediktioner över tid'!$C$3-1-3*'Resultat prediktioner över tid'!$C$4)</f>
        <v>7.7556858820950652</v>
      </c>
      <c r="E106" s="27">
        <f ca="1">OFFSET('Prediktioner inlagda över tid'!A101,0,'Resultat prediktioner över tid'!$C$3-1-2*'Resultat prediktioner över tid'!$C$4)</f>
        <v>10.421176242193175</v>
      </c>
      <c r="F106" s="27">
        <f ca="1">OFFSET('Prediktioner inlagda över tid'!A101,0,'Resultat prediktioner över tid'!$C$3-1-1*'Resultat prediktioner över tid'!$C$4)</f>
        <v>10.696877347163809</v>
      </c>
      <c r="G106" s="27">
        <f ca="1">OFFSET('Prediktioner inlagda över tid'!A101,0,'Resultat prediktioner över tid'!$C$3-1-0*'Resultat prediktioner över tid'!$C$4)</f>
        <v>15.095118819115884</v>
      </c>
      <c r="H106" s="28"/>
      <c r="I106" s="27" t="e">
        <f>'Prediktioner döda över tid'!B101</f>
        <v>#N/A</v>
      </c>
      <c r="J106" s="27">
        <f ca="1">OFFSET('Prediktioner döda över tid'!$A101,0,'Resultat prediktioner över tid'!$C$3-1-4*'Resultat prediktioner över tid'!$C$4)</f>
        <v>116.8408592508552</v>
      </c>
      <c r="K106" s="27">
        <f ca="1">OFFSET('Prediktioner döda över tid'!$A101,0,'Resultat prediktioner över tid'!$C$3-1-3*'Resultat prediktioner över tid'!$C$4)</f>
        <v>118.20931878332703</v>
      </c>
      <c r="L106" s="27">
        <f ca="1">OFFSET('Prediktioner döda över tid'!$A101,0,'Resultat prediktioner över tid'!$C$3-1-2*'Resultat prediktioner över tid'!$C$4)</f>
        <v>124.73583790530985</v>
      </c>
      <c r="M106" s="27">
        <f ca="1">OFFSET('Prediktioner döda över tid'!$A101,0,'Resultat prediktioner över tid'!$C$3-1-1*'Resultat prediktioner över tid'!$C$4)</f>
        <v>159.32544106795845</v>
      </c>
      <c r="N106" s="27">
        <f ca="1">OFFSET('Prediktioner döda över tid'!$A101,0,'Resultat prediktioner över tid'!$C$3-1-0*'Resultat prediktioner över tid'!$C$4)</f>
        <v>161.77653265685063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8.0321241516777118</v>
      </c>
      <c r="D107" s="27">
        <f ca="1">OFFSET('Prediktioner inlagda över tid'!A102,0,'Resultat prediktioner över tid'!$C$3-1-3*'Resultat prediktioner över tid'!$C$4)</f>
        <v>7.6426751572587888</v>
      </c>
      <c r="E107" s="27">
        <f ca="1">OFFSET('Prediktioner inlagda över tid'!A102,0,'Resultat prediktioner över tid'!$C$3-1-2*'Resultat prediktioner över tid'!$C$4)</f>
        <v>10.279010178848464</v>
      </c>
      <c r="F107" s="27">
        <f ca="1">OFFSET('Prediktioner inlagda över tid'!A102,0,'Resultat prediktioner över tid'!$C$3-1-1*'Resultat prediktioner över tid'!$C$4)</f>
        <v>10.223196008288546</v>
      </c>
      <c r="G107" s="27">
        <f ca="1">OFFSET('Prediktioner inlagda över tid'!A102,0,'Resultat prediktioner över tid'!$C$3-1-0*'Resultat prediktioner över tid'!$C$4)</f>
        <v>14.394070439334433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117.05662980229231</v>
      </c>
      <c r="K107" s="27">
        <f ca="1">OFFSET('Prediktioner döda över tid'!$A102,0,'Resultat prediktioner över tid'!$C$3-1-3*'Resultat prediktioner över tid'!$C$4)</f>
        <v>118.42756919812498</v>
      </c>
      <c r="L107" s="27">
        <f ca="1">OFFSET('Prediktioner döda över tid'!$A102,0,'Resultat prediktioner över tid'!$C$3-1-2*'Resultat prediktioner över tid'!$C$4)</f>
        <v>125.02509107217531</v>
      </c>
      <c r="M107" s="27">
        <f ca="1">OFFSET('Prediktioner döda över tid'!$A102,0,'Resultat prediktioner över tid'!$C$3-1-1*'Resultat prediktioner över tid'!$C$4)</f>
        <v>159.74492791312349</v>
      </c>
      <c r="N107" s="27">
        <f ca="1">OFFSET('Prediktioner döda över tid'!$A102,0,'Resultat prediktioner över tid'!$C$3-1-0*'Resultat prediktioner över tid'!$C$4)</f>
        <v>162.35661387955409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7.9054650893140872</v>
      </c>
      <c r="D108" s="27">
        <f ca="1">OFFSET('Prediktioner inlagda över tid'!A103,0,'Resultat prediktioner över tid'!$C$3-1-3*'Resultat prediktioner över tid'!$C$4)</f>
        <v>7.5393039782656395</v>
      </c>
      <c r="E108" s="27">
        <f ca="1">OFFSET('Prediktioner inlagda över tid'!A103,0,'Resultat prediktioner över tid'!$C$3-1-2*'Resultat prediktioner över tid'!$C$4)</f>
        <v>10.147783918196824</v>
      </c>
      <c r="F108" s="27">
        <f ca="1">OFFSET('Prediktioner inlagda över tid'!A103,0,'Resultat prediktioner över tid'!$C$3-1-1*'Resultat prediktioner över tid'!$C$4)</f>
        <v>9.7818024276046192</v>
      </c>
      <c r="G108" s="27">
        <f ca="1">OFFSET('Prediktioner inlagda över tid'!A103,0,'Resultat prediktioner över tid'!$C$3-1-0*'Resultat prediktioner över tid'!$C$4)</f>
        <v>13.734287234845693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117.26690181176333</v>
      </c>
      <c r="K108" s="27">
        <f ca="1">OFFSET('Prediktioner döda över tid'!$A103,0,'Resultat prediktioner över tid'!$C$3-1-3*'Resultat prediktioner över tid'!$C$4)</f>
        <v>118.64093891947095</v>
      </c>
      <c r="L108" s="27">
        <f ca="1">OFFSET('Prediktioner döda över tid'!$A103,0,'Resultat prediktioner över tid'!$C$3-1-2*'Resultat prediktioner över tid'!$C$4)</f>
        <v>125.30795673889602</v>
      </c>
      <c r="M108" s="27">
        <f ca="1">OFFSET('Prediktioner döda över tid'!$A103,0,'Resultat prediktioner över tid'!$C$3-1-1*'Resultat prediktioner över tid'!$C$4)</f>
        <v>160.14286258640047</v>
      </c>
      <c r="N108" s="27">
        <f ca="1">OFFSET('Prediktioner döda över tid'!$A103,0,'Resultat prediktioner över tid'!$C$3-1-0*'Resultat prediktioner över tid'!$C$4)</f>
        <v>162.90694691733296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7.7896658357416664</v>
      </c>
      <c r="D109" s="27">
        <f ca="1">OFFSET('Prediktioner inlagda över tid'!A104,0,'Resultat prediktioner över tid'!$C$3-1-3*'Resultat prediktioner över tid'!$C$4)</f>
        <v>7.4446492946248597</v>
      </c>
      <c r="E109" s="27">
        <f ca="1">OFFSET('Prediktioner inlagda över tid'!A104,0,'Resultat prediktioner över tid'!$C$3-1-2*'Resultat prediktioner över tid'!$C$4)</f>
        <v>10.026526134151409</v>
      </c>
      <c r="F109" s="27">
        <f ca="1">OFFSET('Prediktioner inlagda över tid'!A104,0,'Resultat prediktioner över tid'!$C$3-1-1*'Resultat prediktioner över tid'!$C$4)</f>
        <v>9.3707017257249365</v>
      </c>
      <c r="G109" s="27">
        <f ca="1">OFFSET('Prediktioner inlagda över tid'!A104,0,'Resultat prediktioner över tid'!$C$3-1-0*'Resultat prediktioner över tid'!$C$4)</f>
        <v>13.113768632618855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117.47215663098061</v>
      </c>
      <c r="K109" s="27">
        <f ca="1">OFFSET('Prediktioner döda över tid'!$A104,0,'Resultat prediktioner över tid'!$C$3-1-3*'Resultat prediktioner över tid'!$C$4)</f>
        <v>118.84985204738902</v>
      </c>
      <c r="L109" s="27">
        <f ca="1">OFFSET('Prediktioner döda över tid'!$A104,0,'Resultat prediktioner över tid'!$C$3-1-2*'Resultat prediktioner över tid'!$C$4)</f>
        <v>125.58493920143923</v>
      </c>
      <c r="M109" s="27">
        <f ca="1">OFFSET('Prediktioner döda över tid'!$A104,0,'Resultat prediktioner över tid'!$C$3-1-1*'Resultat prediktioner över tid'!$C$4)</f>
        <v>160.52068919796994</v>
      </c>
      <c r="N109" s="27">
        <f ca="1">OFFSET('Prediktioner döda över tid'!$A104,0,'Resultat prediktioner över tid'!$C$3-1-0*'Resultat prediktioner över tid'!$C$4)</f>
        <v>163.42922534054463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7.6837030998709261</v>
      </c>
      <c r="D110" s="27">
        <f ca="1">OFFSET('Prediktioner inlagda över tid'!A105,0,'Resultat prediktioner över tid'!$C$3-1-3*'Resultat prediktioner över tid'!$C$4)</f>
        <v>7.3578730675548352</v>
      </c>
      <c r="E110" s="27">
        <f ca="1">OFFSET('Prediktioner inlagda över tid'!A105,0,'Resultat prediktioner över tid'!$C$3-1-2*'Resultat prediktioner över tid'!$C$4)</f>
        <v>9.9143475195031421</v>
      </c>
      <c r="F110" s="27">
        <f ca="1">OFFSET('Prediktioner inlagda över tid'!A105,0,'Resultat prediktioner över tid'!$C$3-1-1*'Resultat prediktioner över tid'!$C$4)</f>
        <v>8.9879919482848862</v>
      </c>
      <c r="G110" s="27">
        <f ca="1">OFFSET('Prediktioner inlagda över tid'!A105,0,'Resultat prediktioner över tid'!$C$3-1-0*'Resultat prediktioner över tid'!$C$4)</f>
        <v>12.530555132156113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117.67283088351385</v>
      </c>
      <c r="K110" s="27">
        <f ca="1">OFFSET('Prediktioner döda över tid'!$A105,0,'Resultat prediktioner över tid'!$C$3-1-3*'Resultat prediktioner över tid'!$C$4)</f>
        <v>119.05469239189463</v>
      </c>
      <c r="L110" s="27">
        <f ca="1">OFFSET('Prediktioner döda över tid'!$A105,0,'Resultat prediktioner över tid'!$C$3-1-2*'Resultat prediktioner över tid'!$C$4)</f>
        <v>125.85649850745067</v>
      </c>
      <c r="M110" s="27">
        <f ca="1">OFFSET('Prediktioner döda över tid'!$A105,0,'Resultat prediktioner över tid'!$C$3-1-1*'Resultat prediktioner över tid'!$C$4)</f>
        <v>160.87976624573272</v>
      </c>
      <c r="N110" s="27">
        <f ca="1">OFFSET('Prediktioner döda över tid'!$A105,0,'Resultat prediktioner över tid'!$C$3-1-0*'Resultat prediktioner över tid'!$C$4)</f>
        <v>163.92506802013159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7.5866459890484448</v>
      </c>
      <c r="D111" s="27">
        <f ca="1">OFFSET('Prediktioner inlagda över tid'!A106,0,'Resultat prediktioner över tid'!$C$3-1-3*'Resultat prediktioner över tid'!$C$4)</f>
        <v>7.2782150739572931</v>
      </c>
      <c r="E111" s="27">
        <f ca="1">OFFSET('Prediktioner inlagda över tid'!A106,0,'Resultat prediktioner över tid'!$C$3-1-2*'Resultat prediktioner över tid'!$C$4)</f>
        <v>9.8104346716796123</v>
      </c>
      <c r="F111" s="27">
        <f ca="1">OFFSET('Prediktioner inlagda över tid'!A106,0,'Resultat prediktioner över tid'!$C$3-1-1*'Resultat prediktioner över tid'!$C$4)</f>
        <v>8.63186414392848</v>
      </c>
      <c r="G111" s="27">
        <f ca="1">OFFSET('Prediktioner inlagda över tid'!A106,0,'Resultat prediktioner över tid'!$C$3-1-0*'Resultat prediktioner över tid'!$C$4)</f>
        <v>11.982735719230067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117.86932039705889</v>
      </c>
      <c r="K111" s="27">
        <f ca="1">OFFSET('Prediktioner döda över tid'!$A106,0,'Resultat prediktioner över tid'!$C$3-1-3*'Resultat prediktioner över tid'!$C$4)</f>
        <v>119.25580712552613</v>
      </c>
      <c r="L111" s="27">
        <f ca="1">OFFSET('Prediktioner döda över tid'!$A106,0,'Resultat prediktioner över tid'!$C$3-1-2*'Resultat prediktioner över tid'!$C$4)</f>
        <v>126.12305409611977</v>
      </c>
      <c r="M111" s="27">
        <f ca="1">OFFSET('Prediktioner döda över tid'!$A106,0,'Resultat prediktioner över tid'!$C$3-1-1*'Resultat prediktioner över tid'!$C$4)</f>
        <v>161.2213700816007</v>
      </c>
      <c r="N111" s="27">
        <f ca="1">OFFSET('Prediktioner döda över tid'!$A106,0,'Resultat prediktioner över tid'!$C$3-1-0*'Resultat prediktioner över tid'!$C$4)</f>
        <v>164.3960195796688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7.497648375071293</v>
      </c>
      <c r="D112" s="27">
        <f ca="1">OFFSET('Prediktioner inlagda över tid'!A107,0,'Resultat prediktioner över tid'!$C$3-1-3*'Resultat prediktioner över tid'!$C$4)</f>
        <v>7.204986220557327</v>
      </c>
      <c r="E112" s="27">
        <f ca="1">OFFSET('Prediktioner inlagda över tid'!A107,0,'Resultat prediktioner över tid'!$C$3-1-2*'Resultat prediktioner över tid'!$C$4)</f>
        <v>9.714044311056627</v>
      </c>
      <c r="F112" s="27">
        <f ca="1">OFFSET('Prediktioner inlagda över tid'!A107,0,'Resultat prediktioner över tid'!$C$3-1-1*'Resultat prediktioner över tid'!$C$4)</f>
        <v>8.3006016163734593</v>
      </c>
      <c r="G112" s="27">
        <f ca="1">OFFSET('Prediktioner inlagda över tid'!A107,0,'Resultat prediktioner över tid'!$C$3-1-0*'Resultat prediktioner över tid'!$C$4)</f>
        <v>11.468453814229093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118.06198382757192</v>
      </c>
      <c r="K112" s="27">
        <f ca="1">OFFSET('Prediktioner döda över tid'!$A107,0,'Resultat prediktioner över tid'!$C$3-1-3*'Resultat prediktioner över tid'!$C$4)</f>
        <v>119.45351013580839</v>
      </c>
      <c r="L112" s="27">
        <f ca="1">OFFSET('Prediktioner döda över tid'!$A107,0,'Resultat prediktioner över tid'!$C$3-1-2*'Resultat prediktioner över tid'!$C$4)</f>
        <v>126.38498818135277</v>
      </c>
      <c r="M112" s="27">
        <f ca="1">OFFSET('Prediktioner döda över tid'!$A107,0,'Resultat prediktioner över tid'!$C$3-1-1*'Resultat prediktioner över tid'!$C$4)</f>
        <v>161.54669847774349</v>
      </c>
      <c r="N112" s="27">
        <f ca="1">OFFSET('Prediktioner döda över tid'!$A107,0,'Resultat prediktioner över tid'!$C$3-1-0*'Resultat prediktioner över tid'!$C$4)</f>
        <v>164.84355129384642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7.4159417800982403</v>
      </c>
      <c r="D113" s="27">
        <f ca="1">OFFSET('Prediktioner inlagda över tid'!A108,0,'Resultat prediktioner över tid'!$C$3-1-3*'Resultat prediktioner över tid'!$C$4)</f>
        <v>7.1375623491937121</v>
      </c>
      <c r="E113" s="27">
        <f ca="1">OFFSET('Prediktioner inlagda över tid'!A108,0,'Resultat prediktioner över tid'!$C$3-1-2*'Resultat prediktioner över tid'!$C$4)</f>
        <v>9.6244978348914536</v>
      </c>
      <c r="F113" s="27">
        <f ca="1">OFFSET('Prediktioner inlagda över tid'!A108,0,'Resultat prediktioner över tid'!$C$3-1-1*'Resultat prediktioner över tid'!$C$4)</f>
        <v>7.9925784982876751</v>
      </c>
      <c r="G113" s="27">
        <f ca="1">OFFSET('Prediktioner inlagda över tid'!A108,0,'Resultat prediktioner över tid'!$C$3-1-0*'Resultat prediktioner över tid'!$C$4)</f>
        <v>10.985911921497614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118.25114599331567</v>
      </c>
      <c r="K113" s="27">
        <f ca="1">OFFSET('Prediktioner döda över tid'!$A108,0,'Resultat prediktioner över tid'!$C$3-1-3*'Resultat prediktioner över tid'!$C$4)</f>
        <v>119.64808509733743</v>
      </c>
      <c r="L113" s="27">
        <f ca="1">OFFSET('Prediktioner döda över tid'!$A108,0,'Resultat prediktioner över tid'!$C$3-1-2*'Resultat prediktioner över tid'!$C$4)</f>
        <v>126.64264888969718</v>
      </c>
      <c r="M113" s="27">
        <f ca="1">OFFSET('Prediktioner döda över tid'!$A108,0,'Resultat prediktioner över tid'!$C$3-1-1*'Resultat prediktioner över tid'!$C$4)</f>
        <v>161.85687424470655</v>
      </c>
      <c r="N113" s="27">
        <f ca="1">OFFSET('Prediktioner döda över tid'!$A108,0,'Resultat prediktioner över tid'!$C$3-1-0*'Resultat prediktioner över tid'!$C$4)</f>
        <v>165.26906236162958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7.3408287664046163</v>
      </c>
      <c r="D114" s="27">
        <f ca="1">OFFSET('Prediktioner inlagda över tid'!A109,0,'Resultat prediktioner över tid'!$C$3-1-3*'Resultat prediktioner över tid'!$C$4)</f>
        <v>7.0753785113358898</v>
      </c>
      <c r="E114" s="27">
        <f ca="1">OFFSET('Prediktioner inlagda över tid'!A109,0,'Resultat prediktioner över tid'!$C$3-1-2*'Resultat prediktioner över tid'!$C$4)</f>
        <v>9.5411762049682096</v>
      </c>
      <c r="F114" s="27">
        <f ca="1">OFFSET('Prediktioner inlagda över tid'!A109,0,'Resultat prediktioner över tid'!$C$3-1-1*'Resultat prediktioner över tid'!$C$4)</f>
        <v>7.7062577766425804</v>
      </c>
      <c r="G114" s="27">
        <f ca="1">OFFSET('Prediktioner inlagda över tid'!A109,0,'Resultat prediktioner över tid'!$C$3-1-0*'Resultat prediktioner över tid'!$C$4)</f>
        <v>10.533375134888502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118.43710093693754</v>
      </c>
      <c r="K114" s="27">
        <f ca="1">OFFSET('Prediktioner döda över tid'!$A109,0,'Resultat prediktioner över tid'!$C$3-1-3*'Resultat prediktioner över tid'!$C$4)</f>
        <v>119.83978828277536</v>
      </c>
      <c r="L114" s="27">
        <f ca="1">OFFSET('Prediktioner döda över tid'!$A109,0,'Resultat prediktioner över tid'!$C$3-1-2*'Resultat prediktioner över tid'!$C$4)</f>
        <v>126.89635316516198</v>
      </c>
      <c r="M114" s="27">
        <f ca="1">OFFSET('Prediktioner döda över tid'!$A109,0,'Resultat prediktioner över tid'!$C$3-1-1*'Resultat prediktioner över tid'!$C$4)</f>
        <v>162.15294886090263</v>
      </c>
      <c r="N114" s="27">
        <f ca="1">OFFSET('Prediktioner döda över tid'!$A109,0,'Resultat prediktioner över tid'!$C$3-1-0*'Resultat prediktioner över tid'!$C$4)</f>
        <v>165.67388148938767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7.2716768102595886</v>
      </c>
      <c r="D115" s="27">
        <f ca="1">OFFSET('Prediktioner inlagda över tid'!A110,0,'Resultat prediktioner över tid'!$C$3-1-3*'Resultat prediktioner över tid'!$C$4)</f>
        <v>7.0179236880038722</v>
      </c>
      <c r="E115" s="27">
        <f ca="1">OFFSET('Prediktioner inlagda över tid'!A110,0,'Resultat prediktioner över tid'!$C$3-1-2*'Resultat prediktioner över tid'!$C$4)</f>
        <v>9.4635151631554901</v>
      </c>
      <c r="F115" s="27">
        <f ca="1">OFFSET('Prediktioner inlagda över tid'!A110,0,'Resultat prediktioner över tid'!$C$3-1-1*'Resultat prediktioner över tid'!$C$4)</f>
        <v>7.4401888826186946</v>
      </c>
      <c r="G115" s="27">
        <f ca="1">OFFSET('Prediktioner inlagda över tid'!A110,0,'Resultat prediktioner över tid'!$C$3-1-0*'Resultat prediktioner över tid'!$C$4)</f>
        <v>10.10917364308211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118.62011473349233</v>
      </c>
      <c r="K115" s="27">
        <f ca="1">OFFSET('Prediktioner döda över tid'!$A110,0,'Resultat prediktioner över tid'!$C$3-1-3*'Resultat prediktioner över tid'!$C$4)</f>
        <v>120.02885113145005</v>
      </c>
      <c r="L115" s="27">
        <f ca="1">OFFSET('Prediktioner döda över tid'!$A110,0,'Resultat prediktioner över tid'!$C$3-1-2*'Resultat prediktioner över tid'!$C$4)</f>
        <v>127.14638945347288</v>
      </c>
      <c r="M115" s="27">
        <f ca="1">OFFSET('Prediktioner döda över tid'!$A110,0,'Resultat prediktioner över tid'!$C$3-1-1*'Resultat prediktioner över tid'!$C$4)</f>
        <v>162.43590607973061</v>
      </c>
      <c r="N115" s="27">
        <f ca="1">OFFSET('Prediktioner döda över tid'!$A110,0,'Resultat prediktioner över tid'!$C$3-1-0*'Resultat prediktioner över tid'!$C$4)</f>
        <v>166.05926872604437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7.2079126376737737</v>
      </c>
      <c r="D116" s="27">
        <f ca="1">OFFSET('Prediktioner inlagda över tid'!A111,0,'Resultat prediktioner över tid'!$C$3-1-3*'Resultat prediktioner över tid'!$C$4)</f>
        <v>6.9647359301698719</v>
      </c>
      <c r="E116" s="27">
        <f ca="1">OFFSET('Prediktioner inlagda över tid'!A111,0,'Resultat prediktioner över tid'!$C$3-1-2*'Resultat prediktioner över tid'!$C$4)</f>
        <v>9.3910007660947663</v>
      </c>
      <c r="F116" s="27">
        <f ca="1">OFFSET('Prediktioner inlagda över tid'!A111,0,'Resultat prediktioner över tid'!$C$3-1-1*'Resultat prediktioner över tid'!$C$4)</f>
        <v>7.1930049440348478</v>
      </c>
      <c r="G116" s="27">
        <f ca="1">OFFSET('Prediktioner inlagda över tid'!A111,0,'Resultat prediktioner över tid'!$C$3-1-0*'Resultat prediktioner över tid'!$C$4)</f>
        <v>9.711704366413521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118.80042806190029</v>
      </c>
      <c r="K116" s="27">
        <f ca="1">OFFSET('Prediktioner döda över tid'!$A111,0,'Resultat prediktioner över tid'!$C$3-1-3*'Resultat prediktioner över tid'!$C$4)</f>
        <v>120.21548259351836</v>
      </c>
      <c r="L116" s="27">
        <f ca="1">OFFSET('Prediktioner döda över tid'!$A111,0,'Resultat prediktioner över tid'!$C$3-1-2*'Resultat prediktioner över tid'!$C$4)</f>
        <v>127.39302017845137</v>
      </c>
      <c r="M116" s="27">
        <f ca="1">OFFSET('Prediktioner döda över tid'!$A111,0,'Resultat prediktioner över tid'!$C$3-1-1*'Resultat prediktioner över tid'!$C$4)</f>
        <v>162.70666548654569</v>
      </c>
      <c r="N116" s="27">
        <f ca="1">OFFSET('Prediktioner döda över tid'!$A111,0,'Resultat prediktioner över tid'!$C$3-1-0*'Resultat prediktioner över tid'!$C$4)</f>
        <v>166.42641749869932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7.1490169981480785</v>
      </c>
      <c r="D117" s="27">
        <f ca="1">OFFSET('Prediktioner inlagda över tid'!A112,0,'Resultat prediktioner över tid'!$C$3-1-3*'Resultat prediktioner över tid'!$C$4)</f>
        <v>6.915397894254939</v>
      </c>
      <c r="E117" s="27">
        <f ca="1">OFFSET('Prediktioner inlagda över tid'!A112,0,'Resultat prediktioner över tid'!$C$3-1-2*'Resultat prediktioner över tid'!$C$4)</f>
        <v>9.3231652280111792</v>
      </c>
      <c r="F117" s="27">
        <f ca="1">OFFSET('Prediktioner inlagda över tid'!A112,0,'Resultat prediktioner över tid'!$C$3-1-1*'Resultat prediktioner över tid'!$C$4)</f>
        <v>6.9634197846314807</v>
      </c>
      <c r="G117" s="27">
        <f ca="1">OFFSET('Prediktioner inlagda över tid'!A112,0,'Resultat prediktioner över tid'!$C$3-1-0*'Resultat prediktioner över tid'!$C$4)</f>
        <v>9.3394318452554259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118.97825855675048</v>
      </c>
      <c r="K117" s="27">
        <f ca="1">OFFSET('Prediktioner döda över tid'!$A112,0,'Resultat prediktioner över tid'!$C$3-1-3*'Resultat prediktioner över tid'!$C$4)</f>
        <v>120.39987126681881</v>
      </c>
      <c r="L117" s="27">
        <f ca="1">OFFSET('Prediktioner döda över tid'!$A112,0,'Resultat prediktioner över tid'!$C$3-1-2*'Resultat prediktioner över tid'!$C$4)</f>
        <v>127.63648402315968</v>
      </c>
      <c r="M117" s="27">
        <f ca="1">OFFSET('Prediktioner döda över tid'!$A112,0,'Resultat prediktioner över tid'!$C$3-1-1*'Resultat prediktioner över tid'!$C$4)</f>
        <v>162.96608598294679</v>
      </c>
      <c r="N117" s="27">
        <f ca="1">OFFSET('Prediktioner döda över tid'!$A112,0,'Resultat prediktioner över tid'!$C$3-1-0*'Resultat prediktioner över tid'!$C$4)</f>
        <v>166.77645680317059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7.0945198516645505</v>
      </c>
      <c r="D118" s="27">
        <f ca="1">OFFSET('Prediktioner inlagda över tid'!A113,0,'Resultat prediktioner över tid'!$C$3-1-3*'Resultat prediktioner över tid'!$C$4)</f>
        <v>6.8695327473594965</v>
      </c>
      <c r="E118" s="27">
        <f ca="1">OFFSET('Prediktioner inlagda över tid'!A113,0,'Resultat prediktioner över tid'!$C$3-1-2*'Resultat prediktioner över tid'!$C$4)</f>
        <v>9.2595830590338242</v>
      </c>
      <c r="F118" s="27">
        <f ca="1">OFFSET('Prediktioner inlagda över tid'!A113,0,'Resultat prediktioner över tid'!$C$3-1-1*'Resultat prediktioner över tid'!$C$4)</f>
        <v>6.7502247423036446</v>
      </c>
      <c r="G118" s="27">
        <f ca="1">OFFSET('Prediktioner inlagda över tid'!A113,0,'Resultat prediktioner över tid'!$C$3-1-0*'Resultat prediktioner över tid'!$C$4)</f>
        <v>8.9908884886331801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119.15380295666539</v>
      </c>
      <c r="K118" s="27">
        <f ca="1">OFFSET('Prediktioner döda över tid'!$A113,0,'Resultat prediktioner över tid'!$C$3-1-3*'Resultat prediktioner över tid'!$C$4)</f>
        <v>120.58218734264537</v>
      </c>
      <c r="L118" s="27">
        <f ca="1">OFFSET('Prediktioner döda över tid'!$A113,0,'Resultat prediktioner över tid'!$C$3-1-2*'Resultat prediktioner över tid'!$C$4)</f>
        <v>127.87699802825423</v>
      </c>
      <c r="M118" s="27">
        <f ca="1">OFFSET('Prediktioner döda över tid'!$A113,0,'Resultat prediktioner över tid'!$C$3-1-1*'Resultat prediktioner över tid'!$C$4)</f>
        <v>163.21496918042303</v>
      </c>
      <c r="N118" s="27">
        <f ca="1">OFFSET('Prediktioner döda över tid'!$A113,0,'Resultat prediktioner över tid'!$C$3-1-0*'Resultat prediktioner över tid'!$C$4)</f>
        <v>167.11045350947629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7.0439959438420408</v>
      </c>
      <c r="D119" s="27">
        <f ca="1">OFFSET('Prediktioner inlagda över tid'!A114,0,'Resultat prediktioner över tid'!$C$3-1-3*'Resultat prediktioner över tid'!$C$4)</f>
        <v>6.8268004172677514</v>
      </c>
      <c r="E119" s="27">
        <f ca="1">OFFSET('Prediktioner inlagda över tid'!A114,0,'Resultat prediktioner över tid'!$C$3-1-2*'Resultat prediktioner över tid'!$C$4)</f>
        <v>9.199867485317812</v>
      </c>
      <c r="F119" s="27">
        <f ca="1">OFFSET('Prediktioner inlagda över tid'!A114,0,'Resultat prediktioner över tid'!$C$3-1-1*'Resultat prediktioner över tid'!$C$4)</f>
        <v>6.5522853674772996</v>
      </c>
      <c r="G119" s="27">
        <f ca="1">OFFSET('Prediktioner inlagda över tid'!A114,0,'Resultat prediktioner över tid'!$C$3-1-0*'Resultat prediktioner över tid'!$C$4)</f>
        <v>8.6646742808521662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119.32723906467166</v>
      </c>
      <c r="K119" s="27">
        <f ca="1">OFFSET('Prediktioner döda över tid'!$A114,0,'Resultat prediktioner över tid'!$C$3-1-3*'Resultat prediktioner över tid'!$C$4)</f>
        <v>120.76258437574552</v>
      </c>
      <c r="L119" s="27">
        <f ca="1">OFFSET('Prediktioner döda över tid'!$A114,0,'Resultat prediktioner över tid'!$C$3-1-2*'Resultat prediktioner över tid'!$C$4)</f>
        <v>128.11475951967304</v>
      </c>
      <c r="M119" s="27">
        <f ca="1">OFFSET('Prediktioner döda över tid'!$A114,0,'Resultat prediktioner över tid'!$C$3-1-1*'Resultat prediktioner över tid'!$C$4)</f>
        <v>163.45406268936631</v>
      </c>
      <c r="N119" s="27">
        <f ca="1">OFFSET('Prediktioner döda över tid'!$A114,0,'Resultat prediktioner över tid'!$C$3-1-0*'Resultat prediktioner över tid'!$C$4)</f>
        <v>167.42941474740368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6.9970607443052213</v>
      </c>
      <c r="D120" s="27">
        <f ca="1">OFFSET('Prediktioner inlagda över tid'!A115,0,'Resultat prediktioner över tid'!$C$3-1-3*'Resultat prediktioner över tid'!$C$4)</f>
        <v>6.7868941629480775</v>
      </c>
      <c r="E120" s="27">
        <f ca="1">OFFSET('Prediktioner inlagda över tid'!A115,0,'Resultat prediktioner över tid'!$C$3-1-2*'Resultat prediktioner över tid'!$C$4)</f>
        <v>9.1436671365798734</v>
      </c>
      <c r="F120" s="27">
        <f ca="1">OFFSET('Prediktioner inlagda över tid'!A115,0,'Resultat prediktioner över tid'!$C$3-1-1*'Resultat prediktioner över tid'!$C$4)</f>
        <v>6.3685380531663327</v>
      </c>
      <c r="G120" s="27">
        <f ca="1">OFFSET('Prediktioner inlagda över tid'!A115,0,'Resultat prediktioner över tid'!$C$3-1-0*'Resultat prediktioner över tid'!$C$4)</f>
        <v>8.3594560336017878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119.49872753520228</v>
      </c>
      <c r="K120" s="27">
        <f ca="1">OFFSET('Prediktioner döda över tid'!$A115,0,'Resultat prediktioner över tid'!$C$3-1-3*'Resultat prediktioner över tid'!$C$4)</f>
        <v>120.94120089290531</v>
      </c>
      <c r="L120" s="27">
        <f ca="1">OFFSET('Prediktioner döda över tid'!$A115,0,'Resultat prediktioner över tid'!$C$3-1-2*'Resultat prediktioner över tid'!$C$4)</f>
        <v>128.3499478773771</v>
      </c>
      <c r="M120" s="27">
        <f ca="1">OFFSET('Prediktioner döda över tid'!$A115,0,'Resultat prediktioner över tid'!$C$3-1-1*'Resultat prediktioner över tid'!$C$4)</f>
        <v>163.68406329287507</v>
      </c>
      <c r="N120" s="27">
        <f ca="1">OFFSET('Prediktioner döda över tid'!$A115,0,'Resultat prediktioner över tid'!$C$3-1-0*'Resultat prediktioner över tid'!$C$4)</f>
        <v>167.73429034200396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6.9533667237799683</v>
      </c>
      <c r="D121" s="27">
        <f ca="1">OFFSET('Prediktioner inlagda över tid'!A116,0,'Resultat prediktioner över tid'!$C$3-1-3*'Resultat prediktioner över tid'!$C$4)</f>
        <v>6.7495374421581094</v>
      </c>
      <c r="E121" s="27">
        <f ca="1">OFFSET('Prediktioner inlagda över tid'!A116,0,'Resultat prediktioner över tid'!$C$3-1-2*'Resultat prediktioner över tid'!$C$4)</f>
        <v>9.0906629863123047</v>
      </c>
      <c r="F121" s="27">
        <f ca="1">OFFSET('Prediktioner inlagda över tid'!A116,0,'Resultat prediktioner över tid'!$C$3-1-1*'Resultat prediktioner över tid'!$C$4)</f>
        <v>6.1979866397435126</v>
      </c>
      <c r="G121" s="27">
        <f ca="1">OFFSET('Prediktioner inlagda över tid'!A116,0,'Resultat prediktioner över tid'!$C$3-1-0*'Resultat prediktioner över tid'!$C$4)</f>
        <v>8.0739662613347427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119.6684135015126</v>
      </c>
      <c r="K121" s="27">
        <f ca="1">OFFSET('Prediktioner döda över tid'!$A116,0,'Resultat prediktioner över tid'!$C$3-1-3*'Resultat prediktioner över tid'!$C$4)</f>
        <v>121.11816185354927</v>
      </c>
      <c r="L121" s="27">
        <f ca="1">OFFSET('Prediktioner döda över tid'!$A116,0,'Resultat prediktioner över tid'!$C$3-1-2*'Resultat prediktioner över tid'!$C$4)</f>
        <v>128.58272615639629</v>
      </c>
      <c r="M121" s="27">
        <f ca="1">OFFSET('Prediktioner döda över tid'!$A116,0,'Resultat prediktioner över tid'!$C$3-1-1*'Resultat prediktioner över tid'!$C$4)</f>
        <v>163.90561999769756</v>
      </c>
      <c r="N121" s="27">
        <f ca="1">OFFSET('Prediktioner döda över tid'!$A116,0,'Resultat prediktioner över tid'!$C$3-1-0*'Resultat prediktioner över tid'!$C$4)</f>
        <v>168.02597527310976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6.9125999461453143</v>
      </c>
      <c r="D122" s="27">
        <f ca="1">OFFSET('Prediktioner inlagda över tid'!A117,0,'Resultat prediktioner över tid'!$C$3-1-3*'Resultat prediktioner över tid'!$C$4)</f>
        <v>6.7144810537927277</v>
      </c>
      <c r="E122" s="27">
        <f ca="1">OFFSET('Prediktioner inlagda över tid'!A117,0,'Resultat prediktioner över tid'!$C$3-1-2*'Resultat prediktioner över tid'!$C$4)</f>
        <v>9.0405655298590197</v>
      </c>
      <c r="F122" s="27">
        <f ca="1">OFFSET('Prediktioner inlagda över tid'!A117,0,'Resultat prediktioner över tid'!$C$3-1-1*'Resultat prediktioner över tid'!$C$4)</f>
        <v>6.0396990300095856</v>
      </c>
      <c r="G122" s="27">
        <f ca="1">OFFSET('Prediktioner inlagda över tid'!A117,0,'Resultat prediktioner över tid'!$C$3-1-0*'Resultat prediktioner över tid'!$C$4)</f>
        <v>7.8070017487444465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119.83642805644183</v>
      </c>
      <c r="K122" s="27">
        <f ca="1">OFFSET('Prediktioner döda över tid'!$A117,0,'Resultat prediktioner över tid'!$C$3-1-3*'Resultat prediktioner över tid'!$C$4)</f>
        <v>121.29357997486518</v>
      </c>
      <c r="L122" s="27">
        <f ca="1">OFFSET('Prediktioner döda över tid'!$A117,0,'Resultat prediktioner över tid'!$C$3-1-2*'Resultat prediktioner över tid'!$C$4)</f>
        <v>128.81324257091686</v>
      </c>
      <c r="M122" s="27">
        <f ca="1">OFFSET('Prediktioner döda över tid'!$A117,0,'Resultat prediktioner över tid'!$C$3-1-1*'Resultat prediktioner över tid'!$C$4)</f>
        <v>164.11933695714711</v>
      </c>
      <c r="N122" s="27">
        <f ca="1">OFFSET('Prediktioner döda över tid'!$A117,0,'Resultat prediktioner över tid'!$C$3-1-0*'Resultat prediktioner över tid'!$C$4)</f>
        <v>168.30531213681485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6.8744769525723166</v>
      </c>
      <c r="D123" s="27">
        <f ca="1">OFFSET('Prediktioner inlagda över tid'!A118,0,'Resultat prediktioner över tid'!$C$3-1-3*'Resultat prediktioner över tid'!$C$4)</f>
        <v>6.6815005337360827</v>
      </c>
      <c r="E123" s="27">
        <f ca="1">OFFSET('Prediktioner inlagda över tid'!A118,0,'Resultat prediktioner över tid'!$C$3-1-2*'Resultat prediktioner över tid'!$C$4)</f>
        <v>8.993112185665602</v>
      </c>
      <c r="F123" s="27">
        <f ca="1">OFFSET('Prediktioner inlagda över tid'!A118,0,'Resultat prediktioner över tid'!$C$3-1-1*'Resultat prediktioner över tid'!$C$4)</f>
        <v>5.8928038436544634</v>
      </c>
      <c r="G123" s="27">
        <f ca="1">OFFSET('Prediktioner inlagda över tid'!A118,0,'Resultat prediktioner över tid'!$C$3-1-0*'Resultat prediktioner över tid'!$C$4)</f>
        <v>7.5574218708937266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120.0028895986095</v>
      </c>
      <c r="K123" s="27">
        <f ca="1">OFFSET('Prediktioner döda över tid'!$A118,0,'Resultat prediktioner över tid'!$C$3-1-3*'Resultat prediktioner över tid'!$C$4)</f>
        <v>121.46755693307439</v>
      </c>
      <c r="L123" s="27">
        <f ca="1">OFFSET('Prediktioner döda över tid'!$A118,0,'Resultat prediktioner över tid'!$C$3-1-2*'Resultat prediktioner över tid'!$C$4)</f>
        <v>129.04163185160661</v>
      </c>
      <c r="M123" s="27">
        <f ca="1">OFFSET('Prediktioner döda över tid'!$A118,0,'Resultat prediktioner över tid'!$C$3-1-1*'Resultat prediktioner över tid'!$C$4)</f>
        <v>164.32577626291669</v>
      </c>
      <c r="N123" s="27">
        <f ca="1">OFFSET('Prediktioner döda över tid'!$A118,0,'Resultat prediktioner över tid'!$C$3-1-0*'Resultat prediktioner över tid'!$C$4)</f>
        <v>168.57309359030265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6.8387419159071481</v>
      </c>
      <c r="D124" s="27">
        <f ca="1">OFFSET('Prediktioner inlagda över tid'!A119,0,'Resultat prediktioner över tid'!$C$3-1-3*'Resultat prediktioner över tid'!$C$4)</f>
        <v>6.6503937841561571</v>
      </c>
      <c r="E124" s="27">
        <f ca="1">OFFSET('Prediktioner inlagda över tid'!A119,0,'Resultat prediktioner över tid'!$C$3-1-2*'Resultat prediktioner över tid'!$C$4)</f>
        <v>8.9480649053055288</v>
      </c>
      <c r="F124" s="27">
        <f ca="1">OFFSET('Prediktioner inlagda över tid'!A119,0,'Resultat prediktioner över tid'!$C$3-1-1*'Resultat prediktioner över tid'!$C$4)</f>
        <v>5.7564871345788715</v>
      </c>
      <c r="G124" s="27">
        <f ca="1">OFFSET('Prediktioner inlagda över tid'!A119,0,'Resultat prediktioner över tid'!$C$3-1-0*'Resultat prediktioner över tid'!$C$4)</f>
        <v>7.32414671898192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120.167905055312</v>
      </c>
      <c r="K124" s="27">
        <f ca="1">OFFSET('Prediktioner döda över tid'!$A119,0,'Resultat prediktioner över tid'!$C$3-1-3*'Resultat prediktioner över tid'!$C$4)</f>
        <v>121.6401844516124</v>
      </c>
      <c r="L124" s="27">
        <f ca="1">OFFSET('Prediktioner döda över tid'!$A119,0,'Resultat prediktioner över tid'!$C$3-1-2*'Resultat prediktioner över tid'!$C$4)</f>
        <v>129.26801648581733</v>
      </c>
      <c r="M124" s="27">
        <f ca="1">OFFSET('Prediktioner döda över tid'!$A119,0,'Resultat prediktioner över tid'!$C$3-1-1*'Resultat prediktioner över tid'!$C$4)</f>
        <v>164.52546060447114</v>
      </c>
      <c r="N124" s="27">
        <f ca="1">OFFSET('Prediktioner döda över tid'!$A119,0,'Resultat prediktioner över tid'!$C$3-1-0*'Resultat prediktioner över tid'!$C$4)</f>
        <v>168.8300647644844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6.8051640445644912</v>
      </c>
      <c r="D125" s="27">
        <f ca="1">OFFSET('Prediktioner inlagda över tid'!A120,0,'Resultat prediktioner över tid'!$C$3-1-3*'Resultat prediktioner över tid'!$C$4)</f>
        <v>6.6209789173815858</v>
      </c>
      <c r="E125" s="27">
        <f ca="1">OFFSET('Prediktioner inlagda över tid'!A120,0,'Resultat prediktioner över tid'!$C$3-1-2*'Resultat prediktioner över tid'!$C$4)</f>
        <v>8.9052079782980424</v>
      </c>
      <c r="F125" s="27">
        <f ca="1">OFFSET('Prediktioner inlagda över tid'!A120,0,'Resultat prediktioner över tid'!$C$3-1-1*'Resultat prediktioner över tid'!$C$4)</f>
        <v>5.6299891896943741</v>
      </c>
      <c r="G125" s="27">
        <f ca="1">OFFSET('Prediktioner inlagda över tid'!A120,0,'Resultat prediktioner över tid'!$C$3-1-0*'Resultat prediktioner över tid'!$C$4)</f>
        <v>7.1061550778593654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120.33157099258649</v>
      </c>
      <c r="K125" s="27">
        <f ca="1">OFFSET('Prediktioner döda över tid'!$A120,0,'Resultat prediktioner över tid'!$C$3-1-3*'Resultat prediktioner över tid'!$C$4)</f>
        <v>121.81154528616861</v>
      </c>
      <c r="L125" s="27">
        <f ca="1">OFFSET('Prediktioner döda över tid'!$A120,0,'Resultat prediktioner över tid'!$C$3-1-2*'Resultat prediktioner över tid'!$C$4)</f>
        <v>129.4925078497437</v>
      </c>
      <c r="M125" s="27">
        <f ca="1">OFFSET('Prediktioner döda över tid'!$A120,0,'Resultat prediktioner över tid'!$C$3-1-1*'Resultat prediktioner över tid'!$C$4)</f>
        <v>164.71887579614679</v>
      </c>
      <c r="N125" s="27">
        <f ca="1">OFFSET('Prediktioner döda över tid'!$A120,0,'Resultat prediktioner över tid'!$C$3-1-0*'Resultat prediktioner över tid'!$C$4)</f>
        <v>169.07692563163454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6.7735352163523155</v>
      </c>
      <c r="D126" s="27">
        <f ca="1">OFFSET('Prediktioner inlagda över tid'!A121,0,'Resultat prediktioner över tid'!$C$3-1-3*'Resultat prediktioner över tid'!$C$4)</f>
        <v>6.5930922967016254</v>
      </c>
      <c r="E126" s="27">
        <f ca="1">OFFSET('Prediktioner inlagda över tid'!A121,0,'Resultat prediktioner över tid'!$C$3-1-2*'Resultat prediktioner över tid'!$C$4)</f>
        <v>8.8643460182372973</v>
      </c>
      <c r="F126" s="27">
        <f ca="1">OFFSET('Prediktioner inlagda över tid'!A121,0,'Resultat prediktioner över tid'!$C$3-1-1*'Resultat prediktioner över tid'!$C$4)</f>
        <v>5.5126014236596852</v>
      </c>
      <c r="G126" s="27">
        <f ca="1">OFFSET('Prediktioner inlagda över tid'!A121,0,'Resultat prediktioner över tid'!$C$3-1-0*'Resultat prediktioner över tid'!$C$4)</f>
        <v>6.9024822951814899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120.4939746221426</v>
      </c>
      <c r="K126" s="27">
        <f ca="1">OFFSET('Prediktioner döda över tid'!$A121,0,'Resultat prediktioner över tid'!$C$3-1-3*'Resultat prediktioner över tid'!$C$4)</f>
        <v>121.98171411575984</v>
      </c>
      <c r="L126" s="27">
        <f ca="1">OFFSET('Prediktioner döda över tid'!$A121,0,'Resultat prediktioner över tid'!$C$3-1-2*'Resultat prediktioner över tid'!$C$4)</f>
        <v>129.71520724106156</v>
      </c>
      <c r="M126" s="27">
        <f ca="1">OFFSET('Prediktioner döda över tid'!$A121,0,'Resultat prediktioner över tid'!$C$3-1-1*'Resultat prediktioner över tid'!$C$4)</f>
        <v>164.90647317327608</v>
      </c>
      <c r="N126" s="27">
        <f ca="1">OFFSET('Prediktioner döda över tid'!$A121,0,'Resultat prediktioner över tid'!$C$3-1-0*'Resultat prediktioner över tid'!$C$4)</f>
        <v>169.31433331761667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6.7436678238223813</v>
      </c>
      <c r="D127" s="27">
        <f ca="1">OFFSET('Prediktioner inlagda över tid'!A122,0,'Resultat prediktioner över tid'!$C$3-1-3*'Resultat prediktioner över tid'!$C$4)</f>
        <v>6.5665867576133827</v>
      </c>
      <c r="E127" s="27">
        <f ca="1">OFFSET('Prediktioner inlagda över tid'!A122,0,'Resultat prediktioner över tid'!$C$3-1-2*'Resultat prediktioner över tid'!$C$4)</f>
        <v>8.8253021173212129</v>
      </c>
      <c r="F127" s="27">
        <f ca="1">OFFSET('Prediktioner inlagda över tid'!A122,0,'Resultat prediktioner över tid'!$C$3-1-1*'Resultat prediktioner över tid'!$C$4)</f>
        <v>5.4036633804631524</v>
      </c>
      <c r="G127" s="27">
        <f ca="1">OFFSET('Prediktioner inlagda över tid'!A122,0,'Resultat prediktioner över tid'!$C$3-1-0*'Resultat prediktioner över tid'!$C$4)</f>
        <v>6.7122180765060451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120.65519471413272</v>
      </c>
      <c r="K127" s="27">
        <f ca="1">OFFSET('Prediktioner döda över tid'!$A122,0,'Resultat prediktioner över tid'!$C$3-1-3*'Resultat prediktioner över tid'!$C$4)</f>
        <v>122.15075834828205</v>
      </c>
      <c r="L127" s="27">
        <f ca="1">OFFSET('Prediktioner döda över tid'!$A122,0,'Resultat prediktioner över tid'!$C$3-1-2*'Resultat prediktioner över tid'!$C$4)</f>
        <v>129.93620682002128</v>
      </c>
      <c r="M127" s="27">
        <f ca="1">OFFSET('Prediktioner döda över tid'!$A122,0,'Resultat prediktioner över tid'!$C$3-1-1*'Resultat prediktioner över tid'!$C$4)</f>
        <v>165.08867185961637</v>
      </c>
      <c r="N127" s="27">
        <f ca="1">OFFSET('Prediktioner döda över tid'!$A122,0,'Resultat prediktioner över tid'!$C$3-1-0*'Resultat prediktioner över tid'!$C$4)</f>
        <v>169.54290435040437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6.7153928139106647</v>
      </c>
      <c r="D128" s="27">
        <f ca="1">OFFSET('Prediktioner inlagda över tid'!A123,0,'Resultat prediktioner över tid'!$C$3-1-3*'Resultat prediktioner över tid'!$C$4)</f>
        <v>6.5413299941919814</v>
      </c>
      <c r="E128" s="27">
        <f ca="1">OFFSET('Prediktioner inlagda över tid'!A123,0,'Resultat prediktioner över tid'!$C$3-1-2*'Resultat prediktioner över tid'!$C$4)</f>
        <v>8.7879161569803017</v>
      </c>
      <c r="F128" s="27">
        <f ca="1">OFFSET('Prediktioner inlagda över tid'!A123,0,'Resultat prediktioner över tid'!$C$3-1-1*'Resultat prediktioner över tid'!$C$4)</f>
        <v>5.302559849752976</v>
      </c>
      <c r="G128" s="27">
        <f ca="1">OFFSET('Prediktioner inlagda över tid'!A123,0,'Resultat prediktioner över tid'!$C$3-1-0*'Resultat prediktioner över tid'!$C$4)</f>
        <v>6.5345042356381899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120.81530242403821</v>
      </c>
      <c r="K128" s="27">
        <f ca="1">OFFSET('Prediktioner döda över tid'!$A123,0,'Resultat prediktioner över tid'!$C$3-1-3*'Resultat prediktioner över tid'!$C$4)</f>
        <v>122.31873884829915</v>
      </c>
      <c r="L128" s="27">
        <f ca="1">OFFSET('Prediktioner döda över tid'!$A123,0,'Resultat prediktioner över tid'!$C$3-1-2*'Resultat prediktioner över tid'!$C$4)</f>
        <v>130.15559046644111</v>
      </c>
      <c r="M128" s="27">
        <f ca="1">OFFSET('Prediktioner döda över tid'!$A123,0,'Resultat prediktioner över tid'!$C$3-1-1*'Resultat prediktioner över tid'!$C$4)</f>
        <v>165.26586090912733</v>
      </c>
      <c r="N128" s="27">
        <f ca="1">OFFSET('Prediktioner döda över tid'!$A123,0,'Resultat prediktioner över tid'!$C$3-1-0*'Resultat prediktioner över tid'!$C$4)</f>
        <v>169.76321683844341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6.6885579057819387</v>
      </c>
      <c r="D129" s="27">
        <f ca="1">OFFSET('Prediktioner inlagda över tid'!A124,0,'Resultat prediktioner över tid'!$C$3-1-3*'Resultat prediktioner över tid'!$C$4)</f>
        <v>6.5172030963696104</v>
      </c>
      <c r="E129" s="27">
        <f ca="1">OFFSET('Prediktioner inlagda över tid'!A124,0,'Resultat prediktioner över tid'!$C$3-1-2*'Resultat prediktioner över tid'!$C$4)</f>
        <v>8.7520432629444489</v>
      </c>
      <c r="F129" s="27">
        <f ca="1">OFFSET('Prediktioner inlagda över tid'!A124,0,'Resultat prediktioner över tid'!$C$3-1-1*'Resultat prediktioner över tid'!$C$4)</f>
        <v>5.2087181032819174</v>
      </c>
      <c r="G129" s="27">
        <f ca="1">OFFSET('Prediktioner inlagda över tid'!A124,0,'Resultat prediktioner över tid'!$C$3-1-0*'Resultat prediktioner över tid'!$C$4)</f>
        <v>6.3685324250783246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120.97436204129653</v>
      </c>
      <c r="K129" s="27">
        <f ca="1">OFFSET('Prediktioner döda över tid'!$A124,0,'Resultat prediktioner över tid'!$C$3-1-3*'Resultat prediktioner över tid'!$C$4)</f>
        <v>122.48571059418626</v>
      </c>
      <c r="L129" s="27">
        <f ca="1">OFFSET('Prediktioner döda över tid'!$A124,0,'Resultat prediktioner över tid'!$C$3-1-2*'Resultat prediktioner över tid'!$C$4)</f>
        <v>130.37343455953231</v>
      </c>
      <c r="M129" s="27">
        <f ca="1">OFFSET('Prediktioner döda över tid'!$A124,0,'Resultat prediktioner över tid'!$C$3-1-1*'Resultat prediktioner över tid'!$C$4)</f>
        <v>165.43840132573803</v>
      </c>
      <c r="N129" s="27">
        <f ca="1">OFFSET('Prediktioner döda över tid'!$A124,0,'Resultat prediktioner över tid'!$C$3-1-0*'Resultat prediktioner över tid'!$C$4)</f>
        <v>169.97581257400094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6.6630259719105567</v>
      </c>
      <c r="D130" s="27">
        <f ca="1">OFFSET('Prediktioner inlagda över tid'!A125,0,'Resultat prediktioner över tid'!$C$3-1-3*'Resultat prediktioner över tid'!$C$4)</f>
        <v>6.4940992249712917</v>
      </c>
      <c r="E130" s="27">
        <f ca="1">OFFSET('Prediktioner inlagda över tid'!A125,0,'Resultat prediktioner över tid'!$C$3-1-2*'Resultat prediktioner över tid'!$C$4)</f>
        <v>8.7175523937353638</v>
      </c>
      <c r="F130" s="27">
        <f ca="1">OFFSET('Prediktioner inlagda över tid'!A125,0,'Resultat prediktioner över tid'!$C$3-1-1*'Resultat prediktioner över tid'!$C$4)</f>
        <v>5.1216052547123514</v>
      </c>
      <c r="G130" s="27">
        <f ca="1">OFFSET('Prediktioner inlagda över tid'!A125,0,'Resultat prediktioner över tid'!$C$3-1-0*'Resultat prediktioner över tid'!$C$4)</f>
        <v>6.2135418674845759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121.13243166668057</v>
      </c>
      <c r="K130" s="27">
        <f ca="1">OFFSET('Prediktioner döda över tid'!$A125,0,'Resultat prediktioner över tid'!$C$3-1-3*'Resultat prediktioner över tid'!$C$4)</f>
        <v>122.65172327114709</v>
      </c>
      <c r="L130" s="27">
        <f ca="1">OFFSET('Prediktioner döda över tid'!$A125,0,'Resultat prediktioner över tid'!$C$3-1-2*'Resultat prediktioner över tid'!$C$4)</f>
        <v>130.58980868699632</v>
      </c>
      <c r="M130" s="27">
        <f ca="1">OFFSET('Prediktioner döda över tid'!$A125,0,'Resultat prediktioner över tid'!$C$3-1-1*'Resultat prediktioner över tid'!$C$4)</f>
        <v>165.6066279651981</v>
      </c>
      <c r="N130" s="27">
        <f ca="1">OFFSET('Prediktioner döda över tid'!$A125,0,'Resultat prediktioner över tid'!$C$3-1-0*'Resultat prediktioner över tid'!$C$4)</f>
        <v>170.18119905802607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6.6386735685062552</v>
      </c>
      <c r="D131" s="27">
        <f ca="1">OFFSET('Prediktioner inlagda över tid'!A126,0,'Resultat prediktioner över tid'!$C$3-1-3*'Resultat prediktioner över tid'!$C$4)</f>
        <v>6.471922412364469</v>
      </c>
      <c r="E131" s="27">
        <f ca="1">OFFSET('Prediktioner inlagda över tid'!A126,0,'Resultat prediktioner över tid'!$C$3-1-2*'Resultat prediktioner över tid'!$C$4)</f>
        <v>8.6843250522230413</v>
      </c>
      <c r="F131" s="27">
        <f ca="1">OFFSET('Prediktioner inlagda över tid'!A126,0,'Resultat prediktioner över tid'!$C$3-1-1*'Resultat prediktioner över tid'!$C$4)</f>
        <v>5.0407257442665969</v>
      </c>
      <c r="G131" s="27">
        <f ca="1">OFFSET('Prediktioner inlagda över tid'!A126,0,'Resultat prediktioner över tid'!$C$3-1-0*'Resultat prediktioner över tid'!$C$4)</f>
        <v>6.0688171055835483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121.289563824868</v>
      </c>
      <c r="K131" s="27">
        <f ca="1">OFFSET('Prediktioner döda över tid'!$A126,0,'Resultat prediktioner över tid'!$C$3-1-3*'Resultat prediktioner över tid'!$C$4)</f>
        <v>122.81682180606923</v>
      </c>
      <c r="L131" s="27">
        <f ca="1">OFFSET('Prediktioner döda över tid'!$A126,0,'Resultat prediktioner över tid'!$C$3-1-2*'Resultat prediktioner över tid'!$C$4)</f>
        <v>130.80477628936546</v>
      </c>
      <c r="M131" s="27">
        <f ca="1">OFFSET('Prediktioner döda över tid'!$A126,0,'Resultat prediktioner över tid'!$C$3-1-1*'Resultat prediktioner över tid'!$C$4)</f>
        <v>165.77085132343888</v>
      </c>
      <c r="N131" s="27">
        <f ca="1">OFFSET('Prediktioner döda över tid'!$A126,0,'Resultat prediktioner över tid'!$C$3-1-0*'Resultat prediktioner över tid'!$C$4)</f>
        <v>170.37985144422987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6.6153896024232148</v>
      </c>
      <c r="D132" s="27">
        <f ca="1">OFFSET('Prediktioner inlagda över tid'!A127,0,'Resultat prediktioner över tid'!$C$3-1-3*'Resultat prediktioner över tid'!$C$4)</f>
        <v>6.4505864775332817</v>
      </c>
      <c r="E132" s="27">
        <f ca="1">OFFSET('Prediktioner inlagda över tid'!A127,0,'Resultat prediktioner över tid'!$C$3-1-2*'Resultat prediktioner över tid'!$C$4)</f>
        <v>8.6522541105278243</v>
      </c>
      <c r="F132" s="27">
        <f ca="1">OFFSET('Prediktioner inlagda över tid'!A127,0,'Resultat prediktioner över tid'!$C$3-1-1*'Resultat prediktioner över tid'!$C$4)</f>
        <v>4.9656189482584043</v>
      </c>
      <c r="G132" s="27">
        <f ca="1">OFFSET('Prediktioner inlagda över tid'!A127,0,'Resultat prediktioner över tid'!$C$3-1-0*'Resultat prediktioner över tid'!$C$4)</f>
        <v>5.9336857849080928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121.44580601810313</v>
      </c>
      <c r="K132" s="27">
        <f ca="1">OFFSET('Prediktioner döda över tid'!$A127,0,'Resultat prediktioner över tid'!$C$3-1-3*'Resultat prediktioner över tid'!$C$4)</f>
        <v>122.9810468496663</v>
      </c>
      <c r="L132" s="27">
        <f ca="1">OFFSET('Prediktioner döda över tid'!$A127,0,'Resultat prediktioner över tid'!$C$3-1-2*'Resultat prediktioner över tid'!$C$4)</f>
        <v>131.01839524511428</v>
      </c>
      <c r="M132" s="27">
        <f ca="1">OFFSET('Prediktioner döda över tid'!$A127,0,'Resultat prediktioner över tid'!$C$3-1-1*'Resultat prediktioner över tid'!$C$4)</f>
        <v>165.93135921609863</v>
      </c>
      <c r="N132" s="27">
        <f ca="1">OFFSET('Prediktioner döda över tid'!$A127,0,'Resultat prediktioner över tid'!$C$3-1-0*'Resultat prediktioner över tid'!$C$4)</f>
        <v>170.57221440109939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6.5930741226687388</v>
      </c>
      <c r="D133" s="27">
        <f ca="1">OFFSET('Prediktioner inlagda över tid'!A128,0,'Resultat prediktioner över tid'!$C$3-1-3*'Resultat prediktioner över tid'!$C$4)</f>
        <v>6.4300140452856374</v>
      </c>
      <c r="E133" s="27">
        <f ca="1">OFFSET('Prediktioner inlagda över tid'!A128,0,'Resultat prediktioner över tid'!$C$3-1-2*'Resultat prediktioner över tid'!$C$4)</f>
        <v>8.6212427391784541</v>
      </c>
      <c r="F133" s="27">
        <f ca="1">OFFSET('Prediktioner inlagda över tid'!A128,0,'Resultat prediktioner över tid'!$C$3-1-1*'Resultat prediktioner över tid'!$C$4)</f>
        <v>4.8958569123614275</v>
      </c>
      <c r="G133" s="27">
        <f ca="1">OFFSET('Prediktioner inlagda över tid'!A128,0,'Resultat prediktioner över tid'!$C$3-1-0*'Resultat prediktioner över tid'!$C$4)</f>
        <v>5.8075164810695767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121.60120122635666</v>
      </c>
      <c r="K133" s="27">
        <f ca="1">OFFSET('Prediktioner döda över tid'!$A128,0,'Resultat prediktioner över tid'!$C$3-1-3*'Resultat prediktioner över tid'!$C$4)</f>
        <v>123.14443521087951</v>
      </c>
      <c r="L133" s="27">
        <f ca="1">OFFSET('Prediktioner döda över tid'!$A128,0,'Resultat prediktioner över tid'!$C$3-1-2*'Resultat prediktioner över tid'!$C$4)</f>
        <v>131.2307184016482</v>
      </c>
      <c r="M133" s="27">
        <f ca="1">OFFSET('Prediktioner döda över tid'!$A128,0,'Resultat prediktioner över tid'!$C$3-1-1*'Resultat prediktioner över tid'!$C$4)</f>
        <v>166.08841835400895</v>
      </c>
      <c r="N133" s="27">
        <f ca="1">OFFSET('Prediktioner döda över tid'!$A128,0,'Resultat prediktioner över tid'!$C$3-1-0*'Resultat prediktioner över tid'!$C$4)</f>
        <v>170.75870389141204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6.5716372255523465</v>
      </c>
      <c r="D134" s="27">
        <f ca="1">OFFSET('Prediktioner inlagda över tid'!A129,0,'Resultat prediktioner över tid'!$C$3-1-3*'Resultat prediktioner över tid'!$C$4)</f>
        <v>6.4101356601418029</v>
      </c>
      <c r="E134" s="27">
        <f ca="1">OFFSET('Prediktioner inlagda över tid'!A129,0,'Resultat prediktioner över tid'!$C$3-1-2*'Resultat prediktioner över tid'!$C$4)</f>
        <v>8.5912034320464556</v>
      </c>
      <c r="F134" s="27">
        <f ca="1">OFFSET('Prediktioner inlagda över tid'!A129,0,'Resultat prediktioner över tid'!$C$3-1-1*'Resultat prediktioner över tid'!$C$4)</f>
        <v>4.8310422065215555</v>
      </c>
      <c r="G134" s="27">
        <f ca="1">OFFSET('Prediktioner inlagda över tid'!A129,0,'Resultat prediktioner över tid'!$C$3-1-0*'Resultat prediktioner över tid'!$C$4)</f>
        <v>5.6897165809467234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121.75578835892686</v>
      </c>
      <c r="K134" s="27">
        <f ca="1">OFFSET('Prediktioner döda över tid'!$A129,0,'Resultat prediktioner över tid'!$C$3-1-3*'Resultat prediktioner över tid'!$C$4)</f>
        <v>123.30702024807164</v>
      </c>
      <c r="L134" s="27">
        <f ca="1">OFFSET('Prediktioner döda över tid'!$A129,0,'Resultat prediktioner över tid'!$C$3-1-2*'Resultat prediktioner över tid'!$C$4)</f>
        <v>131.44179405688115</v>
      </c>
      <c r="M134" s="27">
        <f ca="1">OFFSET('Prediktioner döda över tid'!$A129,0,'Resultat prediktioner över tid'!$C$3-1-1*'Resultat prediktioner över tid'!$C$4)</f>
        <v>166.24227581950987</v>
      </c>
      <c r="N134" s="27">
        <f ca="1">OFFSET('Prediktioner döda över tid'!$A129,0,'Resultat prediktioner över tid'!$C$3-1-0*'Resultat prediktioner över tid'!$C$4)</f>
        <v>170.93970886953088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6.5509980633858689</v>
      </c>
      <c r="D135" s="27">
        <f ca="1">OFFSET('Prediktioner inlagda över tid'!A130,0,'Resultat prediktioner över tid'!$C$3-1-3*'Resultat prediktioner över tid'!$C$4)</f>
        <v>6.390888986238032</v>
      </c>
      <c r="E135" s="27">
        <f ca="1">OFFSET('Prediktioner inlagda över tid'!A130,0,'Resultat prediktioner över tid'!$C$3-1-2*'Resultat prediktioner över tid'!$C$4)</f>
        <v>8.5620571191640682</v>
      </c>
      <c r="F135" s="27">
        <f ca="1">OFFSET('Prediktioner inlagda över tid'!A130,0,'Resultat prediktioner över tid'!$C$3-1-1*'Resultat prediktioner över tid'!$C$4)</f>
        <v>4.7708058986685904</v>
      </c>
      <c r="G135" s="27">
        <f ca="1">OFFSET('Prediktioner inlagda över tid'!A130,0,'Resultat prediktioner över tid'!$C$3-1-0*'Resultat prediktioner över tid'!$C$4)</f>
        <v>5.5797302251579586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121.909602661999</v>
      </c>
      <c r="K135" s="27">
        <f ca="1">OFFSET('Prediktioner döda över tid'!$A130,0,'Resultat prediktioner över tid'!$C$3-1-3*'Resultat prediktioner över tid'!$C$4)</f>
        <v>123.46883222114187</v>
      </c>
      <c r="L135" s="27">
        <f ca="1">OFFSET('Prediktioner döda över tid'!$A130,0,'Resultat prediktioner över tid'!$C$3-1-2*'Resultat prediktioner över tid'!$C$4)</f>
        <v>131.65166639574218</v>
      </c>
      <c r="M135" s="27">
        <f ca="1">OFFSET('Prediktioner döda över tid'!$A130,0,'Resultat prediktioner över tid'!$C$3-1-1*'Resultat prediktioner över tid'!$C$4)</f>
        <v>166.3931604484734</v>
      </c>
      <c r="N135" s="27">
        <f ca="1">OFFSET('Prediktioner döda över tid'!$A130,0,'Resultat prediktioner över tid'!$C$3-1-0*'Resultat prediktioner över tid'!$C$4)</f>
        <v>171.11559289735297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tabSelected="1" workbookViewId="0"/>
  </sheetViews>
  <sheetFormatPr baseColWidth="10" defaultRowHeight="16" x14ac:dyDescent="0.2"/>
  <cols>
    <col min="3" max="3" width="11.66406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'Prediktion(RÖR EJ!)'!C3</f>
        <v>9</v>
      </c>
      <c r="C2" s="4">
        <f>B2+2*SQRT(B2)</f>
        <v>15</v>
      </c>
    </row>
    <row r="3" spans="1:3" x14ac:dyDescent="0.2">
      <c r="A3" s="2">
        <f>A2+1</f>
        <v>43901</v>
      </c>
      <c r="B3" s="4">
        <f ca="1">'Prediktion(RÖR EJ!)'!C4</f>
        <v>9.4773150000000008</v>
      </c>
      <c r="C3" s="4">
        <f t="shared" ref="C3:C66" ca="1" si="0">B3+2*SQRT(B3)</f>
        <v>15.634364618120681</v>
      </c>
    </row>
    <row r="4" spans="1:3" x14ac:dyDescent="0.2">
      <c r="A4" s="2">
        <f t="shared" ref="A4:A67" si="1">A3+1</f>
        <v>43902</v>
      </c>
      <c r="B4" s="4">
        <f ca="1">'Prediktion(RÖR EJ!)'!C5</f>
        <v>10.037963664593375</v>
      </c>
      <c r="C4" s="4">
        <f t="shared" ca="1" si="0"/>
        <v>16.374512777349743</v>
      </c>
    </row>
    <row r="5" spans="1:3" x14ac:dyDescent="0.2">
      <c r="A5" s="2">
        <f t="shared" si="1"/>
        <v>43903</v>
      </c>
      <c r="B5" s="4">
        <f ca="1">'Prediktion(RÖR EJ!)'!C6</f>
        <v>10.696497042474725</v>
      </c>
      <c r="C5" s="4">
        <f t="shared" ca="1" si="0"/>
        <v>17.237596962969665</v>
      </c>
    </row>
    <row r="6" spans="1:3" x14ac:dyDescent="0.2">
      <c r="A6" s="2">
        <f t="shared" si="1"/>
        <v>43904</v>
      </c>
      <c r="B6" s="4">
        <f ca="1">'Prediktion(RÖR EJ!)'!C7</f>
        <v>11.469971107677505</v>
      </c>
      <c r="C6" s="4">
        <f t="shared" ca="1" si="0"/>
        <v>18.2434402654068</v>
      </c>
    </row>
    <row r="7" spans="1:3" x14ac:dyDescent="0.2">
      <c r="A7" s="2">
        <f t="shared" si="1"/>
        <v>43905</v>
      </c>
      <c r="B7" s="4">
        <f ca="1">'Prediktion(RÖR EJ!)'!C8</f>
        <v>12.378366665716676</v>
      </c>
      <c r="C7" s="4">
        <f t="shared" ca="1" si="0"/>
        <v>19.414947274426186</v>
      </c>
    </row>
    <row r="8" spans="1:3" x14ac:dyDescent="0.2">
      <c r="A8" s="2">
        <f t="shared" si="1"/>
        <v>43906</v>
      </c>
      <c r="B8" s="4">
        <f ca="1">'Prediktion(RÖR EJ!)'!C9</f>
        <v>13.445075752884348</v>
      </c>
      <c r="C8" s="4">
        <f t="shared" ca="1" si="0"/>
        <v>20.778581259225597</v>
      </c>
    </row>
    <row r="9" spans="1:3" x14ac:dyDescent="0.2">
      <c r="A9" s="2">
        <f t="shared" si="1"/>
        <v>43907</v>
      </c>
      <c r="B9" s="4">
        <f ca="1">'Prediktion(RÖR EJ!)'!C10</f>
        <v>14.697463628380458</v>
      </c>
      <c r="C9" s="4">
        <f t="shared" ca="1" si="0"/>
        <v>22.364917867795377</v>
      </c>
    </row>
    <row r="10" spans="1:3" x14ac:dyDescent="0.2">
      <c r="A10" s="2">
        <f t="shared" si="1"/>
        <v>43908</v>
      </c>
      <c r="B10" s="4">
        <f ca="1">'Prediktion(RÖR EJ!)'!C11</f>
        <v>15.69020114648556</v>
      </c>
      <c r="C10" s="4">
        <f t="shared" ca="1" si="0"/>
        <v>23.612372855426376</v>
      </c>
    </row>
    <row r="11" spans="1:3" x14ac:dyDescent="0.2">
      <c r="A11" s="2">
        <f t="shared" si="1"/>
        <v>43909</v>
      </c>
      <c r="B11" s="4">
        <f ca="1">'Prediktion(RÖR EJ!)'!C12</f>
        <v>16.770476355132519</v>
      </c>
      <c r="C11" s="4">
        <f t="shared" ca="1" si="0"/>
        <v>24.960830768741864</v>
      </c>
    </row>
    <row r="12" spans="1:3" x14ac:dyDescent="0.2">
      <c r="A12" s="2">
        <f t="shared" si="1"/>
        <v>43910</v>
      </c>
      <c r="B12" s="4">
        <f ca="1">'Prediktion(RÖR EJ!)'!C13</f>
        <v>17.938276430918542</v>
      </c>
      <c r="C12" s="4">
        <f t="shared" ca="1" si="0"/>
        <v>26.408996927055465</v>
      </c>
    </row>
    <row r="13" spans="1:3" x14ac:dyDescent="0.2">
      <c r="A13" s="2">
        <f t="shared" si="1"/>
        <v>43911</v>
      </c>
      <c r="B13" s="4">
        <f ca="1">'Prediktion(RÖR EJ!)'!C14</f>
        <v>19.190914439173355</v>
      </c>
      <c r="C13" s="4">
        <f t="shared" ca="1" si="0"/>
        <v>27.952401627812819</v>
      </c>
    </row>
    <row r="14" spans="1:3" x14ac:dyDescent="0.2">
      <c r="A14" s="2">
        <f t="shared" si="1"/>
        <v>43912</v>
      </c>
      <c r="B14" s="4">
        <f ca="1">'Prediktion(RÖR EJ!)'!C15</f>
        <v>20.522123333423234</v>
      </c>
      <c r="C14" s="4">
        <f t="shared" ca="1" si="0"/>
        <v>29.582393380926948</v>
      </c>
    </row>
    <row r="15" spans="1:3" x14ac:dyDescent="0.2">
      <c r="A15" s="2">
        <f t="shared" si="1"/>
        <v>43913</v>
      </c>
      <c r="B15" s="4">
        <f ca="1">'Prediktion(RÖR EJ!)'!C16</f>
        <v>21.920929651751599</v>
      </c>
      <c r="C15" s="4">
        <f t="shared" ca="1" si="0"/>
        <v>31.284888141995264</v>
      </c>
    </row>
    <row r="16" spans="1:3" x14ac:dyDescent="0.2">
      <c r="A16" s="2">
        <f t="shared" si="1"/>
        <v>43914</v>
      </c>
      <c r="B16" s="4">
        <f ca="1">'Prediktion(RÖR EJ!)'!C17</f>
        <v>23.370263290750671</v>
      </c>
      <c r="C16" s="4">
        <f t="shared" ca="1" si="0"/>
        <v>33.038823326402451</v>
      </c>
    </row>
    <row r="17" spans="1:3" x14ac:dyDescent="0.2">
      <c r="A17" s="2">
        <f t="shared" si="1"/>
        <v>43915</v>
      </c>
      <c r="B17" s="4">
        <f ca="1">'Prediktion(RÖR EJ!)'!C18</f>
        <v>24.84525304585193</v>
      </c>
      <c r="C17" s="4">
        <f t="shared" ca="1" si="0"/>
        <v>34.814255612980084</v>
      </c>
    </row>
    <row r="18" spans="1:3" x14ac:dyDescent="0.2">
      <c r="A18" s="2">
        <f t="shared" si="1"/>
        <v>43916</v>
      </c>
      <c r="B18" s="4">
        <f ca="1">'Prediktion(RÖR EJ!)'!C19</f>
        <v>26.395293112402879</v>
      </c>
      <c r="C18" s="4">
        <f t="shared" ca="1" si="0"/>
        <v>36.670563057743074</v>
      </c>
    </row>
    <row r="19" spans="1:3" x14ac:dyDescent="0.2">
      <c r="A19" s="2">
        <f t="shared" si="1"/>
        <v>43917</v>
      </c>
      <c r="B19" s="4">
        <f ca="1">'Prediktion(RÖR EJ!)'!C20</f>
        <v>28.01684553129461</v>
      </c>
      <c r="C19" s="4">
        <f t="shared" ca="1" si="0"/>
        <v>38.603033803056</v>
      </c>
    </row>
    <row r="20" spans="1:3" x14ac:dyDescent="0.2">
      <c r="A20" s="2">
        <f t="shared" si="1"/>
        <v>43918</v>
      </c>
      <c r="B20" s="4">
        <f ca="1">'Prediktion(RÖR EJ!)'!C21</f>
        <v>29.705667793646793</v>
      </c>
      <c r="C20" s="4">
        <f t="shared" ca="1" si="0"/>
        <v>40.606249024690719</v>
      </c>
    </row>
    <row r="21" spans="1:3" x14ac:dyDescent="0.2">
      <c r="A21" s="2">
        <f t="shared" si="1"/>
        <v>43919</v>
      </c>
      <c r="B21" s="4">
        <f ca="1">'Prediktion(RÖR EJ!)'!C22</f>
        <v>31.457167725474225</v>
      </c>
      <c r="C21" s="4">
        <f t="shared" ca="1" si="0"/>
        <v>42.674505685163986</v>
      </c>
    </row>
    <row r="22" spans="1:3" x14ac:dyDescent="0.2">
      <c r="A22" s="2">
        <f t="shared" si="1"/>
        <v>43920</v>
      </c>
      <c r="B22" s="4">
        <f ca="1">'Prediktion(RÖR EJ!)'!C23</f>
        <v>33.266976510607336</v>
      </c>
      <c r="C22" s="4">
        <f t="shared" ca="1" si="0"/>
        <v>44.802482829899496</v>
      </c>
    </row>
    <row r="23" spans="1:3" x14ac:dyDescent="0.2">
      <c r="A23" s="2">
        <f t="shared" si="1"/>
        <v>43921</v>
      </c>
      <c r="B23" s="4">
        <f ca="1">'Prediktion(RÖR EJ!)'!C24</f>
        <v>35.13181086552742</v>
      </c>
      <c r="C23" s="4">
        <f t="shared" ca="1" si="0"/>
        <v>46.986229597043092</v>
      </c>
    </row>
    <row r="24" spans="1:3" x14ac:dyDescent="0.2">
      <c r="A24" s="2">
        <f t="shared" si="1"/>
        <v>43922</v>
      </c>
      <c r="B24" s="4">
        <f ca="1">'Prediktion(RÖR EJ!)'!C25</f>
        <v>37.05071210711602</v>
      </c>
      <c r="C24" s="4">
        <f t="shared" ca="1" si="0"/>
        <v>49.224571332048107</v>
      </c>
    </row>
    <row r="25" spans="1:3" x14ac:dyDescent="0.2">
      <c r="A25" s="2">
        <f t="shared" si="1"/>
        <v>43923</v>
      </c>
      <c r="B25" s="4">
        <f ca="1">'Prediktion(RÖR EJ!)'!C26</f>
        <v>39.026769488123172</v>
      </c>
      <c r="C25" s="4">
        <f t="shared" ca="1" si="0"/>
        <v>51.521051298315093</v>
      </c>
    </row>
    <row r="26" spans="1:3" x14ac:dyDescent="0.2">
      <c r="A26" s="2">
        <f t="shared" si="1"/>
        <v>43924</v>
      </c>
      <c r="B26" s="4">
        <f ca="1">'Prediktion(RÖR EJ!)'!C27</f>
        <v>41.054880664564806</v>
      </c>
      <c r="C26" s="4">
        <f t="shared" ca="1" si="0"/>
        <v>53.869697193031342</v>
      </c>
    </row>
    <row r="27" spans="1:3" x14ac:dyDescent="0.2">
      <c r="A27" s="2">
        <f t="shared" si="1"/>
        <v>43925</v>
      </c>
      <c r="B27" s="4">
        <f ca="1">'Prediktion(RÖR EJ!)'!C28</f>
        <v>43.129619909077476</v>
      </c>
      <c r="C27" s="4">
        <f t="shared" ca="1" si="0"/>
        <v>56.264248934531906</v>
      </c>
    </row>
    <row r="28" spans="1:3" x14ac:dyDescent="0.2">
      <c r="A28" s="2">
        <f t="shared" si="1"/>
        <v>43926</v>
      </c>
      <c r="B28" s="4">
        <f ca="1">'Prediktion(RÖR EJ!)'!C29</f>
        <v>45.245319379242893</v>
      </c>
      <c r="C28" s="4">
        <f t="shared" ca="1" si="0"/>
        <v>58.698247592720122</v>
      </c>
    </row>
    <row r="29" spans="1:3" x14ac:dyDescent="0.2">
      <c r="A29" s="2">
        <f t="shared" si="1"/>
        <v>43927</v>
      </c>
      <c r="B29" s="4">
        <f ca="1">'Prediktion(RÖR EJ!)'!C30</f>
        <v>47.396103912828842</v>
      </c>
      <c r="C29" s="4">
        <f t="shared" ca="1" si="0"/>
        <v>61.165069583906515</v>
      </c>
    </row>
    <row r="30" spans="1:3" x14ac:dyDescent="0.2">
      <c r="A30" s="2">
        <f t="shared" si="1"/>
        <v>43928</v>
      </c>
      <c r="B30" s="4">
        <f ca="1">'Prediktion(RÖR EJ!)'!C31</f>
        <v>49.575835021734008</v>
      </c>
      <c r="C30" s="4">
        <f t="shared" ca="1" si="0"/>
        <v>63.657856896696991</v>
      </c>
    </row>
    <row r="31" spans="1:3" x14ac:dyDescent="0.2">
      <c r="A31" s="2">
        <f t="shared" si="1"/>
        <v>43929</v>
      </c>
      <c r="B31" s="4">
        <f ca="1">'Prediktion(RÖR EJ!)'!C32</f>
        <v>51.777901921683551</v>
      </c>
      <c r="C31" s="4">
        <f t="shared" ca="1" si="0"/>
        <v>66.169274604187962</v>
      </c>
    </row>
    <row r="32" spans="1:3" x14ac:dyDescent="0.2">
      <c r="A32" s="2">
        <f t="shared" si="1"/>
        <v>43930</v>
      </c>
      <c r="B32" s="4">
        <f ca="1">'Prediktion(RÖR EJ!)'!C33</f>
        <v>53.994774937607183</v>
      </c>
      <c r="C32" s="4">
        <f t="shared" ca="1" si="0"/>
        <v>68.691002336175458</v>
      </c>
    </row>
    <row r="33" spans="1:3" x14ac:dyDescent="0.2">
      <c r="A33" s="2">
        <f t="shared" si="1"/>
        <v>43931</v>
      </c>
      <c r="B33" s="4">
        <f ca="1">'Prediktion(RÖR EJ!)'!C34</f>
        <v>56.21720867345325</v>
      </c>
      <c r="C33" s="4">
        <f t="shared" ca="1" si="0"/>
        <v>71.212835859196872</v>
      </c>
    </row>
    <row r="34" spans="1:3" x14ac:dyDescent="0.2">
      <c r="A34" s="2">
        <f t="shared" si="1"/>
        <v>43932</v>
      </c>
      <c r="B34" s="4">
        <f ca="1">'Prediktion(RÖR EJ!)'!C35</f>
        <v>58.435403289972598</v>
      </c>
      <c r="C34" s="4">
        <f t="shared" ca="1" si="0"/>
        <v>73.724013859932526</v>
      </c>
    </row>
    <row r="35" spans="1:3" x14ac:dyDescent="0.2">
      <c r="A35" s="2">
        <f t="shared" si="1"/>
        <v>43933</v>
      </c>
      <c r="B35" s="4">
        <f ca="1">'Prediktion(RÖR EJ!)'!C36</f>
        <v>60.6390128057445</v>
      </c>
      <c r="C35" s="4">
        <f t="shared" ca="1" si="0"/>
        <v>76.213223900467014</v>
      </c>
    </row>
    <row r="36" spans="1:3" x14ac:dyDescent="0.2">
      <c r="A36" s="2">
        <f t="shared" si="1"/>
        <v>43934</v>
      </c>
      <c r="B36" s="4">
        <f ca="1">'Prediktion(RÖR EJ!)'!C37</f>
        <v>62.817145211861288</v>
      </c>
      <c r="C36" s="4">
        <f t="shared" ca="1" si="0"/>
        <v>78.668598799701272</v>
      </c>
    </row>
    <row r="37" spans="1:3" x14ac:dyDescent="0.2">
      <c r="A37" s="2">
        <f t="shared" si="1"/>
        <v>43935</v>
      </c>
      <c r="B37" s="4">
        <f ca="1">'Prediktion(RÖR EJ!)'!C38</f>
        <v>64.958361004972545</v>
      </c>
      <c r="C37" s="4">
        <f t="shared" ca="1" si="0"/>
        <v>81.077710992484143</v>
      </c>
    </row>
    <row r="38" spans="1:3" x14ac:dyDescent="0.2">
      <c r="A38" s="2">
        <f t="shared" si="1"/>
        <v>43936</v>
      </c>
      <c r="B38" s="4">
        <f ca="1">'Prediktion(RÖR EJ!)'!C39</f>
        <v>67.050684863831648</v>
      </c>
      <c r="C38" s="4">
        <f t="shared" ca="1" si="0"/>
        <v>83.427581378596784</v>
      </c>
    </row>
    <row r="39" spans="1:3" x14ac:dyDescent="0.2">
      <c r="A39" s="2">
        <f t="shared" si="1"/>
        <v>43937</v>
      </c>
      <c r="B39" s="4">
        <f ca="1">'Prediktion(RÖR EJ!)'!C40</f>
        <v>69.081657048033009</v>
      </c>
      <c r="C39" s="4">
        <f t="shared" ca="1" si="0"/>
        <v>85.704732220579515</v>
      </c>
    </row>
    <row r="40" spans="1:3" x14ac:dyDescent="0.2">
      <c r="A40" s="2">
        <f t="shared" si="1"/>
        <v>43938</v>
      </c>
      <c r="B40" s="4">
        <f ca="1">'Prediktion(RÖR EJ!)'!C41</f>
        <v>71.038467692091132</v>
      </c>
      <c r="C40" s="4">
        <f t="shared" ca="1" si="0"/>
        <v>87.895331895387201</v>
      </c>
    </row>
    <row r="41" spans="1:3" x14ac:dyDescent="0.2">
      <c r="A41" s="2">
        <f t="shared" si="1"/>
        <v>43939</v>
      </c>
      <c r="B41" s="4">
        <f ca="1">'Prediktion(RÖR EJ!)'!C42</f>
        <v>72.908239660273225</v>
      </c>
      <c r="C41" s="4">
        <f t="shared" ca="1" si="0"/>
        <v>89.98550403841918</v>
      </c>
    </row>
    <row r="42" spans="1:3" x14ac:dyDescent="0.2">
      <c r="A42" s="2">
        <f t="shared" si="1"/>
        <v>43940</v>
      </c>
      <c r="B42" s="4">
        <f ca="1">'Prediktion(RÖR EJ!)'!C43</f>
        <v>74.678158890042496</v>
      </c>
      <c r="C42" s="4">
        <f t="shared" ca="1" si="0"/>
        <v>91.961464001049762</v>
      </c>
    </row>
    <row r="43" spans="1:3" x14ac:dyDescent="0.2">
      <c r="A43" s="2">
        <f t="shared" si="1"/>
        <v>43941</v>
      </c>
      <c r="B43" s="4">
        <f ca="1">'Prediktion(RÖR EJ!)'!C44</f>
        <v>76.335618188978586</v>
      </c>
      <c r="C43" s="4">
        <f t="shared" ca="1" si="0"/>
        <v>93.809669601170157</v>
      </c>
    </row>
    <row r="44" spans="1:3" x14ac:dyDescent="0.2">
      <c r="A44" s="2">
        <f t="shared" si="1"/>
        <v>43942</v>
      </c>
      <c r="B44" s="4">
        <f ca="1">'Prediktion(RÖR EJ!)'!C45</f>
        <v>77.868375736510458</v>
      </c>
      <c r="C44" s="4">
        <f t="shared" ca="1" si="0"/>
        <v>95.516987663402659</v>
      </c>
    </row>
    <row r="45" spans="1:3" x14ac:dyDescent="0.2">
      <c r="A45" s="2">
        <f t="shared" si="1"/>
        <v>43943</v>
      </c>
      <c r="B45" s="4">
        <f ca="1">'Prediktion(RÖR EJ!)'!C46</f>
        <v>79.264728460123081</v>
      </c>
      <c r="C45" s="4">
        <f t="shared" ca="1" si="0"/>
        <v>97.070876663496335</v>
      </c>
    </row>
    <row r="46" spans="1:3" x14ac:dyDescent="0.2">
      <c r="A46" s="2">
        <f t="shared" si="1"/>
        <v>43944</v>
      </c>
      <c r="B46" s="4">
        <f ca="1">'Prediktion(RÖR EJ!)'!C47</f>
        <v>80.51369801969193</v>
      </c>
      <c r="C46" s="4">
        <f t="shared" ca="1" si="0"/>
        <v>98.459583121262369</v>
      </c>
    </row>
    <row r="47" spans="1:3" x14ac:dyDescent="0.2">
      <c r="A47" s="2">
        <f t="shared" si="1"/>
        <v>43945</v>
      </c>
      <c r="B47" s="4">
        <f ca="1">'Prediktion(RÖR EJ!)'!C48</f>
        <v>81.60522268372884</v>
      </c>
      <c r="C47" s="4">
        <f t="shared" ca="1" si="0"/>
        <v>99.6723445003026</v>
      </c>
    </row>
    <row r="48" spans="1:3" x14ac:dyDescent="0.2">
      <c r="A48" s="2">
        <f t="shared" si="1"/>
        <v>43946</v>
      </c>
      <c r="B48" s="4">
        <f ca="1">'Prediktion(RÖR EJ!)'!C49</f>
        <v>82.530341083196689</v>
      </c>
      <c r="C48" s="4">
        <f t="shared" ca="1" si="0"/>
        <v>100.69958334402823</v>
      </c>
    </row>
    <row r="49" spans="1:3" x14ac:dyDescent="0.2">
      <c r="A49" s="2">
        <f t="shared" si="1"/>
        <v>43947</v>
      </c>
      <c r="B49" s="4">
        <f ca="1">'Prediktion(RÖR EJ!)'!C50</f>
        <v>83.281342650544516</v>
      </c>
      <c r="C49" s="4">
        <f t="shared" ca="1" si="0"/>
        <v>101.53306505151747</v>
      </c>
    </row>
    <row r="50" spans="1:3" x14ac:dyDescent="0.2">
      <c r="A50" s="2">
        <f t="shared" si="1"/>
        <v>43948</v>
      </c>
      <c r="B50" s="4">
        <f ca="1">'Prediktion(RÖR EJ!)'!C51</f>
        <v>83.851903688765418</v>
      </c>
      <c r="C50" s="4">
        <f t="shared" ca="1" si="0"/>
        <v>102.16604070788432</v>
      </c>
    </row>
    <row r="51" spans="1:3" x14ac:dyDescent="0.2">
      <c r="A51" s="2">
        <f t="shared" si="1"/>
        <v>43949</v>
      </c>
      <c r="B51" s="4">
        <f ca="1">'Prediktion(RÖR EJ!)'!C52</f>
        <v>84.237204876130917</v>
      </c>
      <c r="C51" s="4">
        <f t="shared" ca="1" si="0"/>
        <v>102.59337058426625</v>
      </c>
    </row>
    <row r="52" spans="1:3" x14ac:dyDescent="0.2">
      <c r="A52" s="2">
        <f t="shared" si="1"/>
        <v>43950</v>
      </c>
      <c r="B52" s="4">
        <f ca="1">'Prediktion(RÖR EJ!)'!C53</f>
        <v>84.434025864136757</v>
      </c>
      <c r="C52" s="4">
        <f t="shared" ca="1" si="0"/>
        <v>102.81162373373188</v>
      </c>
    </row>
    <row r="53" spans="1:3" x14ac:dyDescent="0.2">
      <c r="A53" s="2">
        <f t="shared" si="1"/>
        <v>43951</v>
      </c>
      <c r="B53" s="4">
        <f ca="1">'Prediktion(RÖR EJ!)'!C54</f>
        <v>84.440812686998157</v>
      </c>
      <c r="C53" s="4">
        <f t="shared" ca="1" si="0"/>
        <v>102.81914913913639</v>
      </c>
    </row>
    <row r="54" spans="1:3" x14ac:dyDescent="0.2">
      <c r="A54" s="2">
        <f t="shared" si="1"/>
        <v>43952</v>
      </c>
      <c r="B54" s="4">
        <f ca="1">'Prediktion(RÖR EJ!)'!C55</f>
        <v>84.257714166849908</v>
      </c>
      <c r="C54" s="4">
        <f t="shared" ca="1" si="0"/>
        <v>102.61611433318792</v>
      </c>
    </row>
    <row r="55" spans="1:3" x14ac:dyDescent="0.2">
      <c r="A55" s="2">
        <f t="shared" si="1"/>
        <v>43953</v>
      </c>
      <c r="B55" s="4">
        <f ca="1">'Prediktion(RÖR EJ!)'!C56</f>
        <v>83.886584663860674</v>
      </c>
      <c r="C55" s="4">
        <f t="shared" ca="1" si="0"/>
        <v>102.20450863617377</v>
      </c>
    </row>
    <row r="56" spans="1:3" x14ac:dyDescent="0.2">
      <c r="A56" s="2">
        <f t="shared" si="1"/>
        <v>43954</v>
      </c>
      <c r="B56" s="4">
        <f ca="1">'Prediktion(RÖR EJ!)'!C57</f>
        <v>83.330952803897418</v>
      </c>
      <c r="C56" s="4">
        <f t="shared" ca="1" si="0"/>
        <v>101.58811061160642</v>
      </c>
    </row>
    <row r="57" spans="1:3" x14ac:dyDescent="0.2">
      <c r="A57" s="2">
        <f t="shared" si="1"/>
        <v>43955</v>
      </c>
      <c r="B57" s="4">
        <f ca="1">'Prediktion(RÖR EJ!)'!C58</f>
        <v>82.595959792894121</v>
      </c>
      <c r="C57" s="4">
        <f t="shared" ca="1" si="0"/>
        <v>100.77242367263642</v>
      </c>
    </row>
    <row r="58" spans="1:3" x14ac:dyDescent="0.2">
      <c r="A58" s="2">
        <f t="shared" si="1"/>
        <v>43956</v>
      </c>
      <c r="B58" s="4">
        <f ca="1">'Prediktion(RÖR EJ!)'!C59</f>
        <v>81.688268761849841</v>
      </c>
      <c r="C58" s="4">
        <f t="shared" ca="1" si="0"/>
        <v>99.764581301950471</v>
      </c>
    </row>
    <row r="59" spans="1:3" x14ac:dyDescent="0.2">
      <c r="A59" s="2">
        <f t="shared" si="1"/>
        <v>43957</v>
      </c>
      <c r="B59" s="4">
        <f ca="1">'Prediktion(RÖR EJ!)'!C60</f>
        <v>80.615947471730749</v>
      </c>
      <c r="C59" s="4">
        <f t="shared" ca="1" si="0"/>
        <v>98.573224266582542</v>
      </c>
    </row>
    <row r="60" spans="1:3" x14ac:dyDescent="0.2">
      <c r="A60" s="2">
        <f t="shared" si="1"/>
        <v>43958</v>
      </c>
      <c r="B60" s="4">
        <f ca="1">'Prediktion(RÖR EJ!)'!C61</f>
        <v>79.388327563329796</v>
      </c>
      <c r="C60" s="4">
        <f t="shared" ca="1" si="0"/>
        <v>97.208353103528083</v>
      </c>
    </row>
    <row r="61" spans="1:3" x14ac:dyDescent="0.2">
      <c r="A61" s="2">
        <f t="shared" si="1"/>
        <v>43959</v>
      </c>
      <c r="B61" s="4">
        <f ca="1">'Prediktion(RÖR EJ!)'!C62</f>
        <v>78.015844326051237</v>
      </c>
      <c r="C61" s="4">
        <f t="shared" ca="1" si="0"/>
        <v>95.681159984261399</v>
      </c>
    </row>
    <row r="62" spans="1:3" x14ac:dyDescent="0.2">
      <c r="A62" s="2">
        <f t="shared" si="1"/>
        <v>43960</v>
      </c>
      <c r="B62" s="4">
        <f ca="1">'Prediktion(RÖR EJ!)'!C63</f>
        <v>76.509861623247303</v>
      </c>
      <c r="C62" s="4">
        <f t="shared" ca="1" si="0"/>
        <v>94.003844774404996</v>
      </c>
    </row>
    <row r="63" spans="1:3" x14ac:dyDescent="0.2">
      <c r="A63" s="2">
        <f t="shared" si="1"/>
        <v>43961</v>
      </c>
      <c r="B63" s="4">
        <f ca="1">'Prediktion(RÖR EJ!)'!C64</f>
        <v>74.882487057294568</v>
      </c>
      <c r="C63" s="4">
        <f t="shared" ca="1" si="0"/>
        <v>92.189420587795524</v>
      </c>
    </row>
    <row r="64" spans="1:3" x14ac:dyDescent="0.2">
      <c r="A64" s="2">
        <f t="shared" si="1"/>
        <v>43962</v>
      </c>
      <c r="B64" s="4">
        <f ca="1">'Prediktion(RÖR EJ!)'!C65</f>
        <v>73.146382540105719</v>
      </c>
      <c r="C64" s="4">
        <f t="shared" ca="1" si="0"/>
        <v>90.251514230929473</v>
      </c>
    </row>
    <row r="65" spans="1:3" x14ac:dyDescent="0.2">
      <c r="A65" s="2">
        <f t="shared" si="1"/>
        <v>43963</v>
      </c>
      <c r="B65" s="4">
        <f ca="1">'Prediktion(RÖR EJ!)'!C66</f>
        <v>71.314574934454612</v>
      </c>
      <c r="C65" s="4">
        <f t="shared" ca="1" si="0"/>
        <v>88.20416639599739</v>
      </c>
    </row>
    <row r="66" spans="1:3" x14ac:dyDescent="0.2">
      <c r="A66" s="2">
        <f t="shared" si="1"/>
        <v>43964</v>
      </c>
      <c r="B66" s="4">
        <f ca="1">'Prediktion(RÖR EJ!)'!C67</f>
        <v>69.400271162595502</v>
      </c>
      <c r="C66" s="4">
        <f t="shared" ca="1" si="0"/>
        <v>86.061636192219638</v>
      </c>
    </row>
    <row r="67" spans="1:3" x14ac:dyDescent="0.2">
      <c r="A67" s="2">
        <f t="shared" si="1"/>
        <v>43965</v>
      </c>
      <c r="B67" s="4">
        <f ca="1">'Prediktion(RÖR EJ!)'!C68</f>
        <v>67.41668177198072</v>
      </c>
      <c r="C67" s="4">
        <f t="shared" ref="C67:C130" ca="1" si="2">B67+2*SQRT(B67)</f>
        <v>83.838214194014995</v>
      </c>
    </row>
    <row r="68" spans="1:3" x14ac:dyDescent="0.2">
      <c r="A68" s="2">
        <f t="shared" ref="A68:A131" si="3">A67+1</f>
        <v>43966</v>
      </c>
      <c r="B68" s="4">
        <f ca="1">'Prediktion(RÖR EJ!)'!C69</f>
        <v>65.37685642382236</v>
      </c>
      <c r="C68" s="4">
        <f t="shared" ca="1" si="2"/>
        <v>81.548047650670469</v>
      </c>
    </row>
    <row r="69" spans="1:3" x14ac:dyDescent="0.2">
      <c r="A69" s="2">
        <f t="shared" si="3"/>
        <v>43967</v>
      </c>
      <c r="B69" s="4">
        <f ca="1">'Prediktion(RÖR EJ!)'!C70</f>
        <v>63.29353415219515</v>
      </c>
      <c r="C69" s="4">
        <f t="shared" ca="1" si="2"/>
        <v>79.204980868593395</v>
      </c>
    </row>
    <row r="70" spans="1:3" x14ac:dyDescent="0.2">
      <c r="A70" s="2">
        <f t="shared" si="3"/>
        <v>43968</v>
      </c>
      <c r="B70" s="4">
        <f ca="1">'Prediktion(RÖR EJ!)'!C71</f>
        <v>61.179010557155777</v>
      </c>
      <c r="C70" s="4">
        <f t="shared" ca="1" si="2"/>
        <v>76.822413071590518</v>
      </c>
    </row>
    <row r="71" spans="1:3" x14ac:dyDescent="0.2">
      <c r="A71" s="2">
        <f t="shared" si="3"/>
        <v>43969</v>
      </c>
      <c r="B71" s="4">
        <f ca="1">'Prediktion(RÖR EJ!)'!C72</f>
        <v>59.045023380692754</v>
      </c>
      <c r="C71" s="4">
        <f t="shared" ca="1" si="2"/>
        <v>74.413175303509334</v>
      </c>
    </row>
    <row r="72" spans="1:3" x14ac:dyDescent="0.2">
      <c r="A72" s="2">
        <f t="shared" si="3"/>
        <v>43970</v>
      </c>
      <c r="B72" s="4">
        <f ca="1">'Prediktion(RÖR EJ!)'!C73</f>
        <v>56.902657219126795</v>
      </c>
      <c r="C72" s="4">
        <f t="shared" ca="1" si="2"/>
        <v>71.989427213943685</v>
      </c>
    </row>
    <row r="73" spans="1:3" x14ac:dyDescent="0.2">
      <c r="A73" s="2">
        <f t="shared" si="3"/>
        <v>43971</v>
      </c>
      <c r="B73" s="4">
        <f ca="1">'Prediktion(RÖR EJ!)'!C74</f>
        <v>54.762267523652937</v>
      </c>
      <c r="C73" s="4">
        <f t="shared" ca="1" si="2"/>
        <v>69.562573942596146</v>
      </c>
    </row>
    <row r="74" spans="1:3" x14ac:dyDescent="0.2">
      <c r="A74" s="2">
        <f t="shared" si="3"/>
        <v>43972</v>
      </c>
      <c r="B74" s="4">
        <f ca="1">'Prediktion(RÖR EJ!)'!C75</f>
        <v>52.633423503158028</v>
      </c>
      <c r="C74" s="4">
        <f t="shared" ca="1" si="2"/>
        <v>67.143202757599909</v>
      </c>
    </row>
    <row r="75" spans="1:3" x14ac:dyDescent="0.2">
      <c r="A75" s="2">
        <f t="shared" si="3"/>
        <v>43973</v>
      </c>
      <c r="B75" s="4">
        <f ca="1">'Prediktion(RÖR EJ!)'!C76</f>
        <v>50.524869082609825</v>
      </c>
      <c r="C75" s="4">
        <f t="shared" ca="1" si="2"/>
        <v>64.741038620514161</v>
      </c>
    </row>
    <row r="76" spans="1:3" x14ac:dyDescent="0.2">
      <c r="A76" s="2">
        <f t="shared" si="3"/>
        <v>43974</v>
      </c>
      <c r="B76" s="4">
        <f ca="1">'Prediktion(RÖR EJ!)'!C77</f>
        <v>48.444500694058043</v>
      </c>
      <c r="C76" s="4">
        <f t="shared" ca="1" si="2"/>
        <v>62.364917454206861</v>
      </c>
    </row>
    <row r="77" spans="1:3" x14ac:dyDescent="0.2">
      <c r="A77" s="2">
        <f t="shared" si="3"/>
        <v>43975</v>
      </c>
      <c r="B77" s="4">
        <f ca="1">'Prediktion(RÖR EJ!)'!C78</f>
        <v>46.399360389519487</v>
      </c>
      <c r="C77" s="4">
        <f t="shared" ca="1" si="2"/>
        <v>60.02277558388532</v>
      </c>
    </row>
    <row r="78" spans="1:3" x14ac:dyDescent="0.2">
      <c r="A78" s="2">
        <f t="shared" si="3"/>
        <v>43976</v>
      </c>
      <c r="B78" s="4">
        <f ca="1">'Prediktion(RÖR EJ!)'!C79</f>
        <v>44.395642566037559</v>
      </c>
      <c r="C78" s="4">
        <f t="shared" ca="1" si="2"/>
        <v>57.721653607011156</v>
      </c>
    </row>
    <row r="79" spans="1:3" x14ac:dyDescent="0.2">
      <c r="A79" s="2">
        <f t="shared" si="3"/>
        <v>43977</v>
      </c>
      <c r="B79" s="4">
        <f ca="1">'Prediktion(RÖR EJ!)'!C80</f>
        <v>42.43871247952778</v>
      </c>
      <c r="C79" s="4">
        <f t="shared" ca="1" si="2"/>
        <v>55.467712821768586</v>
      </c>
    </row>
    <row r="80" spans="1:3" x14ac:dyDescent="0.2">
      <c r="A80" s="2">
        <f t="shared" si="3"/>
        <v>43978</v>
      </c>
      <c r="B80" s="4">
        <f ca="1">'Prediktion(RÖR EJ!)'!C81</f>
        <v>40.53313468729155</v>
      </c>
      <c r="C80" s="4">
        <f t="shared" ca="1" si="2"/>
        <v>53.266262297944252</v>
      </c>
    </row>
    <row r="81" spans="1:3" x14ac:dyDescent="0.2">
      <c r="A81" s="2">
        <f t="shared" si="3"/>
        <v>43979</v>
      </c>
      <c r="B81" s="4">
        <f ca="1">'Prediktion(RÖR EJ!)'!C82</f>
        <v>38.68270958358962</v>
      </c>
      <c r="C81" s="4">
        <f t="shared" ca="1" si="2"/>
        <v>51.121794692003277</v>
      </c>
    </row>
    <row r="82" spans="1:3" x14ac:dyDescent="0.2">
      <c r="A82" s="2">
        <f t="shared" si="3"/>
        <v>43980</v>
      </c>
      <c r="B82" s="4">
        <f ca="1">'Prediktion(RÖR EJ!)'!C83</f>
        <v>36.890516267351217</v>
      </c>
      <c r="C82" s="4">
        <f t="shared" ca="1" si="2"/>
        <v>49.038028978577529</v>
      </c>
    </row>
    <row r="83" spans="1:3" x14ac:dyDescent="0.2">
      <c r="A83" s="2">
        <f t="shared" si="3"/>
        <v>43981</v>
      </c>
      <c r="B83" s="4">
        <f ca="1">'Prediktion(RÖR EJ!)'!C84</f>
        <v>35.158960094932816</v>
      </c>
      <c r="C83" s="4">
        <f t="shared" ca="1" si="2"/>
        <v>47.017958382298033</v>
      </c>
    </row>
    <row r="84" spans="1:3" x14ac:dyDescent="0.2">
      <c r="A84" s="2">
        <f t="shared" si="3"/>
        <v>43982</v>
      </c>
      <c r="B84" s="4">
        <f ca="1">'Prediktion(RÖR EJ!)'!C85</f>
        <v>33.489823413292306</v>
      </c>
      <c r="C84" s="4">
        <f t="shared" ca="1" si="2"/>
        <v>45.063901936145399</v>
      </c>
    </row>
    <row r="85" spans="1:3" x14ac:dyDescent="0.2">
      <c r="A85" s="2">
        <f t="shared" si="3"/>
        <v>43983</v>
      </c>
      <c r="B85" s="4">
        <f ca="1">'Prediktion(RÖR EJ!)'!C86</f>
        <v>31.884318130223289</v>
      </c>
      <c r="C85" s="4">
        <f t="shared" ca="1" si="2"/>
        <v>43.177558255222543</v>
      </c>
    </row>
    <row r="86" spans="1:3" x14ac:dyDescent="0.2">
      <c r="A86" s="2">
        <f t="shared" si="3"/>
        <v>43984</v>
      </c>
      <c r="B86" s="4">
        <f ca="1">'Prediktion(RÖR EJ!)'!C87</f>
        <v>30.3431389495403</v>
      </c>
      <c r="C86" s="4">
        <f t="shared" ca="1" si="2"/>
        <v>41.360060288923691</v>
      </c>
    </row>
    <row r="87" spans="1:3" x14ac:dyDescent="0.2">
      <c r="A87" s="2">
        <f t="shared" si="3"/>
        <v>43985</v>
      </c>
      <c r="B87" s="4">
        <f ca="1">'Prediktion(RÖR EJ!)'!C88</f>
        <v>28.866516272538281</v>
      </c>
      <c r="C87" s="4">
        <f t="shared" ca="1" si="2"/>
        <v>39.612029991767955</v>
      </c>
    </row>
    <row r="88" spans="1:3" x14ac:dyDescent="0.2">
      <c r="A88" s="2">
        <f t="shared" si="3"/>
        <v>43986</v>
      </c>
      <c r="B88" s="4">
        <f ca="1">'Prediktion(RÖR EJ!)'!C89</f>
        <v>27.454267936245046</v>
      </c>
      <c r="C88" s="4">
        <f t="shared" ca="1" si="2"/>
        <v>37.933632026922503</v>
      </c>
    </row>
    <row r="89" spans="1:3" x14ac:dyDescent="0.2">
      <c r="A89" s="2">
        <f t="shared" si="3"/>
        <v>43987</v>
      </c>
      <c r="B89" s="4">
        <f ca="1">'Prediktion(RÖR EJ!)'!C90</f>
        <v>26.105849119464725</v>
      </c>
      <c r="C89" s="4">
        <f t="shared" ca="1" si="2"/>
        <v>36.324625781955149</v>
      </c>
    </row>
    <row r="90" spans="1:3" x14ac:dyDescent="0.2">
      <c r="A90" s="2">
        <f t="shared" si="3"/>
        <v>43988</v>
      </c>
      <c r="B90" s="4">
        <f ca="1">'Prediktion(RÖR EJ!)'!C91</f>
        <v>24.82039989614281</v>
      </c>
      <c r="C90" s="4">
        <f t="shared" ca="1" si="2"/>
        <v>34.784415130202383</v>
      </c>
    </row>
    <row r="91" spans="1:3" x14ac:dyDescent="0.2">
      <c r="A91" s="2">
        <f t="shared" si="3"/>
        <v>43989</v>
      </c>
      <c r="B91" s="4">
        <f ca="1">'Prediktion(RÖR EJ!)'!C92</f>
        <v>23.596790050029892</v>
      </c>
      <c r="C91" s="4">
        <f t="shared" ca="1" si="2"/>
        <v>33.312095511008437</v>
      </c>
    </row>
    <row r="92" spans="1:3" x14ac:dyDescent="0.2">
      <c r="A92" s="2">
        <f t="shared" si="3"/>
        <v>43990</v>
      </c>
      <c r="B92" s="4">
        <f ca="1">'Prediktion(RÖR EJ!)'!C93</f>
        <v>22.433660883765359</v>
      </c>
      <c r="C92" s="4">
        <f t="shared" ca="1" si="2"/>
        <v>31.906498026620788</v>
      </c>
    </row>
    <row r="93" spans="1:3" x14ac:dyDescent="0.2">
      <c r="A93" s="2">
        <f t="shared" si="3"/>
        <v>43991</v>
      </c>
      <c r="B93" s="4">
        <f ca="1">'Prediktion(RÖR EJ!)'!C94</f>
        <v>21.329463858896837</v>
      </c>
      <c r="C93" s="4">
        <f t="shared" ca="1" si="2"/>
        <v>30.56623036214825</v>
      </c>
    </row>
    <row r="94" spans="1:3" x14ac:dyDescent="0.2">
      <c r="A94" s="2">
        <f t="shared" si="3"/>
        <v>43992</v>
      </c>
      <c r="B94" s="4">
        <f ca="1">'Prediktion(RÖR EJ!)'!C95</f>
        <v>20.282495991178891</v>
      </c>
      <c r="C94" s="4">
        <f t="shared" ca="1" si="2"/>
        <v>29.28971442778381</v>
      </c>
    </row>
    <row r="95" spans="1:3" x14ac:dyDescent="0.2">
      <c r="A95" s="2">
        <f t="shared" si="3"/>
        <v>43993</v>
      </c>
      <c r="B95" s="4">
        <f ca="1">'Prediktion(RÖR EJ!)'!C96</f>
        <v>19.290931998446538</v>
      </c>
      <c r="C95" s="4">
        <f t="shared" ca="1" si="2"/>
        <v>28.075220700088018</v>
      </c>
    </row>
    <row r="96" spans="1:3" x14ac:dyDescent="0.2">
      <c r="A96" s="2">
        <f t="shared" si="3"/>
        <v>43994</v>
      </c>
      <c r="B96" s="4">
        <f ca="1">'Prediktion(RÖR EJ!)'!C97</f>
        <v>18.352853257503472</v>
      </c>
      <c r="C96" s="4">
        <f t="shared" ca="1" si="2"/>
        <v>26.920899302548627</v>
      </c>
    </row>
    <row r="97" spans="1:3" x14ac:dyDescent="0.2">
      <c r="A97" s="2">
        <f t="shared" si="3"/>
        <v>43995</v>
      </c>
      <c r="B97" s="4">
        <f ca="1">'Prediktion(RÖR EJ!)'!C98</f>
        <v>17.466273673072067</v>
      </c>
      <c r="C97" s="4">
        <f t="shared" ca="1" si="2"/>
        <v>25.824807916124989</v>
      </c>
    </row>
    <row r="98" spans="1:3" x14ac:dyDescent="0.2">
      <c r="A98" s="2">
        <f t="shared" si="3"/>
        <v>43996</v>
      </c>
      <c r="B98" s="4">
        <f ca="1">'Prediktion(RÖR EJ!)'!C99</f>
        <v>16.62916259729738</v>
      </c>
      <c r="C98" s="4">
        <f t="shared" ca="1" si="2"/>
        <v>24.784936649414661</v>
      </c>
    </row>
    <row r="99" spans="1:3" x14ac:dyDescent="0.2">
      <c r="A99" s="2">
        <f t="shared" si="3"/>
        <v>43997</v>
      </c>
      <c r="B99" s="4">
        <f ca="1">'Prediktion(RÖR EJ!)'!C100</f>
        <v>15.839464963989698</v>
      </c>
      <c r="C99" s="4">
        <f t="shared" ca="1" si="2"/>
        <v>23.799230026851717</v>
      </c>
    </row>
    <row r="100" spans="1:3" x14ac:dyDescent="0.2">
      <c r="A100" s="2">
        <f t="shared" si="3"/>
        <v>43998</v>
      </c>
      <c r="B100" s="4">
        <f ca="1">'Prediktion(RÖR EJ!)'!C101</f>
        <v>15.095118819115884</v>
      </c>
      <c r="C100" s="4">
        <f t="shared" ca="1" si="2"/>
        <v>22.865606273353457</v>
      </c>
    </row>
    <row r="101" spans="1:3" x14ac:dyDescent="0.2">
      <c r="A101" s="2">
        <f t="shared" si="3"/>
        <v>43999</v>
      </c>
      <c r="B101" s="4">
        <f ca="1">'Prediktion(RÖR EJ!)'!C102</f>
        <v>14.394070439334433</v>
      </c>
      <c r="C101" s="4">
        <f t="shared" ca="1" si="2"/>
        <v>21.981974086412308</v>
      </c>
    </row>
    <row r="102" spans="1:3" x14ac:dyDescent="0.2">
      <c r="A102" s="2">
        <f t="shared" si="3"/>
        <v>44000</v>
      </c>
      <c r="B102" s="4">
        <f ca="1">'Prediktion(RÖR EJ!)'!C103</f>
        <v>13.734287234845693</v>
      </c>
      <c r="C102" s="4">
        <f t="shared" ca="1" si="2"/>
        <v>21.146247093033189</v>
      </c>
    </row>
    <row r="103" spans="1:3" x14ac:dyDescent="0.2">
      <c r="A103" s="2">
        <f t="shared" si="3"/>
        <v>44001</v>
      </c>
      <c r="B103" s="4">
        <f ca="1">'Prediktion(RÖR EJ!)'!C104</f>
        <v>13.113768632618855</v>
      </c>
      <c r="C103" s="4">
        <f t="shared" ca="1" si="2"/>
        <v>20.356356190286036</v>
      </c>
    </row>
    <row r="104" spans="1:3" x14ac:dyDescent="0.2">
      <c r="A104" s="2">
        <f t="shared" si="3"/>
        <v>44002</v>
      </c>
      <c r="B104" s="4">
        <f ca="1">'Prediktion(RÖR EJ!)'!C105</f>
        <v>12.530555132156113</v>
      </c>
      <c r="C104" s="4">
        <f t="shared" ca="1" si="2"/>
        <v>19.610259965595461</v>
      </c>
    </row>
    <row r="105" spans="1:3" x14ac:dyDescent="0.2">
      <c r="A105" s="2">
        <f t="shared" si="3"/>
        <v>44003</v>
      </c>
      <c r="B105" s="4">
        <f ca="1">'Prediktion(RÖR EJ!)'!C106</f>
        <v>11.982735719230067</v>
      </c>
      <c r="C105" s="4">
        <f t="shared" ca="1" si="2"/>
        <v>18.905953387115446</v>
      </c>
    </row>
    <row r="106" spans="1:3" x14ac:dyDescent="0.2">
      <c r="A106" s="2">
        <f t="shared" si="3"/>
        <v>44004</v>
      </c>
      <c r="B106" s="4">
        <f ca="1">'Prediktion(RÖR EJ!)'!C107</f>
        <v>11.468453814229093</v>
      </c>
      <c r="C106" s="4">
        <f t="shared" ca="1" si="2"/>
        <v>18.241474946406107</v>
      </c>
    </row>
    <row r="107" spans="1:3" x14ac:dyDescent="0.2">
      <c r="A107" s="2">
        <f t="shared" si="3"/>
        <v>44005</v>
      </c>
      <c r="B107" s="4">
        <f ca="1">'Prediktion(RÖR EJ!)'!C108</f>
        <v>10.985911921497614</v>
      </c>
      <c r="C107" s="4">
        <f t="shared" ca="1" si="2"/>
        <v>17.614912425796167</v>
      </c>
    </row>
    <row r="108" spans="1:3" x14ac:dyDescent="0.2">
      <c r="A108" s="2">
        <f t="shared" si="3"/>
        <v>44006</v>
      </c>
      <c r="B108" s="4">
        <f ca="1">'Prediktion(RÖR EJ!)'!C109</f>
        <v>10.533375134888502</v>
      </c>
      <c r="C108" s="4">
        <f t="shared" ca="1" si="2"/>
        <v>17.024407451828083</v>
      </c>
    </row>
    <row r="109" spans="1:3" x14ac:dyDescent="0.2">
      <c r="A109" s="2">
        <f t="shared" si="3"/>
        <v>44007</v>
      </c>
      <c r="B109" s="4">
        <f ca="1">'Prediktion(RÖR EJ!)'!C110</f>
        <v>10.10917364308211</v>
      </c>
      <c r="C109" s="4">
        <f t="shared" ca="1" si="2"/>
        <v>16.46815898449692</v>
      </c>
    </row>
    <row r="110" spans="1:3" x14ac:dyDescent="0.2">
      <c r="A110" s="2">
        <f t="shared" si="3"/>
        <v>44008</v>
      </c>
      <c r="B110" s="4">
        <f ca="1">'Prediktion(RÖR EJ!)'!C111</f>
        <v>9.711704366413521</v>
      </c>
      <c r="C110" s="4">
        <f t="shared" ca="1" si="2"/>
        <v>15.944425879978368</v>
      </c>
    </row>
    <row r="111" spans="1:3" x14ac:dyDescent="0.2">
      <c r="A111" s="2">
        <f t="shared" si="3"/>
        <v>44009</v>
      </c>
      <c r="B111" s="4">
        <f ca="1">'Prediktion(RÖR EJ!)'!C112</f>
        <v>9.3394318452554259</v>
      </c>
      <c r="C111" s="4">
        <f t="shared" ca="1" si="2"/>
        <v>15.451528652491197</v>
      </c>
    </row>
    <row r="112" spans="1:3" x14ac:dyDescent="0.2">
      <c r="A112" s="2">
        <f t="shared" si="3"/>
        <v>44010</v>
      </c>
      <c r="B112" s="4">
        <f ca="1">'Prediktion(RÖR EJ!)'!C113</f>
        <v>8.9908884886331801</v>
      </c>
      <c r="C112" s="4">
        <f t="shared" ca="1" si="2"/>
        <v>14.987850549087849</v>
      </c>
    </row>
    <row r="113" spans="1:3" x14ac:dyDescent="0.2">
      <c r="A113" s="2">
        <f t="shared" si="3"/>
        <v>44011</v>
      </c>
      <c r="B113" s="4">
        <f ca="1">'Prediktion(RÖR EJ!)'!C114</f>
        <v>8.6646742808521662</v>
      </c>
      <c r="C113" s="4">
        <f t="shared" ca="1" si="2"/>
        <v>14.551838039692978</v>
      </c>
    </row>
    <row r="114" spans="1:3" x14ac:dyDescent="0.2">
      <c r="A114" s="2">
        <f t="shared" si="3"/>
        <v>44012</v>
      </c>
      <c r="B114" s="4">
        <f ca="1">'Prediktion(RÖR EJ!)'!C115</f>
        <v>8.3594560336017878</v>
      </c>
      <c r="C114" s="4">
        <f t="shared" ca="1" si="2"/>
        <v>14.142000813748947</v>
      </c>
    </row>
    <row r="115" spans="1:3" x14ac:dyDescent="0.2">
      <c r="A115" s="2">
        <f t="shared" si="3"/>
        <v>44013</v>
      </c>
      <c r="B115" s="4">
        <f ca="1">'Prediktion(RÖR EJ!)'!C116</f>
        <v>8.0739662613347427</v>
      </c>
      <c r="C115" s="4">
        <f t="shared" ca="1" si="2"/>
        <v>13.756911364477915</v>
      </c>
    </row>
    <row r="116" spans="1:3" x14ac:dyDescent="0.2">
      <c r="A116" s="2">
        <f t="shared" si="3"/>
        <v>44014</v>
      </c>
      <c r="B116" s="4">
        <f ca="1">'Prediktion(RÖR EJ!)'!C117</f>
        <v>7.8070017487444465</v>
      </c>
      <c r="C116" s="4">
        <f t="shared" ca="1" si="2"/>
        <v>13.395204232099697</v>
      </c>
    </row>
    <row r="117" spans="1:3" x14ac:dyDescent="0.2">
      <c r="A117" s="2">
        <f t="shared" si="3"/>
        <v>44015</v>
      </c>
      <c r="B117" s="4">
        <f ca="1">'Prediktion(RÖR EJ!)'!C118</f>
        <v>7.5574218708937266</v>
      </c>
      <c r="C117" s="4">
        <f t="shared" ca="1" si="2"/>
        <v>13.055574968396098</v>
      </c>
    </row>
    <row r="118" spans="1:3" x14ac:dyDescent="0.2">
      <c r="A118" s="2">
        <f t="shared" si="3"/>
        <v>44016</v>
      </c>
      <c r="B118" s="4">
        <f ca="1">'Prediktion(RÖR EJ!)'!C119</f>
        <v>7.32414671898192</v>
      </c>
      <c r="C118" s="4">
        <f t="shared" ca="1" si="2"/>
        <v>12.736778876807508</v>
      </c>
    </row>
    <row r="119" spans="1:3" x14ac:dyDescent="0.2">
      <c r="A119" s="2">
        <f t="shared" si="3"/>
        <v>44017</v>
      </c>
      <c r="B119" s="4">
        <f ca="1">'Prediktion(RÖR EJ!)'!C120</f>
        <v>7.1061550778593654</v>
      </c>
      <c r="C119" s="4">
        <f t="shared" ca="1" si="2"/>
        <v>12.437629574791472</v>
      </c>
    </row>
    <row r="120" spans="1:3" x14ac:dyDescent="0.2">
      <c r="A120" s="2">
        <f t="shared" si="3"/>
        <v>44018</v>
      </c>
      <c r="B120" s="4">
        <f ca="1">'Prediktion(RÖR EJ!)'!C121</f>
        <v>6.9024822951814899</v>
      </c>
      <c r="C120" s="4">
        <f t="shared" ca="1" si="2"/>
        <v>12.156997418456516</v>
      </c>
    </row>
    <row r="121" spans="1:3" x14ac:dyDescent="0.2">
      <c r="A121" s="2">
        <f t="shared" si="3"/>
        <v>44019</v>
      </c>
      <c r="B121" s="4">
        <f ca="1">'Prediktion(RÖR EJ!)'!C122</f>
        <v>6.7122180765060451</v>
      </c>
      <c r="C121" s="4">
        <f t="shared" ca="1" si="2"/>
        <v>11.893807823487581</v>
      </c>
    </row>
    <row r="122" spans="1:3" x14ac:dyDescent="0.2">
      <c r="A122" s="2">
        <f t="shared" si="3"/>
        <v>44020</v>
      </c>
      <c r="B122" s="4">
        <f ca="1">'Prediktion(RÖR EJ!)'!C123</f>
        <v>6.5345042356381899</v>
      </c>
      <c r="C122" s="4">
        <f t="shared" ca="1" si="2"/>
        <v>11.647039511071775</v>
      </c>
    </row>
    <row r="123" spans="1:3" x14ac:dyDescent="0.2">
      <c r="A123" s="2">
        <f t="shared" si="3"/>
        <v>44021</v>
      </c>
      <c r="B123" s="4">
        <f ca="1">'Prediktion(RÖR EJ!)'!C124</f>
        <v>6.3685324250783246</v>
      </c>
      <c r="C123" s="4">
        <f t="shared" ca="1" si="2"/>
        <v>11.415722702877776</v>
      </c>
    </row>
    <row r="124" spans="1:3" x14ac:dyDescent="0.2">
      <c r="A124" s="2">
        <f t="shared" si="3"/>
        <v>44022</v>
      </c>
      <c r="B124" s="4">
        <f ca="1">'Prediktion(RÖR EJ!)'!C125</f>
        <v>6.2135418674845759</v>
      </c>
      <c r="C124" s="4">
        <f t="shared" ca="1" si="2"/>
        <v>11.198937285095731</v>
      </c>
    </row>
    <row r="125" spans="1:3" x14ac:dyDescent="0.2">
      <c r="A125" s="2">
        <f t="shared" si="3"/>
        <v>44023</v>
      </c>
      <c r="B125" s="4">
        <f ca="1">'Prediktion(RÖR EJ!)'!C126</f>
        <v>6.0688171055835483</v>
      </c>
      <c r="C125" s="4">
        <f t="shared" ca="1" si="2"/>
        <v>10.995810958059334</v>
      </c>
    </row>
    <row r="126" spans="1:3" x14ac:dyDescent="0.2">
      <c r="A126" s="2">
        <f t="shared" si="3"/>
        <v>44024</v>
      </c>
      <c r="B126" s="4">
        <f ca="1">'Prediktion(RÖR EJ!)'!C127</f>
        <v>5.9336857849080928</v>
      </c>
      <c r="C126" s="4">
        <f t="shared" ca="1" si="2"/>
        <v>10.805517384997772</v>
      </c>
    </row>
    <row r="127" spans="1:3" x14ac:dyDescent="0.2">
      <c r="A127" s="2">
        <f t="shared" si="3"/>
        <v>44025</v>
      </c>
      <c r="B127" s="4">
        <f ca="1">'Prediktion(RÖR EJ!)'!C128</f>
        <v>5.8075164810695767</v>
      </c>
      <c r="C127" s="4">
        <f t="shared" ca="1" si="2"/>
        <v>10.627274350950419</v>
      </c>
    </row>
    <row r="128" spans="1:3" x14ac:dyDescent="0.2">
      <c r="A128" s="2">
        <f t="shared" si="3"/>
        <v>44026</v>
      </c>
      <c r="B128" s="4">
        <f ca="1">'Prediktion(RÖR EJ!)'!C129</f>
        <v>5.6897165809467234</v>
      </c>
      <c r="C128" s="4">
        <f t="shared" ca="1" si="2"/>
        <v>10.460341940769784</v>
      </c>
    </row>
    <row r="129" spans="1:3" x14ac:dyDescent="0.2">
      <c r="A129" s="2">
        <f t="shared" si="3"/>
        <v>44027</v>
      </c>
      <c r="B129" s="4">
        <f ca="1">'Prediktion(RÖR EJ!)'!C130</f>
        <v>5.5797302251579586</v>
      </c>
      <c r="C129" s="4">
        <f t="shared" ca="1" si="2"/>
        <v>10.304020743387319</v>
      </c>
    </row>
    <row r="130" spans="1:3" x14ac:dyDescent="0.2">
      <c r="A130" s="2">
        <f t="shared" si="3"/>
        <v>44028</v>
      </c>
      <c r="B130" s="4">
        <f ca="1">'Prediktion(RÖR EJ!)'!C131</f>
        <v>5.4770363174462444</v>
      </c>
      <c r="C130" s="4">
        <f t="shared" ca="1" si="2"/>
        <v>10.157650088073446</v>
      </c>
    </row>
    <row r="131" spans="1:3" x14ac:dyDescent="0.2">
      <c r="A131" s="2">
        <f t="shared" si="3"/>
        <v>44029</v>
      </c>
      <c r="B131" s="4">
        <f ca="1">'Prediktion(RÖR EJ!)'!C132</f>
        <v>5.3811466051140675</v>
      </c>
      <c r="C131" s="4">
        <f t="shared" ref="C131:C194" ca="1" si="4">B131+2*SQRT(B131)</f>
        <v>10.020606317241793</v>
      </c>
    </row>
    <row r="132" spans="1:3" x14ac:dyDescent="0.2">
      <c r="A132" s="2">
        <f t="shared" ref="A132:A195" si="5">A131+1</f>
        <v>44030</v>
      </c>
      <c r="B132" s="4">
        <f ca="1">'Prediktion(RÖR EJ!)'!C133</f>
        <v>5.2916038333734337</v>
      </c>
      <c r="C132" s="4">
        <f t="shared" ca="1" si="4"/>
        <v>9.8923010993858078</v>
      </c>
    </row>
    <row r="133" spans="1:3" x14ac:dyDescent="0.2">
      <c r="A133" s="2">
        <f t="shared" si="5"/>
        <v>44031</v>
      </c>
      <c r="B133" s="4">
        <f ca="1">'Prediktion(RÖR EJ!)'!C134</f>
        <v>5.2079799753959062</v>
      </c>
      <c r="C133" s="4">
        <f t="shared" ca="1" si="4"/>
        <v>9.7721797849554761</v>
      </c>
    </row>
    <row r="134" spans="1:3" x14ac:dyDescent="0.2">
      <c r="A134" s="2">
        <f t="shared" si="5"/>
        <v>44032</v>
      </c>
      <c r="B134" s="4">
        <f ca="1">'Prediktion(RÖR EJ!)'!C135</f>
        <v>5.1298745389376279</v>
      </c>
      <c r="C134" s="4">
        <f t="shared" ca="1" si="4"/>
        <v>9.6597198073491786</v>
      </c>
    </row>
    <row r="135" spans="1:3" x14ac:dyDescent="0.2">
      <c r="A135" s="2">
        <f t="shared" si="5"/>
        <v>44033</v>
      </c>
      <c r="B135" s="4">
        <f ca="1">'Prediktion(RÖR EJ!)'!C136</f>
        <v>5.0569129496529612</v>
      </c>
      <c r="C135" s="4">
        <f t="shared" ca="1" si="4"/>
        <v>9.5544291306813136</v>
      </c>
    </row>
    <row r="136" spans="1:3" x14ac:dyDescent="0.2">
      <c r="A136" s="2">
        <f t="shared" si="5"/>
        <v>44034</v>
      </c>
      <c r="B136" s="4">
        <f ca="1">'Prediktion(RÖR EJ!)'!C137</f>
        <v>4.9887450105790281</v>
      </c>
      <c r="C136" s="4">
        <f t="shared" ca="1" si="4"/>
        <v>9.4558447455654893</v>
      </c>
    </row>
    <row r="137" spans="1:3" x14ac:dyDescent="0.2">
      <c r="A137" s="2">
        <f t="shared" si="5"/>
        <v>44035</v>
      </c>
      <c r="B137" s="4">
        <f ca="1">'Prediktion(RÖR EJ!)'!C138</f>
        <v>4.925043436755205</v>
      </c>
      <c r="C137" s="4">
        <f t="shared" ca="1" si="4"/>
        <v>9.3635312138050431</v>
      </c>
    </row>
    <row r="138" spans="1:3" x14ac:dyDescent="0.2">
      <c r="A138" s="2">
        <f t="shared" si="5"/>
        <v>44036</v>
      </c>
      <c r="B138" s="4">
        <f ca="1">'Prediktion(RÖR EJ!)'!C139</f>
        <v>4.8655024635214144</v>
      </c>
      <c r="C138" s="4">
        <f t="shared" ca="1" si="4"/>
        <v>9.2770792625906147</v>
      </c>
    </row>
    <row r="139" spans="1:3" x14ac:dyDescent="0.2">
      <c r="A139" s="2">
        <f t="shared" si="5"/>
        <v>44037</v>
      </c>
      <c r="B139" s="4">
        <f ca="1">'Prediktion(RÖR EJ!)'!C140</f>
        <v>4.8098365267036209</v>
      </c>
      <c r="C139" s="4">
        <f t="shared" ca="1" si="4"/>
        <v>9.1961044285553175</v>
      </c>
    </row>
    <row r="140" spans="1:3" x14ac:dyDescent="0.2">
      <c r="A140" s="2">
        <f t="shared" si="5"/>
        <v>44038</v>
      </c>
      <c r="B140" s="4">
        <f ca="1">'Prediktion(RÖR EJ!)'!C141</f>
        <v>4.7577790126323398</v>
      </c>
      <c r="C140" s="4">
        <f t="shared" ca="1" si="4"/>
        <v>9.1202457518212317</v>
      </c>
    </row>
    <row r="141" spans="1:3" x14ac:dyDescent="0.2">
      <c r="A141" s="2">
        <f t="shared" si="5"/>
        <v>44039</v>
      </c>
      <c r="B141" s="4">
        <f ca="1">'Prediktion(RÖR EJ!)'!C142</f>
        <v>4.7090810757398609</v>
      </c>
      <c r="C141" s="4">
        <f t="shared" ca="1" si="4"/>
        <v>9.0491645199790902</v>
      </c>
    </row>
    <row r="142" spans="1:3" x14ac:dyDescent="0.2">
      <c r="A142" s="2">
        <f t="shared" si="5"/>
        <v>44040</v>
      </c>
      <c r="B142" s="4">
        <f ca="1">'Prediktion(RÖR EJ!)'!C143</f>
        <v>4.6635105213349881</v>
      </c>
      <c r="C142" s="4">
        <f t="shared" ca="1" si="4"/>
        <v>8.9825430617703983</v>
      </c>
    </row>
    <row r="143" spans="1:3" x14ac:dyDescent="0.2">
      <c r="A143" s="2">
        <f t="shared" si="5"/>
        <v>44041</v>
      </c>
      <c r="B143" s="4">
        <f ca="1">'Prediktion(RÖR EJ!)'!C144</f>
        <v>4.6208507510524175</v>
      </c>
      <c r="C143" s="4">
        <f t="shared" ca="1" si="4"/>
        <v>8.9200835900842463</v>
      </c>
    </row>
    <row r="144" spans="1:3" x14ac:dyDescent="0.2">
      <c r="A144" s="2">
        <f t="shared" si="5"/>
        <v>44042</v>
      </c>
      <c r="B144" s="4">
        <f ca="1">'Prediktion(RÖR EJ!)'!C145</f>
        <v>4.5808997684103474</v>
      </c>
      <c r="C144" s="4">
        <f t="shared" ca="1" si="4"/>
        <v>8.8615070937371385</v>
      </c>
    </row>
    <row r="145" spans="1:3" x14ac:dyDescent="0.2">
      <c r="A145" s="2">
        <f t="shared" si="5"/>
        <v>44043</v>
      </c>
      <c r="B145" s="4">
        <f ca="1">'Prediktion(RÖR EJ!)'!C146</f>
        <v>4.5434692418783165</v>
      </c>
      <c r="C145" s="4">
        <f t="shared" ca="1" si="4"/>
        <v>8.8065522773719103</v>
      </c>
    </row>
    <row r="146" spans="1:3" x14ac:dyDescent="0.2">
      <c r="A146" s="2">
        <f t="shared" si="5"/>
        <v>44044</v>
      </c>
      <c r="B146" s="4">
        <f ca="1">'Prediktion(RÖR EJ!)'!C147</f>
        <v>4.5083836228523326</v>
      </c>
      <c r="C146" s="4">
        <f t="shared" ca="1" si="4"/>
        <v>8.7549745486902957</v>
      </c>
    </row>
    <row r="147" spans="1:3" x14ac:dyDescent="0.2">
      <c r="A147" s="2">
        <f t="shared" si="5"/>
        <v>44045</v>
      </c>
      <c r="B147" s="4">
        <f ca="1">'Prediktion(RÖR EJ!)'!C148</f>
        <v>4.475479315951377</v>
      </c>
      <c r="C147" s="4">
        <f t="shared" ca="1" si="4"/>
        <v>8.7065450521229977</v>
      </c>
    </row>
    <row r="148" spans="1:3" x14ac:dyDescent="0.2">
      <c r="A148" s="2">
        <f t="shared" si="5"/>
        <v>44046</v>
      </c>
      <c r="B148" s="4">
        <f ca="1">'Prediktion(RÖR EJ!)'!C149</f>
        <v>4.444603899084397</v>
      </c>
      <c r="C148" s="4">
        <f t="shared" ca="1" si="4"/>
        <v>8.6610497479407051</v>
      </c>
    </row>
    <row r="149" spans="1:3" x14ac:dyDescent="0.2">
      <c r="A149" s="2">
        <f t="shared" si="5"/>
        <v>44047</v>
      </c>
      <c r="B149" s="4">
        <f ca="1">'Prediktion(RÖR EJ!)'!C150</f>
        <v>4.4156153907863445</v>
      </c>
      <c r="C149" s="4">
        <f t="shared" ca="1" si="4"/>
        <v>8.6182885357198611</v>
      </c>
    </row>
    <row r="150" spans="1:3" x14ac:dyDescent="0.2">
      <c r="A150" s="2">
        <f t="shared" si="5"/>
        <v>44048</v>
      </c>
      <c r="B150" s="4">
        <f ca="1">'Prediktion(RÖR EJ!)'!C151</f>
        <v>4.3883815623829134</v>
      </c>
      <c r="C150" s="4">
        <f t="shared" ca="1" si="4"/>
        <v>8.578074420998167</v>
      </c>
    </row>
    <row r="151" spans="1:3" x14ac:dyDescent="0.2">
      <c r="A151" s="2">
        <f t="shared" si="5"/>
        <v>44049</v>
      </c>
      <c r="B151" s="4">
        <f ca="1">'Prediktion(RÖR EJ!)'!C152</f>
        <v>4.362779292613582</v>
      </c>
      <c r="C151" s="4">
        <f t="shared" ca="1" si="4"/>
        <v>8.5402327238865539</v>
      </c>
    </row>
    <row r="152" spans="1:3" x14ac:dyDescent="0.2">
      <c r="A152" s="2">
        <f t="shared" si="5"/>
        <v>44050</v>
      </c>
      <c r="B152" s="4">
        <f ca="1">'Prediktion(RÖR EJ!)'!C153</f>
        <v>4.33869396241945</v>
      </c>
      <c r="C152" s="4">
        <f t="shared" ca="1" si="4"/>
        <v>8.5046003283472551</v>
      </c>
    </row>
    <row r="153" spans="1:3" x14ac:dyDescent="0.2">
      <c r="A153" s="2">
        <f t="shared" si="5"/>
        <v>44051</v>
      </c>
      <c r="B153" s="4">
        <f ca="1">'Prediktion(RÖR EJ!)'!C154</f>
        <v>4.3160188876841277</v>
      </c>
      <c r="C153" s="4">
        <f t="shared" ca="1" si="4"/>
        <v>8.4710249708007943</v>
      </c>
    </row>
    <row r="154" spans="1:3" x14ac:dyDescent="0.2">
      <c r="A154" s="2">
        <f t="shared" si="5"/>
        <v>44052</v>
      </c>
      <c r="B154" s="4">
        <f ca="1">'Prediktion(RÖR EJ!)'!C155</f>
        <v>4.2946547878011971</v>
      </c>
      <c r="C154" s="4">
        <f t="shared" ca="1" si="4"/>
        <v>8.4393645666885906</v>
      </c>
    </row>
    <row r="155" spans="1:3" x14ac:dyDescent="0.2">
      <c r="A155" s="2">
        <f t="shared" si="5"/>
        <v>44053</v>
      </c>
      <c r="B155" s="4">
        <f ca="1">'Prediktion(RÖR EJ!)'!C156</f>
        <v>4.2745092880290665</v>
      </c>
      <c r="C155" s="4">
        <f t="shared" ca="1" si="4"/>
        <v>8.4094865735913782</v>
      </c>
    </row>
    <row r="156" spans="1:3" x14ac:dyDescent="0.2">
      <c r="A156" s="2">
        <f t="shared" si="5"/>
        <v>44054</v>
      </c>
      <c r="B156" s="4">
        <f ca="1">'Prediktion(RÖR EJ!)'!C157</f>
        <v>4.2554964536824302</v>
      </c>
      <c r="C156" s="4">
        <f t="shared" ca="1" si="4"/>
        <v>8.3812673894870002</v>
      </c>
    </row>
    <row r="157" spans="1:3" x14ac:dyDescent="0.2">
      <c r="A157" s="2">
        <f t="shared" si="5"/>
        <v>44055</v>
      </c>
      <c r="B157" s="4">
        <f ca="1">'Prediktion(RÖR EJ!)'!C158</f>
        <v>4.2375363542980162</v>
      </c>
      <c r="C157" s="4">
        <f t="shared" ca="1" si="4"/>
        <v>8.3545917847230271</v>
      </c>
    </row>
    <row r="158" spans="1:3" x14ac:dyDescent="0.2">
      <c r="A158" s="2">
        <f t="shared" si="5"/>
        <v>44056</v>
      </c>
      <c r="B158" s="4">
        <f ca="1">'Prediktion(RÖR EJ!)'!C159</f>
        <v>4.2205546560001208</v>
      </c>
      <c r="C158" s="4">
        <f t="shared" ca="1" si="4"/>
        <v>8.3293523662799167</v>
      </c>
    </row>
    <row r="159" spans="1:3" x14ac:dyDescent="0.2">
      <c r="A159" s="2">
        <f t="shared" si="5"/>
        <v>44057</v>
      </c>
      <c r="B159" s="4">
        <f ca="1">'Prediktion(RÖR EJ!)'!C160</f>
        <v>4.2044822403780833</v>
      </c>
      <c r="C159" s="4">
        <f t="shared" ca="1" si="4"/>
        <v>8.3054490729082282</v>
      </c>
    </row>
    <row r="160" spans="1:3" x14ac:dyDescent="0.2">
      <c r="A160" s="2">
        <f t="shared" si="5"/>
        <v>44058</v>
      </c>
      <c r="B160" s="4">
        <f ca="1">'Prediktion(RÖR EJ!)'!C161</f>
        <v>4.1892548482726992</v>
      </c>
      <c r="C160" s="4">
        <f t="shared" ca="1" si="4"/>
        <v>8.2827886997378108</v>
      </c>
    </row>
    <row r="161" spans="1:3" x14ac:dyDescent="0.2">
      <c r="A161" s="2">
        <f t="shared" si="5"/>
        <v>44059</v>
      </c>
      <c r="B161" s="4">
        <f ca="1">'Prediktion(RÖR EJ!)'!C162</f>
        <v>4.174812746951388</v>
      </c>
      <c r="C161" s="4">
        <f t="shared" ca="1" si="4"/>
        <v>8.2612844509774348</v>
      </c>
    </row>
    <row r="162" spans="1:3" x14ac:dyDescent="0.2">
      <c r="A162" s="2">
        <f t="shared" si="5"/>
        <v>44060</v>
      </c>
      <c r="B162" s="4">
        <f ca="1">'Prediktion(RÖR EJ!)'!C163</f>
        <v>4.1611004192322598</v>
      </c>
      <c r="C162" s="4">
        <f t="shared" ca="1" si="4"/>
        <v>8.2408555193490596</v>
      </c>
    </row>
    <row r="163" spans="1:3" x14ac:dyDescent="0.2">
      <c r="A163" s="2">
        <f t="shared" si="5"/>
        <v>44061</v>
      </c>
      <c r="B163" s="4">
        <f ca="1">'Prediktion(RÖR EJ!)'!C164</f>
        <v>4.148066273195</v>
      </c>
      <c r="C163" s="4">
        <f t="shared" ca="1" si="4"/>
        <v>8.2214266909311959</v>
      </c>
    </row>
    <row r="164" spans="1:3" x14ac:dyDescent="0.2">
      <c r="A164" s="2">
        <f t="shared" si="5"/>
        <v>44062</v>
      </c>
      <c r="B164" s="4">
        <f ca="1">'Prediktion(RÖR EJ!)'!C165</f>
        <v>4.13566237119141</v>
      </c>
      <c r="C164" s="4">
        <f t="shared" ca="1" si="4"/>
        <v>8.2029279741199481</v>
      </c>
    </row>
    <row r="165" spans="1:3" x14ac:dyDescent="0.2">
      <c r="A165" s="2">
        <f t="shared" si="5"/>
        <v>44063</v>
      </c>
      <c r="B165" s="4">
        <f ca="1">'Prediktion(RÖR EJ!)'!C166</f>
        <v>4.1238441769404819</v>
      </c>
      <c r="C165" s="4">
        <f t="shared" ca="1" si="4"/>
        <v>8.1852942514535165</v>
      </c>
    </row>
    <row r="166" spans="1:3" x14ac:dyDescent="0.2">
      <c r="A166" s="2">
        <f t="shared" si="5"/>
        <v>44064</v>
      </c>
      <c r="B166" s="4">
        <f ca="1">'Prediktion(RÖR EJ!)'!C167</f>
        <v>4.1125703195619376</v>
      </c>
      <c r="C166" s="4">
        <f t="shared" ca="1" si="4"/>
        <v>8.1684649530858096</v>
      </c>
    </row>
    <row r="167" spans="1:3" x14ac:dyDescent="0.2">
      <c r="A167" s="2">
        <f t="shared" si="5"/>
        <v>44065</v>
      </c>
      <c r="B167" s="4">
        <f ca="1">'Prediktion(RÖR EJ!)'!C168</f>
        <v>4.1018023734682334</v>
      </c>
      <c r="C167" s="4">
        <f t="shared" ca="1" si="4"/>
        <v>8.1523837507365542</v>
      </c>
    </row>
    <row r="168" spans="1:3" x14ac:dyDescent="0.2">
      <c r="A168" s="2">
        <f t="shared" si="5"/>
        <v>44066</v>
      </c>
      <c r="B168" s="4">
        <f ca="1">'Prediktion(RÖR EJ!)'!C169</f>
        <v>4.0915046530980481</v>
      </c>
      <c r="C168" s="4">
        <f t="shared" ca="1" si="4"/>
        <v>8.1369982709884781</v>
      </c>
    </row>
    <row r="169" spans="1:3" x14ac:dyDescent="0.2">
      <c r="A169" s="2">
        <f t="shared" si="5"/>
        <v>44067</v>
      </c>
      <c r="B169" s="4">
        <f ca="1">'Prediktion(RÖR EJ!)'!C170</f>
        <v>4.0816440215343812</v>
      </c>
      <c r="C169" s="4">
        <f t="shared" ca="1" si="4"/>
        <v>8.1222598268464274</v>
      </c>
    </row>
    <row r="170" spans="1:3" x14ac:dyDescent="0.2">
      <c r="A170" s="2">
        <f t="shared" si="5"/>
        <v>44068</v>
      </c>
      <c r="B170" s="4">
        <f ca="1">'Prediktion(RÖR EJ!)'!C171</f>
        <v>4.0721897121074706</v>
      </c>
      <c r="C170" s="4">
        <f t="shared" ca="1" si="4"/>
        <v>8.1081231665179718</v>
      </c>
    </row>
    <row r="171" spans="1:3" x14ac:dyDescent="0.2">
      <c r="A171" s="2">
        <f t="shared" si="5"/>
        <v>44069</v>
      </c>
      <c r="B171" s="4">
        <f ca="1">'Prediktion(RÖR EJ!)'!C172</f>
        <v>4.063113162137042</v>
      </c>
      <c r="C171" s="4">
        <f t="shared" ca="1" si="4"/>
        <v>8.0945462384199871</v>
      </c>
    </row>
    <row r="172" spans="1:3" x14ac:dyDescent="0.2">
      <c r="A172" s="2">
        <f t="shared" si="5"/>
        <v>44070</v>
      </c>
      <c r="B172" s="4">
        <f ca="1">'Prediktion(RÖR EJ!)'!C173</f>
        <v>4.0543878580198127</v>
      </c>
      <c r="C172" s="4">
        <f t="shared" ca="1" si="4"/>
        <v>8.0814899714605986</v>
      </c>
    </row>
    <row r="173" spans="1:3" x14ac:dyDescent="0.2">
      <c r="A173" s="2">
        <f t="shared" si="5"/>
        <v>44071</v>
      </c>
      <c r="B173" s="4">
        <f ca="1">'Prediktion(RÖR EJ!)'!C174</f>
        <v>4.0459891909169361</v>
      </c>
      <c r="C173" s="4">
        <f t="shared" ca="1" si="4"/>
        <v>8.068918069690179</v>
      </c>
    </row>
    <row r="174" spans="1:3" x14ac:dyDescent="0.2">
      <c r="A174" s="2">
        <f t="shared" si="5"/>
        <v>44072</v>
      </c>
      <c r="B174" s="4">
        <f ca="1">'Prediktion(RÖR EJ!)'!C175</f>
        <v>4.0378943223421571</v>
      </c>
      <c r="C174" s="4">
        <f t="shared" ca="1" si="4"/>
        <v>8.0567968204588531</v>
      </c>
    </row>
    <row r="175" spans="1:3" x14ac:dyDescent="0.2">
      <c r="A175" s="2">
        <f t="shared" si="5"/>
        <v>44073</v>
      </c>
      <c r="B175" s="4">
        <f ca="1">'Prediktion(RÖR EJ!)'!C176</f>
        <v>4.0300820589950286</v>
      </c>
      <c r="C175" s="4">
        <f t="shared" ca="1" si="4"/>
        <v>8.0450949152608864</v>
      </c>
    </row>
    <row r="176" spans="1:3" x14ac:dyDescent="0.2">
      <c r="A176" s="2">
        <f t="shared" si="5"/>
        <v>44074</v>
      </c>
      <c r="B176" s="4">
        <f ca="1">'Prediktion(RÖR EJ!)'!C177</f>
        <v>4.0225327362246652</v>
      </c>
      <c r="C176" s="4">
        <f t="shared" ca="1" si="4"/>
        <v>8.0337832824880948</v>
      </c>
    </row>
    <row r="177" spans="1:3" x14ac:dyDescent="0.2">
      <c r="A177" s="2">
        <f t="shared" si="5"/>
        <v>44075</v>
      </c>
      <c r="B177" s="4">
        <f ca="1">'Prediktion(RÖR EJ!)'!C178</f>
        <v>4.0152281095483247</v>
      </c>
      <c r="C177" s="4">
        <f t="shared" ca="1" si="4"/>
        <v>8.0228349313552378</v>
      </c>
    </row>
    <row r="178" spans="1:3" x14ac:dyDescent="0.2">
      <c r="A178" s="2">
        <f t="shared" si="5"/>
        <v>44076</v>
      </c>
      <c r="B178" s="4">
        <f ca="1">'Prediktion(RÖR EJ!)'!C179</f>
        <v>4.0081512536856634</v>
      </c>
      <c r="C178" s="4">
        <f t="shared" ca="1" si="4"/>
        <v>8.0122248062996331</v>
      </c>
    </row>
    <row r="179" spans="1:3" x14ac:dyDescent="0.2">
      <c r="A179" s="2">
        <f t="shared" si="5"/>
        <v>44077</v>
      </c>
      <c r="B179" s="4">
        <f ca="1">'Prediktion(RÖR EJ!)'!C180</f>
        <v>4.0012864686039666</v>
      </c>
      <c r="C179" s="4">
        <f t="shared" ca="1" si="4"/>
        <v>8.0019296511954696</v>
      </c>
    </row>
    <row r="180" spans="1:3" x14ac:dyDescent="0.2">
      <c r="A180" s="2">
        <f t="shared" si="5"/>
        <v>44078</v>
      </c>
      <c r="B180" s="4">
        <f ca="1">'Prediktion(RÖR EJ!)'!C181</f>
        <v>3.99461919210205</v>
      </c>
      <c r="C180" s="4">
        <f t="shared" ca="1" si="4"/>
        <v>7.9919278827598283</v>
      </c>
    </row>
    <row r="181" spans="1:3" x14ac:dyDescent="0.2">
      <c r="A181" s="2">
        <f t="shared" si="5"/>
        <v>44079</v>
      </c>
      <c r="B181" s="4">
        <f ca="1">'Prediktion(RÖR EJ!)'!C182</f>
        <v>3.9881359184910341</v>
      </c>
      <c r="C181" s="4">
        <f t="shared" ca="1" si="4"/>
        <v>7.982199472562769</v>
      </c>
    </row>
    <row r="182" spans="1:3" x14ac:dyDescent="0.2">
      <c r="A182" s="2">
        <f t="shared" si="5"/>
        <v>44080</v>
      </c>
      <c r="B182" s="4">
        <f ca="1">'Prediktion(RÖR EJ!)'!C183</f>
        <v>3.9818241229588121</v>
      </c>
      <c r="C182" s="4">
        <f t="shared" ca="1" si="4"/>
        <v>7.9727258370874932</v>
      </c>
    </row>
    <row r="183" spans="1:3" x14ac:dyDescent="0.2">
      <c r="A183" s="2">
        <f t="shared" si="5"/>
        <v>44081</v>
      </c>
      <c r="B183" s="4">
        <f ca="1">'Prediktion(RÖR EJ!)'!C184</f>
        <v>3.9756721912319795</v>
      </c>
      <c r="C183" s="4">
        <f t="shared" ca="1" si="4"/>
        <v>7.9634897353189604</v>
      </c>
    </row>
    <row r="184" spans="1:3" x14ac:dyDescent="0.2">
      <c r="A184" s="2">
        <f t="shared" si="5"/>
        <v>44082</v>
      </c>
      <c r="B184" s="4">
        <f ca="1">'Prediktion(RÖR EJ!)'!C185</f>
        <v>3.9696693541742372</v>
      </c>
      <c r="C184" s="4">
        <f t="shared" ca="1" si="4"/>
        <v>7.9544751733700672</v>
      </c>
    </row>
    <row r="185" spans="1:3" x14ac:dyDescent="0.2">
      <c r="A185" s="2">
        <f t="shared" si="5"/>
        <v>44083</v>
      </c>
      <c r="B185" s="4">
        <f ca="1">'Prediktion(RÖR EJ!)'!C186</f>
        <v>3.9638056269839952</v>
      </c>
      <c r="C185" s="4">
        <f t="shared" ca="1" si="4"/>
        <v>7.94566731568389</v>
      </c>
    </row>
    <row r="186" spans="1:3" x14ac:dyDescent="0.2">
      <c r="A186" s="2">
        <f t="shared" si="5"/>
        <v>44084</v>
      </c>
      <c r="B186" s="4">
        <f ca="1">'Prediktion(RÖR EJ!)'!C187</f>
        <v>3.9580717526761453</v>
      </c>
      <c r="C186" s="4">
        <f t="shared" ca="1" si="4"/>
        <v>7.9370524023783506</v>
      </c>
    </row>
    <row r="187" spans="1:3" x14ac:dyDescent="0.2">
      <c r="A187" s="2">
        <f t="shared" si="5"/>
        <v>44085</v>
      </c>
      <c r="B187" s="4">
        <f ca="1">'Prediktion(RÖR EJ!)'!C188</f>
        <v>3.9524591495538193</v>
      </c>
      <c r="C187" s="4">
        <f t="shared" ca="1" si="4"/>
        <v>7.9286176723261796</v>
      </c>
    </row>
    <row r="188" spans="1:3" x14ac:dyDescent="0.2">
      <c r="A188" s="2">
        <f t="shared" si="5"/>
        <v>44086</v>
      </c>
      <c r="B188" s="4">
        <f ca="1">'Prediktion(RÖR EJ!)'!C189</f>
        <v>3.9469598623954854</v>
      </c>
      <c r="C188" s="4">
        <f t="shared" ca="1" si="4"/>
        <v>7.9203512915881777</v>
      </c>
    </row>
    <row r="189" spans="1:3" x14ac:dyDescent="0.2">
      <c r="A189" s="2">
        <f t="shared" si="5"/>
        <v>44087</v>
      </c>
      <c r="B189" s="4">
        <f ca="1">'Prediktion(RÖR EJ!)'!C190</f>
        <v>3.9415665171010392</v>
      </c>
      <c r="C189" s="4">
        <f t="shared" ca="1" si="4"/>
        <v>7.9122422868415203</v>
      </c>
    </row>
    <row r="190" spans="1:3" x14ac:dyDescent="0.2">
      <c r="A190" s="2">
        <f t="shared" si="5"/>
        <v>44088</v>
      </c>
      <c r="B190" s="4">
        <f ca="1">'Prediktion(RÖR EJ!)'!C191</f>
        <v>3.9362722785576807</v>
      </c>
      <c r="C190" s="4">
        <f t="shared" ca="1" si="4"/>
        <v>7.9042804834673834</v>
      </c>
    </row>
    <row r="191" spans="1:3" x14ac:dyDescent="0.2">
      <c r="A191" s="2">
        <f t="shared" si="5"/>
        <v>44089</v>
      </c>
      <c r="B191" s="4">
        <f ca="1">'Prediktion(RÖR EJ!)'!C192</f>
        <v>3.9310708115024164</v>
      </c>
      <c r="C191" s="4">
        <f t="shared" ca="1" si="4"/>
        <v>7.8964564479833967</v>
      </c>
    </row>
    <row r="192" spans="1:3" x14ac:dyDescent="0.2">
      <c r="A192" s="2">
        <f t="shared" si="5"/>
        <v>44090</v>
      </c>
      <c r="B192" s="4">
        <f ca="1">'Prediktion(RÖR EJ!)'!C193</f>
        <v>3.9259562441730282</v>
      </c>
      <c r="C192" s="4">
        <f t="shared" ca="1" si="4"/>
        <v>7.8887614345264616</v>
      </c>
    </row>
    <row r="193" spans="1:3" x14ac:dyDescent="0.2">
      <c r="A193" s="2">
        <f t="shared" si="5"/>
        <v>44091</v>
      </c>
      <c r="B193" s="4">
        <f ca="1">'Prediktion(RÖR EJ!)'!C194</f>
        <v>3.920923134553405</v>
      </c>
      <c r="C193" s="4">
        <f t="shared" ca="1" si="4"/>
        <v>7.881187335110436</v>
      </c>
    </row>
    <row r="194" spans="1:3" x14ac:dyDescent="0.2">
      <c r="A194" s="2">
        <f t="shared" si="5"/>
        <v>44092</v>
      </c>
      <c r="B194" s="4">
        <f ca="1">'Prediktion(RÖR EJ!)'!C195</f>
        <v>3.9159664390322537</v>
      </c>
      <c r="C194" s="4">
        <f t="shared" ca="1" si="4"/>
        <v>7.8737266334009091</v>
      </c>
    </row>
    <row r="195" spans="1:3" x14ac:dyDescent="0.2">
      <c r="A195" s="2">
        <f t="shared" si="5"/>
        <v>44093</v>
      </c>
      <c r="B195" s="4">
        <f ca="1">'Prediktion(RÖR EJ!)'!C196</f>
        <v>3.9110814833064893</v>
      </c>
      <c r="C195" s="4">
        <f t="shared" ref="C195:C258" ca="1" si="6">B195+2*SQRT(B195)</f>
        <v>7.8663723617661194</v>
      </c>
    </row>
    <row r="196" spans="1:3" x14ac:dyDescent="0.2">
      <c r="A196" s="2">
        <f t="shared" ref="A196:A259" si="7">A195+1</f>
        <v>44094</v>
      </c>
      <c r="B196" s="4">
        <f ca="1">'Prediktion(RÖR EJ!)'!C197</f>
        <v>3.9062639353720834</v>
      </c>
      <c r="C196" s="4">
        <f t="shared" ca="1" si="6"/>
        <v>7.8591180613788012</v>
      </c>
    </row>
    <row r="197" spans="1:3" x14ac:dyDescent="0.2">
      <c r="A197" s="2">
        <f t="shared" si="7"/>
        <v>44095</v>
      </c>
      <c r="B197" s="4">
        <f ca="1">'Prediktion(RÖR EJ!)'!C198</f>
        <v>3.9015097804558514</v>
      </c>
      <c r="C197" s="4">
        <f t="shared" ca="1" si="6"/>
        <v>7.8519577451585132</v>
      </c>
    </row>
    <row r="198" spans="1:3" x14ac:dyDescent="0.2">
      <c r="A198" s="2">
        <f t="shared" si="7"/>
        <v>44096</v>
      </c>
      <c r="B198" s="4">
        <f ca="1">'Prediktion(RÖR EJ!)'!C199</f>
        <v>3.896815297751707</v>
      </c>
      <c r="C198" s="4">
        <f t="shared" ca="1" si="6"/>
        <v>7.8448858633580043</v>
      </c>
    </row>
    <row r="199" spans="1:3" x14ac:dyDescent="0.2">
      <c r="A199" s="2">
        <f t="shared" si="7"/>
        <v>44097</v>
      </c>
      <c r="B199" s="4">
        <f ca="1">'Prediktion(RÖR EJ!)'!C200</f>
        <v>3.8921770388342272</v>
      </c>
      <c r="C199" s="4">
        <f t="shared" ca="1" si="6"/>
        <v>7.8378972716101032</v>
      </c>
    </row>
    <row r="200" spans="1:3" x14ac:dyDescent="0.2">
      <c r="A200" s="2">
        <f t="shared" si="7"/>
        <v>44098</v>
      </c>
      <c r="B200" s="4">
        <f ca="1">'Prediktion(RÖR EJ!)'!C201</f>
        <v>3.8875918076311415</v>
      </c>
      <c r="C200" s="4">
        <f t="shared" ca="1" si="6"/>
        <v>7.8309872012639641</v>
      </c>
    </row>
    <row r="201" spans="1:3" x14ac:dyDescent="0.2">
      <c r="A201" s="2">
        <f t="shared" si="7"/>
        <v>44099</v>
      </c>
      <c r="B201" s="4">
        <f ca="1">'Prediktion(RÖR EJ!)'!C202</f>
        <v>3.8830566418444823</v>
      </c>
      <c r="C201" s="4">
        <f t="shared" ca="1" si="6"/>
        <v>7.8241512318509097</v>
      </c>
    </row>
    <row r="202" spans="1:3" x14ac:dyDescent="0.2">
      <c r="A202" s="2">
        <f t="shared" si="7"/>
        <v>44100</v>
      </c>
      <c r="B202" s="4">
        <f ca="1">'Prediktion(RÖR EJ!)'!C203</f>
        <v>3.8785687957177553</v>
      </c>
      <c r="C202" s="4">
        <f t="shared" ca="1" si="6"/>
        <v>7.8173852655308664</v>
      </c>
    </row>
    <row r="203" spans="1:3" x14ac:dyDescent="0.2">
      <c r="A203" s="2">
        <f t="shared" si="7"/>
        <v>44101</v>
      </c>
      <c r="B203" s="4">
        <f ca="1">'Prediktion(RÖR EJ!)'!C204</f>
        <v>3.8741257240535885</v>
      </c>
      <c r="C203" s="4">
        <f t="shared" ca="1" si="6"/>
        <v>7.8106855033805012</v>
      </c>
    </row>
    <row r="204" spans="1:3" x14ac:dyDescent="0.2">
      <c r="A204" s="2">
        <f t="shared" si="7"/>
        <v>44102</v>
      </c>
      <c r="B204" s="4">
        <f ca="1">'Prediktion(RÖR EJ!)'!C205</f>
        <v>3.8697250673929324</v>
      </c>
      <c r="C204" s="4">
        <f t="shared" ca="1" si="6"/>
        <v>7.804048423393521</v>
      </c>
    </row>
    <row r="205" spans="1:3" x14ac:dyDescent="0.2">
      <c r="A205" s="2">
        <f t="shared" si="7"/>
        <v>44103</v>
      </c>
      <c r="B205" s="4">
        <f ca="1">'Prediktion(RÖR EJ!)'!C206</f>
        <v>3.8653646382730651</v>
      </c>
      <c r="C205" s="4">
        <f t="shared" ca="1" si="6"/>
        <v>7.797470760072458</v>
      </c>
    </row>
    <row r="206" spans="1:3" x14ac:dyDescent="0.2">
      <c r="A206" s="2">
        <f t="shared" si="7"/>
        <v>44104</v>
      </c>
      <c r="B206" s="4">
        <f ca="1">'Prediktion(RÖR EJ!)'!C207</f>
        <v>3.8610424084874189</v>
      </c>
      <c r="C206" s="4">
        <f t="shared" ca="1" si="6"/>
        <v>7.7909494854995049</v>
      </c>
    </row>
    <row r="207" spans="1:3" x14ac:dyDescent="0.2">
      <c r="A207" s="2">
        <f t="shared" si="7"/>
        <v>44105</v>
      </c>
      <c r="B207" s="4">
        <f ca="1">'Prediktion(RÖR EJ!)'!C208</f>
        <v>3.856756497275601</v>
      </c>
      <c r="C207" s="4">
        <f t="shared" ca="1" si="6"/>
        <v>7.7844817917816211</v>
      </c>
    </row>
    <row r="208" spans="1:3" x14ac:dyDescent="0.2">
      <c r="A208" s="2">
        <f t="shared" si="7"/>
        <v>44106</v>
      </c>
      <c r="B208" s="4">
        <f ca="1">'Prediktion(RÖR EJ!)'!C209</f>
        <v>3.8525051603770137</v>
      </c>
      <c r="C208" s="4">
        <f t="shared" ca="1" si="6"/>
        <v>7.7780650747724183</v>
      </c>
    </row>
    <row r="209" spans="1:3" x14ac:dyDescent="0.2">
      <c r="A209" s="2">
        <f t="shared" si="7"/>
        <v>44107</v>
      </c>
      <c r="B209" s="4">
        <f ca="1">'Prediktion(RÖR EJ!)'!C210</f>
        <v>3.8482867798861013</v>
      </c>
      <c r="C209" s="4">
        <f t="shared" ca="1" si="6"/>
        <v>7.7716969189799485</v>
      </c>
    </row>
    <row r="210" spans="1:3" x14ac:dyDescent="0.2">
      <c r="A210" s="2">
        <f t="shared" si="7"/>
        <v>44108</v>
      </c>
      <c r="B210" s="4">
        <f ca="1">'Prediktion(RÖR EJ!)'!C211</f>
        <v>3.8440998548516436</v>
      </c>
      <c r="C210" s="4">
        <f t="shared" ca="1" si="6"/>
        <v>7.765375083575913</v>
      </c>
    </row>
    <row r="211" spans="1:3" x14ac:dyDescent="0.2">
      <c r="A211" s="2">
        <f t="shared" si="7"/>
        <v>44109</v>
      </c>
      <c r="B211" s="4">
        <f ca="1">'Prediktion(RÖR EJ!)'!C212</f>
        <v>3.8399429925665296</v>
      </c>
      <c r="C211" s="4">
        <f t="shared" ca="1" si="6"/>
        <v>7.759097489427571</v>
      </c>
    </row>
    <row r="212" spans="1:3" x14ac:dyDescent="0.2">
      <c r="A212" s="2">
        <f t="shared" si="7"/>
        <v>44110</v>
      </c>
      <c r="B212" s="4">
        <f ca="1">'Prediktion(RÖR EJ!)'!C213</f>
        <v>3.8358149004982405</v>
      </c>
      <c r="C212" s="4">
        <f t="shared" ca="1" si="6"/>
        <v>7.7528622070791755</v>
      </c>
    </row>
    <row r="213" spans="1:3" x14ac:dyDescent="0.2">
      <c r="A213" s="2">
        <f t="shared" si="7"/>
        <v>44111</v>
      </c>
      <c r="B213" s="4">
        <f ca="1">'Prediktion(RÖR EJ!)'!C214</f>
        <v>3.8317143788137673</v>
      </c>
      <c r="C213" s="4">
        <f t="shared" ca="1" si="6"/>
        <v>7.7466674456148326</v>
      </c>
    </row>
    <row r="214" spans="1:3" x14ac:dyDescent="0.2">
      <c r="A214" s="2">
        <f t="shared" si="7"/>
        <v>44112</v>
      </c>
      <c r="B214" s="4">
        <f ca="1">'Prediktion(RÖR EJ!)'!C215</f>
        <v>3.8276403134559684</v>
      </c>
      <c r="C214" s="4">
        <f t="shared" ca="1" si="6"/>
        <v>7.7405115423394175</v>
      </c>
    </row>
    <row r="215" spans="1:3" x14ac:dyDescent="0.2">
      <c r="A215" s="2">
        <f t="shared" si="7"/>
        <v>44113</v>
      </c>
      <c r="B215" s="4">
        <f ca="1">'Prediktion(RÖR EJ!)'!C216</f>
        <v>3.8235916697314183</v>
      </c>
      <c r="C215" s="4">
        <f t="shared" ca="1" si="6"/>
        <v>7.7343929532186877</v>
      </c>
    </row>
    <row r="216" spans="1:3" x14ac:dyDescent="0.2">
      <c r="A216" s="2">
        <f t="shared" si="7"/>
        <v>44114</v>
      </c>
      <c r="B216" s="4">
        <f ca="1">'Prediktion(RÖR EJ!)'!C217</f>
        <v>3.8195674863726263</v>
      </c>
      <c r="C216" s="4">
        <f t="shared" ca="1" si="6"/>
        <v>7.7283102440238007</v>
      </c>
    </row>
    <row r="217" spans="1:3" x14ac:dyDescent="0.2">
      <c r="A217" s="2">
        <f t="shared" si="7"/>
        <v>44115</v>
      </c>
      <c r="B217" s="4">
        <f ca="1">'Prediktion(RÖR EJ!)'!C218</f>
        <v>3.8155668700401493</v>
      </c>
      <c r="C217" s="4">
        <f t="shared" ca="1" si="6"/>
        <v>7.7222620821293386</v>
      </c>
    </row>
    <row r="218" spans="1:3" x14ac:dyDescent="0.2">
      <c r="A218" s="2">
        <f t="shared" si="7"/>
        <v>44116</v>
      </c>
      <c r="B218" s="4">
        <f ca="1">'Prediktion(RÖR EJ!)'!C219</f>
        <v>3.8115889902325799</v>
      </c>
      <c r="C218" s="4">
        <f t="shared" ca="1" si="6"/>
        <v>7.7162472289175383</v>
      </c>
    </row>
    <row r="219" spans="1:3" x14ac:dyDescent="0.2">
      <c r="A219" s="2">
        <f t="shared" si="7"/>
        <v>44117</v>
      </c>
      <c r="B219" s="4">
        <f ca="1">'Prediktion(RÖR EJ!)'!C220</f>
        <v>3.807633074574662</v>
      </c>
      <c r="C219" s="4">
        <f t="shared" ca="1" si="6"/>
        <v>7.7102645327447323</v>
      </c>
    </row>
    <row r="220" spans="1:3" x14ac:dyDescent="0.2">
      <c r="A220" s="2">
        <f t="shared" si="7"/>
        <v>44118</v>
      </c>
      <c r="B220" s="4">
        <f ca="1">'Prediktion(RÖR EJ!)'!C221</f>
        <v>3.8036984044559268</v>
      </c>
      <c r="C220" s="4">
        <f t="shared" ca="1" si="6"/>
        <v>7.7043129224291791</v>
      </c>
    </row>
    <row r="221" spans="1:3" x14ac:dyDescent="0.2">
      <c r="A221" s="2">
        <f t="shared" si="7"/>
        <v>44119</v>
      </c>
      <c r="B221" s="4">
        <f ca="1">'Prediktion(RÖR EJ!)'!C222</f>
        <v>3.7997843109942115</v>
      </c>
      <c r="C221" s="4">
        <f t="shared" ca="1" si="6"/>
        <v>7.6983914012223158</v>
      </c>
    </row>
    <row r="222" spans="1:3" x14ac:dyDescent="0.2">
      <c r="A222" s="2">
        <f t="shared" si="7"/>
        <v>44120</v>
      </c>
      <c r="B222" s="4">
        <f ca="1">'Prediktion(RÖR EJ!)'!C223</f>
        <v>3.7958901713002642</v>
      </c>
      <c r="C222" s="4">
        <f t="shared" ca="1" si="6"/>
        <v>7.6924990412281993</v>
      </c>
    </row>
    <row r="223" spans="1:3" x14ac:dyDescent="0.2">
      <c r="A223" s="2">
        <f t="shared" si="7"/>
        <v>44121</v>
      </c>
      <c r="B223" s="4">
        <f ca="1">'Prediktion(RÖR EJ!)'!C224</f>
        <v>3.792015405021341</v>
      </c>
      <c r="C223" s="4">
        <f t="shared" ca="1" si="6"/>
        <v>7.6866349782383914</v>
      </c>
    </row>
    <row r="224" spans="1:3" x14ac:dyDescent="0.2">
      <c r="A224" s="2">
        <f t="shared" si="7"/>
        <v>44122</v>
      </c>
      <c r="B224" s="4">
        <f ca="1">'Prediktion(RÖR EJ!)'!C225</f>
        <v>3.7881594711432989</v>
      </c>
      <c r="C224" s="4">
        <f t="shared" ca="1" si="6"/>
        <v>7.6807984069519097</v>
      </c>
    </row>
    <row r="225" spans="1:3" x14ac:dyDescent="0.2">
      <c r="A225" s="2">
        <f t="shared" si="7"/>
        <v>44123</v>
      </c>
      <c r="B225" s="4">
        <f ca="1">'Prediktion(RÖR EJ!)'!C226</f>
        <v>3.7843218650321617</v>
      </c>
      <c r="C225" s="4">
        <f t="shared" ca="1" si="6"/>
        <v>7.6749885765520069</v>
      </c>
    </row>
    <row r="226" spans="1:3" x14ac:dyDescent="0.2">
      <c r="A226" s="2">
        <f t="shared" si="7"/>
        <v>44124</v>
      </c>
      <c r="B226" s="4">
        <f ca="1">'Prediktion(RÖR EJ!)'!C227</f>
        <v>3.780502115697514</v>
      </c>
      <c r="C226" s="4">
        <f t="shared" ca="1" si="6"/>
        <v>7.6692047866136202</v>
      </c>
    </row>
    <row r="227" spans="1:3" x14ac:dyDescent="0.2">
      <c r="A227" s="2">
        <f t="shared" si="7"/>
        <v>44125</v>
      </c>
      <c r="B227" s="4">
        <f ca="1">'Prediktion(RÖR EJ!)'!C228</f>
        <v>3.7766997832613423</v>
      </c>
      <c r="C227" s="4">
        <f t="shared" ca="1" si="6"/>
        <v>7.6634463833171491</v>
      </c>
    </row>
    <row r="228" spans="1:3" x14ac:dyDescent="0.2">
      <c r="A228" s="2">
        <f t="shared" si="7"/>
        <v>44126</v>
      </c>
      <c r="B228" s="4">
        <f ca="1">'Prediktion(RÖR EJ!)'!C229</f>
        <v>3.7729144566171438</v>
      </c>
      <c r="C228" s="4">
        <f t="shared" ca="1" si="6"/>
        <v>7.6577127559460259</v>
      </c>
    </row>
    <row r="229" spans="1:3" x14ac:dyDescent="0.2">
      <c r="A229" s="2">
        <f t="shared" si="7"/>
        <v>44127</v>
      </c>
      <c r="B229" s="4">
        <f ca="1">'Prediktion(RÖR EJ!)'!C230</f>
        <v>3.7691457512652149</v>
      </c>
      <c r="C229" s="4">
        <f t="shared" ca="1" si="6"/>
        <v>7.652003333647146</v>
      </c>
    </row>
    <row r="230" spans="1:3" x14ac:dyDescent="0.2">
      <c r="A230" s="2">
        <f t="shared" si="7"/>
        <v>44128</v>
      </c>
      <c r="B230" s="4">
        <f ca="1">'Prediktion(RÖR EJ!)'!C231</f>
        <v>3.7653933073110597</v>
      </c>
      <c r="C230" s="4">
        <f t="shared" ca="1" si="6"/>
        <v>7.6463175824347367</v>
      </c>
    </row>
    <row r="231" spans="1:3" x14ac:dyDescent="0.2">
      <c r="A231" s="2">
        <f t="shared" si="7"/>
        <v>44129</v>
      </c>
      <c r="B231" s="4">
        <f ca="1">'Prediktion(RÖR EJ!)'!C232</f>
        <v>3.7616567876148022</v>
      </c>
      <c r="C231" s="4">
        <f t="shared" ca="1" si="6"/>
        <v>7.6406550024196509</v>
      </c>
    </row>
    <row r="232" spans="1:3" x14ac:dyDescent="0.2">
      <c r="A232" s="2">
        <f t="shared" si="7"/>
        <v>44130</v>
      </c>
      <c r="B232" s="4">
        <f ca="1">'Prediktion(RÖR EJ!)'!C233</f>
        <v>3.7579358760803863</v>
      </c>
      <c r="C232" s="4">
        <f t="shared" ca="1" si="6"/>
        <v>7.6350151252474117</v>
      </c>
    </row>
    <row r="233" spans="1:3" x14ac:dyDescent="0.2">
      <c r="A233" s="2">
        <f t="shared" si="7"/>
        <v>44131</v>
      </c>
      <c r="B233" s="4">
        <f ca="1">'Prediktion(RÖR EJ!)'!C234</f>
        <v>3.7542302760741388</v>
      </c>
      <c r="C233" s="4">
        <f t="shared" ca="1" si="6"/>
        <v>7.6293975117294668</v>
      </c>
    </row>
    <row r="234" spans="1:3" x14ac:dyDescent="0.2">
      <c r="A234" s="2">
        <f t="shared" si="7"/>
        <v>44132</v>
      </c>
      <c r="B234" s="4">
        <f ca="1">'Prediktion(RÖR EJ!)'!C235</f>
        <v>3.750539708963065</v>
      </c>
      <c r="C234" s="4">
        <f t="shared" ca="1" si="6"/>
        <v>7.6238017496533486</v>
      </c>
    </row>
    <row r="235" spans="1:3" x14ac:dyDescent="0.2">
      <c r="A235" s="2">
        <f t="shared" si="7"/>
        <v>44133</v>
      </c>
      <c r="B235" s="4">
        <f ca="1">'Prediktion(RÖR EJ!)'!C236</f>
        <v>3.7468639127639234</v>
      </c>
      <c r="C235" s="4">
        <f t="shared" ca="1" si="6"/>
        <v>7.618227451758381</v>
      </c>
    </row>
    <row r="236" spans="1:3" x14ac:dyDescent="0.2">
      <c r="A236" s="2">
        <f t="shared" si="7"/>
        <v>44134</v>
      </c>
      <c r="B236" s="4">
        <f ca="1">'Prediktion(RÖR EJ!)'!C237</f>
        <v>3.7432026408948063</v>
      </c>
      <c r="C236" s="4">
        <f t="shared" ca="1" si="6"/>
        <v>7.6126742538646219</v>
      </c>
    </row>
    <row r="237" spans="1:3" x14ac:dyDescent="0.2">
      <c r="A237" s="2">
        <f t="shared" si="7"/>
        <v>44135</v>
      </c>
      <c r="B237" s="4">
        <f ca="1">'Prediktion(RÖR EJ!)'!C238</f>
        <v>3.739555661021539</v>
      </c>
      <c r="C237" s="4">
        <f t="shared" ca="1" si="6"/>
        <v>7.6071418131435777</v>
      </c>
    </row>
    <row r="238" spans="1:3" x14ac:dyDescent="0.2">
      <c r="A238" s="2">
        <f t="shared" si="7"/>
        <v>44136</v>
      </c>
      <c r="B238" s="4">
        <f ca="1">'Prediktion(RÖR EJ!)'!C239</f>
        <v>3.7359227539918005</v>
      </c>
      <c r="C238" s="4">
        <f t="shared" ca="1" si="6"/>
        <v>7.6016298065201218</v>
      </c>
    </row>
    <row r="239" spans="1:3" x14ac:dyDescent="0.2">
      <c r="A239" s="2">
        <f t="shared" si="7"/>
        <v>44137</v>
      </c>
      <c r="B239" s="4">
        <f ca="1">'Prediktion(RÖR EJ!)'!C240</f>
        <v>3.7323037128503627</v>
      </c>
      <c r="C239" s="4">
        <f t="shared" ca="1" si="6"/>
        <v>7.59613792919576</v>
      </c>
    </row>
    <row r="240" spans="1:3" x14ac:dyDescent="0.2">
      <c r="A240" s="2">
        <f t="shared" si="7"/>
        <v>44138</v>
      </c>
      <c r="B240" s="4">
        <f ca="1">'Prediktion(RÖR EJ!)'!C241</f>
        <v>3.7286983419293622</v>
      </c>
      <c r="C240" s="4">
        <f t="shared" ca="1" si="6"/>
        <v>7.5906658932841697</v>
      </c>
    </row>
    <row r="241" spans="1:3" x14ac:dyDescent="0.2">
      <c r="A241" s="2">
        <f t="shared" si="7"/>
        <v>44139</v>
      </c>
      <c r="B241" s="4">
        <f ca="1">'Prediktion(RÖR EJ!)'!C242</f>
        <v>3.7251064560079477</v>
      </c>
      <c r="C241" s="4">
        <f t="shared" ca="1" si="6"/>
        <v>7.5852134265505757</v>
      </c>
    </row>
    <row r="242" spans="1:3" x14ac:dyDescent="0.2">
      <c r="A242" s="2">
        <f t="shared" si="7"/>
        <v>44140</v>
      </c>
      <c r="B242" s="4">
        <f ca="1">'Prediktion(RÖR EJ!)'!C243</f>
        <v>3.7215278795360724</v>
      </c>
      <c r="C242" s="4">
        <f t="shared" ca="1" si="6"/>
        <v>7.5797802712471549</v>
      </c>
    </row>
    <row r="243" spans="1:3" x14ac:dyDescent="0.2">
      <c r="A243" s="2">
        <f t="shared" si="7"/>
        <v>44141</v>
      </c>
      <c r="B243" s="4">
        <f ca="1">'Prediktion(RÖR EJ!)'!C244</f>
        <v>3.7179624459175886</v>
      </c>
      <c r="C243" s="4">
        <f t="shared" ca="1" si="6"/>
        <v>7.5743661830372329</v>
      </c>
    </row>
    <row r="244" spans="1:3" x14ac:dyDescent="0.2">
      <c r="A244" s="2">
        <f t="shared" si="7"/>
        <v>44142</v>
      </c>
      <c r="B244" s="4">
        <f ca="1">'Prediktion(RÖR EJ!)'!C245</f>
        <v>3.7144099968481612</v>
      </c>
      <c r="C244" s="4">
        <f t="shared" ca="1" si="6"/>
        <v>7.5689709300015915</v>
      </c>
    </row>
    <row r="245" spans="1:3" x14ac:dyDescent="0.2">
      <c r="A245" s="2">
        <f t="shared" si="7"/>
        <v>44143</v>
      </c>
      <c r="B245" s="4">
        <f ca="1">'Prediktion(RÖR EJ!)'!C246</f>
        <v>3.710870381703852</v>
      </c>
      <c r="C245" s="4">
        <f t="shared" ca="1" si="6"/>
        <v>7.5635942917206869</v>
      </c>
    </row>
    <row r="246" spans="1:3" x14ac:dyDescent="0.2">
      <c r="A246" s="2">
        <f t="shared" si="7"/>
        <v>44144</v>
      </c>
      <c r="B246" s="4">
        <f ca="1">'Prediktion(RÖR EJ!)'!C247</f>
        <v>3.7073434569765276</v>
      </c>
      <c r="C246" s="4">
        <f t="shared" ca="1" si="6"/>
        <v>7.5582360584270161</v>
      </c>
    </row>
    <row r="247" spans="1:3" x14ac:dyDescent="0.2">
      <c r="A247" s="2">
        <f t="shared" si="7"/>
        <v>44145</v>
      </c>
      <c r="B247" s="4">
        <f ca="1">'Prediktion(RÖR EJ!)'!C248</f>
        <v>3.7038290857525435</v>
      </c>
      <c r="C247" s="4">
        <f t="shared" ca="1" si="6"/>
        <v>7.5528960302223549</v>
      </c>
    </row>
    <row r="248" spans="1:3" x14ac:dyDescent="0.2">
      <c r="A248" s="2">
        <f t="shared" si="7"/>
        <v>44146</v>
      </c>
      <c r="B248" s="4">
        <f ca="1">'Prediktion(RÖR EJ!)'!C249</f>
        <v>3.7003271372314108</v>
      </c>
      <c r="C248" s="4">
        <f t="shared" ca="1" si="6"/>
        <v>7.5475740163549281</v>
      </c>
    </row>
    <row r="249" spans="1:3" x14ac:dyDescent="0.2">
      <c r="A249" s="2">
        <f t="shared" si="7"/>
        <v>44147</v>
      </c>
      <c r="B249" s="4">
        <f ca="1">'Prediktion(RÖR EJ!)'!C250</f>
        <v>3.6968374862814026</v>
      </c>
      <c r="C249" s="4">
        <f t="shared" ca="1" si="6"/>
        <v>7.5422698345519592</v>
      </c>
    </row>
    <row r="250" spans="1:3" x14ac:dyDescent="0.2">
      <c r="A250" s="2">
        <f t="shared" si="7"/>
        <v>44148</v>
      </c>
      <c r="B250" s="4">
        <f ca="1">'Prediktion(RÖR EJ!)'!C251</f>
        <v>3.6933600130292885</v>
      </c>
      <c r="C250" s="4">
        <f t="shared" ca="1" si="6"/>
        <v>7.5369833104034152</v>
      </c>
    </row>
    <row r="251" spans="1:3" x14ac:dyDescent="0.2">
      <c r="A251" s="2">
        <f t="shared" si="7"/>
        <v>44149</v>
      </c>
      <c r="B251" s="4">
        <f ca="1">'Prediktion(RÖR EJ!)'!C252</f>
        <v>3.6898946024815928</v>
      </c>
      <c r="C251" s="4">
        <f t="shared" ca="1" si="6"/>
        <v>7.5317142767930214</v>
      </c>
    </row>
    <row r="252" spans="1:3" x14ac:dyDescent="0.2">
      <c r="A252" s="2">
        <f t="shared" si="7"/>
        <v>44150</v>
      </c>
      <c r="B252" s="4">
        <f ca="1">'Prediktion(RÖR EJ!)'!C253</f>
        <v>3.6864411441749625</v>
      </c>
      <c r="C252" s="4">
        <f t="shared" ca="1" si="6"/>
        <v>7.526462573372962</v>
      </c>
    </row>
    <row r="253" spans="1:3" x14ac:dyDescent="0.2">
      <c r="A253" s="2">
        <f t="shared" si="7"/>
        <v>44151</v>
      </c>
      <c r="B253" s="4">
        <f ca="1">'Prediktion(RÖR EJ!)'!C254</f>
        <v>3.682999531853425</v>
      </c>
      <c r="C253" s="4">
        <f t="shared" ca="1" si="6"/>
        <v>7.5212280460789263</v>
      </c>
    </row>
    <row r="254" spans="1:3" x14ac:dyDescent="0.2">
      <c r="A254" s="2">
        <f t="shared" si="7"/>
        <v>44152</v>
      </c>
      <c r="B254" s="4">
        <f ca="1">'Prediktion(RÖR EJ!)'!C255</f>
        <v>3.6795696631704748</v>
      </c>
      <c r="C254" s="4">
        <f t="shared" ca="1" si="6"/>
        <v>7.5160105466824181</v>
      </c>
    </row>
    <row r="255" spans="1:3" x14ac:dyDescent="0.2">
      <c r="A255" s="2">
        <f t="shared" si="7"/>
        <v>44153</v>
      </c>
      <c r="B255" s="4">
        <f ca="1">'Prediktion(RÖR EJ!)'!C256</f>
        <v>3.6761514394140855</v>
      </c>
      <c r="C255" s="4">
        <f t="shared" ca="1" si="6"/>
        <v>7.5108099323774864</v>
      </c>
    </row>
    <row r="256" spans="1:3" x14ac:dyDescent="0.2">
      <c r="A256" s="2">
        <f t="shared" si="7"/>
        <v>44154</v>
      </c>
      <c r="B256" s="4">
        <f ca="1">'Prediktion(RÖR EJ!)'!C257</f>
        <v>3.6727447652528808</v>
      </c>
      <c r="C256" s="4">
        <f t="shared" ca="1" si="6"/>
        <v>7.5056260653992242</v>
      </c>
    </row>
    <row r="257" spans="1:3" x14ac:dyDescent="0.2">
      <c r="A257" s="2">
        <f t="shared" si="7"/>
        <v>44155</v>
      </c>
      <c r="B257" s="4">
        <f ca="1">'Prediktion(RÖR EJ!)'!C258</f>
        <v>3.6693495485018515</v>
      </c>
      <c r="C257" s="4">
        <f t="shared" ca="1" si="6"/>
        <v>7.5004588126716172</v>
      </c>
    </row>
    <row r="258" spans="1:3" x14ac:dyDescent="0.2">
      <c r="A258" s="2">
        <f t="shared" si="7"/>
        <v>44156</v>
      </c>
      <c r="B258" s="4">
        <f ca="1">'Prediktion(RÖR EJ!)'!C259</f>
        <v>3.6659656999061019</v>
      </c>
      <c r="C258" s="4">
        <f t="shared" ca="1" si="6"/>
        <v>7.4953080454824814</v>
      </c>
    </row>
    <row r="259" spans="1:3" x14ac:dyDescent="0.2">
      <c r="A259" s="2">
        <f t="shared" si="7"/>
        <v>44157</v>
      </c>
      <c r="B259" s="4">
        <f ca="1">'Prediktion(RÖR EJ!)'!C260</f>
        <v>3.6625931329412427</v>
      </c>
      <c r="C259" s="4">
        <f t="shared" ref="C259:C322" ca="1" si="8">B259+2*SQRT(B259)</f>
        <v>7.4901736391834</v>
      </c>
    </row>
    <row r="260" spans="1:3" x14ac:dyDescent="0.2">
      <c r="A260" s="2">
        <f t="shared" ref="A260:A323" si="9">A259+1</f>
        <v>44158</v>
      </c>
      <c r="B260" s="4">
        <f ca="1">'Prediktion(RÖR EJ!)'!C261</f>
        <v>3.6592317636291445</v>
      </c>
      <c r="C260" s="4">
        <f t="shared" ca="1" si="8"/>
        <v>7.4850554729127516</v>
      </c>
    </row>
    <row r="261" spans="1:3" x14ac:dyDescent="0.2">
      <c r="A261" s="2">
        <f t="shared" si="9"/>
        <v>44159</v>
      </c>
      <c r="B261" s="4">
        <f ca="1">'Prediktion(RÖR EJ!)'!C262</f>
        <v>3.6558815103678719</v>
      </c>
      <c r="C261" s="4">
        <f t="shared" ca="1" si="8"/>
        <v>7.4799534293400409</v>
      </c>
    </row>
    <row r="262" spans="1:3" x14ac:dyDescent="0.2">
      <c r="A262" s="2">
        <f t="shared" si="9"/>
        <v>44160</v>
      </c>
      <c r="B262" s="4">
        <f ca="1">'Prediktion(RÖR EJ!)'!C263</f>
        <v>3.652542293774689</v>
      </c>
      <c r="C262" s="4">
        <f t="shared" ca="1" si="8"/>
        <v>7.4748673944298858</v>
      </c>
    </row>
    <row r="263" spans="1:3" x14ac:dyDescent="0.2">
      <c r="A263" s="2">
        <f t="shared" si="9"/>
        <v>44161</v>
      </c>
      <c r="B263" s="4">
        <f ca="1">'Prediktion(RÖR EJ!)'!C264</f>
        <v>3.6492140365411396</v>
      </c>
      <c r="C263" s="4">
        <f t="shared" ca="1" si="8"/>
        <v>7.4697972572241493</v>
      </c>
    </row>
    <row r="264" spans="1:3" x14ac:dyDescent="0.2">
      <c r="A264" s="2">
        <f t="shared" si="9"/>
        <v>44162</v>
      </c>
      <c r="B264" s="4">
        <f ca="1">'Prediktion(RÖR EJ!)'!C265</f>
        <v>3.6458966632992569</v>
      </c>
      <c r="C264" s="4">
        <f t="shared" ca="1" si="8"/>
        <v>7.4647429096408171</v>
      </c>
    </row>
    <row r="265" spans="1:3" x14ac:dyDescent="0.2">
      <c r="A265" s="2">
        <f t="shared" si="9"/>
        <v>44163</v>
      </c>
      <c r="B265" s="4">
        <f ca="1">'Prediktion(RÖR EJ!)'!C266</f>
        <v>3.6425901004980457</v>
      </c>
      <c r="C265" s="4">
        <f t="shared" ca="1" si="8"/>
        <v>7.4597042462883163</v>
      </c>
    </row>
    <row r="266" spans="1:3" x14ac:dyDescent="0.2">
      <c r="A266" s="2">
        <f t="shared" si="9"/>
        <v>44164</v>
      </c>
      <c r="B266" s="4">
        <f ca="1">'Prediktion(RÖR EJ!)'!C267</f>
        <v>3.6392942762894345</v>
      </c>
      <c r="C266" s="4">
        <f t="shared" ca="1" si="8"/>
        <v>7.4546811642940751</v>
      </c>
    </row>
    <row r="267" spans="1:3" x14ac:dyDescent="0.2">
      <c r="A267" s="2">
        <f t="shared" si="9"/>
        <v>44165</v>
      </c>
      <c r="B267" s="4">
        <f ca="1">'Prediktion(RÖR EJ!)'!C268</f>
        <v>3.636009120422965</v>
      </c>
      <c r="C267" s="4">
        <f t="shared" ca="1" si="8"/>
        <v>7.4496735631462441</v>
      </c>
    </row>
    <row r="268" spans="1:3" x14ac:dyDescent="0.2">
      <c r="A268" s="2">
        <f t="shared" si="9"/>
        <v>44166</v>
      </c>
      <c r="B268" s="4">
        <f ca="1">'Prediktion(RÖR EJ!)'!C269</f>
        <v>3.6327345641485413</v>
      </c>
      <c r="C268" s="4">
        <f t="shared" ca="1" si="8"/>
        <v>7.4446813445475239</v>
      </c>
    </row>
    <row r="269" spans="1:3" x14ac:dyDescent="0.2">
      <c r="A269" s="2">
        <f t="shared" si="9"/>
        <v>44167</v>
      </c>
      <c r="B269" s="4">
        <f ca="1">'Prediktion(RÖR EJ!)'!C270</f>
        <v>3.6294705401266079</v>
      </c>
      <c r="C269" s="4">
        <f t="shared" ca="1" si="8"/>
        <v>7.4397044122801841</v>
      </c>
    </row>
    <row r="270" spans="1:3" x14ac:dyDescent="0.2">
      <c r="A270" s="2">
        <f t="shared" si="9"/>
        <v>44168</v>
      </c>
      <c r="B270" s="4">
        <f ca="1">'Prediktion(RÖR EJ!)'!C271</f>
        <v>3.6262169823451762</v>
      </c>
      <c r="C270" s="4">
        <f t="shared" ca="1" si="8"/>
        <v>7.4347426720813896</v>
      </c>
    </row>
    <row r="271" spans="1:3" x14ac:dyDescent="0.2">
      <c r="A271" s="2">
        <f t="shared" si="9"/>
        <v>44169</v>
      </c>
      <c r="B271" s="4">
        <f ca="1">'Prediktion(RÖR EJ!)'!C272</f>
        <v>3.6229738260431734</v>
      </c>
      <c r="C271" s="4">
        <f t="shared" ca="1" si="8"/>
        <v>7.4297960315280438</v>
      </c>
    </row>
    <row r="272" spans="1:3" x14ac:dyDescent="0.2">
      <c r="A272" s="2">
        <f t="shared" si="9"/>
        <v>44170</v>
      </c>
      <c r="B272" s="4">
        <f ca="1">'Prediktion(RÖR EJ!)'!C273</f>
        <v>3.6197410076396124</v>
      </c>
      <c r="C272" s="4">
        <f t="shared" ca="1" si="8"/>
        <v>7.4248643999303869</v>
      </c>
    </row>
    <row r="273" spans="1:3" x14ac:dyDescent="0.2">
      <c r="A273" s="2">
        <f t="shared" si="9"/>
        <v>44171</v>
      </c>
      <c r="B273" s="4">
        <f ca="1">'Prediktion(RÖR EJ!)'!C274</f>
        <v>3.616518464668129</v>
      </c>
      <c r="C273" s="4">
        <f t="shared" ca="1" si="8"/>
        <v>7.4199476882336892</v>
      </c>
    </row>
    <row r="274" spans="1:3" x14ac:dyDescent="0.2">
      <c r="A274" s="2">
        <f t="shared" si="9"/>
        <v>44172</v>
      </c>
      <c r="B274" s="4">
        <f ca="1">'Prediktion(RÖR EJ!)'!C275</f>
        <v>3.6133061357164751</v>
      </c>
      <c r="C274" s="4">
        <f t="shared" ca="1" si="8"/>
        <v>7.415045808927399</v>
      </c>
    </row>
    <row r="275" spans="1:3" x14ac:dyDescent="0.2">
      <c r="A275" s="2">
        <f t="shared" si="9"/>
        <v>44173</v>
      </c>
      <c r="B275" s="4">
        <f ca="1">'Prediktion(RÖR EJ!)'!C276</f>
        <v>3.6101039603705702</v>
      </c>
      <c r="C275" s="4">
        <f t="shared" ca="1" si="8"/>
        <v>7.41015867596116</v>
      </c>
    </row>
    <row r="276" spans="1:3" x14ac:dyDescent="0.2">
      <c r="A276" s="2">
        <f t="shared" si="9"/>
        <v>44174</v>
      </c>
      <c r="B276" s="4">
        <f ca="1">'Prediktion(RÖR EJ!)'!C277</f>
        <v>3.6069118791627552</v>
      </c>
      <c r="C276" s="4">
        <f t="shared" ca="1" si="8"/>
        <v>7.4052862046671573</v>
      </c>
    </row>
    <row r="277" spans="1:3" x14ac:dyDescent="0.2">
      <c r="A277" s="2">
        <f t="shared" si="9"/>
        <v>44175</v>
      </c>
      <c r="B277" s="4">
        <f ca="1">'Prediktion(RÖR EJ!)'!C278</f>
        <v>3.6037298335239307</v>
      </c>
      <c r="C277" s="4">
        <f t="shared" ca="1" si="8"/>
        <v>7.4004283116883114</v>
      </c>
    </row>
    <row r="278" spans="1:3" x14ac:dyDescent="0.2">
      <c r="A278" s="2">
        <f t="shared" si="9"/>
        <v>44176</v>
      </c>
      <c r="B278" s="4">
        <f ca="1">'Prediktion(RÖR EJ!)'!C279</f>
        <v>3.6005577657392602</v>
      </c>
      <c r="C278" s="4">
        <f t="shared" ca="1" si="8"/>
        <v>7.3955849149118507</v>
      </c>
    </row>
    <row r="279" spans="1:3" x14ac:dyDescent="0.2">
      <c r="A279" s="2">
        <f t="shared" si="9"/>
        <v>44177</v>
      </c>
      <c r="B279" s="4">
        <f ca="1">'Prediktion(RÖR EJ!)'!C280</f>
        <v>3.5973956189071696</v>
      </c>
      <c r="C279" s="4">
        <f t="shared" ca="1" si="8"/>
        <v>7.3907559334078474</v>
      </c>
    </row>
    <row r="280" spans="1:3" x14ac:dyDescent="0.2">
      <c r="A280" s="2">
        <f t="shared" si="9"/>
        <v>44178</v>
      </c>
      <c r="B280" s="4">
        <f ca="1">'Prediktion(RÖR EJ!)'!C281</f>
        <v>3.5942433369013802</v>
      </c>
      <c r="C280" s="4">
        <f t="shared" ca="1" si="8"/>
        <v>7.3859412873723196</v>
      </c>
    </row>
    <row r="281" spans="1:3" x14ac:dyDescent="0.2">
      <c r="A281" s="2">
        <f t="shared" si="9"/>
        <v>44179</v>
      </c>
      <c r="B281" s="4">
        <f ca="1">'Prediktion(RÖR EJ!)'!C282</f>
        <v>3.5911008643357367</v>
      </c>
      <c r="C281" s="4">
        <f t="shared" ca="1" si="8"/>
        <v>7.3811408980745554</v>
      </c>
    </row>
    <row r="282" spans="1:3" x14ac:dyDescent="0.2">
      <c r="A282" s="2">
        <f t="shared" si="9"/>
        <v>44180</v>
      </c>
      <c r="B282" s="4">
        <f ca="1">'Prediktion(RÖR EJ!)'!C283</f>
        <v>3.5879681465316122</v>
      </c>
      <c r="C282" s="4">
        <f t="shared" ca="1" si="8"/>
        <v>7.3763546878083135</v>
      </c>
    </row>
    <row r="283" spans="1:3" x14ac:dyDescent="0.2">
      <c r="A283" s="2">
        <f t="shared" si="9"/>
        <v>44181</v>
      </c>
      <c r="B283" s="4">
        <f ca="1">'Prediktion(RÖR EJ!)'!C284</f>
        <v>3.5848451294876917</v>
      </c>
      <c r="C283" s="4">
        <f t="shared" ca="1" si="8"/>
        <v>7.3715825798466108</v>
      </c>
    </row>
    <row r="284" spans="1:3" x14ac:dyDescent="0.2">
      <c r="A284" s="2">
        <f t="shared" si="9"/>
        <v>44182</v>
      </c>
      <c r="B284" s="4">
        <f ca="1">'Prediktion(RÖR EJ!)'!C285</f>
        <v>3.5817317598519347</v>
      </c>
      <c r="C284" s="4">
        <f t="shared" ca="1" si="8"/>
        <v>7.3668244983997946</v>
      </c>
    </row>
    <row r="285" spans="1:3" x14ac:dyDescent="0.2">
      <c r="A285" s="2">
        <f t="shared" si="9"/>
        <v>44183</v>
      </c>
      <c r="B285" s="4">
        <f ca="1">'Prediktion(RÖR EJ!)'!C286</f>
        <v>3.5786279848955624</v>
      </c>
      <c r="C285" s="4">
        <f t="shared" ca="1" si="8"/>
        <v>7.3620803685766694</v>
      </c>
    </row>
    <row r="286" spans="1:3" x14ac:dyDescent="0.2">
      <c r="A286" s="2">
        <f t="shared" si="9"/>
        <v>44184</v>
      </c>
      <c r="B286" s="4">
        <f ca="1">'Prediktion(RÖR EJ!)'!C287</f>
        <v>3.5755337524888993</v>
      </c>
      <c r="C286" s="4">
        <f t="shared" ca="1" si="8"/>
        <v>7.3573501163484138</v>
      </c>
    </row>
    <row r="287" spans="1:3" x14ac:dyDescent="0.2">
      <c r="A287" s="2">
        <f t="shared" si="9"/>
        <v>44185</v>
      </c>
      <c r="B287" s="4">
        <f ca="1">'Prediktion(RÖR EJ!)'!C288</f>
        <v>3.5724490110789251</v>
      </c>
      <c r="C287" s="4">
        <f t="shared" ca="1" si="8"/>
        <v>7.3526336685150806</v>
      </c>
    </row>
    <row r="288" spans="1:3" x14ac:dyDescent="0.2">
      <c r="A288" s="2">
        <f t="shared" si="9"/>
        <v>44186</v>
      </c>
      <c r="B288" s="4">
        <f ca="1">'Prediktion(RÖR EJ!)'!C289</f>
        <v>3.5693737096684077</v>
      </c>
      <c r="C288" s="4">
        <f t="shared" ca="1" si="8"/>
        <v>7.3479309526744778</v>
      </c>
    </row>
    <row r="289" spans="1:3" x14ac:dyDescent="0.2">
      <c r="A289" s="2">
        <f t="shared" si="9"/>
        <v>44187</v>
      </c>
      <c r="B289" s="4">
        <f ca="1">'Prediktion(RÖR EJ!)'!C290</f>
        <v>3.5663077977964894</v>
      </c>
      <c r="C289" s="4">
        <f t="shared" ca="1" si="8"/>
        <v>7.3432418971932414</v>
      </c>
    </row>
    <row r="290" spans="1:3" x14ac:dyDescent="0.2">
      <c r="A290" s="2">
        <f t="shared" si="9"/>
        <v>44188</v>
      </c>
      <c r="B290" s="4">
        <f ca="1">'Prediktion(RÖR EJ!)'!C291</f>
        <v>3.5632512255206081</v>
      </c>
      <c r="C290" s="4">
        <f t="shared" ca="1" si="8"/>
        <v>7.3385664311799221</v>
      </c>
    </row>
    <row r="291" spans="1:3" x14ac:dyDescent="0.2">
      <c r="A291" s="2">
        <f t="shared" si="9"/>
        <v>44189</v>
      </c>
      <c r="B291" s="4">
        <f ca="1">'Prediktion(RÖR EJ!)'!C292</f>
        <v>3.5602039433996597</v>
      </c>
      <c r="C291" s="4">
        <f t="shared" ca="1" si="8"/>
        <v>7.3339044844599384</v>
      </c>
    </row>
    <row r="292" spans="1:3" x14ac:dyDescent="0.2">
      <c r="A292" s="2">
        <f t="shared" si="9"/>
        <v>44190</v>
      </c>
      <c r="B292" s="4">
        <f ca="1">'Prediktion(RÖR EJ!)'!C293</f>
        <v>3.5571659024782938</v>
      </c>
      <c r="C292" s="4">
        <f t="shared" ca="1" si="8"/>
        <v>7.3292559875522407</v>
      </c>
    </row>
    <row r="293" spans="1:3" x14ac:dyDescent="0.2">
      <c r="A293" s="2">
        <f t="shared" si="9"/>
        <v>44191</v>
      </c>
      <c r="B293" s="4">
        <f ca="1">'Prediktion(RÖR EJ!)'!C294</f>
        <v>3.5541370542722612</v>
      </c>
      <c r="C293" s="4">
        <f t="shared" ca="1" si="8"/>
        <v>7.3246208716475651</v>
      </c>
    </row>
    <row r="294" spans="1:3" x14ac:dyDescent="0.2">
      <c r="A294" s="2">
        <f t="shared" si="9"/>
        <v>44192</v>
      </c>
      <c r="B294" s="4">
        <f ca="1">'Prediktion(RÖR EJ!)'!C295</f>
        <v>3.5511173507547267</v>
      </c>
      <c r="C294" s="4">
        <f t="shared" ca="1" si="8"/>
        <v>7.3199990685881353</v>
      </c>
    </row>
    <row r="295" spans="1:3" x14ac:dyDescent="0.2">
      <c r="A295" s="2">
        <f t="shared" si="9"/>
        <v>44193</v>
      </c>
      <c r="B295" s="4">
        <f ca="1">'Prediktion(RÖR EJ!)'!C296</f>
        <v>3.5481067443434706</v>
      </c>
      <c r="C295" s="4">
        <f t="shared" ca="1" si="8"/>
        <v>7.3153905108487072</v>
      </c>
    </row>
    <row r="296" spans="1:3" x14ac:dyDescent="0.2">
      <c r="A296" s="2">
        <f t="shared" si="9"/>
        <v>44194</v>
      </c>
      <c r="B296" s="4">
        <f ca="1">'Prediktion(RÖR EJ!)'!C297</f>
        <v>3.5451051878889177</v>
      </c>
      <c r="C296" s="4">
        <f t="shared" ca="1" si="8"/>
        <v>7.3107951315188586</v>
      </c>
    </row>
    <row r="297" spans="1:3" x14ac:dyDescent="0.2">
      <c r="A297" s="2">
        <f t="shared" si="9"/>
        <v>44195</v>
      </c>
      <c r="B297" s="4">
        <f ca="1">'Prediktion(RÖR EJ!)'!C298</f>
        <v>3.5421126346629204</v>
      </c>
      <c r="C297" s="4">
        <f t="shared" ca="1" si="8"/>
        <v>7.3062128642864197</v>
      </c>
    </row>
    <row r="298" spans="1:3" x14ac:dyDescent="0.2">
      <c r="A298" s="2">
        <f t="shared" si="9"/>
        <v>44196</v>
      </c>
      <c r="B298" s="4">
        <f ca="1">'Prediktion(RÖR EJ!)'!C299</f>
        <v>3.5391290383482379</v>
      </c>
      <c r="C298" s="4">
        <f t="shared" ca="1" si="8"/>
        <v>7.3016436434219445</v>
      </c>
    </row>
    <row r="299" spans="1:3" x14ac:dyDescent="0.2">
      <c r="A299" s="2">
        <f t="shared" si="9"/>
        <v>44197</v>
      </c>
      <c r="B299" s="4">
        <f ca="1">'Prediktion(RÖR EJ!)'!C300</f>
        <v>3.5361543530286674</v>
      </c>
      <c r="C299" s="4">
        <f t="shared" ca="1" si="8"/>
        <v>7.2970874037641718</v>
      </c>
    </row>
    <row r="300" spans="1:3" x14ac:dyDescent="0.2">
      <c r="A300" s="2">
        <f t="shared" si="9"/>
        <v>44198</v>
      </c>
      <c r="B300" s="4">
        <f ca="1">'Prediktion(RÖR EJ!)'!C301</f>
        <v>3.5331885331797603</v>
      </c>
      <c r="C300" s="4">
        <f t="shared" ca="1" si="8"/>
        <v>7.2925440807063628</v>
      </c>
    </row>
    <row r="301" spans="1:3" x14ac:dyDescent="0.2">
      <c r="A301" s="2">
        <f t="shared" si="9"/>
        <v>44199</v>
      </c>
      <c r="B301" s="4">
        <f ca="1">'Prediktion(RÖR EJ!)'!C302</f>
        <v>3.5302315336600945</v>
      </c>
      <c r="C301" s="4">
        <f t="shared" ca="1" si="8"/>
        <v>7.2880136101834765</v>
      </c>
    </row>
    <row r="302" spans="1:3" x14ac:dyDescent="0.2">
      <c r="A302" s="2">
        <f t="shared" si="9"/>
        <v>44200</v>
      </c>
      <c r="B302" s="4">
        <f ca="1">'Prediktion(RÖR EJ!)'!C303</f>
        <v>3.5272833097030514</v>
      </c>
      <c r="C302" s="4">
        <f t="shared" ca="1" si="8"/>
        <v>7.2834959286601046</v>
      </c>
    </row>
    <row r="303" spans="1:3" x14ac:dyDescent="0.2">
      <c r="A303" s="2">
        <f t="shared" si="9"/>
        <v>44201</v>
      </c>
      <c r="B303" s="4">
        <f ca="1">'Prediktion(RÖR EJ!)'!C304</f>
        <v>3.524343816909056</v>
      </c>
      <c r="C303" s="4">
        <f t="shared" ca="1" si="8"/>
        <v>7.2789909731191074</v>
      </c>
    </row>
    <row r="304" spans="1:3" x14ac:dyDescent="0.2">
      <c r="A304" s="2">
        <f t="shared" si="9"/>
        <v>44202</v>
      </c>
      <c r="B304" s="4">
        <f ca="1">'Prediktion(RÖR EJ!)'!C305</f>
        <v>3.5214130112382525</v>
      </c>
      <c r="C304" s="4">
        <f t="shared" ca="1" si="8"/>
        <v>7.2744986810508951</v>
      </c>
    </row>
    <row r="305" spans="1:3" x14ac:dyDescent="0.2">
      <c r="A305" s="2">
        <f t="shared" si="9"/>
        <v>44203</v>
      </c>
      <c r="B305" s="4">
        <f ca="1">'Prediktion(RÖR EJ!)'!C306</f>
        <v>3.5184908490035776</v>
      </c>
      <c r="C305" s="4">
        <f t="shared" ca="1" si="8"/>
        <v>7.270018990443317</v>
      </c>
    </row>
    <row r="306" spans="1:3" x14ac:dyDescent="0.2">
      <c r="A306" s="2">
        <f t="shared" si="9"/>
        <v>44204</v>
      </c>
      <c r="B306" s="4">
        <f ca="1">'Prediktion(RÖR EJ!)'!C307</f>
        <v>3.5155772868642021</v>
      </c>
      <c r="C306" s="4">
        <f t="shared" ca="1" si="8"/>
        <v>7.2655518397721028</v>
      </c>
    </row>
    <row r="307" spans="1:3" x14ac:dyDescent="0.2">
      <c r="A307" s="2">
        <f t="shared" si="9"/>
        <v>44205</v>
      </c>
      <c r="B307" s="4">
        <f ca="1">'Prediktion(RÖR EJ!)'!C308</f>
        <v>3.5126722818193108</v>
      </c>
      <c r="C307" s="4">
        <f t="shared" ca="1" si="8"/>
        <v>7.2610971679918004</v>
      </c>
    </row>
    <row r="308" spans="1:3" x14ac:dyDescent="0.2">
      <c r="A308" s="2">
        <f t="shared" si="9"/>
        <v>44206</v>
      </c>
      <c r="B308" s="4">
        <f ca="1">'Prediktion(RÖR EJ!)'!C309</f>
        <v>3.5097757912022005</v>
      </c>
      <c r="C308" s="4">
        <f t="shared" ca="1" si="8"/>
        <v>7.2566549145272115</v>
      </c>
    </row>
    <row r="309" spans="1:3" x14ac:dyDescent="0.2">
      <c r="A309" s="2">
        <f t="shared" si="9"/>
        <v>44207</v>
      </c>
      <c r="B309" s="4">
        <f ca="1">'Prediktion(RÖR EJ!)'!C310</f>
        <v>3.5068877726746632</v>
      </c>
      <c r="C309" s="4">
        <f t="shared" ca="1" si="8"/>
        <v>7.2522250192652358</v>
      </c>
    </row>
    <row r="310" spans="1:3" x14ac:dyDescent="0.2">
      <c r="A310" s="2">
        <f t="shared" si="9"/>
        <v>44208</v>
      </c>
      <c r="B310" s="4">
        <f ca="1">'Prediktion(RÖR EJ!)'!C311</f>
        <v>3.5040081842216462</v>
      </c>
      <c r="C310" s="4">
        <f t="shared" ca="1" si="8"/>
        <v>7.2478074225471447</v>
      </c>
    </row>
    <row r="311" spans="1:3" x14ac:dyDescent="0.2">
      <c r="A311" s="2">
        <f t="shared" si="9"/>
        <v>44209</v>
      </c>
      <c r="B311" s="4">
        <f ca="1">'Prediktion(RÖR EJ!)'!C312</f>
        <v>3.5011369841461533</v>
      </c>
      <c r="C311" s="4">
        <f t="shared" ca="1" si="8"/>
        <v>7.2434020651612077</v>
      </c>
    </row>
    <row r="312" spans="1:3" x14ac:dyDescent="0.2">
      <c r="A312" s="2">
        <f t="shared" si="9"/>
        <v>44210</v>
      </c>
      <c r="B312" s="4">
        <f ca="1">'Prediktion(RÖR EJ!)'!C313</f>
        <v>3.4982741310643841</v>
      </c>
      <c r="C312" s="4">
        <f t="shared" ca="1" si="8"/>
        <v>7.2390088883356789</v>
      </c>
    </row>
    <row r="313" spans="1:3" x14ac:dyDescent="0.2">
      <c r="A313" s="2">
        <f t="shared" si="9"/>
        <v>44211</v>
      </c>
      <c r="B313" s="4">
        <f ca="1">'Prediktion(RÖR EJ!)'!C314</f>
        <v>3.4954195839010804</v>
      </c>
      <c r="C313" s="4">
        <f t="shared" ca="1" si="8"/>
        <v>7.2346278337320955</v>
      </c>
    </row>
    <row r="314" spans="1:3" x14ac:dyDescent="0.2">
      <c r="A314" s="2">
        <f t="shared" si="9"/>
        <v>44212</v>
      </c>
      <c r="B314" s="4">
        <f ca="1">'Prediktion(RÖR EJ!)'!C315</f>
        <v>3.4925733018850766</v>
      </c>
      <c r="C314" s="4">
        <f t="shared" ca="1" si="8"/>
        <v>7.2302588434388744</v>
      </c>
    </row>
    <row r="315" spans="1:3" x14ac:dyDescent="0.2">
      <c r="A315" s="2">
        <f t="shared" si="9"/>
        <v>44213</v>
      </c>
      <c r="B315" s="4">
        <f ca="1">'Prediktion(RÖR EJ!)'!C316</f>
        <v>3.4897352445450296</v>
      </c>
      <c r="C315" s="4">
        <f t="shared" ca="1" si="8"/>
        <v>7.2259018599651874</v>
      </c>
    </row>
    <row r="316" spans="1:3" x14ac:dyDescent="0.2">
      <c r="A316" s="2">
        <f t="shared" si="9"/>
        <v>44214</v>
      </c>
      <c r="B316" s="4">
        <f ca="1">'Prediktion(RÖR EJ!)'!C317</f>
        <v>3.4869053717053204</v>
      </c>
      <c r="C316" s="4">
        <f t="shared" ca="1" si="8"/>
        <v>7.2215568262350844</v>
      </c>
    </row>
    <row r="317" spans="1:3" x14ac:dyDescent="0.2">
      <c r="A317" s="2">
        <f t="shared" si="9"/>
        <v>44215</v>
      </c>
      <c r="B317" s="4">
        <f ca="1">'Prediktion(RÖR EJ!)'!C318</f>
        <v>3.4840836434821187</v>
      </c>
      <c r="C317" s="4">
        <f t="shared" ca="1" si="8"/>
        <v>7.2172236855818621</v>
      </c>
    </row>
    <row r="318" spans="1:3" x14ac:dyDescent="0.2">
      <c r="A318" s="2">
        <f t="shared" si="9"/>
        <v>44216</v>
      </c>
      <c r="B318" s="4">
        <f ca="1">'Prediktion(RÖR EJ!)'!C319</f>
        <v>3.4812700202795872</v>
      </c>
      <c r="C318" s="4">
        <f t="shared" ca="1" si="8"/>
        <v>7.2129023817426443</v>
      </c>
    </row>
    <row r="319" spans="1:3" x14ac:dyDescent="0.2">
      <c r="A319" s="2">
        <f t="shared" si="9"/>
        <v>44217</v>
      </c>
      <c r="B319" s="4">
        <f ca="1">'Prediktion(RÖR EJ!)'!C320</f>
        <v>3.4784644627862296</v>
      </c>
      <c r="C319" s="4">
        <f t="shared" ca="1" si="8"/>
        <v>7.2085928588531694</v>
      </c>
    </row>
    <row r="320" spans="1:3" x14ac:dyDescent="0.2">
      <c r="A320" s="2">
        <f t="shared" si="9"/>
        <v>44218</v>
      </c>
      <c r="B320" s="4">
        <f ca="1">'Prediktion(RÖR EJ!)'!C321</f>
        <v>3.4756669319713605</v>
      </c>
      <c r="C320" s="4">
        <f t="shared" ca="1" si="8"/>
        <v>7.2042950614427674</v>
      </c>
    </row>
    <row r="321" spans="1:3" x14ac:dyDescent="0.2">
      <c r="A321" s="2">
        <f t="shared" si="9"/>
        <v>44219</v>
      </c>
      <c r="B321" s="4">
        <f ca="1">'Prediktion(RÖR EJ!)'!C322</f>
        <v>3.472877389081702</v>
      </c>
      <c r="C321" s="4">
        <f t="shared" ca="1" si="8"/>
        <v>7.2000089344295191</v>
      </c>
    </row>
    <row r="322" spans="1:3" x14ac:dyDescent="0.2">
      <c r="A322" s="2">
        <f t="shared" si="9"/>
        <v>44220</v>
      </c>
      <c r="B322" s="4">
        <f ca="1">'Prediktion(RÖR EJ!)'!C323</f>
        <v>3.4700957956380809</v>
      </c>
      <c r="C322" s="4">
        <f t="shared" ca="1" si="8"/>
        <v>7.1957344231155664</v>
      </c>
    </row>
    <row r="323" spans="1:3" x14ac:dyDescent="0.2">
      <c r="A323" s="2">
        <f t="shared" si="9"/>
        <v>44221</v>
      </c>
      <c r="B323" s="4">
        <f ca="1">'Prediktion(RÖR EJ!)'!C324</f>
        <v>3.4673221134322407</v>
      </c>
      <c r="C323" s="4">
        <f t="shared" ref="C323:C366" ca="1" si="10">B323+2*SQRT(B323)</f>
        <v>7.1914714731825935</v>
      </c>
    </row>
    <row r="324" spans="1:3" x14ac:dyDescent="0.2">
      <c r="A324" s="2">
        <f t="shared" ref="A324:A366" si="11">A323+1</f>
        <v>44222</v>
      </c>
      <c r="B324" s="4">
        <f ca="1">'Prediktion(RÖR EJ!)'!C325</f>
        <v>3.4645563045237404</v>
      </c>
      <c r="C324" s="4">
        <f t="shared" ca="1" si="10"/>
        <v>7.1872200306874348</v>
      </c>
    </row>
    <row r="325" spans="1:3" x14ac:dyDescent="0.2">
      <c r="A325" s="2">
        <f t="shared" si="11"/>
        <v>44223</v>
      </c>
      <c r="B325" s="4">
        <f ca="1">'Prediktion(RÖR EJ!)'!C326</f>
        <v>3.4617983312369498</v>
      </c>
      <c r="C325" s="4">
        <f t="shared" ca="1" si="10"/>
        <v>7.182980042057828</v>
      </c>
    </row>
    <row r="326" spans="1:3" x14ac:dyDescent="0.2">
      <c r="A326" s="2">
        <f t="shared" si="11"/>
        <v>44224</v>
      </c>
      <c r="B326" s="4">
        <f ca="1">'Prediktion(RÖR EJ!)'!C327</f>
        <v>3.4590481561581279</v>
      </c>
      <c r="C326" s="4">
        <f t="shared" ca="1" si="10"/>
        <v>7.1787514540882889</v>
      </c>
    </row>
    <row r="327" spans="1:3" x14ac:dyDescent="0.2">
      <c r="A327" s="2">
        <f t="shared" si="11"/>
        <v>44225</v>
      </c>
      <c r="B327" s="4">
        <f ca="1">'Prediktion(RÖR EJ!)'!C328</f>
        <v>3.4563057421325789</v>
      </c>
      <c r="C327" s="4">
        <f t="shared" ca="1" si="10"/>
        <v>7.174534213936095</v>
      </c>
    </row>
    <row r="328" spans="1:3" x14ac:dyDescent="0.2">
      <c r="A328" s="2">
        <f t="shared" si="11"/>
        <v>44226</v>
      </c>
      <c r="B328" s="4">
        <f ca="1">'Prediktion(RÖR EJ!)'!C329</f>
        <v>3.4535710522618874</v>
      </c>
      <c r="C328" s="4">
        <f t="shared" ca="1" si="10"/>
        <v>7.1703282691174017</v>
      </c>
    </row>
    <row r="329" spans="1:3" x14ac:dyDescent="0.2">
      <c r="A329" s="2">
        <f t="shared" si="11"/>
        <v>44227</v>
      </c>
      <c r="B329" s="4">
        <f ca="1">'Prediktion(RÖR EJ!)'!C330</f>
        <v>3.4508440499012178</v>
      </c>
      <c r="C329" s="4">
        <f t="shared" ca="1" si="10"/>
        <v>7.1661335675034294</v>
      </c>
    </row>
    <row r="330" spans="1:3" x14ac:dyDescent="0.2">
      <c r="A330" s="2">
        <f t="shared" si="11"/>
        <v>44228</v>
      </c>
      <c r="B330" s="4">
        <f ca="1">'Prediktion(RÖR EJ!)'!C331</f>
        <v>3.4481246986566845</v>
      </c>
      <c r="C330" s="4">
        <f t="shared" ca="1" si="10"/>
        <v>7.1619500573167727</v>
      </c>
    </row>
    <row r="331" spans="1:3" x14ac:dyDescent="0.2">
      <c r="A331" s="2">
        <f t="shared" si="11"/>
        <v>44229</v>
      </c>
      <c r="B331" s="4">
        <f ca="1">'Prediktion(RÖR EJ!)'!C332</f>
        <v>3.4454129623827798</v>
      </c>
      <c r="C331" s="4">
        <f t="shared" ca="1" si="10"/>
        <v>7.1577776871277932</v>
      </c>
    </row>
    <row r="332" spans="1:3" x14ac:dyDescent="0.2">
      <c r="A332" s="2">
        <f t="shared" si="11"/>
        <v>44230</v>
      </c>
      <c r="B332" s="4">
        <f ca="1">'Prediktion(RÖR EJ!)'!C333</f>
        <v>3.4427088051798629</v>
      </c>
      <c r="C332" s="4">
        <f t="shared" ca="1" si="10"/>
        <v>7.1536164058510856</v>
      </c>
    </row>
    <row r="333" spans="1:3" x14ac:dyDescent="0.2">
      <c r="A333" s="2">
        <f t="shared" si="11"/>
        <v>44231</v>
      </c>
      <c r="B333" s="4">
        <f ca="1">'Prediktion(RÖR EJ!)'!C334</f>
        <v>3.4400121913917063</v>
      </c>
      <c r="C333" s="4">
        <f t="shared" ca="1" si="10"/>
        <v>7.1494661627420486</v>
      </c>
    </row>
    <row r="334" spans="1:3" x14ac:dyDescent="0.2">
      <c r="A334" s="2">
        <f t="shared" si="11"/>
        <v>44232</v>
      </c>
      <c r="B334" s="4">
        <f ca="1">'Prediktion(RÖR EJ!)'!C335</f>
        <v>3.4373230856030874</v>
      </c>
      <c r="C334" s="4">
        <f t="shared" ca="1" si="10"/>
        <v>7.145326907393506</v>
      </c>
    </row>
    <row r="335" spans="1:3" x14ac:dyDescent="0.2">
      <c r="A335" s="2">
        <f t="shared" si="11"/>
        <v>44233</v>
      </c>
      <c r="B335" s="4">
        <f ca="1">'Prediktion(RÖR EJ!)'!C336</f>
        <v>3.4346414526374378</v>
      </c>
      <c r="C335" s="4">
        <f t="shared" ca="1" si="10"/>
        <v>7.1411985897324204</v>
      </c>
    </row>
    <row r="336" spans="1:3" x14ac:dyDescent="0.2">
      <c r="A336" s="2">
        <f t="shared" si="11"/>
        <v>44234</v>
      </c>
      <c r="B336" s="4">
        <f ca="1">'Prediktion(RÖR EJ!)'!C337</f>
        <v>3.4319672575545321</v>
      </c>
      <c r="C336" s="4">
        <f t="shared" ca="1" si="10"/>
        <v>7.1370811600166588</v>
      </c>
    </row>
    <row r="337" spans="1:3" x14ac:dyDescent="0.2">
      <c r="A337" s="2">
        <f t="shared" si="11"/>
        <v>44235</v>
      </c>
      <c r="B337" s="4">
        <f ca="1">'Prediktion(RÖR EJ!)'!C338</f>
        <v>3.4293004656482284</v>
      </c>
      <c r="C337" s="4">
        <f t="shared" ca="1" si="10"/>
        <v>7.1329745688318376</v>
      </c>
    </row>
    <row r="338" spans="1:3" x14ac:dyDescent="0.2">
      <c r="A338" s="2">
        <f t="shared" si="11"/>
        <v>44236</v>
      </c>
      <c r="B338" s="4">
        <f ca="1">'Prediktion(RÖR EJ!)'!C339</f>
        <v>3.4266410424442446</v>
      </c>
      <c r="C338" s="4">
        <f t="shared" ca="1" si="10"/>
        <v>7.1288787670882172</v>
      </c>
    </row>
    <row r="339" spans="1:3" x14ac:dyDescent="0.2">
      <c r="A339" s="2">
        <f t="shared" si="11"/>
        <v>44237</v>
      </c>
      <c r="B339" s="4">
        <f ca="1">'Prediktion(RÖR EJ!)'!C340</f>
        <v>3.423988953697978</v>
      </c>
      <c r="C339" s="4">
        <f t="shared" ca="1" si="10"/>
        <v>7.1247937060176554</v>
      </c>
    </row>
    <row r="340" spans="1:3" x14ac:dyDescent="0.2">
      <c r="A340" s="2">
        <f t="shared" si="11"/>
        <v>44238</v>
      </c>
      <c r="B340" s="4">
        <f ca="1">'Prediktion(RÖR EJ!)'!C341</f>
        <v>3.4213441653923646</v>
      </c>
      <c r="C340" s="4">
        <f t="shared" ca="1" si="10"/>
        <v>7.1207193371706285</v>
      </c>
    </row>
    <row r="341" spans="1:3" x14ac:dyDescent="0.2">
      <c r="A341" s="2">
        <f t="shared" si="11"/>
        <v>44239</v>
      </c>
      <c r="B341" s="4">
        <f ca="1">'Prediktion(RÖR EJ!)'!C342</f>
        <v>3.4187066437357707</v>
      </c>
      <c r="C341" s="4">
        <f t="shared" ca="1" si="10"/>
        <v>7.1166556124132843</v>
      </c>
    </row>
    <row r="342" spans="1:3" x14ac:dyDescent="0.2">
      <c r="A342" s="2">
        <f t="shared" si="11"/>
        <v>44240</v>
      </c>
      <c r="B342" s="4">
        <f ca="1">'Prediktion(RÖR EJ!)'!C343</f>
        <v>3.4160763551599254</v>
      </c>
      <c r="C342" s="4">
        <f t="shared" ca="1" si="10"/>
        <v>7.1126024839245661</v>
      </c>
    </row>
    <row r="343" spans="1:3" x14ac:dyDescent="0.2">
      <c r="A343" s="2">
        <f t="shared" si="11"/>
        <v>44241</v>
      </c>
      <c r="B343" s="4">
        <f ca="1">'Prediktion(RÖR EJ!)'!C344</f>
        <v>3.4134532663178829</v>
      </c>
      <c r="C343" s="4">
        <f t="shared" ca="1" si="10"/>
        <v>7.1085599041933758</v>
      </c>
    </row>
    <row r="344" spans="1:3" x14ac:dyDescent="0.2">
      <c r="A344" s="2">
        <f t="shared" si="11"/>
        <v>44242</v>
      </c>
      <c r="B344" s="4">
        <f ca="1">'Prediktion(RÖR EJ!)'!C345</f>
        <v>3.4108373440820143</v>
      </c>
      <c r="C344" s="4">
        <f t="shared" ca="1" si="10"/>
        <v>7.1045278260157749</v>
      </c>
    </row>
    <row r="345" spans="1:3" x14ac:dyDescent="0.2">
      <c r="A345" s="2">
        <f t="shared" si="11"/>
        <v>44243</v>
      </c>
      <c r="B345" s="4">
        <f ca="1">'Prediktion(RÖR EJ!)'!C346</f>
        <v>3.4082285555420389</v>
      </c>
      <c r="C345" s="4">
        <f t="shared" ca="1" si="10"/>
        <v>7.1005062024922454</v>
      </c>
    </row>
    <row r="346" spans="1:3" x14ac:dyDescent="0.2">
      <c r="A346" s="2">
        <f t="shared" si="11"/>
        <v>44244</v>
      </c>
      <c r="B346" s="4">
        <f ca="1">'Prediktion(RÖR EJ!)'!C347</f>
        <v>3.4056268680030763</v>
      </c>
      <c r="C346" s="4">
        <f t="shared" ca="1" si="10"/>
        <v>7.0964949870249825</v>
      </c>
    </row>
    <row r="347" spans="1:3" x14ac:dyDescent="0.2">
      <c r="A347" s="2">
        <f t="shared" si="11"/>
        <v>44245</v>
      </c>
      <c r="B347" s="4">
        <f ca="1">'Prediktion(RÖR EJ!)'!C348</f>
        <v>3.4030322489837315</v>
      </c>
      <c r="C347" s="4">
        <f t="shared" ca="1" si="10"/>
        <v>7.0924941333152294</v>
      </c>
    </row>
    <row r="348" spans="1:3" x14ac:dyDescent="0.2">
      <c r="A348" s="2">
        <f t="shared" si="11"/>
        <v>44246</v>
      </c>
      <c r="B348" s="4">
        <f ca="1">'Prediktion(RÖR EJ!)'!C349</f>
        <v>3.4004446662142067</v>
      </c>
      <c r="C348" s="4">
        <f t="shared" ca="1" si="10"/>
        <v>7.0885035953606526</v>
      </c>
    </row>
    <row r="349" spans="1:3" x14ac:dyDescent="0.2">
      <c r="A349" s="2">
        <f t="shared" si="11"/>
        <v>44247</v>
      </c>
      <c r="B349" s="4">
        <f ca="1">'Prediktion(RÖR EJ!)'!C350</f>
        <v>3.3978640876344408</v>
      </c>
      <c r="C349" s="4">
        <f t="shared" ca="1" si="10"/>
        <v>7.0845233274527573</v>
      </c>
    </row>
    <row r="350" spans="1:3" x14ac:dyDescent="0.2">
      <c r="A350" s="2">
        <f t="shared" si="11"/>
        <v>44248</v>
      </c>
      <c r="B350" s="4">
        <f ca="1">'Prediktion(RÖR EJ!)'!C351</f>
        <v>3.395290481392272</v>
      </c>
      <c r="C350" s="4">
        <f t="shared" ca="1" si="10"/>
        <v>7.0805532841743322</v>
      </c>
    </row>
    <row r="351" spans="1:3" x14ac:dyDescent="0.2">
      <c r="A351" s="2">
        <f t="shared" si="11"/>
        <v>44249</v>
      </c>
      <c r="B351" s="4">
        <f ca="1">'Prediktion(RÖR EJ!)'!C352</f>
        <v>3.3927238158416269</v>
      </c>
      <c r="C351" s="4">
        <f t="shared" ca="1" si="10"/>
        <v>7.0765934203969385</v>
      </c>
    </row>
    <row r="352" spans="1:3" x14ac:dyDescent="0.2">
      <c r="A352" s="2">
        <f t="shared" si="11"/>
        <v>44250</v>
      </c>
      <c r="B352" s="4">
        <f ca="1">'Prediktion(RÖR EJ!)'!C353</f>
        <v>3.390164059540735</v>
      </c>
      <c r="C352" s="4">
        <f t="shared" ca="1" si="10"/>
        <v>7.0726436912784232</v>
      </c>
    </row>
    <row r="353" spans="1:3" x14ac:dyDescent="0.2">
      <c r="A353" s="2">
        <f t="shared" si="11"/>
        <v>44251</v>
      </c>
      <c r="B353" s="4">
        <f ca="1">'Prediktion(RÖR EJ!)'!C354</f>
        <v>3.3876111812503624</v>
      </c>
      <c r="C353" s="4">
        <f t="shared" ca="1" si="10"/>
        <v>7.0687040522604718</v>
      </c>
    </row>
    <row r="354" spans="1:3" x14ac:dyDescent="0.2">
      <c r="A354" s="2">
        <f t="shared" si="11"/>
        <v>44252</v>
      </c>
      <c r="B354" s="4">
        <f ca="1">'Prediktion(RÖR EJ!)'!C355</f>
        <v>3.385065149932073</v>
      </c>
      <c r="C354" s="4">
        <f t="shared" ca="1" si="10"/>
        <v>7.0647744590661912</v>
      </c>
    </row>
    <row r="355" spans="1:3" x14ac:dyDescent="0.2">
      <c r="A355" s="2">
        <f t="shared" si="11"/>
        <v>44253</v>
      </c>
      <c r="B355" s="4">
        <f ca="1">'Prediktion(RÖR EJ!)'!C356</f>
        <v>3.3825259347465084</v>
      </c>
      <c r="C355" s="4">
        <f t="shared" ca="1" si="10"/>
        <v>7.0608548676977243</v>
      </c>
    </row>
    <row r="356" spans="1:3" x14ac:dyDescent="0.2">
      <c r="A356" s="2">
        <f t="shared" si="11"/>
        <v>44254</v>
      </c>
      <c r="B356" s="4">
        <f ca="1">'Prediktion(RÖR EJ!)'!C357</f>
        <v>3.3799935050516905</v>
      </c>
      <c r="C356" s="4">
        <f t="shared" ca="1" si="10"/>
        <v>7.0569452344338917</v>
      </c>
    </row>
    <row r="357" spans="1:3" x14ac:dyDescent="0.2">
      <c r="A357" s="2">
        <f t="shared" si="11"/>
        <v>44255</v>
      </c>
      <c r="B357" s="4">
        <f ca="1">'Prediktion(RÖR EJ!)'!C358</f>
        <v>3.3774678304013444</v>
      </c>
      <c r="C357" s="4">
        <f t="shared" ca="1" si="10"/>
        <v>7.0530455158278649</v>
      </c>
    </row>
    <row r="358" spans="1:3" x14ac:dyDescent="0.2">
      <c r="A358" s="2">
        <f t="shared" si="11"/>
        <v>44256</v>
      </c>
      <c r="B358" s="4">
        <f ca="1">'Prediktion(RÖR EJ!)'!C359</f>
        <v>3.3749488805432417</v>
      </c>
      <c r="C358" s="4">
        <f t="shared" ca="1" si="10"/>
        <v>7.0491556687048664</v>
      </c>
    </row>
    <row r="359" spans="1:3" x14ac:dyDescent="0.2">
      <c r="A359" s="2">
        <f t="shared" si="11"/>
        <v>44257</v>
      </c>
      <c r="B359" s="4">
        <f ca="1">'Prediktion(RÖR EJ!)'!C360</f>
        <v>3.3724366254175635</v>
      </c>
      <c r="C359" s="4">
        <f t="shared" ca="1" si="10"/>
        <v>7.0452756501599021</v>
      </c>
    </row>
    <row r="360" spans="1:3" x14ac:dyDescent="0.2">
      <c r="A360" s="2">
        <f t="shared" si="11"/>
        <v>44258</v>
      </c>
      <c r="B360" s="4">
        <f ca="1">'Prediktion(RÖR EJ!)'!C361</f>
        <v>3.3699310351552829</v>
      </c>
      <c r="C360" s="4">
        <f t="shared" ca="1" si="10"/>
        <v>7.0414054175555103</v>
      </c>
    </row>
    <row r="361" spans="1:3" x14ac:dyDescent="0.2">
      <c r="A361" s="2">
        <f t="shared" si="11"/>
        <v>44259</v>
      </c>
      <c r="B361" s="4">
        <f ca="1">'Prediktion(RÖR EJ!)'!C362</f>
        <v>3.3674320800765667</v>
      </c>
      <c r="C361" s="4">
        <f t="shared" ca="1" si="10"/>
        <v>7.0375449285195497</v>
      </c>
    </row>
    <row r="362" spans="1:3" x14ac:dyDescent="0.2">
      <c r="A362" s="2">
        <f t="shared" si="11"/>
        <v>44260</v>
      </c>
      <c r="B362" s="4">
        <f ca="1">'Prediktion(RÖR EJ!)'!C363</f>
        <v>3.3649397306891951</v>
      </c>
      <c r="C362" s="4">
        <f t="shared" ca="1" si="10"/>
        <v>7.0336941409430054</v>
      </c>
    </row>
    <row r="363" spans="1:3" x14ac:dyDescent="0.2">
      <c r="A363" s="2">
        <f t="shared" si="11"/>
        <v>44261</v>
      </c>
      <c r="B363" s="4">
        <f ca="1">'Prediktion(RÖR EJ!)'!C364</f>
        <v>3.362453957686999</v>
      </c>
      <c r="C363" s="4">
        <f t="shared" ca="1" si="10"/>
        <v>7.0298530129778189</v>
      </c>
    </row>
    <row r="364" spans="1:3" x14ac:dyDescent="0.2">
      <c r="A364" s="2">
        <f t="shared" si="11"/>
        <v>44262</v>
      </c>
      <c r="B364" s="4">
        <f ca="1">'Prediktion(RÖR EJ!)'!C365</f>
        <v>3.359974731948316</v>
      </c>
      <c r="C364" s="4">
        <f t="shared" ca="1" si="10"/>
        <v>7.0260215030347499</v>
      </c>
    </row>
    <row r="365" spans="1:3" x14ac:dyDescent="0.2">
      <c r="A365" s="2">
        <f t="shared" si="11"/>
        <v>44263</v>
      </c>
      <c r="B365" s="4">
        <f ca="1">'Prediktion(RÖR EJ!)'!C366</f>
        <v>3.3575020245344609</v>
      </c>
      <c r="C365" s="4">
        <f t="shared" ca="1" si="10"/>
        <v>7.0221995697812503</v>
      </c>
    </row>
    <row r="366" spans="1:3" x14ac:dyDescent="0.2">
      <c r="A366" s="2">
        <f t="shared" si="11"/>
        <v>44264</v>
      </c>
      <c r="B366" s="4">
        <f ca="1">'Prediktion(RÖR EJ!)'!C367</f>
        <v>3.3550358066882184</v>
      </c>
      <c r="C366" s="4">
        <f t="shared" ca="1" si="10"/>
        <v>7.018387172139378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Konfiguration(SÄTT PARAMETRAR)</vt:lpstr>
      <vt:lpstr>Data(LÄGG IN NY DATA)</vt:lpstr>
      <vt:lpstr>Prediktion(RÖR EJ!)</vt:lpstr>
      <vt:lpstr>Prediktioner inlagda över tid</vt:lpstr>
      <vt:lpstr>Prediktioner döda över tid</vt:lpstr>
      <vt:lpstr>Resultat prediktioner över tid</vt:lpstr>
      <vt:lpstr>till_dash_board_20200505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2020-05-05T13:26:18Z</dcterms:modified>
</cp:coreProperties>
</file>