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Rux\Desktop\MBA Classes\Spring Term 2016\Customer Segmentation through Data Mining\"/>
    </mc:Choice>
  </mc:AlternateContent>
  <bookViews>
    <workbookView xWindow="0" yWindow="0" windowWidth="24000" windowHeight="9135" firstSheet="7" activeTab="11"/>
  </bookViews>
  <sheets>
    <sheet name="Factor Analysis" sheetId="1" r:id="rId1"/>
    <sheet name="Ward's Method" sheetId="2" r:id="rId2"/>
    <sheet name="Needs based segments" sheetId="11" r:id="rId3"/>
    <sheet name="Skin info" sheetId="14" r:id="rId4"/>
    <sheet name="SKIN ISSUES Means 3" sheetId="6" r:id="rId5"/>
    <sheet name="Categody Use_Reasoning Means 2" sheetId="5" r:id="rId6"/>
    <sheet name="AWARENESS Means 4" sheetId="7" r:id="rId7"/>
    <sheet name="CONSIDERATION Means 5" sheetId="8" r:id="rId8"/>
    <sheet name="USAGE Means 6" sheetId="9" r:id="rId9"/>
    <sheet name="Purchase Location" sheetId="12" r:id="rId10"/>
    <sheet name="Demographics" sheetId="13" r:id="rId11"/>
    <sheet name="Occupation" sheetId="15" r:id="rId12"/>
    <sheet name="Household" sheetId="16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7" i="15" l="1"/>
  <c r="I67" i="15"/>
  <c r="H67" i="15"/>
  <c r="G67" i="15"/>
  <c r="F67" i="15"/>
  <c r="E67" i="15"/>
  <c r="D67" i="15"/>
  <c r="K11" i="16"/>
  <c r="K64" i="15"/>
  <c r="V19" i="16"/>
  <c r="G11" i="9"/>
  <c r="F11" i="9"/>
  <c r="E11" i="9"/>
  <c r="D11" i="9"/>
  <c r="C11" i="9"/>
  <c r="B11" i="9"/>
  <c r="K19" i="13" l="1"/>
  <c r="G10" i="9"/>
  <c r="F10" i="9"/>
  <c r="E10" i="9"/>
  <c r="D10" i="9"/>
  <c r="C10" i="9"/>
  <c r="B10" i="9"/>
  <c r="D16" i="2" l="1"/>
  <c r="E16" i="2"/>
  <c r="F16" i="2"/>
  <c r="G16" i="2"/>
  <c r="H16" i="2"/>
  <c r="C16" i="2"/>
</calcChain>
</file>

<file path=xl/sharedStrings.xml><?xml version="1.0" encoding="utf-8"?>
<sst xmlns="http://schemas.openxmlformats.org/spreadsheetml/2006/main" count="1012" uniqueCount="308">
  <si>
    <t/>
  </si>
  <si>
    <t>Component</t>
  </si>
  <si>
    <t>1</t>
  </si>
  <si>
    <t>2</t>
  </si>
  <si>
    <t>3</t>
  </si>
  <si>
    <t>4</t>
  </si>
  <si>
    <t>5</t>
  </si>
  <si>
    <t>6</t>
  </si>
  <si>
    <t>7</t>
  </si>
  <si>
    <t>Q8.15 The need to take very good care of my skin problems</t>
  </si>
  <si>
    <t>Q8.16 The need to me feel cared for in my own skin</t>
  </si>
  <si>
    <t>Q8.11 The need to care for my mental and physical health through my skin</t>
  </si>
  <si>
    <t>Q8.19 The need to keep my skin in good shape</t>
  </si>
  <si>
    <t>Q8.12 The need to feel confident in my own skin</t>
  </si>
  <si>
    <t>Q8.25 The need for a brand that has long history of skin care excellence</t>
  </si>
  <si>
    <t>Q8.22 The need for a trustworthy brand</t>
  </si>
  <si>
    <t>Q8.26 The need for a brand that is a recognized authority in skin care</t>
  </si>
  <si>
    <t>Q8.23 The need for a brand that offers a full range of skin care products</t>
  </si>
  <si>
    <t>Q8.21 The need for a high quality brand with very effective products</t>
  </si>
  <si>
    <t>Q8.3 The need for products based on the latest scientific findings</t>
  </si>
  <si>
    <t>Q8.10 The need for skin care products based on rigorous medical science</t>
  </si>
  <si>
    <t>Q8.9 The need for skin care products with natural ingredients</t>
  </si>
  <si>
    <t>Q8.4 The need to have proof that a skin care products really works before I buy it</t>
  </si>
  <si>
    <t>Q8.2 The need for skin care with ingredients that solve my problems</t>
  </si>
  <si>
    <t>Q8.17 The need to feel my inner self through problem-free skin</t>
  </si>
  <si>
    <t>Q8.14 The need to have healthy skin that comes from the inside out, not the outside in</t>
  </si>
  <si>
    <t>Q8.18 The need to feel so happy about my skin, I don’t have to cover it up</t>
  </si>
  <si>
    <t>Q8.13 The need for healthy beautiful skin</t>
  </si>
  <si>
    <t>Q8.7 The need to beautify my skin and remove problems</t>
  </si>
  <si>
    <t>Q8.8 The need to take care of dry skin</t>
  </si>
  <si>
    <t>Q8.6 The need to care for skin blemishes</t>
  </si>
  <si>
    <t>Q8.24 The need to protect sensitive skin</t>
  </si>
  <si>
    <t>Q8.5 The need for inexpensive skin care products that work well</t>
  </si>
  <si>
    <t>Q8.1 The need for private label brands with the same quality as top brands</t>
  </si>
  <si>
    <t>Q8.20 The need for products that offer good value for the money</t>
  </si>
  <si>
    <t>Extraction Method: Principal Component Analysis. 
 Rotation Method: Varimax with Kaiser Normalization.</t>
  </si>
  <si>
    <t>a. Rotation converged in 6 iterations.</t>
  </si>
  <si>
    <r>
      <t>Rotated Component Matrix</t>
    </r>
    <r>
      <rPr>
        <b/>
        <vertAlign val="superscript"/>
        <sz val="9"/>
        <color indexed="8"/>
        <rFont val="Arial Bold"/>
      </rPr>
      <t>a</t>
    </r>
  </si>
  <si>
    <t>Factor 1</t>
  </si>
  <si>
    <t>Factor 2</t>
  </si>
  <si>
    <t>Factor 3</t>
  </si>
  <si>
    <t>Factor 4</t>
  </si>
  <si>
    <t>Factor 5</t>
  </si>
  <si>
    <t>Factor 6</t>
  </si>
  <si>
    <t>Need for Exceptional Skin Care</t>
  </si>
  <si>
    <t xml:space="preserve">Need for Brand Trustworthiness/Recognition </t>
  </si>
  <si>
    <t xml:space="preserve">Need for Demonstrated Efficacy </t>
  </si>
  <si>
    <t>Need for Beauty</t>
  </si>
  <si>
    <t>Need for Value</t>
  </si>
  <si>
    <t>Factor 7</t>
  </si>
  <si>
    <t>Ward Method                              * Ward Method                              Crosstabulation</t>
  </si>
  <si>
    <t>Count</t>
  </si>
  <si>
    <t>Ward Method</t>
  </si>
  <si>
    <t>Total</t>
  </si>
  <si>
    <t>8</t>
  </si>
  <si>
    <t>9</t>
  </si>
  <si>
    <t>10</t>
  </si>
  <si>
    <t xml:space="preserve">Choose 6 Clusters, All Groups &gt; 172 (roughly 10% of total population) </t>
  </si>
  <si>
    <t>6 Segment Solution</t>
  </si>
  <si>
    <t>Q9. How sensitive is your body skin?</t>
  </si>
  <si>
    <t>Q13. How old are you?</t>
  </si>
  <si>
    <t>Segment 1</t>
  </si>
  <si>
    <t>Segment 2</t>
  </si>
  <si>
    <t>Segment 3</t>
  </si>
  <si>
    <t>Segment 4</t>
  </si>
  <si>
    <t>Segment 5</t>
  </si>
  <si>
    <t>Segment 6</t>
  </si>
  <si>
    <t>Q1. How often, if ever, do you, yourself, use body care products (e.g. body lotion, etc.)?</t>
  </si>
  <si>
    <t>Q2.1 Aware of Aquaphor</t>
  </si>
  <si>
    <t>Q2.2 Aware of Aveeno</t>
  </si>
  <si>
    <t>Q2.3 Aware of CeraVe</t>
  </si>
  <si>
    <t>Q2.4 Aware of Curel</t>
  </si>
  <si>
    <t>Q2.5 Aware of Eucerin</t>
  </si>
  <si>
    <t>Q2.6 Aware of Gold Bond</t>
  </si>
  <si>
    <t>Q2.7 Aware of Lubriderm</t>
  </si>
  <si>
    <t>Q5. What is the main reason you use this brand on a regular basis?</t>
  </si>
  <si>
    <t>Q11.1 Rosacea/Couperose</t>
  </si>
  <si>
    <t>Q11.2 Allergies (dust mite, animal hair, pollen etc.)</t>
  </si>
  <si>
    <t>Q11.3 Contact allergies (nickel, fragrances etc.)</t>
  </si>
  <si>
    <t>Q11.4 Atopic dermatitis</t>
  </si>
  <si>
    <t>Q11.5 Psoriasis</t>
  </si>
  <si>
    <t>Q11.6 Acne</t>
  </si>
  <si>
    <t>Q11.7 Eczema</t>
  </si>
  <si>
    <t>Q11.8 Sun allergy/Summer acne</t>
  </si>
  <si>
    <t>Q11.9 Keratosis Pilaris</t>
  </si>
  <si>
    <t>Q11.10 Lentigo senilis/Age spots</t>
  </si>
  <si>
    <t>Q11.11 Cosmetic intolerance</t>
  </si>
  <si>
    <t>Q11.12 Contact dermatitis</t>
  </si>
  <si>
    <t>Q11.13 Excessively dry skin</t>
  </si>
  <si>
    <t>Q11.14 Excessively greasy skin</t>
  </si>
  <si>
    <t>Q11.15 Very sensitive skin</t>
  </si>
  <si>
    <t>Q11.16 Other</t>
  </si>
  <si>
    <t>Q11.17 None of the above/Have no skin problems</t>
  </si>
  <si>
    <t>Q11.18 Don't know</t>
  </si>
  <si>
    <t>Q3.1 Would consider purchasing Aquaphor</t>
  </si>
  <si>
    <t>Q3.2 Would consider purchasing Aveeno</t>
  </si>
  <si>
    <t>Q3.3 Would consider purchasing CeraVe</t>
  </si>
  <si>
    <t>Q3.4 Would consider purchasing Curel</t>
  </si>
  <si>
    <t>Q3.5 Would consider purchasing Eucerin</t>
  </si>
  <si>
    <t>Q3.6 Would consider purchasing Gold Bond</t>
  </si>
  <si>
    <t>Q3.7 Would consider purchasing Lubriderm</t>
  </si>
  <si>
    <t>Q4.1 Use Aquaphor on a regular basis</t>
  </si>
  <si>
    <t>Q4.2 Use Aveeno on a regular basis</t>
  </si>
  <si>
    <t>Q4.3 Use CeraVe on a regular basis</t>
  </si>
  <si>
    <t>Q4.4 Use Curel on a regular basis</t>
  </si>
  <si>
    <t>Q4.5 Use Eucerin on a regular basis</t>
  </si>
  <si>
    <t>Q4.6 Use Gold Bond on a regular basis</t>
  </si>
  <si>
    <t>Q4.7 Use Lubriderm on a regular basis</t>
  </si>
  <si>
    <t xml:space="preserve">Awareness of Aquaphor is the lowest in each segment </t>
  </si>
  <si>
    <t xml:space="preserve">With the exception of Segment 3, Aquaphor is the least likely product considered across each segment </t>
  </si>
  <si>
    <t>1. RECOMMENDATION BY A DOCTOR</t>
  </si>
  <si>
    <t>2. RECOMMENDATION BY A PHARMACIST</t>
  </si>
  <si>
    <t>3. RECOMMENDATION BY ANOTHER HEALTHCARE PROFESSIONAL</t>
  </si>
  <si>
    <t>4. RECOMMENDATION BY FRIENDS/RELATIVE</t>
  </si>
  <si>
    <t>5. ARTICLE IN MAGAZINE, ONLINE</t>
  </si>
  <si>
    <t>6. SAW IN A TV PROGRAM/SHOW</t>
  </si>
  <si>
    <t>7. WAS ON PROMOTION AT THE STORE, TRIED IT</t>
  </si>
  <si>
    <t>8. BY CHANCE (SAW IT IN A STORE AND BOUGHT IT)</t>
  </si>
  <si>
    <t>9. HAVE USED OTHER PRODUCTS FROM THIS BRAND BEFORE AND GAVE IT</t>
  </si>
  <si>
    <t>10. BORROWED A PRODUCT FROM THAT LINE FROM A FRIEND/RELATIVE</t>
  </si>
  <si>
    <t>11. RECEIVED A SAMPLE</t>
  </si>
  <si>
    <t>12. SAW IT/READ ABOUT IT ON THE INTERNET</t>
  </si>
  <si>
    <t>13. OTHER</t>
  </si>
  <si>
    <t>14. DON'T KNOW/ DON'T REMEMBER</t>
  </si>
  <si>
    <t>Report</t>
  </si>
  <si>
    <t>Mean</t>
  </si>
  <si>
    <t>Need for Brand Trustworthiness/Recognition</t>
  </si>
  <si>
    <t>Need for Demonstrated Efficacy</t>
  </si>
  <si>
    <t>Q1. How often, if ever, do you, yourself, use body care products (e.g. body lotion, etc.)? * 6 Segment Solution  Crosstabulation</t>
  </si>
  <si>
    <t>+ 4.0  ONCE PER WEEK</t>
  </si>
  <si>
    <t>% within 6 Segment Solution</t>
  </si>
  <si>
    <t>+12.0  SEVERAL TIMES PER WEEK</t>
  </si>
  <si>
    <t>+30.0  DAILY</t>
  </si>
  <si>
    <t>Q5. What is the main reason you use this brand on a regular basis? * 6 Segment Solution  Crosstabulation</t>
  </si>
  <si>
    <t>Need for Healthy beauty</t>
  </si>
  <si>
    <t>Need for corrective skin care</t>
  </si>
  <si>
    <t>Need for healthy beauty</t>
  </si>
  <si>
    <t>Need for corrective Skin Care</t>
  </si>
  <si>
    <t>Crosstab</t>
  </si>
  <si>
    <t>Q6.1 Purchased at dermatologist office</t>
  </si>
  <si>
    <t>No</t>
  </si>
  <si>
    <t>Yes</t>
  </si>
  <si>
    <t>Q6.2 Purchased at department store (like Macy's, Saks, etc)</t>
  </si>
  <si>
    <t>Q6.3 Purchased at drug store (like CVS, Walgreens, Rite Aid, etc.)</t>
  </si>
  <si>
    <t>Q6.4 Purchased at natural food store (like Whole Foods, Wild Oats, etc.)</t>
  </si>
  <si>
    <t>Q6.5 Purchased at specialty stores (like Body Shop, Bath &amp; Body Works, Sephora, Ulta, etc.)</t>
  </si>
  <si>
    <t>Q6.6 Purchased at supermarket/grocery store (like Stop’N’Shop, Safeway, Kroger, etc.)</t>
  </si>
  <si>
    <t>Q6.7 Purchased at mass merchandiser/discount store (like K-Mart, Walmart, Target, etc.)</t>
  </si>
  <si>
    <t>Q6.8 Purchased at warehouse club store (like Costco, Sam's, Bj's, etc.)</t>
  </si>
  <si>
    <t>Q6.9 Purchased at online shop/internet</t>
  </si>
  <si>
    <t>Q6.10 Purchased at another type of store</t>
  </si>
  <si>
    <t>Q7. From which one location have you purchased body care products most often? * 6 Segment Solution  Crosstabulation</t>
  </si>
  <si>
    <t>Q7. From which one location have you purchased body care products most often?</t>
  </si>
  <si>
    <t>1. AT DERMATOLOGIST OFFICE</t>
  </si>
  <si>
    <t>2. DEPARTMENT STORE (LIKE MACY'S, SAKS, ETC.)</t>
  </si>
  <si>
    <t>3. DRUG STORE (LIKE CVS, WALGREENS, RITE AID, ETC.)</t>
  </si>
  <si>
    <t>4. NATURAL FOOD STORE (LIKE WHOLE FOODS, WILD OATS, ETC.)</t>
  </si>
  <si>
    <t>5. SPECIALTY STORES (LIKE BODY SHOP, BATH &amp; BODY WORKS, SEPHORA</t>
  </si>
  <si>
    <t>6. SUPERMARKET/GROCERY STORE (LIKE STOP N SHOP, KROGER, ETC.)</t>
  </si>
  <si>
    <t>7. MASS MERCHANDISER/DISCOUNT STORE (LIKE K-MART, WALMART, TARG</t>
  </si>
  <si>
    <t>WAREHOUSE 8. LUB STORE (LIKE COSTCO, SAM'S OR BJ'S)</t>
  </si>
  <si>
    <t>9. ONLINE SHOP/INTERNET</t>
  </si>
  <si>
    <t>10. OTHER</t>
  </si>
  <si>
    <t>Q9. How sensitive is your body skin? * 6 Segment Solution  Crosstabulation</t>
  </si>
  <si>
    <t>1. Very Sensitive</t>
  </si>
  <si>
    <t>2. Sensitive</t>
  </si>
  <si>
    <t>3. Not Very Sensitive</t>
  </si>
  <si>
    <t>4. Not Sensitive At All</t>
  </si>
  <si>
    <t>5. Don't Know</t>
  </si>
  <si>
    <t>Q10. How would you describe your body skin type? * 6 Segment Solution  Crosstabulation</t>
  </si>
  <si>
    <t>Q10. How would you describe your body skin type?</t>
  </si>
  <si>
    <t>1. Very Dry</t>
  </si>
  <si>
    <t>2. Dry</t>
  </si>
  <si>
    <t>3. Normal</t>
  </si>
  <si>
    <t>4. Mixed (Part Dry/Part Greasy)</t>
  </si>
  <si>
    <t>5. Greasy</t>
  </si>
  <si>
    <t>6. Don't Know</t>
  </si>
  <si>
    <t>Q12. About how often, if ever, have you, yourself, seen a dermatologist in the past 12 months? * 6 Segment Solution  Crosstabulation</t>
  </si>
  <si>
    <t>Q12. About how often, if ever, have you, yourself, seen a dermatologist in the past 12 months?</t>
  </si>
  <si>
    <t>+ 0  NEVER</t>
  </si>
  <si>
    <t>+ 1  1 TIME</t>
  </si>
  <si>
    <t>+ 2  2 TIMES</t>
  </si>
  <si>
    <t>+ 3  3 TIMES</t>
  </si>
  <si>
    <t>+ 4  4 TIMES</t>
  </si>
  <si>
    <t>+ 5  5 TIMES</t>
  </si>
  <si>
    <t>+ 6  6 TIMES</t>
  </si>
  <si>
    <t>+ 7  7 TIMES</t>
  </si>
  <si>
    <t>+ 8  8 TIMES</t>
  </si>
  <si>
    <t>+ 9  9 TIMES</t>
  </si>
  <si>
    <t>+10  10 TIMES</t>
  </si>
  <si>
    <t>+11  11 TIMES</t>
  </si>
  <si>
    <t>+16  16 TIMES</t>
  </si>
  <si>
    <t>+18  18 TIMES</t>
  </si>
  <si>
    <t>+20  20 TIMES</t>
  </si>
  <si>
    <t>Q13. How old are you? * 6 Segment Solution  Crosstabulation</t>
  </si>
  <si>
    <t>+25.0  UNDER 25</t>
  </si>
  <si>
    <t>+27.0  25-29 YEARS</t>
  </si>
  <si>
    <t>+32.0  30-34 YEARS</t>
  </si>
  <si>
    <t>+37.0  35-39 YEARS</t>
  </si>
  <si>
    <t>+42.0  40-44 YEARS</t>
  </si>
  <si>
    <t>+47.0  45-49 YEARS</t>
  </si>
  <si>
    <t>+52.0  50-54 YEARS</t>
  </si>
  <si>
    <t>+59.5  55-64 YEARS</t>
  </si>
  <si>
    <t>Q14. Which one category  best describes the level of education you have completed? * 6 Segment Solution  Crosstabulation</t>
  </si>
  <si>
    <t>Q14. Which one category  best describes the level of education you have completed?</t>
  </si>
  <si>
    <t>1. Grade School</t>
  </si>
  <si>
    <t>2. Some High School</t>
  </si>
  <si>
    <t>3. Graduated High School</t>
  </si>
  <si>
    <t>4. Some College</t>
  </si>
  <si>
    <t>5. Graduated College</t>
  </si>
  <si>
    <t>6. Post-College Graduate</t>
  </si>
  <si>
    <t>Q15. What is your marital status? * 6 Segment Solution  Crosstabulation</t>
  </si>
  <si>
    <t>Q15. What is your marital status?</t>
  </si>
  <si>
    <t>1. Single</t>
  </si>
  <si>
    <t>2. Married‎/Living with a Partner</t>
  </si>
  <si>
    <t>3. Divorced</t>
  </si>
  <si>
    <t>4. Widowed</t>
  </si>
  <si>
    <t>Q19. Please indicate your race. * 6 Segment Solution  Crosstabulation</t>
  </si>
  <si>
    <t>Q19. Please indicate your race.</t>
  </si>
  <si>
    <t>1. White‎/Caucasian</t>
  </si>
  <si>
    <t>2. Black‎/African American</t>
  </si>
  <si>
    <t>3. Asian</t>
  </si>
  <si>
    <t>4. Other</t>
  </si>
  <si>
    <t>Q16. Which one best describes your current employment status? * 6 Segment Solution  Crosstabulation</t>
  </si>
  <si>
    <t>Q16. Which one best describes your current employment status?</t>
  </si>
  <si>
    <t>1. Student</t>
  </si>
  <si>
    <t>2. Employed Fulltime</t>
  </si>
  <si>
    <t>3. Employed Part-time</t>
  </si>
  <si>
    <t>4. Unemployed</t>
  </si>
  <si>
    <t>5. Retired</t>
  </si>
  <si>
    <t>Q17. Which one best describes how often you work? * 6 Segment Solution  Crosstabulation</t>
  </si>
  <si>
    <t>Q17. Which one best describes how often you work?</t>
  </si>
  <si>
    <t>1. Under 30 Hours per week</t>
  </si>
  <si>
    <t>2. 30-34 Hours per week</t>
  </si>
  <si>
    <t>3. 35 Hours or more per week</t>
  </si>
  <si>
    <t>4. Not employed for pay</t>
  </si>
  <si>
    <t>Q18. What is your occupation? * 6 Segment Solution  Crosstabulation</t>
  </si>
  <si>
    <t>Q18. What is your occupation?</t>
  </si>
  <si>
    <t>1. Professional</t>
  </si>
  <si>
    <t>2. Proprietor, Manager, Official</t>
  </si>
  <si>
    <t>3. Clerical</t>
  </si>
  <si>
    <t>4. Sales</t>
  </si>
  <si>
    <t>5. Craftsman‎/Foreman</t>
  </si>
  <si>
    <t>6. Operator‎/Transportation</t>
  </si>
  <si>
    <t>7. Military</t>
  </si>
  <si>
    <t>8. Services‎/Retail‎/Healthcare</t>
  </si>
  <si>
    <t>9. Farm owener, manager, worker</t>
  </si>
  <si>
    <t>10. Student - Employed under 30 hours per week</t>
  </si>
  <si>
    <t>11. Factory worker, assembler, etc.</t>
  </si>
  <si>
    <t>12. Retired‎/Unemployed</t>
  </si>
  <si>
    <t>Q20. Is your background Hispanic? * 6 Segment Solution  Crosstabulation</t>
  </si>
  <si>
    <t>Q20. Is your background Hispanic?</t>
  </si>
  <si>
    <t>1. Yes</t>
  </si>
  <si>
    <t>2. No</t>
  </si>
  <si>
    <t>Q21. Which category best describes you average annual household income? * 6 Segment Solution  Crosstabulation</t>
  </si>
  <si>
    <t>Q21. Which category best describes you average annual household income?</t>
  </si>
  <si>
    <t>+  5.00  UNDER $5,000</t>
  </si>
  <si>
    <t>+  6.50  $5,000-$7,999</t>
  </si>
  <si>
    <t>+  9.00  $8,000-$9,999</t>
  </si>
  <si>
    <t>+ 11.00  $10,000-$11,999</t>
  </si>
  <si>
    <t>+ 13.50  $12,000-$14,999</t>
  </si>
  <si>
    <t>+ 17.50  $15,000-$19,999</t>
  </si>
  <si>
    <t>+ 22.50  $20,000-$24,999</t>
  </si>
  <si>
    <t>+ 27.50  $25,000-$29,999</t>
  </si>
  <si>
    <t>+ 32.50  $30,000-$34,999</t>
  </si>
  <si>
    <t>+ 37.50  $35,000-$39,999</t>
  </si>
  <si>
    <t>+ 42.50  $40,000-$44,999</t>
  </si>
  <si>
    <t>+ 47.50  $45,000-$49,999</t>
  </si>
  <si>
    <t>+ 55.00  $50,000-$59,999</t>
  </si>
  <si>
    <t>+ 65.00  $60,000-$69,999</t>
  </si>
  <si>
    <t>+ 85.00  $70,000-$99,999</t>
  </si>
  <si>
    <t>+100.00  $100,000 AND OVER</t>
  </si>
  <si>
    <t>Q22. How many people live in your household? * 6 Segment Solution  Crosstabulation</t>
  </si>
  <si>
    <t>Q22. How many people live in your household?</t>
  </si>
  <si>
    <t>+1  SINGLE MEMBER</t>
  </si>
  <si>
    <t>+2  TWO MEMBERS</t>
  </si>
  <si>
    <t>+3  THREE MEMBERS</t>
  </si>
  <si>
    <t>+4  FOUR MEMBERS</t>
  </si>
  <si>
    <t>+5  FIVE MEMBERS</t>
  </si>
  <si>
    <t>+6  SIX MEMBERS</t>
  </si>
  <si>
    <t>+7  SEVEN MEMBERS</t>
  </si>
  <si>
    <t>+8  EIGHT MEMBERS</t>
  </si>
  <si>
    <t>+9  NINE MEMBERS OR MORE</t>
  </si>
  <si>
    <t>Q23. What is the age and presence of children in your household? * 6 Segment Solution  Crosstabulation</t>
  </si>
  <si>
    <t>Q23. What is the age and presence of children in your household?</t>
  </si>
  <si>
    <t>UNDER 6 ONLY</t>
  </si>
  <si>
    <t>6-12 ONLY</t>
  </si>
  <si>
    <t>13-17 ONLY</t>
  </si>
  <si>
    <t>UNDER 6 AND 6-12</t>
  </si>
  <si>
    <t>UNDER 6 AND 13-17</t>
  </si>
  <si>
    <t>6-12 AND 13-17</t>
  </si>
  <si>
    <t>*UNDER 6 AND 6-12 AND 13-17</t>
  </si>
  <si>
    <t>NO CHILDREN UNDER 18</t>
  </si>
  <si>
    <t>Not loyal to a brand</t>
  </si>
  <si>
    <t>Loyal to a brand</t>
  </si>
  <si>
    <t xml:space="preserve">Above 70k </t>
  </si>
  <si>
    <t>Emotional, confident, inner beauty</t>
  </si>
  <si>
    <t>Mean ages</t>
  </si>
  <si>
    <t xml:space="preserve">Report </t>
  </si>
  <si>
    <t>Mean </t>
  </si>
  <si>
    <t>6 Segment Solution Q13. How old are you?</t>
  </si>
  <si>
    <t>1 46.02</t>
  </si>
  <si>
    <t>2 45.45</t>
  </si>
  <si>
    <t>3 44.25</t>
  </si>
  <si>
    <t>4 43.35</t>
  </si>
  <si>
    <t>5 45.12</t>
  </si>
  <si>
    <t>6 44.43</t>
  </si>
  <si>
    <t>Total 44.88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</si>
</sst>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####.000"/>
    <numFmt numFmtId="165" formatCode="###0"/>
    <numFmt numFmtId="166" formatCode="0.0%"/>
    <numFmt numFmtId="167" formatCode="####.00"/>
    <numFmt numFmtId="168" formatCode="####.0000000"/>
    <numFmt numFmtId="169" formatCode="###0.0000000"/>
    <numFmt numFmtId="170" formatCode="###0.0%"/>
    <numFmt numFmtId="171" formatCode="####.0%"/>
    <numFmt numFmtId="172" formatCode="0.00000000000000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9"/>
      <color indexed="8"/>
      <name val="Arial Bold"/>
    </font>
    <font>
      <b/>
      <sz val="9"/>
      <color indexed="8"/>
      <name val="Arial Bold"/>
    </font>
    <font>
      <sz val="9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medium">
        <color indexed="64"/>
      </left>
      <right style="thick">
        <color indexed="8"/>
      </right>
      <top style="medium">
        <color indexed="64"/>
      </top>
      <bottom/>
      <diagonal/>
    </border>
    <border>
      <left style="thick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8"/>
      </right>
      <top/>
      <bottom style="medium">
        <color indexed="64"/>
      </bottom>
      <diagonal/>
    </border>
    <border>
      <left style="thick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/>
      <right/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/>
      <top/>
      <bottom style="thin">
        <color indexed="8"/>
      </bottom>
      <diagonal/>
    </border>
  </borders>
  <cellStyleXfs count="14">
    <xf numFmtId="0" fontId="0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9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83">
    <xf numFmtId="0" fontId="0" fillId="0" borderId="0" xfId="0"/>
    <xf numFmtId="0" fontId="1" fillId="0" borderId="0" xfId="1"/>
    <xf numFmtId="164" fontId="4" fillId="0" borderId="12" xfId="1" applyNumberFormat="1" applyFont="1" applyBorder="1" applyAlignment="1">
      <alignment horizontal="right" vertical="center"/>
    </xf>
    <xf numFmtId="164" fontId="4" fillId="0" borderId="13" xfId="1" applyNumberFormat="1" applyFont="1" applyBorder="1" applyAlignment="1">
      <alignment horizontal="right" vertical="center"/>
    </xf>
    <xf numFmtId="0" fontId="4" fillId="0" borderId="18" xfId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4" fillId="0" borderId="20" xfId="1" applyFont="1" applyBorder="1" applyAlignment="1">
      <alignment horizontal="center"/>
    </xf>
    <xf numFmtId="0" fontId="4" fillId="0" borderId="21" xfId="1" applyFont="1" applyBorder="1" applyAlignment="1">
      <alignment horizontal="left" vertical="top" wrapText="1"/>
    </xf>
    <xf numFmtId="164" fontId="4" fillId="0" borderId="22" xfId="1" applyNumberFormat="1" applyFont="1" applyBorder="1" applyAlignment="1">
      <alignment horizontal="right" vertical="center"/>
    </xf>
    <xf numFmtId="164" fontId="4" fillId="0" borderId="23" xfId="1" applyNumberFormat="1" applyFont="1" applyBorder="1" applyAlignment="1">
      <alignment horizontal="right" vertical="center"/>
    </xf>
    <xf numFmtId="164" fontId="4" fillId="0" borderId="24" xfId="1" applyNumberFormat="1" applyFont="1" applyBorder="1" applyAlignment="1">
      <alignment horizontal="right" vertical="center"/>
    </xf>
    <xf numFmtId="0" fontId="4" fillId="0" borderId="25" xfId="1" applyFont="1" applyBorder="1" applyAlignment="1">
      <alignment horizontal="left" vertical="top" wrapText="1"/>
    </xf>
    <xf numFmtId="164" fontId="4" fillId="0" borderId="26" xfId="1" applyNumberFormat="1" applyFont="1" applyBorder="1" applyAlignment="1">
      <alignment horizontal="right" vertical="center"/>
    </xf>
    <xf numFmtId="0" fontId="4" fillId="0" borderId="27" xfId="1" applyFont="1" applyBorder="1" applyAlignment="1">
      <alignment horizontal="left" vertical="top" wrapText="1"/>
    </xf>
    <xf numFmtId="164" fontId="4" fillId="0" borderId="28" xfId="1" applyNumberFormat="1" applyFont="1" applyBorder="1" applyAlignment="1">
      <alignment horizontal="right" vertical="center"/>
    </xf>
    <xf numFmtId="164" fontId="4" fillId="0" borderId="29" xfId="1" applyNumberFormat="1" applyFont="1" applyBorder="1" applyAlignment="1">
      <alignment horizontal="right" vertical="center"/>
    </xf>
    <xf numFmtId="164" fontId="4" fillId="0" borderId="30" xfId="1" applyNumberFormat="1" applyFont="1" applyBorder="1" applyAlignment="1">
      <alignment horizontal="right" vertical="center"/>
    </xf>
    <xf numFmtId="0" fontId="1" fillId="0" borderId="0" xfId="2"/>
    <xf numFmtId="0" fontId="4" fillId="0" borderId="5" xfId="2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32" xfId="2" applyFont="1" applyBorder="1" applyAlignment="1">
      <alignment horizontal="left" vertical="top"/>
    </xf>
    <xf numFmtId="165" fontId="4" fillId="0" borderId="8" xfId="2" applyNumberFormat="1" applyFont="1" applyBorder="1" applyAlignment="1">
      <alignment horizontal="right" vertical="center"/>
    </xf>
    <xf numFmtId="165" fontId="4" fillId="0" borderId="9" xfId="2" applyNumberFormat="1" applyFont="1" applyBorder="1" applyAlignment="1">
      <alignment horizontal="right" vertical="center"/>
    </xf>
    <xf numFmtId="165" fontId="4" fillId="0" borderId="10" xfId="2" applyNumberFormat="1" applyFont="1" applyBorder="1" applyAlignment="1">
      <alignment horizontal="right" vertical="center"/>
    </xf>
    <xf numFmtId="0" fontId="4" fillId="0" borderId="36" xfId="2" applyFont="1" applyBorder="1" applyAlignment="1">
      <alignment horizontal="left" vertical="top"/>
    </xf>
    <xf numFmtId="165" fontId="4" fillId="0" borderId="12" xfId="2" applyNumberFormat="1" applyFont="1" applyBorder="1" applyAlignment="1">
      <alignment horizontal="right" vertical="center"/>
    </xf>
    <xf numFmtId="165" fontId="4" fillId="0" borderId="13" xfId="2" applyNumberFormat="1" applyFont="1" applyBorder="1" applyAlignment="1">
      <alignment horizontal="right" vertical="center"/>
    </xf>
    <xf numFmtId="165" fontId="4" fillId="0" borderId="14" xfId="2" applyNumberFormat="1" applyFont="1" applyBorder="1" applyAlignment="1">
      <alignment horizontal="right" vertical="center"/>
    </xf>
    <xf numFmtId="165" fontId="4" fillId="0" borderId="15" xfId="2" applyNumberFormat="1" applyFont="1" applyBorder="1" applyAlignment="1">
      <alignment horizontal="right" vertical="center"/>
    </xf>
    <xf numFmtId="165" fontId="4" fillId="0" borderId="16" xfId="2" applyNumberFormat="1" applyFont="1" applyBorder="1" applyAlignment="1">
      <alignment horizontal="right" vertical="center"/>
    </xf>
    <xf numFmtId="165" fontId="4" fillId="0" borderId="17" xfId="2" applyNumberFormat="1" applyFont="1" applyBorder="1" applyAlignment="1">
      <alignment horizontal="right" vertical="center"/>
    </xf>
    <xf numFmtId="0" fontId="5" fillId="0" borderId="0" xfId="0" applyFont="1"/>
    <xf numFmtId="166" fontId="0" fillId="0" borderId="0" xfId="0" applyNumberFormat="1"/>
    <xf numFmtId="0" fontId="6" fillId="0" borderId="0" xfId="4"/>
    <xf numFmtId="0" fontId="8" fillId="3" borderId="44" xfId="3" applyFont="1" applyFill="1" applyBorder="1" applyAlignment="1">
      <alignment horizontal="center" vertical="center"/>
    </xf>
    <xf numFmtId="0" fontId="6" fillId="0" borderId="0" xfId="5"/>
    <xf numFmtId="0" fontId="7" fillId="0" borderId="43" xfId="5" applyFont="1" applyBorder="1" applyAlignment="1">
      <alignment horizontal="left" wrapText="1"/>
    </xf>
    <xf numFmtId="0" fontId="7" fillId="0" borderId="45" xfId="5" applyFont="1" applyBorder="1" applyAlignment="1">
      <alignment horizontal="left" vertical="top" wrapText="1"/>
    </xf>
    <xf numFmtId="0" fontId="7" fillId="0" borderId="38" xfId="5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40" xfId="5" applyFont="1" applyBorder="1" applyAlignment="1">
      <alignment horizontal="center" vertical="center" wrapText="1"/>
    </xf>
    <xf numFmtId="0" fontId="1" fillId="0" borderId="0" xfId="6"/>
    <xf numFmtId="167" fontId="4" fillId="0" borderId="37" xfId="6" applyNumberFormat="1" applyFont="1" applyBorder="1" applyAlignment="1">
      <alignment horizontal="right" vertical="center"/>
    </xf>
    <xf numFmtId="0" fontId="4" fillId="0" borderId="43" xfId="6" applyFont="1" applyBorder="1" applyAlignment="1">
      <alignment horizontal="left" wrapText="1"/>
    </xf>
    <xf numFmtId="0" fontId="4" fillId="0" borderId="45" xfId="6" applyFont="1" applyBorder="1" applyAlignment="1">
      <alignment horizontal="left" vertical="top" wrapText="1"/>
    </xf>
    <xf numFmtId="167" fontId="4" fillId="0" borderId="39" xfId="6" applyNumberFormat="1" applyFont="1" applyBorder="1" applyAlignment="1">
      <alignment horizontal="right" vertical="center"/>
    </xf>
    <xf numFmtId="167" fontId="4" fillId="0" borderId="42" xfId="6" applyNumberFormat="1" applyFont="1" applyBorder="1" applyAlignment="1">
      <alignment horizontal="right" vertical="center"/>
    </xf>
    <xf numFmtId="0" fontId="4" fillId="0" borderId="38" xfId="6" applyFont="1" applyBorder="1" applyAlignment="1">
      <alignment horizontal="center" vertical="center" wrapText="1"/>
    </xf>
    <xf numFmtId="0" fontId="4" fillId="0" borderId="40" xfId="6" applyFont="1" applyBorder="1" applyAlignment="1">
      <alignment horizontal="center" vertical="center" wrapText="1"/>
    </xf>
    <xf numFmtId="167" fontId="4" fillId="4" borderId="37" xfId="6" applyNumberFormat="1" applyFont="1" applyFill="1" applyBorder="1" applyAlignment="1">
      <alignment horizontal="right" vertical="center"/>
    </xf>
    <xf numFmtId="167" fontId="4" fillId="5" borderId="37" xfId="6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167" fontId="4" fillId="5" borderId="41" xfId="6" applyNumberFormat="1" applyFont="1" applyFill="1" applyBorder="1" applyAlignment="1">
      <alignment horizontal="right" vertical="center"/>
    </xf>
    <xf numFmtId="0" fontId="4" fillId="0" borderId="47" xfId="1" applyFont="1" applyBorder="1" applyAlignment="1">
      <alignment horizontal="center" wrapText="1"/>
    </xf>
    <xf numFmtId="0" fontId="4" fillId="0" borderId="48" xfId="1" applyFont="1" applyBorder="1" applyAlignment="1">
      <alignment horizontal="center" wrapText="1"/>
    </xf>
    <xf numFmtId="0" fontId="4" fillId="0" borderId="49" xfId="1" applyFont="1" applyBorder="1" applyAlignment="1">
      <alignment horizontal="center" wrapText="1"/>
    </xf>
    <xf numFmtId="0" fontId="4" fillId="0" borderId="1" xfId="1" applyFont="1" applyBorder="1" applyAlignment="1">
      <alignment horizontal="left" vertical="top"/>
    </xf>
    <xf numFmtId="168" fontId="4" fillId="0" borderId="9" xfId="1" applyNumberFormat="1" applyFont="1" applyBorder="1" applyAlignment="1">
      <alignment horizontal="right" vertical="center"/>
    </xf>
    <xf numFmtId="168" fontId="4" fillId="0" borderId="10" xfId="1" applyNumberFormat="1" applyFont="1" applyBorder="1" applyAlignment="1">
      <alignment horizontal="right" vertical="center"/>
    </xf>
    <xf numFmtId="0" fontId="4" fillId="0" borderId="11" xfId="1" applyFont="1" applyBorder="1" applyAlignment="1">
      <alignment horizontal="left" vertical="top"/>
    </xf>
    <xf numFmtId="168" fontId="4" fillId="0" borderId="12" xfId="1" applyNumberFormat="1" applyFont="1" applyBorder="1" applyAlignment="1">
      <alignment horizontal="right" vertical="center"/>
    </xf>
    <xf numFmtId="168" fontId="4" fillId="0" borderId="13" xfId="1" applyNumberFormat="1" applyFont="1" applyBorder="1" applyAlignment="1">
      <alignment horizontal="right" vertical="center"/>
    </xf>
    <xf numFmtId="168" fontId="4" fillId="0" borderId="14" xfId="1" applyNumberFormat="1" applyFont="1" applyBorder="1" applyAlignment="1">
      <alignment horizontal="right" vertical="center"/>
    </xf>
    <xf numFmtId="0" fontId="4" fillId="0" borderId="50" xfId="1" applyFont="1" applyBorder="1" applyAlignment="1">
      <alignment horizontal="left" vertical="top" wrapText="1"/>
    </xf>
    <xf numFmtId="168" fontId="4" fillId="0" borderId="15" xfId="1" applyNumberFormat="1" applyFont="1" applyBorder="1" applyAlignment="1">
      <alignment horizontal="right" vertical="center"/>
    </xf>
    <xf numFmtId="168" fontId="4" fillId="0" borderId="16" xfId="1" applyNumberFormat="1" applyFont="1" applyBorder="1" applyAlignment="1">
      <alignment horizontal="right" vertical="center"/>
    </xf>
    <xf numFmtId="168" fontId="4" fillId="0" borderId="17" xfId="1" applyNumberFormat="1" applyFont="1" applyBorder="1" applyAlignment="1">
      <alignment horizontal="right" vertical="center"/>
    </xf>
    <xf numFmtId="0" fontId="4" fillId="0" borderId="46" xfId="1" applyFont="1" applyBorder="1" applyAlignment="1">
      <alignment horizontal="left" wrapText="1"/>
    </xf>
    <xf numFmtId="168" fontId="4" fillId="4" borderId="8" xfId="1" applyNumberFormat="1" applyFont="1" applyFill="1" applyBorder="1" applyAlignment="1">
      <alignment horizontal="right" vertical="center"/>
    </xf>
    <xf numFmtId="168" fontId="4" fillId="5" borderId="9" xfId="1" applyNumberFormat="1" applyFont="1" applyFill="1" applyBorder="1" applyAlignment="1">
      <alignment horizontal="right" vertical="center"/>
    </xf>
    <xf numFmtId="168" fontId="4" fillId="0" borderId="9" xfId="1" applyNumberFormat="1" applyFont="1" applyFill="1" applyBorder="1" applyAlignment="1">
      <alignment horizontal="right" vertical="center"/>
    </xf>
    <xf numFmtId="168" fontId="4" fillId="4" borderId="13" xfId="1" applyNumberFormat="1" applyFont="1" applyFill="1" applyBorder="1" applyAlignment="1">
      <alignment horizontal="right" vertical="center"/>
    </xf>
    <xf numFmtId="168" fontId="4" fillId="5" borderId="13" xfId="1" applyNumberFormat="1" applyFont="1" applyFill="1" applyBorder="1" applyAlignment="1">
      <alignment horizontal="right" vertical="center"/>
    </xf>
    <xf numFmtId="168" fontId="4" fillId="5" borderId="14" xfId="1" applyNumberFormat="1" applyFont="1" applyFill="1" applyBorder="1" applyAlignment="1">
      <alignment horizontal="right" vertical="center"/>
    </xf>
    <xf numFmtId="169" fontId="4" fillId="4" borderId="13" xfId="1" applyNumberFormat="1" applyFont="1" applyFill="1" applyBorder="1" applyAlignment="1">
      <alignment horizontal="right" vertical="center"/>
    </xf>
    <xf numFmtId="168" fontId="4" fillId="5" borderId="12" xfId="1" applyNumberFormat="1" applyFont="1" applyFill="1" applyBorder="1" applyAlignment="1">
      <alignment horizontal="right" vertical="center"/>
    </xf>
    <xf numFmtId="169" fontId="4" fillId="5" borderId="13" xfId="1" applyNumberFormat="1" applyFont="1" applyFill="1" applyBorder="1" applyAlignment="1">
      <alignment horizontal="right" vertical="center"/>
    </xf>
    <xf numFmtId="168" fontId="4" fillId="4" borderId="14" xfId="1" applyNumberFormat="1" applyFont="1" applyFill="1" applyBorder="1" applyAlignment="1">
      <alignment horizontal="right" vertical="center"/>
    </xf>
    <xf numFmtId="0" fontId="1" fillId="0" borderId="0" xfId="8"/>
    <xf numFmtId="0" fontId="4" fillId="0" borderId="5" xfId="8" applyFont="1" applyBorder="1" applyAlignment="1">
      <alignment horizontal="center"/>
    </xf>
    <xf numFmtId="0" fontId="4" fillId="0" borderId="6" xfId="8" applyFont="1" applyBorder="1" applyAlignment="1">
      <alignment horizontal="center"/>
    </xf>
    <xf numFmtId="0" fontId="4" fillId="0" borderId="32" xfId="8" applyFont="1" applyBorder="1" applyAlignment="1">
      <alignment horizontal="left" vertical="top" wrapText="1"/>
    </xf>
    <xf numFmtId="165" fontId="4" fillId="0" borderId="8" xfId="8" applyNumberFormat="1" applyFont="1" applyBorder="1" applyAlignment="1">
      <alignment horizontal="right" vertical="center"/>
    </xf>
    <xf numFmtId="165" fontId="4" fillId="0" borderId="9" xfId="8" applyNumberFormat="1" applyFont="1" applyBorder="1" applyAlignment="1">
      <alignment horizontal="right" vertical="center"/>
    </xf>
    <xf numFmtId="165" fontId="4" fillId="0" borderId="10" xfId="8" applyNumberFormat="1" applyFont="1" applyBorder="1" applyAlignment="1">
      <alignment horizontal="right" vertical="center"/>
    </xf>
    <xf numFmtId="0" fontId="4" fillId="0" borderId="56" xfId="8" applyFont="1" applyBorder="1" applyAlignment="1">
      <alignment horizontal="left" vertical="top" wrapText="1"/>
    </xf>
    <xf numFmtId="170" fontId="4" fillId="0" borderId="57" xfId="8" applyNumberFormat="1" applyFont="1" applyBorder="1" applyAlignment="1">
      <alignment horizontal="right" vertical="center"/>
    </xf>
    <xf numFmtId="170" fontId="4" fillId="0" borderId="58" xfId="8" applyNumberFormat="1" applyFont="1" applyBorder="1" applyAlignment="1">
      <alignment horizontal="right" vertical="center"/>
    </xf>
    <xf numFmtId="170" fontId="4" fillId="0" borderId="59" xfId="8" applyNumberFormat="1" applyFont="1" applyBorder="1" applyAlignment="1">
      <alignment horizontal="right" vertical="center"/>
    </xf>
    <xf numFmtId="0" fontId="4" fillId="0" borderId="36" xfId="8" applyFont="1" applyBorder="1" applyAlignment="1">
      <alignment horizontal="left" vertical="top" wrapText="1"/>
    </xf>
    <xf numFmtId="165" fontId="4" fillId="0" borderId="12" xfId="8" applyNumberFormat="1" applyFont="1" applyBorder="1" applyAlignment="1">
      <alignment horizontal="right" vertical="center"/>
    </xf>
    <xf numFmtId="165" fontId="4" fillId="0" borderId="13" xfId="8" applyNumberFormat="1" applyFont="1" applyBorder="1" applyAlignment="1">
      <alignment horizontal="right" vertical="center"/>
    </xf>
    <xf numFmtId="165" fontId="4" fillId="0" borderId="14" xfId="8" applyNumberFormat="1" applyFont="1" applyBorder="1" applyAlignment="1">
      <alignment horizontal="right" vertical="center"/>
    </xf>
    <xf numFmtId="0" fontId="4" fillId="0" borderId="34" xfId="8" applyFont="1" applyBorder="1" applyAlignment="1">
      <alignment horizontal="left" vertical="top" wrapText="1"/>
    </xf>
    <xf numFmtId="170" fontId="4" fillId="0" borderId="15" xfId="8" applyNumberFormat="1" applyFont="1" applyBorder="1" applyAlignment="1">
      <alignment horizontal="right" vertical="center"/>
    </xf>
    <xf numFmtId="170" fontId="4" fillId="0" borderId="16" xfId="8" applyNumberFormat="1" applyFont="1" applyBorder="1" applyAlignment="1">
      <alignment horizontal="right" vertical="center"/>
    </xf>
    <xf numFmtId="170" fontId="4" fillId="0" borderId="17" xfId="8" applyNumberFormat="1" applyFont="1" applyBorder="1" applyAlignment="1">
      <alignment horizontal="right" vertical="center"/>
    </xf>
    <xf numFmtId="171" fontId="4" fillId="0" borderId="58" xfId="8" applyNumberFormat="1" applyFont="1" applyBorder="1" applyAlignment="1">
      <alignment horizontal="right" vertical="center"/>
    </xf>
    <xf numFmtId="171" fontId="4" fillId="0" borderId="59" xfId="8" applyNumberFormat="1" applyFont="1" applyBorder="1" applyAlignment="1">
      <alignment horizontal="right" vertical="center"/>
    </xf>
    <xf numFmtId="0" fontId="1" fillId="0" borderId="0" xfId="9"/>
    <xf numFmtId="0" fontId="4" fillId="0" borderId="5" xfId="9" applyFont="1" applyBorder="1" applyAlignment="1">
      <alignment horizontal="center"/>
    </xf>
    <xf numFmtId="0" fontId="4" fillId="0" borderId="6" xfId="9" applyFont="1" applyBorder="1" applyAlignment="1">
      <alignment horizontal="center"/>
    </xf>
    <xf numFmtId="0" fontId="4" fillId="0" borderId="32" xfId="9" applyFont="1" applyBorder="1" applyAlignment="1">
      <alignment horizontal="left" vertical="top" wrapText="1"/>
    </xf>
    <xf numFmtId="165" fontId="4" fillId="0" borderId="8" xfId="9" applyNumberFormat="1" applyFont="1" applyBorder="1" applyAlignment="1">
      <alignment horizontal="right" vertical="center"/>
    </xf>
    <xf numFmtId="165" fontId="4" fillId="0" borderId="9" xfId="9" applyNumberFormat="1" applyFont="1" applyBorder="1" applyAlignment="1">
      <alignment horizontal="right" vertical="center"/>
    </xf>
    <xf numFmtId="165" fontId="4" fillId="0" borderId="10" xfId="9" applyNumberFormat="1" applyFont="1" applyBorder="1" applyAlignment="1">
      <alignment horizontal="right" vertical="center"/>
    </xf>
    <xf numFmtId="0" fontId="4" fillId="0" borderId="56" xfId="9" applyFont="1" applyBorder="1" applyAlignment="1">
      <alignment horizontal="left" vertical="top" wrapText="1"/>
    </xf>
    <xf numFmtId="170" fontId="4" fillId="0" borderId="57" xfId="9" applyNumberFormat="1" applyFont="1" applyBorder="1" applyAlignment="1">
      <alignment horizontal="right" vertical="center"/>
    </xf>
    <xf numFmtId="170" fontId="4" fillId="0" borderId="58" xfId="9" applyNumberFormat="1" applyFont="1" applyBorder="1" applyAlignment="1">
      <alignment horizontal="right" vertical="center"/>
    </xf>
    <xf numFmtId="170" fontId="4" fillId="0" borderId="59" xfId="9" applyNumberFormat="1" applyFont="1" applyBorder="1" applyAlignment="1">
      <alignment horizontal="right" vertical="center"/>
    </xf>
    <xf numFmtId="0" fontId="4" fillId="0" borderId="36" xfId="9" applyFont="1" applyBorder="1" applyAlignment="1">
      <alignment horizontal="left" vertical="top" wrapText="1"/>
    </xf>
    <xf numFmtId="165" fontId="4" fillId="0" borderId="12" xfId="9" applyNumberFormat="1" applyFont="1" applyBorder="1" applyAlignment="1">
      <alignment horizontal="right" vertical="center"/>
    </xf>
    <xf numFmtId="165" fontId="4" fillId="0" borderId="13" xfId="9" applyNumberFormat="1" applyFont="1" applyBorder="1" applyAlignment="1">
      <alignment horizontal="right" vertical="center"/>
    </xf>
    <xf numFmtId="165" fontId="4" fillId="0" borderId="14" xfId="9" applyNumberFormat="1" applyFont="1" applyBorder="1" applyAlignment="1">
      <alignment horizontal="right" vertical="center"/>
    </xf>
    <xf numFmtId="171" fontId="4" fillId="0" borderId="57" xfId="9" applyNumberFormat="1" applyFont="1" applyBorder="1" applyAlignment="1">
      <alignment horizontal="right" vertical="center"/>
    </xf>
    <xf numFmtId="171" fontId="4" fillId="0" borderId="58" xfId="9" applyNumberFormat="1" applyFont="1" applyBorder="1" applyAlignment="1">
      <alignment horizontal="right" vertical="center"/>
    </xf>
    <xf numFmtId="0" fontId="4" fillId="0" borderId="34" xfId="9" applyFont="1" applyBorder="1" applyAlignment="1">
      <alignment horizontal="left" vertical="top" wrapText="1"/>
    </xf>
    <xf numFmtId="170" fontId="4" fillId="0" borderId="15" xfId="9" applyNumberFormat="1" applyFont="1" applyBorder="1" applyAlignment="1">
      <alignment horizontal="right" vertical="center"/>
    </xf>
    <xf numFmtId="170" fontId="4" fillId="0" borderId="16" xfId="9" applyNumberFormat="1" applyFont="1" applyBorder="1" applyAlignment="1">
      <alignment horizontal="right" vertical="center"/>
    </xf>
    <xf numFmtId="170" fontId="4" fillId="0" borderId="17" xfId="9" applyNumberFormat="1" applyFont="1" applyBorder="1" applyAlignment="1">
      <alignment horizontal="right" vertical="center"/>
    </xf>
    <xf numFmtId="171" fontId="4" fillId="0" borderId="59" xfId="9" applyNumberFormat="1" applyFont="1" applyBorder="1" applyAlignment="1">
      <alignment horizontal="right" vertical="center"/>
    </xf>
    <xf numFmtId="0" fontId="1" fillId="0" borderId="0" xfId="10"/>
    <xf numFmtId="0" fontId="4" fillId="0" borderId="5" xfId="10" applyFont="1" applyBorder="1" applyAlignment="1">
      <alignment horizontal="center"/>
    </xf>
    <xf numFmtId="0" fontId="4" fillId="0" borderId="6" xfId="10" applyFont="1" applyBorder="1" applyAlignment="1">
      <alignment horizontal="center"/>
    </xf>
    <xf numFmtId="0" fontId="4" fillId="0" borderId="32" xfId="10" applyFont="1" applyBorder="1" applyAlignment="1">
      <alignment horizontal="left" vertical="top" wrapText="1"/>
    </xf>
    <xf numFmtId="165" fontId="4" fillId="0" borderId="8" xfId="10" applyNumberFormat="1" applyFont="1" applyBorder="1" applyAlignment="1">
      <alignment horizontal="right" vertical="center"/>
    </xf>
    <xf numFmtId="165" fontId="4" fillId="0" borderId="9" xfId="10" applyNumberFormat="1" applyFont="1" applyBorder="1" applyAlignment="1">
      <alignment horizontal="right" vertical="center"/>
    </xf>
    <xf numFmtId="165" fontId="4" fillId="0" borderId="10" xfId="10" applyNumberFormat="1" applyFont="1" applyBorder="1" applyAlignment="1">
      <alignment horizontal="right" vertical="center"/>
    </xf>
    <xf numFmtId="0" fontId="4" fillId="0" borderId="56" xfId="10" applyFont="1" applyBorder="1" applyAlignment="1">
      <alignment horizontal="left" vertical="top" wrapText="1"/>
    </xf>
    <xf numFmtId="170" fontId="4" fillId="0" borderId="57" xfId="10" applyNumberFormat="1" applyFont="1" applyBorder="1" applyAlignment="1">
      <alignment horizontal="right" vertical="center"/>
    </xf>
    <xf numFmtId="170" fontId="4" fillId="0" borderId="58" xfId="10" applyNumberFormat="1" applyFont="1" applyBorder="1" applyAlignment="1">
      <alignment horizontal="right" vertical="center"/>
    </xf>
    <xf numFmtId="170" fontId="4" fillId="0" borderId="59" xfId="10" applyNumberFormat="1" applyFont="1" applyBorder="1" applyAlignment="1">
      <alignment horizontal="right" vertical="center"/>
    </xf>
    <xf numFmtId="0" fontId="4" fillId="0" borderId="36" xfId="10" applyFont="1" applyBorder="1" applyAlignment="1">
      <alignment horizontal="left" vertical="top" wrapText="1"/>
    </xf>
    <xf numFmtId="165" fontId="4" fillId="0" borderId="12" xfId="10" applyNumberFormat="1" applyFont="1" applyBorder="1" applyAlignment="1">
      <alignment horizontal="right" vertical="center"/>
    </xf>
    <xf numFmtId="165" fontId="4" fillId="0" borderId="13" xfId="10" applyNumberFormat="1" applyFont="1" applyBorder="1" applyAlignment="1">
      <alignment horizontal="right" vertical="center"/>
    </xf>
    <xf numFmtId="165" fontId="4" fillId="0" borderId="14" xfId="10" applyNumberFormat="1" applyFont="1" applyBorder="1" applyAlignment="1">
      <alignment horizontal="right" vertical="center"/>
    </xf>
    <xf numFmtId="171" fontId="4" fillId="0" borderId="57" xfId="10" applyNumberFormat="1" applyFont="1" applyBorder="1" applyAlignment="1">
      <alignment horizontal="right" vertical="center"/>
    </xf>
    <xf numFmtId="171" fontId="4" fillId="0" borderId="58" xfId="10" applyNumberFormat="1" applyFont="1" applyBorder="1" applyAlignment="1">
      <alignment horizontal="right" vertical="center"/>
    </xf>
    <xf numFmtId="0" fontId="4" fillId="0" borderId="34" xfId="10" applyFont="1" applyBorder="1" applyAlignment="1">
      <alignment horizontal="left" vertical="top" wrapText="1"/>
    </xf>
    <xf numFmtId="170" fontId="4" fillId="0" borderId="15" xfId="10" applyNumberFormat="1" applyFont="1" applyBorder="1" applyAlignment="1">
      <alignment horizontal="right" vertical="center"/>
    </xf>
    <xf numFmtId="170" fontId="4" fillId="0" borderId="16" xfId="10" applyNumberFormat="1" applyFont="1" applyBorder="1" applyAlignment="1">
      <alignment horizontal="right" vertical="center"/>
    </xf>
    <xf numFmtId="170" fontId="4" fillId="0" borderId="17" xfId="10" applyNumberFormat="1" applyFont="1" applyBorder="1" applyAlignment="1">
      <alignment horizontal="right" vertical="center"/>
    </xf>
    <xf numFmtId="171" fontId="4" fillId="0" borderId="59" xfId="10" applyNumberFormat="1" applyFont="1" applyBorder="1" applyAlignment="1">
      <alignment horizontal="right" vertical="center"/>
    </xf>
    <xf numFmtId="170" fontId="4" fillId="4" borderId="57" xfId="10" applyNumberFormat="1" applyFont="1" applyFill="1" applyBorder="1" applyAlignment="1">
      <alignment horizontal="right" vertical="center"/>
    </xf>
    <xf numFmtId="170" fontId="4" fillId="4" borderId="58" xfId="10" applyNumberFormat="1" applyFont="1" applyFill="1" applyBorder="1" applyAlignment="1">
      <alignment horizontal="right" vertical="center"/>
    </xf>
    <xf numFmtId="165" fontId="4" fillId="4" borderId="12" xfId="10" applyNumberFormat="1" applyFont="1" applyFill="1" applyBorder="1" applyAlignment="1">
      <alignment horizontal="right" vertical="center"/>
    </xf>
    <xf numFmtId="165" fontId="4" fillId="4" borderId="13" xfId="10" applyNumberFormat="1" applyFont="1" applyFill="1" applyBorder="1" applyAlignment="1">
      <alignment horizontal="right" vertical="center"/>
    </xf>
    <xf numFmtId="0" fontId="1" fillId="0" borderId="0" xfId="11"/>
    <xf numFmtId="0" fontId="4" fillId="0" borderId="5" xfId="11" applyFont="1" applyBorder="1" applyAlignment="1">
      <alignment horizontal="center"/>
    </xf>
    <xf numFmtId="0" fontId="4" fillId="0" borderId="6" xfId="11" applyFont="1" applyBorder="1" applyAlignment="1">
      <alignment horizontal="center"/>
    </xf>
    <xf numFmtId="0" fontId="4" fillId="0" borderId="32" xfId="11" applyFont="1" applyBorder="1" applyAlignment="1">
      <alignment horizontal="left" vertical="top" wrapText="1"/>
    </xf>
    <xf numFmtId="165" fontId="4" fillId="0" borderId="8" xfId="11" applyNumberFormat="1" applyFont="1" applyBorder="1" applyAlignment="1">
      <alignment horizontal="right" vertical="center"/>
    </xf>
    <xf numFmtId="165" fontId="4" fillId="0" borderId="9" xfId="11" applyNumberFormat="1" applyFont="1" applyBorder="1" applyAlignment="1">
      <alignment horizontal="right" vertical="center"/>
    </xf>
    <xf numFmtId="165" fontId="4" fillId="0" borderId="10" xfId="11" applyNumberFormat="1" applyFont="1" applyBorder="1" applyAlignment="1">
      <alignment horizontal="right" vertical="center"/>
    </xf>
    <xf numFmtId="0" fontId="4" fillId="0" borderId="56" xfId="11" applyFont="1" applyBorder="1" applyAlignment="1">
      <alignment horizontal="left" vertical="top" wrapText="1"/>
    </xf>
    <xf numFmtId="170" fontId="4" fillId="0" borderId="57" xfId="11" applyNumberFormat="1" applyFont="1" applyBorder="1" applyAlignment="1">
      <alignment horizontal="right" vertical="center"/>
    </xf>
    <xf numFmtId="170" fontId="4" fillId="0" borderId="58" xfId="11" applyNumberFormat="1" applyFont="1" applyBorder="1" applyAlignment="1">
      <alignment horizontal="right" vertical="center"/>
    </xf>
    <xf numFmtId="170" fontId="4" fillId="0" borderId="59" xfId="11" applyNumberFormat="1" applyFont="1" applyBorder="1" applyAlignment="1">
      <alignment horizontal="right" vertical="center"/>
    </xf>
    <xf numFmtId="0" fontId="4" fillId="0" borderId="36" xfId="11" applyFont="1" applyBorder="1" applyAlignment="1">
      <alignment horizontal="left" vertical="top" wrapText="1"/>
    </xf>
    <xf numFmtId="165" fontId="4" fillId="0" borderId="12" xfId="11" applyNumberFormat="1" applyFont="1" applyBorder="1" applyAlignment="1">
      <alignment horizontal="right" vertical="center"/>
    </xf>
    <xf numFmtId="165" fontId="4" fillId="0" borderId="13" xfId="11" applyNumberFormat="1" applyFont="1" applyBorder="1" applyAlignment="1">
      <alignment horizontal="right" vertical="center"/>
    </xf>
    <xf numFmtId="165" fontId="4" fillId="0" borderId="14" xfId="11" applyNumberFormat="1" applyFont="1" applyBorder="1" applyAlignment="1">
      <alignment horizontal="right" vertical="center"/>
    </xf>
    <xf numFmtId="0" fontId="4" fillId="0" borderId="34" xfId="11" applyFont="1" applyBorder="1" applyAlignment="1">
      <alignment horizontal="left" vertical="top" wrapText="1"/>
    </xf>
    <xf numFmtId="170" fontId="4" fillId="0" borderId="15" xfId="11" applyNumberFormat="1" applyFont="1" applyBorder="1" applyAlignment="1">
      <alignment horizontal="right" vertical="center"/>
    </xf>
    <xf numFmtId="170" fontId="4" fillId="0" borderId="16" xfId="11" applyNumberFormat="1" applyFont="1" applyBorder="1" applyAlignment="1">
      <alignment horizontal="right" vertical="center"/>
    </xf>
    <xf numFmtId="170" fontId="4" fillId="0" borderId="17" xfId="11" applyNumberFormat="1" applyFont="1" applyBorder="1" applyAlignment="1">
      <alignment horizontal="right" vertical="center"/>
    </xf>
    <xf numFmtId="171" fontId="4" fillId="0" borderId="57" xfId="11" applyNumberFormat="1" applyFont="1" applyBorder="1" applyAlignment="1">
      <alignment horizontal="right" vertical="center"/>
    </xf>
    <xf numFmtId="171" fontId="4" fillId="0" borderId="58" xfId="11" applyNumberFormat="1" applyFont="1" applyBorder="1" applyAlignment="1">
      <alignment horizontal="right" vertical="center"/>
    </xf>
    <xf numFmtId="171" fontId="4" fillId="0" borderId="59" xfId="11" applyNumberFormat="1" applyFont="1" applyBorder="1" applyAlignment="1">
      <alignment horizontal="right" vertical="center"/>
    </xf>
    <xf numFmtId="0" fontId="1" fillId="0" borderId="0" xfId="12"/>
    <xf numFmtId="0" fontId="4" fillId="0" borderId="5" xfId="12" applyFont="1" applyBorder="1" applyAlignment="1">
      <alignment horizontal="center"/>
    </xf>
    <xf numFmtId="0" fontId="4" fillId="0" borderId="6" xfId="12" applyFont="1" applyBorder="1" applyAlignment="1">
      <alignment horizontal="center"/>
    </xf>
    <xf numFmtId="0" fontId="4" fillId="0" borderId="32" xfId="12" applyFont="1" applyBorder="1" applyAlignment="1">
      <alignment horizontal="left" vertical="top" wrapText="1"/>
    </xf>
    <xf numFmtId="165" fontId="4" fillId="0" borderId="8" xfId="12" applyNumberFormat="1" applyFont="1" applyBorder="1" applyAlignment="1">
      <alignment horizontal="right" vertical="center"/>
    </xf>
    <xf numFmtId="165" fontId="4" fillId="0" borderId="9" xfId="12" applyNumberFormat="1" applyFont="1" applyBorder="1" applyAlignment="1">
      <alignment horizontal="right" vertical="center"/>
    </xf>
    <xf numFmtId="165" fontId="4" fillId="0" borderId="10" xfId="12" applyNumberFormat="1" applyFont="1" applyBorder="1" applyAlignment="1">
      <alignment horizontal="right" vertical="center"/>
    </xf>
    <xf numFmtId="0" fontId="4" fillId="0" borderId="56" xfId="12" applyFont="1" applyBorder="1" applyAlignment="1">
      <alignment horizontal="left" vertical="top" wrapText="1"/>
    </xf>
    <xf numFmtId="170" fontId="4" fillId="0" borderId="57" xfId="12" applyNumberFormat="1" applyFont="1" applyBorder="1" applyAlignment="1">
      <alignment horizontal="right" vertical="center"/>
    </xf>
    <xf numFmtId="170" fontId="4" fillId="0" borderId="58" xfId="12" applyNumberFormat="1" applyFont="1" applyBorder="1" applyAlignment="1">
      <alignment horizontal="right" vertical="center"/>
    </xf>
    <xf numFmtId="170" fontId="4" fillId="0" borderId="59" xfId="12" applyNumberFormat="1" applyFont="1" applyBorder="1" applyAlignment="1">
      <alignment horizontal="right" vertical="center"/>
    </xf>
    <xf numFmtId="0" fontId="4" fillId="0" borderId="36" xfId="12" applyFont="1" applyBorder="1" applyAlignment="1">
      <alignment horizontal="left" vertical="top" wrapText="1"/>
    </xf>
    <xf numFmtId="165" fontId="4" fillId="0" borderId="12" xfId="12" applyNumberFormat="1" applyFont="1" applyBorder="1" applyAlignment="1">
      <alignment horizontal="right" vertical="center"/>
    </xf>
    <xf numFmtId="165" fontId="4" fillId="0" borderId="13" xfId="12" applyNumberFormat="1" applyFont="1" applyBorder="1" applyAlignment="1">
      <alignment horizontal="right" vertical="center"/>
    </xf>
    <xf numFmtId="165" fontId="4" fillId="0" borderId="14" xfId="12" applyNumberFormat="1" applyFont="1" applyBorder="1" applyAlignment="1">
      <alignment horizontal="right" vertical="center"/>
    </xf>
    <xf numFmtId="0" fontId="4" fillId="0" borderId="34" xfId="12" applyFont="1" applyBorder="1" applyAlignment="1">
      <alignment horizontal="left" vertical="top" wrapText="1"/>
    </xf>
    <xf numFmtId="170" fontId="4" fillId="0" borderId="15" xfId="12" applyNumberFormat="1" applyFont="1" applyBorder="1" applyAlignment="1">
      <alignment horizontal="right" vertical="center"/>
    </xf>
    <xf numFmtId="170" fontId="4" fillId="0" borderId="16" xfId="12" applyNumberFormat="1" applyFont="1" applyBorder="1" applyAlignment="1">
      <alignment horizontal="right" vertical="center"/>
    </xf>
    <xf numFmtId="170" fontId="4" fillId="0" borderId="17" xfId="12" applyNumberFormat="1" applyFont="1" applyBorder="1" applyAlignment="1">
      <alignment horizontal="right" vertical="center"/>
    </xf>
    <xf numFmtId="171" fontId="4" fillId="0" borderId="58" xfId="12" applyNumberFormat="1" applyFont="1" applyBorder="1" applyAlignment="1">
      <alignment horizontal="right" vertical="center"/>
    </xf>
    <xf numFmtId="171" fontId="4" fillId="0" borderId="57" xfId="12" applyNumberFormat="1" applyFont="1" applyBorder="1" applyAlignment="1">
      <alignment horizontal="right" vertical="center"/>
    </xf>
    <xf numFmtId="171" fontId="4" fillId="0" borderId="59" xfId="12" applyNumberFormat="1" applyFont="1" applyBorder="1" applyAlignment="1">
      <alignment horizontal="right" vertical="center"/>
    </xf>
    <xf numFmtId="0" fontId="1" fillId="0" borderId="0" xfId="13"/>
    <xf numFmtId="0" fontId="4" fillId="0" borderId="5" xfId="13" applyFont="1" applyBorder="1" applyAlignment="1">
      <alignment horizontal="center"/>
    </xf>
    <xf numFmtId="0" fontId="4" fillId="0" borderId="6" xfId="13" applyFont="1" applyBorder="1" applyAlignment="1">
      <alignment horizontal="center"/>
    </xf>
    <xf numFmtId="0" fontId="4" fillId="0" borderId="32" xfId="13" applyFont="1" applyBorder="1" applyAlignment="1">
      <alignment horizontal="left" vertical="top" wrapText="1"/>
    </xf>
    <xf numFmtId="165" fontId="4" fillId="0" borderId="8" xfId="13" applyNumberFormat="1" applyFont="1" applyBorder="1" applyAlignment="1">
      <alignment horizontal="right" vertical="center"/>
    </xf>
    <xf numFmtId="165" fontId="4" fillId="0" borderId="9" xfId="13" applyNumberFormat="1" applyFont="1" applyBorder="1" applyAlignment="1">
      <alignment horizontal="right" vertical="center"/>
    </xf>
    <xf numFmtId="165" fontId="4" fillId="0" borderId="10" xfId="13" applyNumberFormat="1" applyFont="1" applyBorder="1" applyAlignment="1">
      <alignment horizontal="right" vertical="center"/>
    </xf>
    <xf numFmtId="0" fontId="4" fillId="0" borderId="56" xfId="13" applyFont="1" applyBorder="1" applyAlignment="1">
      <alignment horizontal="left" vertical="top" wrapText="1"/>
    </xf>
    <xf numFmtId="170" fontId="4" fillId="0" borderId="57" xfId="13" applyNumberFormat="1" applyFont="1" applyBorder="1" applyAlignment="1">
      <alignment horizontal="right" vertical="center"/>
    </xf>
    <xf numFmtId="170" fontId="4" fillId="0" borderId="58" xfId="13" applyNumberFormat="1" applyFont="1" applyBorder="1" applyAlignment="1">
      <alignment horizontal="right" vertical="center"/>
    </xf>
    <xf numFmtId="170" fontId="4" fillId="0" borderId="59" xfId="13" applyNumberFormat="1" applyFont="1" applyBorder="1" applyAlignment="1">
      <alignment horizontal="right" vertical="center"/>
    </xf>
    <xf numFmtId="0" fontId="4" fillId="0" borderId="36" xfId="13" applyFont="1" applyBorder="1" applyAlignment="1">
      <alignment horizontal="left" vertical="top" wrapText="1"/>
    </xf>
    <xf numFmtId="165" fontId="4" fillId="0" borderId="12" xfId="13" applyNumberFormat="1" applyFont="1" applyBorder="1" applyAlignment="1">
      <alignment horizontal="right" vertical="center"/>
    </xf>
    <xf numFmtId="165" fontId="4" fillId="0" borderId="13" xfId="13" applyNumberFormat="1" applyFont="1" applyBorder="1" applyAlignment="1">
      <alignment horizontal="right" vertical="center"/>
    </xf>
    <xf numFmtId="165" fontId="4" fillId="0" borderId="14" xfId="13" applyNumberFormat="1" applyFont="1" applyBorder="1" applyAlignment="1">
      <alignment horizontal="right" vertical="center"/>
    </xf>
    <xf numFmtId="171" fontId="4" fillId="0" borderId="57" xfId="13" applyNumberFormat="1" applyFont="1" applyBorder="1" applyAlignment="1">
      <alignment horizontal="right" vertical="center"/>
    </xf>
    <xf numFmtId="171" fontId="4" fillId="0" borderId="58" xfId="13" applyNumberFormat="1" applyFont="1" applyBorder="1" applyAlignment="1">
      <alignment horizontal="right" vertical="center"/>
    </xf>
    <xf numFmtId="171" fontId="4" fillId="0" borderId="59" xfId="13" applyNumberFormat="1" applyFont="1" applyBorder="1" applyAlignment="1">
      <alignment horizontal="right" vertical="center"/>
    </xf>
    <xf numFmtId="0" fontId="4" fillId="0" borderId="34" xfId="13" applyFont="1" applyBorder="1" applyAlignment="1">
      <alignment horizontal="left" vertical="top" wrapText="1"/>
    </xf>
    <xf numFmtId="170" fontId="4" fillId="0" borderId="15" xfId="13" applyNumberFormat="1" applyFont="1" applyBorder="1" applyAlignment="1">
      <alignment horizontal="right" vertical="center"/>
    </xf>
    <xf numFmtId="170" fontId="4" fillId="0" borderId="16" xfId="13" applyNumberFormat="1" applyFont="1" applyBorder="1" applyAlignment="1">
      <alignment horizontal="right" vertical="center"/>
    </xf>
    <xf numFmtId="170" fontId="4" fillId="0" borderId="17" xfId="13" applyNumberFormat="1" applyFont="1" applyBorder="1" applyAlignment="1">
      <alignment horizontal="right" vertical="center"/>
    </xf>
    <xf numFmtId="9" fontId="7" fillId="0" borderId="37" xfId="7" applyFont="1" applyBorder="1" applyAlignment="1">
      <alignment horizontal="right" vertical="center"/>
    </xf>
    <xf numFmtId="9" fontId="7" fillId="0" borderId="39" xfId="7" applyFont="1" applyBorder="1" applyAlignment="1">
      <alignment horizontal="right" vertical="center"/>
    </xf>
    <xf numFmtId="9" fontId="7" fillId="0" borderId="41" xfId="7" applyFont="1" applyBorder="1" applyAlignment="1">
      <alignment horizontal="right" vertical="center"/>
    </xf>
    <xf numFmtId="9" fontId="7" fillId="0" borderId="42" xfId="7" applyFont="1" applyBorder="1" applyAlignment="1">
      <alignment horizontal="right" vertical="center"/>
    </xf>
    <xf numFmtId="170" fontId="4" fillId="4" borderId="57" xfId="9" applyNumberFormat="1" applyFont="1" applyFill="1" applyBorder="1" applyAlignment="1">
      <alignment horizontal="right" vertical="center"/>
    </xf>
    <xf numFmtId="170" fontId="1" fillId="0" borderId="0" xfId="11" applyNumberFormat="1"/>
    <xf numFmtId="170" fontId="0" fillId="0" borderId="0" xfId="0" applyNumberFormat="1"/>
    <xf numFmtId="170" fontId="1" fillId="0" borderId="0" xfId="13" applyNumberFormat="1"/>
    <xf numFmtId="0" fontId="4" fillId="0" borderId="0" xfId="6" applyFont="1" applyFill="1" applyBorder="1" applyAlignment="1">
      <alignment horizontal="center" vertical="center" wrapText="1"/>
    </xf>
    <xf numFmtId="9" fontId="0" fillId="0" borderId="0" xfId="7" applyFont="1"/>
    <xf numFmtId="9" fontId="1" fillId="0" borderId="0" xfId="7" applyFont="1"/>
    <xf numFmtId="172" fontId="0" fillId="0" borderId="0" xfId="0" applyNumberFormat="1"/>
    <xf numFmtId="172" fontId="1" fillId="0" borderId="0" xfId="13" applyNumberFormat="1"/>
    <xf numFmtId="170" fontId="1" fillId="0" borderId="0" xfId="12" applyNumberFormat="1"/>
    <xf numFmtId="0" fontId="3" fillId="0" borderId="0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wrapText="1"/>
    </xf>
    <xf numFmtId="0" fontId="4" fillId="0" borderId="11" xfId="1" applyFont="1" applyBorder="1" applyAlignment="1">
      <alignment horizontal="left" wrapText="1"/>
    </xf>
    <xf numFmtId="0" fontId="4" fillId="0" borderId="2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4" fillId="0" borderId="0" xfId="1" applyFont="1" applyBorder="1" applyAlignment="1">
      <alignment horizontal="left" vertical="top" wrapText="1"/>
    </xf>
    <xf numFmtId="0" fontId="4" fillId="0" borderId="33" xfId="2" applyFont="1" applyBorder="1" applyAlignment="1">
      <alignment horizontal="left" vertical="top" wrapText="1"/>
    </xf>
    <xf numFmtId="0" fontId="4" fillId="0" borderId="34" xfId="2" applyFont="1" applyBorder="1" applyAlignment="1">
      <alignment horizontal="left" vertical="top" wrapText="1"/>
    </xf>
    <xf numFmtId="0" fontId="3" fillId="0" borderId="0" xfId="2" applyFont="1" applyBorder="1" applyAlignment="1">
      <alignment horizontal="center" vertical="center" wrapText="1"/>
    </xf>
    <xf numFmtId="0" fontId="4" fillId="2" borderId="0" xfId="2" applyFont="1" applyFill="1"/>
    <xf numFmtId="0" fontId="1" fillId="0" borderId="0" xfId="2"/>
    <xf numFmtId="0" fontId="4" fillId="0" borderId="31" xfId="2" applyFont="1" applyBorder="1" applyAlignment="1">
      <alignment horizontal="left" wrapText="1"/>
    </xf>
    <xf numFmtId="0" fontId="4" fillId="0" borderId="32" xfId="2" applyFont="1" applyBorder="1" applyAlignment="1">
      <alignment horizontal="left" wrapText="1"/>
    </xf>
    <xf numFmtId="0" fontId="4" fillId="0" borderId="33" xfId="2" applyFont="1" applyBorder="1" applyAlignment="1">
      <alignment horizontal="left" wrapText="1"/>
    </xf>
    <xf numFmtId="0" fontId="4" fillId="0" borderId="34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4" fillId="0" borderId="3" xfId="2" applyFont="1" applyBorder="1" applyAlignment="1">
      <alignment horizontal="center" wrapText="1"/>
    </xf>
    <xf numFmtId="0" fontId="4" fillId="0" borderId="4" xfId="2" applyFont="1" applyBorder="1" applyAlignment="1">
      <alignment horizontal="center" wrapText="1"/>
    </xf>
    <xf numFmtId="0" fontId="4" fillId="0" borderId="7" xfId="2" applyFont="1" applyBorder="1" applyAlignment="1">
      <alignment horizontal="center" wrapText="1"/>
    </xf>
    <xf numFmtId="0" fontId="4" fillId="0" borderId="31" xfId="2" applyFont="1" applyBorder="1" applyAlignment="1">
      <alignment horizontal="left" vertical="top" wrapText="1"/>
    </xf>
    <xf numFmtId="0" fontId="4" fillId="0" borderId="35" xfId="2" applyFont="1" applyBorder="1" applyAlignment="1">
      <alignment horizontal="left" vertical="top" wrapText="1"/>
    </xf>
    <xf numFmtId="0" fontId="4" fillId="2" borderId="0" xfId="1" applyFont="1" applyFill="1"/>
    <xf numFmtId="0" fontId="1" fillId="0" borderId="0" xfId="1"/>
    <xf numFmtId="0" fontId="4" fillId="0" borderId="55" xfId="10" applyFont="1" applyBorder="1" applyAlignment="1">
      <alignment horizontal="left" vertical="top" wrapText="1"/>
    </xf>
    <xf numFmtId="0" fontId="3" fillId="0" borderId="0" xfId="10" applyFont="1" applyBorder="1" applyAlignment="1">
      <alignment horizontal="center" vertical="center" wrapText="1"/>
    </xf>
    <xf numFmtId="0" fontId="4" fillId="0" borderId="31" xfId="10" applyFont="1" applyBorder="1" applyAlignment="1">
      <alignment horizontal="left" wrapText="1"/>
    </xf>
    <xf numFmtId="0" fontId="4" fillId="0" borderId="51" xfId="10" applyFont="1" applyBorder="1" applyAlignment="1">
      <alignment horizontal="left" wrapText="1"/>
    </xf>
    <xf numFmtId="0" fontId="4" fillId="0" borderId="32" xfId="10" applyFont="1" applyBorder="1" applyAlignment="1">
      <alignment horizontal="left" wrapText="1"/>
    </xf>
    <xf numFmtId="0" fontId="4" fillId="0" borderId="33" xfId="10" applyFont="1" applyBorder="1" applyAlignment="1">
      <alignment horizontal="left" wrapText="1"/>
    </xf>
    <xf numFmtId="0" fontId="4" fillId="0" borderId="52" xfId="10" applyFont="1" applyBorder="1" applyAlignment="1">
      <alignment horizontal="left" wrapText="1"/>
    </xf>
    <xf numFmtId="0" fontId="4" fillId="0" borderId="34" xfId="10" applyFont="1" applyBorder="1" applyAlignment="1">
      <alignment horizontal="left" wrapText="1"/>
    </xf>
    <xf numFmtId="0" fontId="4" fillId="0" borderId="2" xfId="10" applyFont="1" applyBorder="1" applyAlignment="1">
      <alignment horizontal="center" wrapText="1"/>
    </xf>
    <xf numFmtId="0" fontId="4" fillId="0" borderId="3" xfId="10" applyFont="1" applyBorder="1" applyAlignment="1">
      <alignment horizontal="center" wrapText="1"/>
    </xf>
    <xf numFmtId="0" fontId="4" fillId="0" borderId="4" xfId="10" applyFont="1" applyBorder="1" applyAlignment="1">
      <alignment horizontal="center" wrapText="1"/>
    </xf>
    <xf numFmtId="0" fontId="4" fillId="0" borderId="7" xfId="10" applyFont="1" applyBorder="1" applyAlignment="1">
      <alignment horizontal="center" wrapText="1"/>
    </xf>
    <xf numFmtId="0" fontId="4" fillId="0" borderId="53" xfId="10" applyFont="1" applyBorder="1" applyAlignment="1">
      <alignment horizontal="left" vertical="top" wrapText="1"/>
    </xf>
    <xf numFmtId="0" fontId="4" fillId="0" borderId="35" xfId="10" applyFont="1" applyBorder="1" applyAlignment="1">
      <alignment horizontal="left" vertical="top" wrapText="1"/>
    </xf>
    <xf numFmtId="0" fontId="4" fillId="0" borderId="60" xfId="10" applyFont="1" applyBorder="1" applyAlignment="1">
      <alignment horizontal="left" vertical="top" wrapText="1"/>
    </xf>
    <xf numFmtId="0" fontId="4" fillId="0" borderId="54" xfId="10" applyFont="1" applyBorder="1" applyAlignment="1">
      <alignment horizontal="left" vertical="top" wrapText="1"/>
    </xf>
    <xf numFmtId="0" fontId="4" fillId="0" borderId="0" xfId="10" applyFont="1" applyBorder="1" applyAlignment="1">
      <alignment horizontal="left" vertical="top" wrapText="1"/>
    </xf>
    <xf numFmtId="0" fontId="4" fillId="0" borderId="33" xfId="10" applyFont="1" applyBorder="1" applyAlignment="1">
      <alignment horizontal="left" vertical="top" wrapText="1"/>
    </xf>
    <xf numFmtId="0" fontId="4" fillId="0" borderId="52" xfId="10" applyFont="1" applyBorder="1" applyAlignment="1">
      <alignment horizontal="left" vertical="top" wrapText="1"/>
    </xf>
    <xf numFmtId="0" fontId="3" fillId="0" borderId="0" xfId="8" applyFont="1" applyBorder="1" applyAlignment="1">
      <alignment horizontal="center" vertical="center" wrapText="1"/>
    </xf>
    <xf numFmtId="0" fontId="4" fillId="0" borderId="31" xfId="8" applyFont="1" applyBorder="1" applyAlignment="1">
      <alignment horizontal="left" wrapText="1"/>
    </xf>
    <xf numFmtId="0" fontId="4" fillId="0" borderId="51" xfId="8" applyFont="1" applyBorder="1" applyAlignment="1">
      <alignment horizontal="left" wrapText="1"/>
    </xf>
    <xf numFmtId="0" fontId="4" fillId="0" borderId="32" xfId="8" applyFont="1" applyBorder="1" applyAlignment="1">
      <alignment horizontal="left" wrapText="1"/>
    </xf>
    <xf numFmtId="0" fontId="4" fillId="0" borderId="33" xfId="8" applyFont="1" applyBorder="1" applyAlignment="1">
      <alignment horizontal="left" wrapText="1"/>
    </xf>
    <xf numFmtId="0" fontId="4" fillId="0" borderId="52" xfId="8" applyFont="1" applyBorder="1" applyAlignment="1">
      <alignment horizontal="left" wrapText="1"/>
    </xf>
    <xf numFmtId="0" fontId="4" fillId="0" borderId="34" xfId="8" applyFont="1" applyBorder="1" applyAlignment="1">
      <alignment horizontal="left" wrapText="1"/>
    </xf>
    <xf numFmtId="0" fontId="4" fillId="0" borderId="2" xfId="8" applyFont="1" applyBorder="1" applyAlignment="1">
      <alignment horizontal="center" wrapText="1"/>
    </xf>
    <xf numFmtId="0" fontId="4" fillId="0" borderId="3" xfId="8" applyFont="1" applyBorder="1" applyAlignment="1">
      <alignment horizontal="center" wrapText="1"/>
    </xf>
    <xf numFmtId="0" fontId="4" fillId="0" borderId="4" xfId="8" applyFont="1" applyBorder="1" applyAlignment="1">
      <alignment horizontal="center" wrapText="1"/>
    </xf>
    <xf numFmtId="0" fontId="4" fillId="0" borderId="7" xfId="8" applyFont="1" applyBorder="1" applyAlignment="1">
      <alignment horizontal="center" wrapText="1"/>
    </xf>
    <xf numFmtId="0" fontId="4" fillId="0" borderId="53" xfId="8" applyFont="1" applyBorder="1" applyAlignment="1">
      <alignment horizontal="left" vertical="top" wrapText="1"/>
    </xf>
    <xf numFmtId="0" fontId="4" fillId="0" borderId="35" xfId="8" applyFont="1" applyBorder="1" applyAlignment="1">
      <alignment horizontal="left" vertical="top" wrapText="1"/>
    </xf>
    <xf numFmtId="0" fontId="4" fillId="0" borderId="60" xfId="8" applyFont="1" applyBorder="1" applyAlignment="1">
      <alignment horizontal="left" vertical="top" wrapText="1"/>
    </xf>
    <xf numFmtId="0" fontId="4" fillId="0" borderId="54" xfId="8" applyFont="1" applyBorder="1" applyAlignment="1">
      <alignment horizontal="left" vertical="top" wrapText="1"/>
    </xf>
    <xf numFmtId="0" fontId="4" fillId="0" borderId="55" xfId="8" applyFont="1" applyBorder="1" applyAlignment="1">
      <alignment horizontal="left" vertical="top" wrapText="1"/>
    </xf>
    <xf numFmtId="0" fontId="4" fillId="0" borderId="0" xfId="8" applyFont="1" applyBorder="1" applyAlignment="1">
      <alignment horizontal="left" vertical="top" wrapText="1"/>
    </xf>
    <xf numFmtId="0" fontId="4" fillId="0" borderId="33" xfId="8" applyFont="1" applyBorder="1" applyAlignment="1">
      <alignment horizontal="left" vertical="top" wrapText="1"/>
    </xf>
    <xf numFmtId="0" fontId="4" fillId="0" borderId="52" xfId="8" applyFont="1" applyBorder="1" applyAlignment="1">
      <alignment horizontal="left" vertical="top" wrapText="1"/>
    </xf>
    <xf numFmtId="0" fontId="4" fillId="0" borderId="53" xfId="9" applyFont="1" applyBorder="1" applyAlignment="1">
      <alignment horizontal="left" vertical="top" wrapText="1"/>
    </xf>
    <xf numFmtId="0" fontId="4" fillId="0" borderId="35" xfId="9" applyFont="1" applyBorder="1" applyAlignment="1">
      <alignment horizontal="left" vertical="top" wrapText="1"/>
    </xf>
    <xf numFmtId="0" fontId="4" fillId="0" borderId="60" xfId="9" applyFont="1" applyBorder="1" applyAlignment="1">
      <alignment horizontal="left" vertical="top" wrapText="1"/>
    </xf>
    <xf numFmtId="0" fontId="4" fillId="0" borderId="54" xfId="9" applyFont="1" applyBorder="1" applyAlignment="1">
      <alignment horizontal="left" vertical="top" wrapText="1"/>
    </xf>
    <xf numFmtId="0" fontId="4" fillId="0" borderId="55" xfId="9" applyFont="1" applyBorder="1" applyAlignment="1">
      <alignment horizontal="left" vertical="top" wrapText="1"/>
    </xf>
    <xf numFmtId="0" fontId="3" fillId="0" borderId="0" xfId="9" applyFont="1" applyBorder="1" applyAlignment="1">
      <alignment horizontal="center" vertical="center" wrapText="1"/>
    </xf>
    <xf numFmtId="0" fontId="4" fillId="0" borderId="31" xfId="9" applyFont="1" applyBorder="1" applyAlignment="1">
      <alignment horizontal="left" wrapText="1"/>
    </xf>
    <xf numFmtId="0" fontId="4" fillId="0" borderId="51" xfId="9" applyFont="1" applyBorder="1" applyAlignment="1">
      <alignment horizontal="left" wrapText="1"/>
    </xf>
    <xf numFmtId="0" fontId="4" fillId="0" borderId="32" xfId="9" applyFont="1" applyBorder="1" applyAlignment="1">
      <alignment horizontal="left" wrapText="1"/>
    </xf>
    <xf numFmtId="0" fontId="4" fillId="0" borderId="33" xfId="9" applyFont="1" applyBorder="1" applyAlignment="1">
      <alignment horizontal="left" wrapText="1"/>
    </xf>
    <xf numFmtId="0" fontId="4" fillId="0" borderId="52" xfId="9" applyFont="1" applyBorder="1" applyAlignment="1">
      <alignment horizontal="left" wrapText="1"/>
    </xf>
    <xf numFmtId="0" fontId="4" fillId="0" borderId="34" xfId="9" applyFont="1" applyBorder="1" applyAlignment="1">
      <alignment horizontal="left" wrapText="1"/>
    </xf>
    <xf numFmtId="0" fontId="4" fillId="0" borderId="2" xfId="9" applyFont="1" applyBorder="1" applyAlignment="1">
      <alignment horizontal="center" wrapText="1"/>
    </xf>
    <xf numFmtId="0" fontId="4" fillId="0" borderId="3" xfId="9" applyFont="1" applyBorder="1" applyAlignment="1">
      <alignment horizontal="center" wrapText="1"/>
    </xf>
    <xf numFmtId="0" fontId="4" fillId="0" borderId="4" xfId="9" applyFont="1" applyBorder="1" applyAlignment="1">
      <alignment horizontal="center" wrapText="1"/>
    </xf>
    <xf numFmtId="0" fontId="4" fillId="0" borderId="7" xfId="9" applyFont="1" applyBorder="1" applyAlignment="1">
      <alignment horizontal="center" wrapText="1"/>
    </xf>
    <xf numFmtId="0" fontId="4" fillId="0" borderId="0" xfId="9" applyFont="1" applyBorder="1" applyAlignment="1">
      <alignment horizontal="left" vertical="top" wrapText="1"/>
    </xf>
    <xf numFmtId="0" fontId="4" fillId="0" borderId="33" xfId="9" applyFont="1" applyBorder="1" applyAlignment="1">
      <alignment horizontal="left" vertical="top" wrapText="1"/>
    </xf>
    <xf numFmtId="0" fontId="4" fillId="0" borderId="52" xfId="9" applyFont="1" applyBorder="1" applyAlignment="1">
      <alignment horizontal="left" vertical="top" wrapText="1"/>
    </xf>
    <xf numFmtId="0" fontId="3" fillId="0" borderId="0" xfId="11" applyFont="1" applyBorder="1" applyAlignment="1">
      <alignment horizontal="center" vertical="center" wrapText="1"/>
    </xf>
    <xf numFmtId="0" fontId="4" fillId="0" borderId="31" xfId="11" applyFont="1" applyBorder="1" applyAlignment="1">
      <alignment horizontal="left" wrapText="1"/>
    </xf>
    <xf numFmtId="0" fontId="4" fillId="0" borderId="51" xfId="11" applyFont="1" applyBorder="1" applyAlignment="1">
      <alignment horizontal="left" wrapText="1"/>
    </xf>
    <xf numFmtId="0" fontId="4" fillId="0" borderId="32" xfId="11" applyFont="1" applyBorder="1" applyAlignment="1">
      <alignment horizontal="left" wrapText="1"/>
    </xf>
    <xf numFmtId="0" fontId="4" fillId="0" borderId="33" xfId="11" applyFont="1" applyBorder="1" applyAlignment="1">
      <alignment horizontal="left" wrapText="1"/>
    </xf>
    <xf numFmtId="0" fontId="4" fillId="0" borderId="52" xfId="11" applyFont="1" applyBorder="1" applyAlignment="1">
      <alignment horizontal="left" wrapText="1"/>
    </xf>
    <xf numFmtId="0" fontId="4" fillId="0" borderId="34" xfId="11" applyFont="1" applyBorder="1" applyAlignment="1">
      <alignment horizontal="left" wrapText="1"/>
    </xf>
    <xf numFmtId="0" fontId="4" fillId="0" borderId="2" xfId="11" applyFont="1" applyBorder="1" applyAlignment="1">
      <alignment horizontal="center" wrapText="1"/>
    </xf>
    <xf numFmtId="0" fontId="4" fillId="0" borderId="3" xfId="11" applyFont="1" applyBorder="1" applyAlignment="1">
      <alignment horizontal="center" wrapText="1"/>
    </xf>
    <xf numFmtId="0" fontId="4" fillId="0" borderId="4" xfId="11" applyFont="1" applyBorder="1" applyAlignment="1">
      <alignment horizontal="center" wrapText="1"/>
    </xf>
    <xf numFmtId="0" fontId="4" fillId="0" borderId="7" xfId="11" applyFont="1" applyBorder="1" applyAlignment="1">
      <alignment horizontal="center" wrapText="1"/>
    </xf>
    <xf numFmtId="0" fontId="4" fillId="0" borderId="53" xfId="11" applyFont="1" applyBorder="1" applyAlignment="1">
      <alignment horizontal="left" vertical="top" wrapText="1"/>
    </xf>
    <xf numFmtId="0" fontId="4" fillId="0" borderId="35" xfId="11" applyFont="1" applyBorder="1" applyAlignment="1">
      <alignment horizontal="left" vertical="top" wrapText="1"/>
    </xf>
    <xf numFmtId="0" fontId="4" fillId="0" borderId="60" xfId="11" applyFont="1" applyBorder="1" applyAlignment="1">
      <alignment horizontal="left" vertical="top" wrapText="1"/>
    </xf>
    <xf numFmtId="0" fontId="4" fillId="0" borderId="54" xfId="11" applyFont="1" applyBorder="1" applyAlignment="1">
      <alignment horizontal="left" vertical="top" wrapText="1"/>
    </xf>
    <xf numFmtId="0" fontId="4" fillId="0" borderId="55" xfId="11" applyFont="1" applyBorder="1" applyAlignment="1">
      <alignment horizontal="left" vertical="top" wrapText="1"/>
    </xf>
    <xf numFmtId="0" fontId="4" fillId="0" borderId="0" xfId="11" applyFont="1" applyBorder="1" applyAlignment="1">
      <alignment horizontal="left" vertical="top" wrapText="1"/>
    </xf>
    <xf numFmtId="0" fontId="4" fillId="0" borderId="33" xfId="11" applyFont="1" applyBorder="1" applyAlignment="1">
      <alignment horizontal="left" vertical="top" wrapText="1"/>
    </xf>
    <xf numFmtId="0" fontId="4" fillId="0" borderId="52" xfId="11" applyFont="1" applyBorder="1" applyAlignment="1">
      <alignment horizontal="left" vertical="top" wrapText="1"/>
    </xf>
    <xf numFmtId="0" fontId="3" fillId="0" borderId="0" xfId="12" applyFont="1" applyBorder="1" applyAlignment="1">
      <alignment horizontal="center" vertical="center" wrapText="1"/>
    </xf>
    <xf numFmtId="0" fontId="4" fillId="0" borderId="31" xfId="12" applyFont="1" applyBorder="1" applyAlignment="1">
      <alignment horizontal="left" wrapText="1"/>
    </xf>
    <xf numFmtId="0" fontId="4" fillId="0" borderId="51" xfId="12" applyFont="1" applyBorder="1" applyAlignment="1">
      <alignment horizontal="left" wrapText="1"/>
    </xf>
    <xf numFmtId="0" fontId="4" fillId="0" borderId="32" xfId="12" applyFont="1" applyBorder="1" applyAlignment="1">
      <alignment horizontal="left" wrapText="1"/>
    </xf>
    <xf numFmtId="0" fontId="4" fillId="0" borderId="33" xfId="12" applyFont="1" applyBorder="1" applyAlignment="1">
      <alignment horizontal="left" wrapText="1"/>
    </xf>
    <xf numFmtId="0" fontId="4" fillId="0" borderId="52" xfId="12" applyFont="1" applyBorder="1" applyAlignment="1">
      <alignment horizontal="left" wrapText="1"/>
    </xf>
    <xf numFmtId="0" fontId="4" fillId="0" borderId="34" xfId="12" applyFont="1" applyBorder="1" applyAlignment="1">
      <alignment horizontal="left" wrapText="1"/>
    </xf>
    <xf numFmtId="0" fontId="4" fillId="0" borderId="2" xfId="12" applyFont="1" applyBorder="1" applyAlignment="1">
      <alignment horizontal="center" wrapText="1"/>
    </xf>
    <xf numFmtId="0" fontId="4" fillId="0" borderId="3" xfId="12" applyFont="1" applyBorder="1" applyAlignment="1">
      <alignment horizontal="center" wrapText="1"/>
    </xf>
    <xf numFmtId="0" fontId="4" fillId="0" borderId="4" xfId="12" applyFont="1" applyBorder="1" applyAlignment="1">
      <alignment horizontal="center" wrapText="1"/>
    </xf>
    <xf numFmtId="0" fontId="4" fillId="0" borderId="7" xfId="12" applyFont="1" applyBorder="1" applyAlignment="1">
      <alignment horizontal="center" wrapText="1"/>
    </xf>
    <xf numFmtId="0" fontId="4" fillId="0" borderId="53" xfId="12" applyFont="1" applyBorder="1" applyAlignment="1">
      <alignment horizontal="left" vertical="top" wrapText="1"/>
    </xf>
    <xf numFmtId="0" fontId="4" fillId="0" borderId="35" xfId="12" applyFont="1" applyBorder="1" applyAlignment="1">
      <alignment horizontal="left" vertical="top" wrapText="1"/>
    </xf>
    <xf numFmtId="0" fontId="4" fillId="0" borderId="60" xfId="12" applyFont="1" applyBorder="1" applyAlignment="1">
      <alignment horizontal="left" vertical="top" wrapText="1"/>
    </xf>
    <xf numFmtId="0" fontId="4" fillId="0" borderId="54" xfId="12" applyFont="1" applyBorder="1" applyAlignment="1">
      <alignment horizontal="left" vertical="top" wrapText="1"/>
    </xf>
    <xf numFmtId="0" fontId="4" fillId="0" borderId="55" xfId="12" applyFont="1" applyBorder="1" applyAlignment="1">
      <alignment horizontal="left" vertical="top" wrapText="1"/>
    </xf>
    <xf numFmtId="0" fontId="4" fillId="0" borderId="0" xfId="12" applyFont="1" applyBorder="1" applyAlignment="1">
      <alignment horizontal="left" vertical="top" wrapText="1"/>
    </xf>
    <xf numFmtId="0" fontId="4" fillId="0" borderId="33" xfId="12" applyFont="1" applyBorder="1" applyAlignment="1">
      <alignment horizontal="left" vertical="top" wrapText="1"/>
    </xf>
    <xf numFmtId="0" fontId="4" fillId="0" borderId="52" xfId="12" applyFont="1" applyBorder="1" applyAlignment="1">
      <alignment horizontal="left" vertical="top" wrapText="1"/>
    </xf>
    <xf numFmtId="0" fontId="3" fillId="0" borderId="0" xfId="13" applyFont="1" applyBorder="1" applyAlignment="1">
      <alignment horizontal="center" vertical="center" wrapText="1"/>
    </xf>
    <xf numFmtId="0" fontId="4" fillId="0" borderId="31" xfId="13" applyFont="1" applyBorder="1" applyAlignment="1">
      <alignment horizontal="left" wrapText="1"/>
    </xf>
    <xf numFmtId="0" fontId="4" fillId="0" borderId="51" xfId="13" applyFont="1" applyBorder="1" applyAlignment="1">
      <alignment horizontal="left" wrapText="1"/>
    </xf>
    <xf numFmtId="0" fontId="4" fillId="0" borderId="32" xfId="13" applyFont="1" applyBorder="1" applyAlignment="1">
      <alignment horizontal="left" wrapText="1"/>
    </xf>
    <xf numFmtId="0" fontId="4" fillId="0" borderId="33" xfId="13" applyFont="1" applyBorder="1" applyAlignment="1">
      <alignment horizontal="left" wrapText="1"/>
    </xf>
    <xf numFmtId="0" fontId="4" fillId="0" borderId="52" xfId="13" applyFont="1" applyBorder="1" applyAlignment="1">
      <alignment horizontal="left" wrapText="1"/>
    </xf>
    <xf numFmtId="0" fontId="4" fillId="0" borderId="34" xfId="13" applyFont="1" applyBorder="1" applyAlignment="1">
      <alignment horizontal="left" wrapText="1"/>
    </xf>
    <xf numFmtId="0" fontId="4" fillId="0" borderId="2" xfId="13" applyFont="1" applyBorder="1" applyAlignment="1">
      <alignment horizontal="center" wrapText="1"/>
    </xf>
    <xf numFmtId="0" fontId="4" fillId="0" borderId="3" xfId="13" applyFont="1" applyBorder="1" applyAlignment="1">
      <alignment horizontal="center" wrapText="1"/>
    </xf>
    <xf numFmtId="0" fontId="4" fillId="0" borderId="4" xfId="13" applyFont="1" applyBorder="1" applyAlignment="1">
      <alignment horizontal="center" wrapText="1"/>
    </xf>
    <xf numFmtId="0" fontId="4" fillId="0" borderId="7" xfId="13" applyFont="1" applyBorder="1" applyAlignment="1">
      <alignment horizontal="center" wrapText="1"/>
    </xf>
    <xf numFmtId="0" fontId="4" fillId="0" borderId="53" xfId="13" applyFont="1" applyBorder="1" applyAlignment="1">
      <alignment horizontal="left" vertical="top" wrapText="1"/>
    </xf>
    <xf numFmtId="0" fontId="4" fillId="0" borderId="35" xfId="13" applyFont="1" applyBorder="1" applyAlignment="1">
      <alignment horizontal="left" vertical="top" wrapText="1"/>
    </xf>
    <xf numFmtId="0" fontId="4" fillId="0" borderId="60" xfId="13" applyFont="1" applyBorder="1" applyAlignment="1">
      <alignment horizontal="left" vertical="top" wrapText="1"/>
    </xf>
    <xf numFmtId="0" fontId="4" fillId="0" borderId="54" xfId="13" applyFont="1" applyBorder="1" applyAlignment="1">
      <alignment horizontal="left" vertical="top" wrapText="1"/>
    </xf>
    <xf numFmtId="0" fontId="4" fillId="0" borderId="55" xfId="13" applyFont="1" applyBorder="1" applyAlignment="1">
      <alignment horizontal="left" vertical="top" wrapText="1"/>
    </xf>
    <xf numFmtId="0" fontId="4" fillId="0" borderId="0" xfId="13" applyFont="1" applyBorder="1" applyAlignment="1">
      <alignment horizontal="left" vertical="top" wrapText="1"/>
    </xf>
    <xf numFmtId="0" fontId="4" fillId="0" borderId="33" xfId="13" applyFont="1" applyBorder="1" applyAlignment="1">
      <alignment horizontal="left" vertical="top" wrapText="1"/>
    </xf>
    <xf numFmtId="0" fontId="4" fillId="0" borderId="52" xfId="13" applyFont="1" applyBorder="1" applyAlignment="1">
      <alignment horizontal="left" vertical="top" wrapText="1"/>
    </xf>
    <xf numFmtId="0" fontId="10" fillId="0" borderId="0" xfId="0" applyFont="1"/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170" fontId="4" fillId="6" borderId="57" xfId="10" applyNumberFormat="1" applyFont="1" applyFill="1" applyBorder="1" applyAlignment="1">
      <alignment horizontal="right" vertical="center"/>
    </xf>
    <xf numFmtId="170" fontId="4" fillId="6" borderId="58" xfId="10" applyNumberFormat="1" applyFont="1" applyFill="1" applyBorder="1" applyAlignment="1">
      <alignment horizontal="right" vertical="center"/>
    </xf>
    <xf numFmtId="170" fontId="4" fillId="6" borderId="59" xfId="10" applyNumberFormat="1" applyFont="1" applyFill="1" applyBorder="1" applyAlignment="1">
      <alignment horizontal="right" vertical="center"/>
    </xf>
    <xf numFmtId="165" fontId="4" fillId="6" borderId="12" xfId="10" applyNumberFormat="1" applyFont="1" applyFill="1" applyBorder="1" applyAlignment="1">
      <alignment horizontal="right" vertical="center"/>
    </xf>
    <xf numFmtId="165" fontId="4" fillId="6" borderId="13" xfId="10" applyNumberFormat="1" applyFont="1" applyFill="1" applyBorder="1" applyAlignment="1">
      <alignment horizontal="right" vertical="center"/>
    </xf>
    <xf numFmtId="165" fontId="4" fillId="6" borderId="14" xfId="10" applyNumberFormat="1" applyFont="1" applyFill="1" applyBorder="1" applyAlignment="1">
      <alignment horizontal="right" vertical="center"/>
    </xf>
    <xf numFmtId="171" fontId="4" fillId="6" borderId="57" xfId="10" applyNumberFormat="1" applyFont="1" applyFill="1" applyBorder="1" applyAlignment="1">
      <alignment horizontal="right" vertical="center"/>
    </xf>
    <xf numFmtId="171" fontId="4" fillId="6" borderId="58" xfId="10" applyNumberFormat="1" applyFont="1" applyFill="1" applyBorder="1" applyAlignment="1">
      <alignment horizontal="right" vertical="center"/>
    </xf>
    <xf numFmtId="170" fontId="4" fillId="6" borderId="15" xfId="10" applyNumberFormat="1" applyFont="1" applyFill="1" applyBorder="1" applyAlignment="1">
      <alignment horizontal="right" vertical="center"/>
    </xf>
    <xf numFmtId="170" fontId="4" fillId="6" borderId="16" xfId="10" applyNumberFormat="1" applyFont="1" applyFill="1" applyBorder="1" applyAlignment="1">
      <alignment horizontal="right" vertical="center"/>
    </xf>
    <xf numFmtId="170" fontId="4" fillId="6" borderId="17" xfId="10" applyNumberFormat="1" applyFont="1" applyFill="1" applyBorder="1" applyAlignment="1">
      <alignment horizontal="right" vertical="center"/>
    </xf>
    <xf numFmtId="171" fontId="4" fillId="6" borderId="59" xfId="10" applyNumberFormat="1" applyFont="1" applyFill="1" applyBorder="1" applyAlignment="1">
      <alignment horizontal="right" vertical="center"/>
    </xf>
    <xf numFmtId="170" fontId="4" fillId="6" borderId="57" xfId="9" applyNumberFormat="1" applyFont="1" applyFill="1" applyBorder="1" applyAlignment="1">
      <alignment horizontal="right" vertical="center"/>
    </xf>
    <xf numFmtId="165" fontId="4" fillId="6" borderId="12" xfId="9" applyNumberFormat="1" applyFont="1" applyFill="1" applyBorder="1" applyAlignment="1">
      <alignment horizontal="right" vertical="center"/>
    </xf>
    <xf numFmtId="170" fontId="4" fillId="6" borderId="58" xfId="12" applyNumberFormat="1" applyFont="1" applyFill="1" applyBorder="1" applyAlignment="1">
      <alignment horizontal="right" vertical="center"/>
    </xf>
  </cellXfs>
  <cellStyles count="14">
    <cellStyle name="Normal" xfId="0" builtinId="0"/>
    <cellStyle name="Normal_Categody Use_Reasoning Means 2" xfId="8"/>
    <cellStyle name="Normal_Demographics" xfId="11"/>
    <cellStyle name="Normal_Household" xfId="13"/>
    <cellStyle name="Normal_Occupation" xfId="12"/>
    <cellStyle name="Normal_Purchase Location" xfId="9"/>
    <cellStyle name="Normal_Sheet1" xfId="1"/>
    <cellStyle name="Normal_Skin info" xfId="10"/>
    <cellStyle name="Normal_Solution Means" xfId="3"/>
    <cellStyle name="Normal_Solution Means 2" xfId="4"/>
    <cellStyle name="Normal_Solution Means 3" xfId="5"/>
    <cellStyle name="Normal_Solution Means 4" xfId="6"/>
    <cellStyle name="Normal_Ward's Method" xfId="2"/>
    <cellStyle name="Percent" xfId="7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'Ward''s Method'!$C$16:$H$16</c:f>
              <c:numCache>
                <c:formatCode>0.0%</c:formatCode>
                <c:ptCount val="6"/>
                <c:pt idx="0">
                  <c:v>0.21324811156304474</c:v>
                </c:pt>
                <c:pt idx="1">
                  <c:v>0.22545031958163858</c:v>
                </c:pt>
                <c:pt idx="2">
                  <c:v>0.15572341661824521</c:v>
                </c:pt>
                <c:pt idx="3">
                  <c:v>0.15630447414294016</c:v>
                </c:pt>
                <c:pt idx="4">
                  <c:v>0.10749564206856478</c:v>
                </c:pt>
                <c:pt idx="5">
                  <c:v>0.14177803602556652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9</xdr:row>
      <xdr:rowOff>171450</xdr:rowOff>
    </xdr:from>
    <xdr:to>
      <xdr:col>18</xdr:col>
      <xdr:colOff>57150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7" workbookViewId="0">
      <selection activeCell="E19" sqref="E19"/>
    </sheetView>
  </sheetViews>
  <sheetFormatPr defaultRowHeight="15" x14ac:dyDescent="0.25"/>
  <cols>
    <col min="1" max="1" width="26" customWidth="1"/>
  </cols>
  <sheetData>
    <row r="1" spans="1:12" ht="15.75" thickBot="1" x14ac:dyDescent="0.3">
      <c r="A1" s="227" t="s">
        <v>37</v>
      </c>
      <c r="B1" s="227"/>
      <c r="C1" s="227"/>
      <c r="D1" s="227"/>
      <c r="E1" s="227"/>
      <c r="F1" s="227"/>
      <c r="G1" s="227"/>
      <c r="H1" s="227"/>
      <c r="I1" s="1"/>
    </row>
    <row r="2" spans="1:12" ht="15.75" thickTop="1" x14ac:dyDescent="0.25">
      <c r="A2" s="228" t="s">
        <v>0</v>
      </c>
      <c r="B2" s="230" t="s">
        <v>1</v>
      </c>
      <c r="C2" s="231"/>
      <c r="D2" s="231"/>
      <c r="E2" s="231"/>
      <c r="F2" s="231"/>
      <c r="G2" s="231"/>
      <c r="H2" s="232"/>
      <c r="I2" s="1"/>
    </row>
    <row r="3" spans="1:12" ht="15.75" thickBot="1" x14ac:dyDescent="0.3">
      <c r="A3" s="229"/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6" t="s">
        <v>8</v>
      </c>
      <c r="I3" s="1"/>
    </row>
    <row r="4" spans="1:12" ht="38.450000000000003" customHeight="1" x14ac:dyDescent="0.25">
      <c r="A4" s="7" t="s">
        <v>9</v>
      </c>
      <c r="B4" s="8">
        <v>0.78161253523482777</v>
      </c>
      <c r="C4" s="9">
        <v>0.23966560863373926</v>
      </c>
      <c r="D4" s="9">
        <v>0.15116330391391944</v>
      </c>
      <c r="E4" s="9">
        <v>2.9909337871458736E-2</v>
      </c>
      <c r="F4" s="9">
        <v>7.03570002566338E-2</v>
      </c>
      <c r="G4" s="9">
        <v>0.11930512522049554</v>
      </c>
      <c r="H4" s="10">
        <v>-2.8471855748621152E-2</v>
      </c>
      <c r="I4" s="1"/>
      <c r="J4" t="s">
        <v>38</v>
      </c>
      <c r="K4" t="s">
        <v>44</v>
      </c>
    </row>
    <row r="5" spans="1:12" ht="38.450000000000003" customHeight="1" x14ac:dyDescent="0.25">
      <c r="A5" s="11" t="s">
        <v>10</v>
      </c>
      <c r="B5" s="2">
        <v>0.75394132501745392</v>
      </c>
      <c r="C5" s="3">
        <v>0.21451403864261065</v>
      </c>
      <c r="D5" s="3">
        <v>3.9481761748818116E-2</v>
      </c>
      <c r="E5" s="3">
        <v>0.13655962483873479</v>
      </c>
      <c r="F5" s="3">
        <v>0.10613183821658347</v>
      </c>
      <c r="G5" s="3">
        <v>9.6028343633021943E-2</v>
      </c>
      <c r="H5" s="12">
        <v>3.1195960713427198E-2</v>
      </c>
      <c r="I5" s="1"/>
      <c r="J5" t="s">
        <v>39</v>
      </c>
      <c r="K5" t="s">
        <v>45</v>
      </c>
    </row>
    <row r="6" spans="1:12" ht="38.450000000000003" customHeight="1" x14ac:dyDescent="0.25">
      <c r="A6" s="11" t="s">
        <v>11</v>
      </c>
      <c r="B6" s="2">
        <v>0.73176436322347249</v>
      </c>
      <c r="C6" s="3">
        <v>0.21522641721416436</v>
      </c>
      <c r="D6" s="3">
        <v>0.20871072964558066</v>
      </c>
      <c r="E6" s="3">
        <v>0.1684308451192193</v>
      </c>
      <c r="F6" s="3">
        <v>1.2295227564404728E-2</v>
      </c>
      <c r="G6" s="3">
        <v>6.8616756434912149E-2</v>
      </c>
      <c r="H6" s="12">
        <v>-2.4436059514931142E-2</v>
      </c>
      <c r="I6" s="1"/>
      <c r="J6" t="s">
        <v>40</v>
      </c>
      <c r="K6" t="s">
        <v>46</v>
      </c>
    </row>
    <row r="7" spans="1:12" ht="38.450000000000003" customHeight="1" x14ac:dyDescent="0.25">
      <c r="A7" s="11" t="s">
        <v>12</v>
      </c>
      <c r="B7" s="2">
        <v>0.71612583913560124</v>
      </c>
      <c r="C7" s="3">
        <v>0.18590203945797276</v>
      </c>
      <c r="D7" s="3">
        <v>0.2814782186589484</v>
      </c>
      <c r="E7" s="3">
        <v>1.0623921441877163E-2</v>
      </c>
      <c r="F7" s="3">
        <v>4.0190211388524605E-2</v>
      </c>
      <c r="G7" s="3">
        <v>1.6697846441254674E-2</v>
      </c>
      <c r="H7" s="12">
        <v>-2.3475926131073861E-2</v>
      </c>
      <c r="I7" s="1"/>
      <c r="J7" t="s">
        <v>41</v>
      </c>
      <c r="K7" t="s">
        <v>134</v>
      </c>
      <c r="L7" t="s">
        <v>296</v>
      </c>
    </row>
    <row r="8" spans="1:12" ht="38.450000000000003" customHeight="1" thickBot="1" x14ac:dyDescent="0.3">
      <c r="A8" s="13" t="s">
        <v>13</v>
      </c>
      <c r="B8" s="14">
        <v>0.7136413143748267</v>
      </c>
      <c r="C8" s="15">
        <v>0.20914398852414232</v>
      </c>
      <c r="D8" s="15">
        <v>0.13769143032842235</v>
      </c>
      <c r="E8" s="15">
        <v>0.23980175994580891</v>
      </c>
      <c r="F8" s="15">
        <v>-9.3929860778009883E-2</v>
      </c>
      <c r="G8" s="15">
        <v>8.2773689477369336E-2</v>
      </c>
      <c r="H8" s="16">
        <v>-2.8092022659080783E-3</v>
      </c>
      <c r="I8" s="1"/>
      <c r="J8" t="s">
        <v>42</v>
      </c>
      <c r="K8" t="s">
        <v>47</v>
      </c>
    </row>
    <row r="9" spans="1:12" ht="38.450000000000003" customHeight="1" x14ac:dyDescent="0.25">
      <c r="A9" s="7" t="s">
        <v>14</v>
      </c>
      <c r="B9" s="8">
        <v>0.19641531657290148</v>
      </c>
      <c r="C9" s="9">
        <v>0.74487282787099185</v>
      </c>
      <c r="D9" s="9">
        <v>0.15635321655987364</v>
      </c>
      <c r="E9" s="9">
        <v>6.692553158034123E-2</v>
      </c>
      <c r="F9" s="9">
        <v>0.12234042001606482</v>
      </c>
      <c r="G9" s="9">
        <v>6.5463635147983035E-2</v>
      </c>
      <c r="H9" s="10">
        <v>-8.801667779864579E-2</v>
      </c>
      <c r="I9" s="1"/>
      <c r="J9" t="s">
        <v>43</v>
      </c>
      <c r="K9" t="s">
        <v>135</v>
      </c>
    </row>
    <row r="10" spans="1:12" ht="38.450000000000003" customHeight="1" x14ac:dyDescent="0.25">
      <c r="A10" s="11" t="s">
        <v>15</v>
      </c>
      <c r="B10" s="2">
        <v>0.21245298747009228</v>
      </c>
      <c r="C10" s="3">
        <v>0.72581862072730619</v>
      </c>
      <c r="D10" s="3">
        <v>0.15152422055305861</v>
      </c>
      <c r="E10" s="3">
        <v>0.11607632799167905</v>
      </c>
      <c r="F10" s="3">
        <v>-0.20248953603155195</v>
      </c>
      <c r="G10" s="3">
        <v>1.6568517485771105E-2</v>
      </c>
      <c r="H10" s="12">
        <v>2.6534119023081275E-2</v>
      </c>
      <c r="I10" s="1"/>
      <c r="J10" t="s">
        <v>49</v>
      </c>
      <c r="K10" t="s">
        <v>48</v>
      </c>
    </row>
    <row r="11" spans="1:12" ht="38.450000000000003" customHeight="1" x14ac:dyDescent="0.25">
      <c r="A11" s="11" t="s">
        <v>16</v>
      </c>
      <c r="B11" s="2">
        <v>0.26850445347952767</v>
      </c>
      <c r="C11" s="3">
        <v>0.70391737165035684</v>
      </c>
      <c r="D11" s="3">
        <v>0.14342687409644167</v>
      </c>
      <c r="E11" s="3">
        <v>-2.9229711407557184E-2</v>
      </c>
      <c r="F11" s="3">
        <v>0.19948938542935926</v>
      </c>
      <c r="G11" s="3">
        <v>0.12119229532629128</v>
      </c>
      <c r="H11" s="12">
        <v>-9.5513732064930121E-2</v>
      </c>
      <c r="I11" s="1"/>
    </row>
    <row r="12" spans="1:12" ht="38.450000000000003" customHeight="1" x14ac:dyDescent="0.25">
      <c r="A12" s="11" t="s">
        <v>17</v>
      </c>
      <c r="B12" s="2">
        <v>0.24175593324606134</v>
      </c>
      <c r="C12" s="3">
        <v>0.63814725203516942</v>
      </c>
      <c r="D12" s="3">
        <v>0.12908415118815533</v>
      </c>
      <c r="E12" s="3">
        <v>4.7501340877318825E-2</v>
      </c>
      <c r="F12" s="3">
        <v>0.11930052339780374</v>
      </c>
      <c r="G12" s="3">
        <v>0.11384710629473196</v>
      </c>
      <c r="H12" s="12">
        <v>3.2293958633907473E-2</v>
      </c>
      <c r="I12" s="1"/>
    </row>
    <row r="13" spans="1:12" ht="38.450000000000003" customHeight="1" thickBot="1" x14ac:dyDescent="0.3">
      <c r="A13" s="13" t="s">
        <v>18</v>
      </c>
      <c r="B13" s="14">
        <v>0.26262325258785535</v>
      </c>
      <c r="C13" s="15">
        <v>0.60556677995700936</v>
      </c>
      <c r="D13" s="15">
        <v>0.34449288187552096</v>
      </c>
      <c r="E13" s="15">
        <v>4.6955074654337001E-2</v>
      </c>
      <c r="F13" s="15">
        <v>-0.22295582528501867</v>
      </c>
      <c r="G13" s="15">
        <v>1.5681568370887109E-2</v>
      </c>
      <c r="H13" s="16">
        <v>-7.7687707256783006E-2</v>
      </c>
      <c r="I13" s="1"/>
    </row>
    <row r="14" spans="1:12" ht="38.450000000000003" customHeight="1" x14ac:dyDescent="0.25">
      <c r="A14" s="7" t="s">
        <v>19</v>
      </c>
      <c r="B14" s="8">
        <v>0.21135961119693586</v>
      </c>
      <c r="C14" s="9">
        <v>0.20401201885334896</v>
      </c>
      <c r="D14" s="9">
        <v>0.72559541197177291</v>
      </c>
      <c r="E14" s="9">
        <v>-6.2510083432827365E-2</v>
      </c>
      <c r="F14" s="9">
        <v>0.29017133362118119</v>
      </c>
      <c r="G14" s="9">
        <v>7.5422867334919541E-2</v>
      </c>
      <c r="H14" s="10">
        <v>-8.4315795155591716E-3</v>
      </c>
      <c r="I14" s="1"/>
    </row>
    <row r="15" spans="1:12" ht="38.450000000000003" customHeight="1" x14ac:dyDescent="0.25">
      <c r="A15" s="11" t="s">
        <v>20</v>
      </c>
      <c r="B15" s="2">
        <v>0.1673919676178291</v>
      </c>
      <c r="C15" s="3">
        <v>0.17691778817855788</v>
      </c>
      <c r="D15" s="3">
        <v>0.71601936908312702</v>
      </c>
      <c r="E15" s="3">
        <v>-4.328989583186444E-2</v>
      </c>
      <c r="F15" s="3">
        <v>0.27820161393451831</v>
      </c>
      <c r="G15" s="3">
        <v>0.10068199530185887</v>
      </c>
      <c r="H15" s="12">
        <v>1.034074936149121E-2</v>
      </c>
      <c r="I15" s="1"/>
    </row>
    <row r="16" spans="1:12" ht="38.450000000000003" customHeight="1" x14ac:dyDescent="0.25">
      <c r="A16" s="11" t="s">
        <v>21</v>
      </c>
      <c r="B16" s="2">
        <v>6.9575385938562842E-2</v>
      </c>
      <c r="C16" s="3">
        <v>5.9602642066009077E-2</v>
      </c>
      <c r="D16" s="3">
        <v>0.63289588502391236</v>
      </c>
      <c r="E16" s="3">
        <v>0.27777116181525069</v>
      </c>
      <c r="F16" s="3">
        <v>-0.15245973802843935</v>
      </c>
      <c r="G16" s="3">
        <v>0.15949882157746667</v>
      </c>
      <c r="H16" s="12">
        <v>7.8767382261355851E-2</v>
      </c>
      <c r="I16" s="1"/>
    </row>
    <row r="17" spans="1:9" ht="38.450000000000003" customHeight="1" x14ac:dyDescent="0.25">
      <c r="A17" s="11" t="s">
        <v>22</v>
      </c>
      <c r="B17" s="2">
        <v>0.22564674276793273</v>
      </c>
      <c r="C17" s="3">
        <v>0.16253798608872272</v>
      </c>
      <c r="D17" s="3">
        <v>0.59937929677573065</v>
      </c>
      <c r="E17" s="3">
        <v>4.8002503508350058E-2</v>
      </c>
      <c r="F17" s="3">
        <v>0.15113279589664511</v>
      </c>
      <c r="G17" s="3">
        <v>0.28154145542319831</v>
      </c>
      <c r="H17" s="12">
        <v>7.0371099426540899E-3</v>
      </c>
      <c r="I17" s="1"/>
    </row>
    <row r="18" spans="1:9" ht="38.450000000000003" customHeight="1" thickBot="1" x14ac:dyDescent="0.3">
      <c r="A18" s="13" t="s">
        <v>23</v>
      </c>
      <c r="B18" s="14">
        <v>0.24799468450517848</v>
      </c>
      <c r="C18" s="15">
        <v>0.33668678450988954</v>
      </c>
      <c r="D18" s="15">
        <v>0.59709311847987923</v>
      </c>
      <c r="E18" s="15">
        <v>0.12716831319695093</v>
      </c>
      <c r="F18" s="15">
        <v>-0.17155480496241163</v>
      </c>
      <c r="G18" s="15">
        <v>0.13071853094785885</v>
      </c>
      <c r="H18" s="16">
        <v>-9.7060854217239242E-2</v>
      </c>
      <c r="I18" s="1"/>
    </row>
    <row r="19" spans="1:9" ht="38.450000000000003" customHeight="1" x14ac:dyDescent="0.25">
      <c r="A19" s="7" t="s">
        <v>24</v>
      </c>
      <c r="B19" s="8">
        <v>-4.4106437268067802E-2</v>
      </c>
      <c r="C19" s="9">
        <v>8.2140396261423207E-2</v>
      </c>
      <c r="D19" s="9">
        <v>-1.5647055365228077E-2</v>
      </c>
      <c r="E19" s="9">
        <v>0.80069597792353664</v>
      </c>
      <c r="F19" s="9">
        <v>3.5762698171447858E-2</v>
      </c>
      <c r="G19" s="9">
        <v>-5.4196173368445656E-2</v>
      </c>
      <c r="H19" s="10">
        <v>0.12606072238004945</v>
      </c>
      <c r="I19" s="1"/>
    </row>
    <row r="20" spans="1:9" ht="38.450000000000003" customHeight="1" x14ac:dyDescent="0.25">
      <c r="A20" s="11" t="s">
        <v>25</v>
      </c>
      <c r="B20" s="2">
        <v>0.24374551131925273</v>
      </c>
      <c r="C20" s="3">
        <v>4.1123125752968476E-2</v>
      </c>
      <c r="D20" s="3">
        <v>0.19663399187364553</v>
      </c>
      <c r="E20" s="3">
        <v>0.67691250643143286</v>
      </c>
      <c r="F20" s="3">
        <v>-2.6439197498656634E-2</v>
      </c>
      <c r="G20" s="3">
        <v>2.3476426607152986E-2</v>
      </c>
      <c r="H20" s="12">
        <v>1.2994003358878715E-2</v>
      </c>
      <c r="I20" s="1"/>
    </row>
    <row r="21" spans="1:9" ht="38.450000000000003" customHeight="1" thickBot="1" x14ac:dyDescent="0.3">
      <c r="A21" s="13" t="s">
        <v>26</v>
      </c>
      <c r="B21" s="14">
        <v>0.28224419209498097</v>
      </c>
      <c r="C21" s="15">
        <v>6.7404727429855343E-2</v>
      </c>
      <c r="D21" s="15">
        <v>1.4448779966394633E-2</v>
      </c>
      <c r="E21" s="15">
        <v>0.61100464394067322</v>
      </c>
      <c r="F21" s="15">
        <v>-3.3216488038354496E-2</v>
      </c>
      <c r="G21" s="15">
        <v>0.14894042508115954</v>
      </c>
      <c r="H21" s="16">
        <v>5.8866693159365921E-2</v>
      </c>
      <c r="I21" s="1"/>
    </row>
    <row r="22" spans="1:9" ht="38.450000000000003" customHeight="1" x14ac:dyDescent="0.25">
      <c r="A22" s="7" t="s">
        <v>27</v>
      </c>
      <c r="B22" s="8">
        <v>4.9052045391132663E-2</v>
      </c>
      <c r="C22" s="9">
        <v>-1.4894043858817653E-2</v>
      </c>
      <c r="D22" s="9">
        <v>3.8038967697947594E-3</v>
      </c>
      <c r="E22" s="9">
        <v>-1.849742409315723E-2</v>
      </c>
      <c r="F22" s="9">
        <v>0.77611045426498027</v>
      </c>
      <c r="G22" s="9">
        <v>3.8100536757128066E-2</v>
      </c>
      <c r="H22" s="10">
        <v>6.5289459935470862E-3</v>
      </c>
      <c r="I22" s="1"/>
    </row>
    <row r="23" spans="1:9" ht="38.450000000000003" customHeight="1" thickBot="1" x14ac:dyDescent="0.3">
      <c r="A23" s="13" t="s">
        <v>28</v>
      </c>
      <c r="B23" s="14">
        <v>3.7445680201827876E-2</v>
      </c>
      <c r="C23" s="15">
        <v>3.2288409120780938E-2</v>
      </c>
      <c r="D23" s="15">
        <v>0.21144815115275101</v>
      </c>
      <c r="E23" s="15">
        <v>4.610771976668971E-3</v>
      </c>
      <c r="F23" s="15">
        <v>0.73762963897168188</v>
      </c>
      <c r="G23" s="15">
        <v>6.3324950475373745E-2</v>
      </c>
      <c r="H23" s="16">
        <v>4.4618827300972927E-2</v>
      </c>
      <c r="I23" s="1"/>
    </row>
    <row r="24" spans="1:9" ht="38.450000000000003" customHeight="1" x14ac:dyDescent="0.25">
      <c r="A24" s="7" t="s">
        <v>29</v>
      </c>
      <c r="B24" s="8">
        <v>9.0785821766515146E-2</v>
      </c>
      <c r="C24" s="9">
        <v>-3.3770752567704211E-2</v>
      </c>
      <c r="D24" s="9">
        <v>0.17520246993266284</v>
      </c>
      <c r="E24" s="9">
        <v>1.0176023799289481E-2</v>
      </c>
      <c r="F24" s="9">
        <v>0.18882195496203447</v>
      </c>
      <c r="G24" s="9">
        <v>0.73751556992809353</v>
      </c>
      <c r="H24" s="10">
        <v>0.15550801114607479</v>
      </c>
      <c r="I24" s="1"/>
    </row>
    <row r="25" spans="1:9" ht="38.450000000000003" customHeight="1" x14ac:dyDescent="0.25">
      <c r="A25" s="11" t="s">
        <v>30</v>
      </c>
      <c r="B25" s="2">
        <v>0.15819060594016141</v>
      </c>
      <c r="C25" s="3">
        <v>0.1630712080674584</v>
      </c>
      <c r="D25" s="3">
        <v>0.26642332214102865</v>
      </c>
      <c r="E25" s="3">
        <v>3.7490879797647293E-2</v>
      </c>
      <c r="F25" s="3">
        <v>6.3244063041650216E-3</v>
      </c>
      <c r="G25" s="3">
        <v>0.73479421488751284</v>
      </c>
      <c r="H25" s="12">
        <v>-0.11697809138228858</v>
      </c>
      <c r="I25" s="1"/>
    </row>
    <row r="26" spans="1:9" ht="38.450000000000003" customHeight="1" thickBot="1" x14ac:dyDescent="0.3">
      <c r="A26" s="13" t="s">
        <v>31</v>
      </c>
      <c r="B26" s="14">
        <v>5.7427395201357499E-2</v>
      </c>
      <c r="C26" s="15">
        <v>0.48833096578054391</v>
      </c>
      <c r="D26" s="15">
        <v>7.9462921137137238E-2</v>
      </c>
      <c r="E26" s="15">
        <v>0.11469218866373536</v>
      </c>
      <c r="F26" s="15">
        <v>-0.12245862375002171</v>
      </c>
      <c r="G26" s="15">
        <v>0.55569150323509808</v>
      </c>
      <c r="H26" s="16">
        <v>-7.0921469236071063E-3</v>
      </c>
      <c r="I26" s="1"/>
    </row>
    <row r="27" spans="1:9" ht="38.450000000000003" customHeight="1" x14ac:dyDescent="0.25">
      <c r="A27" s="7" t="s">
        <v>32</v>
      </c>
      <c r="B27" s="8">
        <v>-0.13088947357683106</v>
      </c>
      <c r="C27" s="9">
        <v>-0.11072461330842374</v>
      </c>
      <c r="D27" s="9">
        <v>-7.0596611627038078E-2</v>
      </c>
      <c r="E27" s="9">
        <v>3.5765691214828421E-2</v>
      </c>
      <c r="F27" s="9">
        <v>0.25989698156955765</v>
      </c>
      <c r="G27" s="9">
        <v>4.0818069841966398E-2</v>
      </c>
      <c r="H27" s="10">
        <v>0.74323042370205494</v>
      </c>
      <c r="I27" s="1"/>
    </row>
    <row r="28" spans="1:9" ht="38.450000000000003" customHeight="1" x14ac:dyDescent="0.25">
      <c r="A28" s="11" t="s">
        <v>33</v>
      </c>
      <c r="B28" s="2">
        <v>2.9159480864256793E-2</v>
      </c>
      <c r="C28" s="3">
        <v>-0.16021627187034509</v>
      </c>
      <c r="D28" s="3">
        <v>8.7807646186479751E-2</v>
      </c>
      <c r="E28" s="3">
        <v>0.10382182524270142</v>
      </c>
      <c r="F28" s="3">
        <v>-5.4038072813099781E-2</v>
      </c>
      <c r="G28" s="3">
        <v>2.1645367351850953E-2</v>
      </c>
      <c r="H28" s="12">
        <v>0.7351439677162096</v>
      </c>
      <c r="I28" s="1"/>
    </row>
    <row r="29" spans="1:9" ht="38.450000000000003" customHeight="1" thickBot="1" x14ac:dyDescent="0.3">
      <c r="A29" s="13" t="s">
        <v>34</v>
      </c>
      <c r="B29" s="14">
        <v>9.4530969281191646E-2</v>
      </c>
      <c r="C29" s="15">
        <v>0.43704265151566229</v>
      </c>
      <c r="D29" s="15">
        <v>-3.3419579777646445E-2</v>
      </c>
      <c r="E29" s="15">
        <v>9.3734450098207328E-2</v>
      </c>
      <c r="F29" s="15">
        <v>-0.17397976424032641</v>
      </c>
      <c r="G29" s="15">
        <v>-3.2808279826084454E-2</v>
      </c>
      <c r="H29" s="16">
        <v>0.61715608027960356</v>
      </c>
      <c r="I29" s="1"/>
    </row>
    <row r="30" spans="1:9" x14ac:dyDescent="0.25">
      <c r="A30" s="233" t="s">
        <v>35</v>
      </c>
      <c r="B30" s="233"/>
      <c r="C30" s="233"/>
      <c r="D30" s="233"/>
      <c r="E30" s="233"/>
      <c r="F30" s="233"/>
      <c r="G30" s="233"/>
      <c r="H30" s="233"/>
      <c r="I30" s="1"/>
    </row>
    <row r="31" spans="1:9" x14ac:dyDescent="0.25">
      <c r="A31" s="233" t="s">
        <v>36</v>
      </c>
      <c r="B31" s="233"/>
      <c r="C31" s="233"/>
      <c r="D31" s="233"/>
      <c r="E31" s="233"/>
      <c r="F31" s="233"/>
      <c r="G31" s="233"/>
      <c r="H31" s="233"/>
      <c r="I31" s="1"/>
    </row>
  </sheetData>
  <mergeCells count="5">
    <mergeCell ref="A1:H1"/>
    <mergeCell ref="A2:A3"/>
    <mergeCell ref="B2:H2"/>
    <mergeCell ref="A30:H30"/>
    <mergeCell ref="A31:H31"/>
  </mergeCells>
  <conditionalFormatting sqref="B4:H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"/>
  <sheetViews>
    <sheetView topLeftCell="A14" workbookViewId="0">
      <selection activeCell="W6" sqref="W6"/>
    </sheetView>
  </sheetViews>
  <sheetFormatPr defaultRowHeight="15" x14ac:dyDescent="0.25"/>
  <sheetData>
    <row r="1" spans="1:23" ht="15.75" thickBot="1" x14ac:dyDescent="0.3">
      <c r="A1" s="294" t="s">
        <v>138</v>
      </c>
      <c r="B1" s="294"/>
      <c r="C1" s="294"/>
      <c r="D1" s="294"/>
      <c r="E1" s="294"/>
      <c r="F1" s="294"/>
      <c r="G1" s="294"/>
      <c r="H1" s="294"/>
      <c r="I1" s="294"/>
      <c r="J1" s="294"/>
      <c r="K1" s="99"/>
    </row>
    <row r="2" spans="1:23" ht="28.5" customHeight="1" thickTop="1" thickBot="1" x14ac:dyDescent="0.3">
      <c r="A2" s="295" t="s">
        <v>0</v>
      </c>
      <c r="B2" s="296"/>
      <c r="C2" s="297"/>
      <c r="D2" s="301" t="s">
        <v>58</v>
      </c>
      <c r="E2" s="302"/>
      <c r="F2" s="302"/>
      <c r="G2" s="302"/>
      <c r="H2" s="302"/>
      <c r="I2" s="302"/>
      <c r="J2" s="303" t="s">
        <v>53</v>
      </c>
      <c r="K2" s="99"/>
      <c r="M2" s="294" t="s">
        <v>151</v>
      </c>
      <c r="N2" s="294"/>
      <c r="O2" s="294"/>
      <c r="P2" s="294"/>
      <c r="Q2" s="294"/>
      <c r="R2" s="294"/>
      <c r="S2" s="294"/>
      <c r="T2" s="294"/>
      <c r="U2" s="294"/>
      <c r="V2" s="294"/>
      <c r="W2" s="99"/>
    </row>
    <row r="3" spans="1:23" ht="23.25" customHeight="1" thickTop="1" thickBot="1" x14ac:dyDescent="0.3">
      <c r="A3" s="298"/>
      <c r="B3" s="299"/>
      <c r="C3" s="300"/>
      <c r="D3" s="100" t="s">
        <v>2</v>
      </c>
      <c r="E3" s="101" t="s">
        <v>3</v>
      </c>
      <c r="F3" s="101" t="s">
        <v>4</v>
      </c>
      <c r="G3" s="101" t="s">
        <v>5</v>
      </c>
      <c r="H3" s="101" t="s">
        <v>6</v>
      </c>
      <c r="I3" s="101" t="s">
        <v>7</v>
      </c>
      <c r="J3" s="304"/>
      <c r="K3" s="99"/>
      <c r="M3" s="295" t="s">
        <v>0</v>
      </c>
      <c r="N3" s="296"/>
      <c r="O3" s="297"/>
      <c r="P3" s="301" t="s">
        <v>58</v>
      </c>
      <c r="Q3" s="302"/>
      <c r="R3" s="302"/>
      <c r="S3" s="302"/>
      <c r="T3" s="302"/>
      <c r="U3" s="302"/>
      <c r="V3" s="303" t="s">
        <v>53</v>
      </c>
      <c r="W3" s="99"/>
    </row>
    <row r="4" spans="1:23" ht="16.5" thickTop="1" thickBot="1" x14ac:dyDescent="0.3">
      <c r="A4" s="289" t="s">
        <v>139</v>
      </c>
      <c r="B4" s="292" t="s">
        <v>140</v>
      </c>
      <c r="C4" s="102" t="s">
        <v>51</v>
      </c>
      <c r="D4" s="103">
        <v>364</v>
      </c>
      <c r="E4" s="104">
        <v>381</v>
      </c>
      <c r="F4" s="104">
        <v>261</v>
      </c>
      <c r="G4" s="104">
        <v>266</v>
      </c>
      <c r="H4" s="104">
        <v>180</v>
      </c>
      <c r="I4" s="104">
        <v>243</v>
      </c>
      <c r="J4" s="105">
        <v>1695</v>
      </c>
      <c r="K4" s="99"/>
      <c r="M4" s="298"/>
      <c r="N4" s="299"/>
      <c r="O4" s="300"/>
      <c r="P4" s="100" t="s">
        <v>2</v>
      </c>
      <c r="Q4" s="101" t="s">
        <v>3</v>
      </c>
      <c r="R4" s="101" t="s">
        <v>4</v>
      </c>
      <c r="S4" s="101" t="s">
        <v>5</v>
      </c>
      <c r="T4" s="101" t="s">
        <v>6</v>
      </c>
      <c r="U4" s="101" t="s">
        <v>7</v>
      </c>
      <c r="V4" s="304"/>
      <c r="W4" s="99"/>
    </row>
    <row r="5" spans="1:23" ht="36.75" thickTop="1" x14ac:dyDescent="0.25">
      <c r="A5" s="290"/>
      <c r="B5" s="293"/>
      <c r="C5" s="106" t="s">
        <v>130</v>
      </c>
      <c r="D5" s="107">
        <v>0.99182561307901906</v>
      </c>
      <c r="E5" s="108">
        <v>0.98195876288659789</v>
      </c>
      <c r="F5" s="108">
        <v>0.97388059701492535</v>
      </c>
      <c r="G5" s="108">
        <v>0.98884758364312264</v>
      </c>
      <c r="H5" s="108">
        <v>0.97297297297297292</v>
      </c>
      <c r="I5" s="108">
        <v>0.99590163934426235</v>
      </c>
      <c r="J5" s="109">
        <v>0.98489250435793141</v>
      </c>
      <c r="K5" s="99"/>
      <c r="M5" s="289" t="s">
        <v>152</v>
      </c>
      <c r="N5" s="292" t="s">
        <v>153</v>
      </c>
      <c r="O5" s="102" t="s">
        <v>51</v>
      </c>
      <c r="P5" s="103">
        <v>1</v>
      </c>
      <c r="Q5" s="104">
        <v>7</v>
      </c>
      <c r="R5" s="104">
        <v>5</v>
      </c>
      <c r="S5" s="104">
        <v>0</v>
      </c>
      <c r="T5" s="104">
        <v>3</v>
      </c>
      <c r="U5" s="104">
        <v>0</v>
      </c>
      <c r="V5" s="105">
        <v>16</v>
      </c>
      <c r="W5" s="99"/>
    </row>
    <row r="6" spans="1:23" ht="36" x14ac:dyDescent="0.25">
      <c r="A6" s="290"/>
      <c r="B6" s="293" t="s">
        <v>141</v>
      </c>
      <c r="C6" s="110" t="s">
        <v>51</v>
      </c>
      <c r="D6" s="111">
        <v>3</v>
      </c>
      <c r="E6" s="112">
        <v>7</v>
      </c>
      <c r="F6" s="112">
        <v>7</v>
      </c>
      <c r="G6" s="112">
        <v>3</v>
      </c>
      <c r="H6" s="112">
        <v>5</v>
      </c>
      <c r="I6" s="112">
        <v>1</v>
      </c>
      <c r="J6" s="113">
        <v>26</v>
      </c>
      <c r="K6" s="99"/>
      <c r="M6" s="290"/>
      <c r="N6" s="293"/>
      <c r="O6" s="106" t="s">
        <v>130</v>
      </c>
      <c r="P6" s="114">
        <v>2.7247956403269758E-3</v>
      </c>
      <c r="Q6" s="108">
        <v>1.8041237113402064E-2</v>
      </c>
      <c r="R6" s="108">
        <v>1.865671641791045E-2</v>
      </c>
      <c r="S6" s="108">
        <v>0</v>
      </c>
      <c r="T6" s="108">
        <v>1.6216216216216217E-2</v>
      </c>
      <c r="U6" s="108">
        <v>0</v>
      </c>
      <c r="V6" s="120">
        <v>9.2969203951191164E-3</v>
      </c>
      <c r="W6" s="99"/>
    </row>
    <row r="7" spans="1:23" ht="36" x14ac:dyDescent="0.25">
      <c r="A7" s="291"/>
      <c r="B7" s="293"/>
      <c r="C7" s="106" t="s">
        <v>130</v>
      </c>
      <c r="D7" s="114">
        <v>8.1743869209809257E-3</v>
      </c>
      <c r="E7" s="108">
        <v>1.8041237113402064E-2</v>
      </c>
      <c r="F7" s="108">
        <v>2.6119402985074629E-2</v>
      </c>
      <c r="G7" s="108">
        <v>1.1152416356877325E-2</v>
      </c>
      <c r="H7" s="108">
        <v>2.7027027027027025E-2</v>
      </c>
      <c r="I7" s="115">
        <v>4.0983606557377051E-3</v>
      </c>
      <c r="J7" s="109">
        <v>1.5107495642068565E-2</v>
      </c>
      <c r="K7" s="99"/>
      <c r="M7" s="290"/>
      <c r="N7" s="293" t="s">
        <v>154</v>
      </c>
      <c r="O7" s="110" t="s">
        <v>51</v>
      </c>
      <c r="P7" s="111">
        <v>3</v>
      </c>
      <c r="Q7" s="112">
        <v>8</v>
      </c>
      <c r="R7" s="112">
        <v>3</v>
      </c>
      <c r="S7" s="112">
        <v>3</v>
      </c>
      <c r="T7" s="112">
        <v>2</v>
      </c>
      <c r="U7" s="112">
        <v>0</v>
      </c>
      <c r="V7" s="113">
        <v>19</v>
      </c>
      <c r="W7" s="99"/>
    </row>
    <row r="8" spans="1:23" ht="36" x14ac:dyDescent="0.25">
      <c r="A8" s="291" t="s">
        <v>53</v>
      </c>
      <c r="B8" s="305"/>
      <c r="C8" s="110" t="s">
        <v>51</v>
      </c>
      <c r="D8" s="111">
        <v>367</v>
      </c>
      <c r="E8" s="112">
        <v>388</v>
      </c>
      <c r="F8" s="112">
        <v>268</v>
      </c>
      <c r="G8" s="112">
        <v>269</v>
      </c>
      <c r="H8" s="112">
        <v>185</v>
      </c>
      <c r="I8" s="112">
        <v>244</v>
      </c>
      <c r="J8" s="113">
        <v>1721</v>
      </c>
      <c r="K8" s="99"/>
      <c r="M8" s="290"/>
      <c r="N8" s="293"/>
      <c r="O8" s="106" t="s">
        <v>130</v>
      </c>
      <c r="P8" s="114">
        <v>8.1743869209809257E-3</v>
      </c>
      <c r="Q8" s="108">
        <v>2.0618556701030924E-2</v>
      </c>
      <c r="R8" s="108">
        <v>1.1194029850746268E-2</v>
      </c>
      <c r="S8" s="108">
        <v>1.1152416356877325E-2</v>
      </c>
      <c r="T8" s="108">
        <v>1.0810810810810811E-2</v>
      </c>
      <c r="U8" s="108">
        <v>0</v>
      </c>
      <c r="V8" s="109">
        <v>1.1040092969203951E-2</v>
      </c>
      <c r="W8" s="99"/>
    </row>
    <row r="9" spans="1:23" ht="36.75" thickBot="1" x14ac:dyDescent="0.3">
      <c r="A9" s="306"/>
      <c r="B9" s="307"/>
      <c r="C9" s="116" t="s">
        <v>130</v>
      </c>
      <c r="D9" s="117">
        <v>1</v>
      </c>
      <c r="E9" s="118">
        <v>1</v>
      </c>
      <c r="F9" s="118">
        <v>1</v>
      </c>
      <c r="G9" s="118">
        <v>1</v>
      </c>
      <c r="H9" s="118">
        <v>1</v>
      </c>
      <c r="I9" s="118">
        <v>1</v>
      </c>
      <c r="J9" s="119">
        <v>1</v>
      </c>
      <c r="K9" s="99"/>
      <c r="M9" s="290"/>
      <c r="N9" s="293" t="s">
        <v>155</v>
      </c>
      <c r="O9" s="110" t="s">
        <v>51</v>
      </c>
      <c r="P9" s="111">
        <v>63</v>
      </c>
      <c r="Q9" s="112">
        <v>57</v>
      </c>
      <c r="R9" s="112">
        <v>30</v>
      </c>
      <c r="S9" s="112">
        <v>44</v>
      </c>
      <c r="T9" s="112">
        <v>23</v>
      </c>
      <c r="U9" s="112">
        <v>46</v>
      </c>
      <c r="V9" s="113">
        <v>263</v>
      </c>
      <c r="W9" s="99"/>
    </row>
    <row r="10" spans="1:23" ht="37.5" thickTop="1" thickBot="1" x14ac:dyDescent="0.3">
      <c r="A10" s="294" t="s">
        <v>138</v>
      </c>
      <c r="B10" s="294"/>
      <c r="C10" s="294"/>
      <c r="D10" s="294"/>
      <c r="E10" s="294"/>
      <c r="F10" s="294"/>
      <c r="G10" s="294"/>
      <c r="H10" s="294"/>
      <c r="I10" s="294"/>
      <c r="J10" s="294"/>
      <c r="K10" s="99"/>
      <c r="M10" s="290"/>
      <c r="N10" s="293"/>
      <c r="O10" s="106" t="s">
        <v>130</v>
      </c>
      <c r="P10" s="380">
        <v>0.17166212534059944</v>
      </c>
      <c r="Q10" s="108">
        <v>0.14690721649484537</v>
      </c>
      <c r="R10" s="108">
        <v>0.11194029850746269</v>
      </c>
      <c r="S10" s="108">
        <v>0.16356877323420074</v>
      </c>
      <c r="T10" s="108">
        <v>0.12432432432432432</v>
      </c>
      <c r="U10" s="108">
        <v>0.18852459016393441</v>
      </c>
      <c r="V10" s="109">
        <v>0.15281812899477049</v>
      </c>
      <c r="W10" s="99"/>
    </row>
    <row r="11" spans="1:23" ht="15.75" thickTop="1" x14ac:dyDescent="0.25">
      <c r="A11" s="295" t="s">
        <v>0</v>
      </c>
      <c r="B11" s="296"/>
      <c r="C11" s="297"/>
      <c r="D11" s="301" t="s">
        <v>58</v>
      </c>
      <c r="E11" s="302"/>
      <c r="F11" s="302"/>
      <c r="G11" s="302"/>
      <c r="H11" s="302"/>
      <c r="I11" s="302"/>
      <c r="J11" s="303" t="s">
        <v>53</v>
      </c>
      <c r="K11" s="99"/>
      <c r="M11" s="290"/>
      <c r="N11" s="293" t="s">
        <v>156</v>
      </c>
      <c r="O11" s="110" t="s">
        <v>51</v>
      </c>
      <c r="P11" s="381">
        <v>7</v>
      </c>
      <c r="Q11" s="112">
        <v>5</v>
      </c>
      <c r="R11" s="112">
        <v>3</v>
      </c>
      <c r="S11" s="112">
        <v>7</v>
      </c>
      <c r="T11" s="112">
        <v>3</v>
      </c>
      <c r="U11" s="112">
        <v>0</v>
      </c>
      <c r="V11" s="113">
        <v>25</v>
      </c>
      <c r="W11" s="99"/>
    </row>
    <row r="12" spans="1:23" ht="36.75" thickBot="1" x14ac:dyDescent="0.3">
      <c r="A12" s="298"/>
      <c r="B12" s="299"/>
      <c r="C12" s="300"/>
      <c r="D12" s="100" t="s">
        <v>2</v>
      </c>
      <c r="E12" s="101" t="s">
        <v>3</v>
      </c>
      <c r="F12" s="101" t="s">
        <v>4</v>
      </c>
      <c r="G12" s="101" t="s">
        <v>5</v>
      </c>
      <c r="H12" s="101" t="s">
        <v>6</v>
      </c>
      <c r="I12" s="101" t="s">
        <v>7</v>
      </c>
      <c r="J12" s="304"/>
      <c r="K12" s="99"/>
      <c r="M12" s="290"/>
      <c r="N12" s="293"/>
      <c r="O12" s="106" t="s">
        <v>130</v>
      </c>
      <c r="P12" s="380">
        <v>1.9073569482288829E-2</v>
      </c>
      <c r="Q12" s="108">
        <v>1.2886597938144331E-2</v>
      </c>
      <c r="R12" s="108">
        <v>1.1194029850746268E-2</v>
      </c>
      <c r="S12" s="108">
        <v>2.6022304832713755E-2</v>
      </c>
      <c r="T12" s="108">
        <v>1.6216216216216217E-2</v>
      </c>
      <c r="U12" s="108">
        <v>0</v>
      </c>
      <c r="V12" s="109">
        <v>1.4526438117373619E-2</v>
      </c>
      <c r="W12" s="99"/>
    </row>
    <row r="13" spans="1:23" ht="15.75" thickTop="1" x14ac:dyDescent="0.25">
      <c r="A13" s="289" t="s">
        <v>142</v>
      </c>
      <c r="B13" s="292" t="s">
        <v>140</v>
      </c>
      <c r="C13" s="102" t="s">
        <v>51</v>
      </c>
      <c r="D13" s="103">
        <v>354</v>
      </c>
      <c r="E13" s="104">
        <v>367</v>
      </c>
      <c r="F13" s="104">
        <v>256</v>
      </c>
      <c r="G13" s="104">
        <v>259</v>
      </c>
      <c r="H13" s="104">
        <v>176</v>
      </c>
      <c r="I13" s="104">
        <v>240</v>
      </c>
      <c r="J13" s="105">
        <v>1652</v>
      </c>
      <c r="K13" s="99"/>
      <c r="M13" s="290"/>
      <c r="N13" s="293" t="s">
        <v>157</v>
      </c>
      <c r="O13" s="110" t="s">
        <v>51</v>
      </c>
      <c r="P13" s="381">
        <v>35</v>
      </c>
      <c r="Q13" s="112">
        <v>41</v>
      </c>
      <c r="R13" s="112">
        <v>29</v>
      </c>
      <c r="S13" s="112">
        <v>21</v>
      </c>
      <c r="T13" s="112">
        <v>21</v>
      </c>
      <c r="U13" s="112">
        <v>21</v>
      </c>
      <c r="V13" s="113">
        <v>168</v>
      </c>
      <c r="W13" s="99"/>
    </row>
    <row r="14" spans="1:23" ht="36" x14ac:dyDescent="0.25">
      <c r="A14" s="290"/>
      <c r="B14" s="293"/>
      <c r="C14" s="106" t="s">
        <v>130</v>
      </c>
      <c r="D14" s="107">
        <v>0.96457765667574935</v>
      </c>
      <c r="E14" s="108">
        <v>0.94587628865979378</v>
      </c>
      <c r="F14" s="108">
        <v>0.95522388059701502</v>
      </c>
      <c r="G14" s="108">
        <v>0.96282527881040891</v>
      </c>
      <c r="H14" s="108">
        <v>0.95135135135135129</v>
      </c>
      <c r="I14" s="108">
        <v>0.98360655737704916</v>
      </c>
      <c r="J14" s="109">
        <v>0.95990703079604889</v>
      </c>
      <c r="K14" s="99"/>
      <c r="M14" s="290"/>
      <c r="N14" s="293"/>
      <c r="O14" s="106" t="s">
        <v>130</v>
      </c>
      <c r="P14" s="380">
        <v>9.5367847411444148E-2</v>
      </c>
      <c r="Q14" s="108">
        <v>0.1056701030927835</v>
      </c>
      <c r="R14" s="108">
        <v>0.1082089552238806</v>
      </c>
      <c r="S14" s="108">
        <v>7.8066914498141265E-2</v>
      </c>
      <c r="T14" s="108">
        <v>0.11351351351351351</v>
      </c>
      <c r="U14" s="108">
        <v>8.6065573770491802E-2</v>
      </c>
      <c r="V14" s="109">
        <v>9.7617664148750727E-2</v>
      </c>
      <c r="W14" s="99"/>
    </row>
    <row r="15" spans="1:23" x14ac:dyDescent="0.25">
      <c r="A15" s="290"/>
      <c r="B15" s="293" t="s">
        <v>141</v>
      </c>
      <c r="C15" s="110" t="s">
        <v>51</v>
      </c>
      <c r="D15" s="111">
        <v>13</v>
      </c>
      <c r="E15" s="112">
        <v>21</v>
      </c>
      <c r="F15" s="112">
        <v>12</v>
      </c>
      <c r="G15" s="112">
        <v>10</v>
      </c>
      <c r="H15" s="112">
        <v>9</v>
      </c>
      <c r="I15" s="112">
        <v>4</v>
      </c>
      <c r="J15" s="113">
        <v>69</v>
      </c>
      <c r="K15" s="99"/>
      <c r="M15" s="290"/>
      <c r="N15" s="293" t="s">
        <v>158</v>
      </c>
      <c r="O15" s="110" t="s">
        <v>51</v>
      </c>
      <c r="P15" s="381">
        <v>30</v>
      </c>
      <c r="Q15" s="112">
        <v>32</v>
      </c>
      <c r="R15" s="112">
        <v>16</v>
      </c>
      <c r="S15" s="112">
        <v>27</v>
      </c>
      <c r="T15" s="112">
        <v>18</v>
      </c>
      <c r="U15" s="112">
        <v>26</v>
      </c>
      <c r="V15" s="113">
        <v>149</v>
      </c>
      <c r="W15" s="99"/>
    </row>
    <row r="16" spans="1:23" ht="36" x14ac:dyDescent="0.25">
      <c r="A16" s="291"/>
      <c r="B16" s="293"/>
      <c r="C16" s="106" t="s">
        <v>130</v>
      </c>
      <c r="D16" s="107">
        <v>3.5422343324250677E-2</v>
      </c>
      <c r="E16" s="108">
        <v>5.4123711340206188E-2</v>
      </c>
      <c r="F16" s="108">
        <v>4.4776119402985072E-2</v>
      </c>
      <c r="G16" s="108">
        <v>3.717472118959108E-2</v>
      </c>
      <c r="H16" s="108">
        <v>4.8648648648648651E-2</v>
      </c>
      <c r="I16" s="108">
        <v>1.6393442622950821E-2</v>
      </c>
      <c r="J16" s="109">
        <v>4.0092969203951195E-2</v>
      </c>
      <c r="K16" s="99"/>
      <c r="M16" s="290"/>
      <c r="N16" s="293"/>
      <c r="O16" s="106" t="s">
        <v>130</v>
      </c>
      <c r="P16" s="380">
        <v>8.1743869209809278E-2</v>
      </c>
      <c r="Q16" s="108">
        <v>8.2474226804123696E-2</v>
      </c>
      <c r="R16" s="108">
        <v>5.9701492537313439E-2</v>
      </c>
      <c r="S16" s="108">
        <v>0.10037174721189591</v>
      </c>
      <c r="T16" s="108">
        <v>9.7297297297297303E-2</v>
      </c>
      <c r="U16" s="108">
        <v>0.10655737704918034</v>
      </c>
      <c r="V16" s="109">
        <v>8.6577571179546772E-2</v>
      </c>
      <c r="W16" s="99"/>
    </row>
    <row r="17" spans="1:23" x14ac:dyDescent="0.25">
      <c r="A17" s="291" t="s">
        <v>53</v>
      </c>
      <c r="B17" s="305"/>
      <c r="C17" s="110" t="s">
        <v>51</v>
      </c>
      <c r="D17" s="111">
        <v>367</v>
      </c>
      <c r="E17" s="112">
        <v>388</v>
      </c>
      <c r="F17" s="112">
        <v>268</v>
      </c>
      <c r="G17" s="112">
        <v>269</v>
      </c>
      <c r="H17" s="112">
        <v>185</v>
      </c>
      <c r="I17" s="112">
        <v>244</v>
      </c>
      <c r="J17" s="113">
        <v>1721</v>
      </c>
      <c r="K17" s="99"/>
      <c r="M17" s="290"/>
      <c r="N17" s="293" t="s">
        <v>159</v>
      </c>
      <c r="O17" s="110" t="s">
        <v>51</v>
      </c>
      <c r="P17" s="381">
        <v>157</v>
      </c>
      <c r="Q17" s="112">
        <v>171</v>
      </c>
      <c r="R17" s="112">
        <v>145</v>
      </c>
      <c r="S17" s="112">
        <v>116</v>
      </c>
      <c r="T17" s="112">
        <v>80</v>
      </c>
      <c r="U17" s="112">
        <v>107</v>
      </c>
      <c r="V17" s="113">
        <v>776</v>
      </c>
      <c r="W17" s="99"/>
    </row>
    <row r="18" spans="1:23" ht="36.75" thickBot="1" x14ac:dyDescent="0.3">
      <c r="A18" s="306"/>
      <c r="B18" s="307"/>
      <c r="C18" s="116" t="s">
        <v>130</v>
      </c>
      <c r="D18" s="117">
        <v>1</v>
      </c>
      <c r="E18" s="118">
        <v>1</v>
      </c>
      <c r="F18" s="118">
        <v>1</v>
      </c>
      <c r="G18" s="118">
        <v>1</v>
      </c>
      <c r="H18" s="118">
        <v>1</v>
      </c>
      <c r="I18" s="118">
        <v>1</v>
      </c>
      <c r="J18" s="119">
        <v>1</v>
      </c>
      <c r="K18" s="99"/>
      <c r="M18" s="290"/>
      <c r="N18" s="293"/>
      <c r="O18" s="106" t="s">
        <v>130</v>
      </c>
      <c r="P18" s="380">
        <v>0.42779291553133519</v>
      </c>
      <c r="Q18" s="108">
        <v>0.44072164948453613</v>
      </c>
      <c r="R18" s="108">
        <v>0.54104477611940294</v>
      </c>
      <c r="S18" s="108">
        <v>0.43122676579925651</v>
      </c>
      <c r="T18" s="108">
        <v>0.4324324324324324</v>
      </c>
      <c r="U18" s="108">
        <v>0.43852459016393441</v>
      </c>
      <c r="V18" s="109">
        <v>0.45090063916327716</v>
      </c>
      <c r="W18" s="99"/>
    </row>
    <row r="19" spans="1:23" ht="16.5" thickTop="1" thickBot="1" x14ac:dyDescent="0.3">
      <c r="A19" s="294" t="s">
        <v>138</v>
      </c>
      <c r="B19" s="294"/>
      <c r="C19" s="294"/>
      <c r="D19" s="294"/>
      <c r="E19" s="294"/>
      <c r="F19" s="294"/>
      <c r="G19" s="294"/>
      <c r="H19" s="294"/>
      <c r="I19" s="294"/>
      <c r="J19" s="294"/>
      <c r="K19" s="99"/>
      <c r="M19" s="290"/>
      <c r="N19" s="293" t="s">
        <v>160</v>
      </c>
      <c r="O19" s="110" t="s">
        <v>51</v>
      </c>
      <c r="P19" s="111">
        <v>10</v>
      </c>
      <c r="Q19" s="112">
        <v>17</v>
      </c>
      <c r="R19" s="112">
        <v>16</v>
      </c>
      <c r="S19" s="112">
        <v>15</v>
      </c>
      <c r="T19" s="112">
        <v>11</v>
      </c>
      <c r="U19" s="112">
        <v>14</v>
      </c>
      <c r="V19" s="113">
        <v>83</v>
      </c>
      <c r="W19" s="99"/>
    </row>
    <row r="20" spans="1:23" ht="36.75" thickTop="1" x14ac:dyDescent="0.25">
      <c r="A20" s="295" t="s">
        <v>0</v>
      </c>
      <c r="B20" s="296"/>
      <c r="C20" s="297"/>
      <c r="D20" s="301" t="s">
        <v>58</v>
      </c>
      <c r="E20" s="302"/>
      <c r="F20" s="302"/>
      <c r="G20" s="302"/>
      <c r="H20" s="302"/>
      <c r="I20" s="302"/>
      <c r="J20" s="303" t="s">
        <v>53</v>
      </c>
      <c r="K20" s="99"/>
      <c r="M20" s="290"/>
      <c r="N20" s="293"/>
      <c r="O20" s="106" t="s">
        <v>130</v>
      </c>
      <c r="P20" s="107">
        <v>2.7247956403269755E-2</v>
      </c>
      <c r="Q20" s="108">
        <v>4.3814432989690726E-2</v>
      </c>
      <c r="R20" s="108">
        <v>5.9701492537313439E-2</v>
      </c>
      <c r="S20" s="108">
        <v>5.5762081784386616E-2</v>
      </c>
      <c r="T20" s="108">
        <v>5.9459459459459456E-2</v>
      </c>
      <c r="U20" s="108">
        <v>5.7377049180327863E-2</v>
      </c>
      <c r="V20" s="109">
        <v>4.822777454968042E-2</v>
      </c>
      <c r="W20" s="99"/>
    </row>
    <row r="21" spans="1:23" ht="15.75" thickBot="1" x14ac:dyDescent="0.3">
      <c r="A21" s="298"/>
      <c r="B21" s="299"/>
      <c r="C21" s="300"/>
      <c r="D21" s="100" t="s">
        <v>2</v>
      </c>
      <c r="E21" s="101" t="s">
        <v>3</v>
      </c>
      <c r="F21" s="101" t="s">
        <v>4</v>
      </c>
      <c r="G21" s="101" t="s">
        <v>5</v>
      </c>
      <c r="H21" s="101" t="s">
        <v>6</v>
      </c>
      <c r="I21" s="101" t="s">
        <v>7</v>
      </c>
      <c r="J21" s="304"/>
      <c r="K21" s="99"/>
      <c r="M21" s="290"/>
      <c r="N21" s="293" t="s">
        <v>161</v>
      </c>
      <c r="O21" s="110" t="s">
        <v>51</v>
      </c>
      <c r="P21" s="111">
        <v>24</v>
      </c>
      <c r="Q21" s="112">
        <v>19</v>
      </c>
      <c r="R21" s="112">
        <v>8</v>
      </c>
      <c r="S21" s="112">
        <v>11</v>
      </c>
      <c r="T21" s="112">
        <v>9</v>
      </c>
      <c r="U21" s="112">
        <v>9</v>
      </c>
      <c r="V21" s="113">
        <v>80</v>
      </c>
      <c r="W21" s="99"/>
    </row>
    <row r="22" spans="1:23" ht="36.75" thickTop="1" x14ac:dyDescent="0.25">
      <c r="A22" s="289" t="s">
        <v>143</v>
      </c>
      <c r="B22" s="292" t="s">
        <v>140</v>
      </c>
      <c r="C22" s="102" t="s">
        <v>51</v>
      </c>
      <c r="D22" s="103">
        <v>251</v>
      </c>
      <c r="E22" s="104">
        <v>256</v>
      </c>
      <c r="F22" s="104">
        <v>202</v>
      </c>
      <c r="G22" s="104">
        <v>194</v>
      </c>
      <c r="H22" s="104">
        <v>131</v>
      </c>
      <c r="I22" s="104">
        <v>154</v>
      </c>
      <c r="J22" s="105">
        <v>1188</v>
      </c>
      <c r="K22" s="99"/>
      <c r="M22" s="290"/>
      <c r="N22" s="293"/>
      <c r="O22" s="106" t="s">
        <v>130</v>
      </c>
      <c r="P22" s="107">
        <v>6.5395095367847406E-2</v>
      </c>
      <c r="Q22" s="108">
        <v>4.896907216494846E-2</v>
      </c>
      <c r="R22" s="108">
        <v>2.9850746268656719E-2</v>
      </c>
      <c r="S22" s="108">
        <v>4.0892193308550186E-2</v>
      </c>
      <c r="T22" s="108">
        <v>4.8648648648648651E-2</v>
      </c>
      <c r="U22" s="108">
        <v>3.6885245901639344E-2</v>
      </c>
      <c r="V22" s="109">
        <v>4.6484601975595584E-2</v>
      </c>
      <c r="W22" s="99"/>
    </row>
    <row r="23" spans="1:23" ht="36" x14ac:dyDescent="0.25">
      <c r="A23" s="290"/>
      <c r="B23" s="293"/>
      <c r="C23" s="106" t="s">
        <v>130</v>
      </c>
      <c r="D23" s="107">
        <v>0.68392370572207084</v>
      </c>
      <c r="E23" s="108">
        <v>0.65979381443298957</v>
      </c>
      <c r="F23" s="108">
        <v>0.75373134328358204</v>
      </c>
      <c r="G23" s="108">
        <v>0.72118959107806691</v>
      </c>
      <c r="H23" s="108">
        <v>0.70810810810810809</v>
      </c>
      <c r="I23" s="108">
        <v>0.63114754098360659</v>
      </c>
      <c r="J23" s="109">
        <v>0.69029633933759438</v>
      </c>
      <c r="K23" s="99"/>
      <c r="M23" s="290"/>
      <c r="N23" s="293" t="s">
        <v>162</v>
      </c>
      <c r="O23" s="110" t="s">
        <v>51</v>
      </c>
      <c r="P23" s="111">
        <v>37</v>
      </c>
      <c r="Q23" s="112">
        <v>31</v>
      </c>
      <c r="R23" s="112">
        <v>13</v>
      </c>
      <c r="S23" s="112">
        <v>25</v>
      </c>
      <c r="T23" s="112">
        <v>15</v>
      </c>
      <c r="U23" s="112">
        <v>21</v>
      </c>
      <c r="V23" s="113">
        <v>142</v>
      </c>
      <c r="W23" s="99"/>
    </row>
    <row r="24" spans="1:23" ht="36" x14ac:dyDescent="0.25">
      <c r="A24" s="290"/>
      <c r="B24" s="293" t="s">
        <v>141</v>
      </c>
      <c r="C24" s="110" t="s">
        <v>51</v>
      </c>
      <c r="D24" s="111">
        <v>116</v>
      </c>
      <c r="E24" s="112">
        <v>132</v>
      </c>
      <c r="F24" s="112">
        <v>66</v>
      </c>
      <c r="G24" s="112">
        <v>75</v>
      </c>
      <c r="H24" s="112">
        <v>54</v>
      </c>
      <c r="I24" s="112">
        <v>90</v>
      </c>
      <c r="J24" s="113">
        <v>533</v>
      </c>
      <c r="K24" s="99"/>
      <c r="M24" s="291"/>
      <c r="N24" s="293"/>
      <c r="O24" s="106" t="s">
        <v>130</v>
      </c>
      <c r="P24" s="107">
        <v>0.1008174386920981</v>
      </c>
      <c r="Q24" s="108">
        <v>7.9896907216494839E-2</v>
      </c>
      <c r="R24" s="108">
        <v>4.8507462686567165E-2</v>
      </c>
      <c r="S24" s="108">
        <v>9.2936802973977689E-2</v>
      </c>
      <c r="T24" s="108">
        <v>8.1081081081081086E-2</v>
      </c>
      <c r="U24" s="108">
        <v>8.6065573770491802E-2</v>
      </c>
      <c r="V24" s="109">
        <v>8.2510168506682163E-2</v>
      </c>
      <c r="W24" s="99"/>
    </row>
    <row r="25" spans="1:23" ht="36" x14ac:dyDescent="0.25">
      <c r="A25" s="291"/>
      <c r="B25" s="293"/>
      <c r="C25" s="106" t="s">
        <v>130</v>
      </c>
      <c r="D25" s="107">
        <v>0.31607629427792916</v>
      </c>
      <c r="E25" s="108">
        <v>0.34020618556701032</v>
      </c>
      <c r="F25" s="108">
        <v>0.24626865671641793</v>
      </c>
      <c r="G25" s="108">
        <v>0.27881040892193309</v>
      </c>
      <c r="H25" s="108">
        <v>0.29189189189189191</v>
      </c>
      <c r="I25" s="108">
        <v>0.36885245901639346</v>
      </c>
      <c r="J25" s="109">
        <v>0.30970366066240557</v>
      </c>
      <c r="K25" s="99"/>
      <c r="M25" s="291" t="s">
        <v>53</v>
      </c>
      <c r="N25" s="305"/>
      <c r="O25" s="110" t="s">
        <v>51</v>
      </c>
      <c r="P25" s="111">
        <v>367</v>
      </c>
      <c r="Q25" s="112">
        <v>388</v>
      </c>
      <c r="R25" s="112">
        <v>268</v>
      </c>
      <c r="S25" s="112">
        <v>269</v>
      </c>
      <c r="T25" s="112">
        <v>185</v>
      </c>
      <c r="U25" s="112">
        <v>244</v>
      </c>
      <c r="V25" s="113">
        <v>1721</v>
      </c>
      <c r="W25" s="99"/>
    </row>
    <row r="26" spans="1:23" ht="36.75" thickBot="1" x14ac:dyDescent="0.3">
      <c r="A26" s="291" t="s">
        <v>53</v>
      </c>
      <c r="B26" s="305"/>
      <c r="C26" s="110" t="s">
        <v>51</v>
      </c>
      <c r="D26" s="111">
        <v>367</v>
      </c>
      <c r="E26" s="112">
        <v>388</v>
      </c>
      <c r="F26" s="112">
        <v>268</v>
      </c>
      <c r="G26" s="112">
        <v>269</v>
      </c>
      <c r="H26" s="112">
        <v>185</v>
      </c>
      <c r="I26" s="112">
        <v>244</v>
      </c>
      <c r="J26" s="113">
        <v>1721</v>
      </c>
      <c r="K26" s="99"/>
      <c r="M26" s="306"/>
      <c r="N26" s="307"/>
      <c r="O26" s="116" t="s">
        <v>130</v>
      </c>
      <c r="P26" s="117">
        <v>1</v>
      </c>
      <c r="Q26" s="118">
        <v>1</v>
      </c>
      <c r="R26" s="118">
        <v>1</v>
      </c>
      <c r="S26" s="118">
        <v>1</v>
      </c>
      <c r="T26" s="118">
        <v>1</v>
      </c>
      <c r="U26" s="118">
        <v>1</v>
      </c>
      <c r="V26" s="119">
        <v>1</v>
      </c>
      <c r="W26" s="99"/>
    </row>
    <row r="27" spans="1:23" ht="37.5" thickTop="1" thickBot="1" x14ac:dyDescent="0.3">
      <c r="A27" s="306"/>
      <c r="B27" s="307"/>
      <c r="C27" s="116" t="s">
        <v>130</v>
      </c>
      <c r="D27" s="117">
        <v>1</v>
      </c>
      <c r="E27" s="118">
        <v>1</v>
      </c>
      <c r="F27" s="118">
        <v>1</v>
      </c>
      <c r="G27" s="118">
        <v>1</v>
      </c>
      <c r="H27" s="118">
        <v>1</v>
      </c>
      <c r="I27" s="118">
        <v>1</v>
      </c>
      <c r="J27" s="119">
        <v>1</v>
      </c>
      <c r="K27" s="99"/>
    </row>
    <row r="28" spans="1:23" ht="16.5" thickTop="1" thickBot="1" x14ac:dyDescent="0.3">
      <c r="A28" s="294" t="s">
        <v>138</v>
      </c>
      <c r="B28" s="294"/>
      <c r="C28" s="294"/>
      <c r="D28" s="294"/>
      <c r="E28" s="294"/>
      <c r="F28" s="294"/>
      <c r="G28" s="294"/>
      <c r="H28" s="294"/>
      <c r="I28" s="294"/>
      <c r="J28" s="294"/>
      <c r="K28" s="99"/>
    </row>
    <row r="29" spans="1:23" ht="15.75" thickTop="1" x14ac:dyDescent="0.25">
      <c r="A29" s="295" t="s">
        <v>0</v>
      </c>
      <c r="B29" s="296"/>
      <c r="C29" s="297"/>
      <c r="D29" s="301" t="s">
        <v>58</v>
      </c>
      <c r="E29" s="302"/>
      <c r="F29" s="302"/>
      <c r="G29" s="302"/>
      <c r="H29" s="302"/>
      <c r="I29" s="302"/>
      <c r="J29" s="303" t="s">
        <v>53</v>
      </c>
      <c r="K29" s="99"/>
    </row>
    <row r="30" spans="1:23" ht="15.75" thickBot="1" x14ac:dyDescent="0.3">
      <c r="A30" s="298"/>
      <c r="B30" s="299"/>
      <c r="C30" s="300"/>
      <c r="D30" s="100" t="s">
        <v>2</v>
      </c>
      <c r="E30" s="101" t="s">
        <v>3</v>
      </c>
      <c r="F30" s="101" t="s">
        <v>4</v>
      </c>
      <c r="G30" s="101" t="s">
        <v>5</v>
      </c>
      <c r="H30" s="101" t="s">
        <v>6</v>
      </c>
      <c r="I30" s="101" t="s">
        <v>7</v>
      </c>
      <c r="J30" s="304"/>
      <c r="K30" s="99"/>
    </row>
    <row r="31" spans="1:23" ht="15.75" thickTop="1" x14ac:dyDescent="0.25">
      <c r="A31" s="289" t="s">
        <v>144</v>
      </c>
      <c r="B31" s="292" t="s">
        <v>140</v>
      </c>
      <c r="C31" s="102" t="s">
        <v>51</v>
      </c>
      <c r="D31" s="103">
        <v>353</v>
      </c>
      <c r="E31" s="104">
        <v>371</v>
      </c>
      <c r="F31" s="104">
        <v>265</v>
      </c>
      <c r="G31" s="104">
        <v>258</v>
      </c>
      <c r="H31" s="104">
        <v>177</v>
      </c>
      <c r="I31" s="104">
        <v>243</v>
      </c>
      <c r="J31" s="105">
        <v>1667</v>
      </c>
      <c r="K31" s="99"/>
    </row>
    <row r="32" spans="1:23" ht="36" x14ac:dyDescent="0.25">
      <c r="A32" s="290"/>
      <c r="B32" s="293"/>
      <c r="C32" s="106" t="s">
        <v>130</v>
      </c>
      <c r="D32" s="107">
        <v>0.96185286103542245</v>
      </c>
      <c r="E32" s="108">
        <v>0.95618556701030921</v>
      </c>
      <c r="F32" s="108">
        <v>0.98880597014925375</v>
      </c>
      <c r="G32" s="108">
        <v>0.95910780669144979</v>
      </c>
      <c r="H32" s="108">
        <v>0.95675675675675675</v>
      </c>
      <c r="I32" s="108">
        <v>0.99590163934426235</v>
      </c>
      <c r="J32" s="109">
        <v>0.96862289366647303</v>
      </c>
      <c r="K32" s="99"/>
    </row>
    <row r="33" spans="1:11" x14ac:dyDescent="0.25">
      <c r="A33" s="290"/>
      <c r="B33" s="293" t="s">
        <v>141</v>
      </c>
      <c r="C33" s="110" t="s">
        <v>51</v>
      </c>
      <c r="D33" s="111">
        <v>14</v>
      </c>
      <c r="E33" s="112">
        <v>17</v>
      </c>
      <c r="F33" s="112">
        <v>3</v>
      </c>
      <c r="G33" s="112">
        <v>11</v>
      </c>
      <c r="H33" s="112">
        <v>8</v>
      </c>
      <c r="I33" s="112">
        <v>1</v>
      </c>
      <c r="J33" s="113">
        <v>54</v>
      </c>
      <c r="K33" s="99"/>
    </row>
    <row r="34" spans="1:11" ht="36" x14ac:dyDescent="0.25">
      <c r="A34" s="291"/>
      <c r="B34" s="293"/>
      <c r="C34" s="106" t="s">
        <v>130</v>
      </c>
      <c r="D34" s="107">
        <v>3.8147138964577658E-2</v>
      </c>
      <c r="E34" s="108">
        <v>4.3814432989690726E-2</v>
      </c>
      <c r="F34" s="108">
        <v>1.1194029850746268E-2</v>
      </c>
      <c r="G34" s="108">
        <v>4.0892193308550186E-2</v>
      </c>
      <c r="H34" s="108">
        <v>4.3243243243243246E-2</v>
      </c>
      <c r="I34" s="115">
        <v>4.0983606557377051E-3</v>
      </c>
      <c r="J34" s="109">
        <v>3.137710633352702E-2</v>
      </c>
      <c r="K34" s="99"/>
    </row>
    <row r="35" spans="1:11" x14ac:dyDescent="0.25">
      <c r="A35" s="291" t="s">
        <v>53</v>
      </c>
      <c r="B35" s="305"/>
      <c r="C35" s="110" t="s">
        <v>51</v>
      </c>
      <c r="D35" s="111">
        <v>367</v>
      </c>
      <c r="E35" s="112">
        <v>388</v>
      </c>
      <c r="F35" s="112">
        <v>268</v>
      </c>
      <c r="G35" s="112">
        <v>269</v>
      </c>
      <c r="H35" s="112">
        <v>185</v>
      </c>
      <c r="I35" s="112">
        <v>244</v>
      </c>
      <c r="J35" s="113">
        <v>1721</v>
      </c>
      <c r="K35" s="99"/>
    </row>
    <row r="36" spans="1:11" ht="36.75" thickBot="1" x14ac:dyDescent="0.3">
      <c r="A36" s="306"/>
      <c r="B36" s="307"/>
      <c r="C36" s="116" t="s">
        <v>130</v>
      </c>
      <c r="D36" s="117">
        <v>1</v>
      </c>
      <c r="E36" s="118">
        <v>1</v>
      </c>
      <c r="F36" s="118">
        <v>1</v>
      </c>
      <c r="G36" s="118">
        <v>1</v>
      </c>
      <c r="H36" s="118">
        <v>1</v>
      </c>
      <c r="I36" s="118">
        <v>1</v>
      </c>
      <c r="J36" s="119">
        <v>1</v>
      </c>
      <c r="K36" s="99"/>
    </row>
    <row r="37" spans="1:11" ht="16.5" thickTop="1" thickBot="1" x14ac:dyDescent="0.3">
      <c r="A37" s="294" t="s">
        <v>138</v>
      </c>
      <c r="B37" s="294"/>
      <c r="C37" s="294"/>
      <c r="D37" s="294"/>
      <c r="E37" s="294"/>
      <c r="F37" s="294"/>
      <c r="G37" s="294"/>
      <c r="H37" s="294"/>
      <c r="I37" s="294"/>
      <c r="J37" s="294"/>
      <c r="K37" s="99"/>
    </row>
    <row r="38" spans="1:11" ht="15.75" thickTop="1" x14ac:dyDescent="0.25">
      <c r="A38" s="295" t="s">
        <v>0</v>
      </c>
      <c r="B38" s="296"/>
      <c r="C38" s="297"/>
      <c r="D38" s="301" t="s">
        <v>58</v>
      </c>
      <c r="E38" s="302"/>
      <c r="F38" s="302"/>
      <c r="G38" s="302"/>
      <c r="H38" s="302"/>
      <c r="I38" s="302"/>
      <c r="J38" s="303" t="s">
        <v>53</v>
      </c>
      <c r="K38" s="99"/>
    </row>
    <row r="39" spans="1:11" ht="15.75" thickBot="1" x14ac:dyDescent="0.3">
      <c r="A39" s="298"/>
      <c r="B39" s="299"/>
      <c r="C39" s="300"/>
      <c r="D39" s="100" t="s">
        <v>2</v>
      </c>
      <c r="E39" s="101" t="s">
        <v>3</v>
      </c>
      <c r="F39" s="101" t="s">
        <v>4</v>
      </c>
      <c r="G39" s="101" t="s">
        <v>5</v>
      </c>
      <c r="H39" s="101" t="s">
        <v>6</v>
      </c>
      <c r="I39" s="101" t="s">
        <v>7</v>
      </c>
      <c r="J39" s="304"/>
      <c r="K39" s="99"/>
    </row>
    <row r="40" spans="1:11" ht="15.75" thickTop="1" x14ac:dyDescent="0.25">
      <c r="A40" s="289" t="s">
        <v>145</v>
      </c>
      <c r="B40" s="292" t="s">
        <v>140</v>
      </c>
      <c r="C40" s="102" t="s">
        <v>51</v>
      </c>
      <c r="D40" s="103">
        <v>299</v>
      </c>
      <c r="E40" s="104">
        <v>313</v>
      </c>
      <c r="F40" s="104">
        <v>224</v>
      </c>
      <c r="G40" s="104">
        <v>237</v>
      </c>
      <c r="H40" s="104">
        <v>145</v>
      </c>
      <c r="I40" s="104">
        <v>209</v>
      </c>
      <c r="J40" s="105">
        <v>1427</v>
      </c>
      <c r="K40" s="99"/>
    </row>
    <row r="41" spans="1:11" ht="36" x14ac:dyDescent="0.25">
      <c r="A41" s="290"/>
      <c r="B41" s="293"/>
      <c r="C41" s="106" t="s">
        <v>130</v>
      </c>
      <c r="D41" s="107">
        <v>0.81471389645776571</v>
      </c>
      <c r="E41" s="108">
        <v>0.80670103092783507</v>
      </c>
      <c r="F41" s="108">
        <v>0.83582089552238814</v>
      </c>
      <c r="G41" s="108">
        <v>0.88104089219330861</v>
      </c>
      <c r="H41" s="108">
        <v>0.78378378378378377</v>
      </c>
      <c r="I41" s="108">
        <v>0.85655737704918034</v>
      </c>
      <c r="J41" s="109">
        <v>0.82916908773968634</v>
      </c>
      <c r="K41" s="99"/>
    </row>
    <row r="42" spans="1:11" x14ac:dyDescent="0.25">
      <c r="A42" s="290"/>
      <c r="B42" s="293" t="s">
        <v>141</v>
      </c>
      <c r="C42" s="110" t="s">
        <v>51</v>
      </c>
      <c r="D42" s="111">
        <v>68</v>
      </c>
      <c r="E42" s="112">
        <v>75</v>
      </c>
      <c r="F42" s="112">
        <v>44</v>
      </c>
      <c r="G42" s="112">
        <v>32</v>
      </c>
      <c r="H42" s="112">
        <v>40</v>
      </c>
      <c r="I42" s="112">
        <v>35</v>
      </c>
      <c r="J42" s="113">
        <v>294</v>
      </c>
      <c r="K42" s="99"/>
    </row>
    <row r="43" spans="1:11" ht="36" x14ac:dyDescent="0.25">
      <c r="A43" s="291"/>
      <c r="B43" s="293"/>
      <c r="C43" s="106" t="s">
        <v>130</v>
      </c>
      <c r="D43" s="107">
        <v>0.18528610354223432</v>
      </c>
      <c r="E43" s="108">
        <v>0.19329896907216493</v>
      </c>
      <c r="F43" s="108">
        <v>0.16417910447761194</v>
      </c>
      <c r="G43" s="108">
        <v>0.11895910780669144</v>
      </c>
      <c r="H43" s="108">
        <v>0.2162162162162162</v>
      </c>
      <c r="I43" s="108">
        <v>0.14344262295081966</v>
      </c>
      <c r="J43" s="109">
        <v>0.17083091226031377</v>
      </c>
      <c r="K43" s="99"/>
    </row>
    <row r="44" spans="1:11" x14ac:dyDescent="0.25">
      <c r="A44" s="291" t="s">
        <v>53</v>
      </c>
      <c r="B44" s="305"/>
      <c r="C44" s="110" t="s">
        <v>51</v>
      </c>
      <c r="D44" s="111">
        <v>367</v>
      </c>
      <c r="E44" s="112">
        <v>388</v>
      </c>
      <c r="F44" s="112">
        <v>268</v>
      </c>
      <c r="G44" s="112">
        <v>269</v>
      </c>
      <c r="H44" s="112">
        <v>185</v>
      </c>
      <c r="I44" s="112">
        <v>244</v>
      </c>
      <c r="J44" s="113">
        <v>1721</v>
      </c>
      <c r="K44" s="99"/>
    </row>
    <row r="45" spans="1:11" ht="36.75" thickBot="1" x14ac:dyDescent="0.3">
      <c r="A45" s="306"/>
      <c r="B45" s="307"/>
      <c r="C45" s="116" t="s">
        <v>130</v>
      </c>
      <c r="D45" s="117">
        <v>1</v>
      </c>
      <c r="E45" s="118">
        <v>1</v>
      </c>
      <c r="F45" s="118">
        <v>1</v>
      </c>
      <c r="G45" s="118">
        <v>1</v>
      </c>
      <c r="H45" s="118">
        <v>1</v>
      </c>
      <c r="I45" s="118">
        <v>1</v>
      </c>
      <c r="J45" s="119">
        <v>1</v>
      </c>
      <c r="K45" s="99"/>
    </row>
    <row r="46" spans="1:11" ht="16.5" thickTop="1" thickBot="1" x14ac:dyDescent="0.3">
      <c r="A46" s="294" t="s">
        <v>138</v>
      </c>
      <c r="B46" s="294"/>
      <c r="C46" s="294"/>
      <c r="D46" s="294"/>
      <c r="E46" s="294"/>
      <c r="F46" s="294"/>
      <c r="G46" s="294"/>
      <c r="H46" s="294"/>
      <c r="I46" s="294"/>
      <c r="J46" s="294"/>
      <c r="K46" s="99"/>
    </row>
    <row r="47" spans="1:11" ht="15.75" thickTop="1" x14ac:dyDescent="0.25">
      <c r="A47" s="295" t="s">
        <v>0</v>
      </c>
      <c r="B47" s="296"/>
      <c r="C47" s="297"/>
      <c r="D47" s="301" t="s">
        <v>58</v>
      </c>
      <c r="E47" s="302"/>
      <c r="F47" s="302"/>
      <c r="G47" s="302"/>
      <c r="H47" s="302"/>
      <c r="I47" s="302"/>
      <c r="J47" s="303" t="s">
        <v>53</v>
      </c>
      <c r="K47" s="99"/>
    </row>
    <row r="48" spans="1:11" ht="15.75" thickBot="1" x14ac:dyDescent="0.3">
      <c r="A48" s="298"/>
      <c r="B48" s="299"/>
      <c r="C48" s="300"/>
      <c r="D48" s="100" t="s">
        <v>2</v>
      </c>
      <c r="E48" s="101" t="s">
        <v>3</v>
      </c>
      <c r="F48" s="101" t="s">
        <v>4</v>
      </c>
      <c r="G48" s="101" t="s">
        <v>5</v>
      </c>
      <c r="H48" s="101" t="s">
        <v>6</v>
      </c>
      <c r="I48" s="101" t="s">
        <v>7</v>
      </c>
      <c r="J48" s="304"/>
      <c r="K48" s="99"/>
    </row>
    <row r="49" spans="1:11" ht="15.75" thickTop="1" x14ac:dyDescent="0.25">
      <c r="A49" s="289" t="s">
        <v>146</v>
      </c>
      <c r="B49" s="292" t="s">
        <v>140</v>
      </c>
      <c r="C49" s="102" t="s">
        <v>51</v>
      </c>
      <c r="D49" s="103">
        <v>286</v>
      </c>
      <c r="E49" s="104">
        <v>303</v>
      </c>
      <c r="F49" s="104">
        <v>223</v>
      </c>
      <c r="G49" s="104">
        <v>223</v>
      </c>
      <c r="H49" s="104">
        <v>148</v>
      </c>
      <c r="I49" s="104">
        <v>189</v>
      </c>
      <c r="J49" s="105">
        <v>1372</v>
      </c>
      <c r="K49" s="99"/>
    </row>
    <row r="50" spans="1:11" ht="36" x14ac:dyDescent="0.25">
      <c r="A50" s="290"/>
      <c r="B50" s="293"/>
      <c r="C50" s="106" t="s">
        <v>130</v>
      </c>
      <c r="D50" s="107">
        <v>0.77929155313351506</v>
      </c>
      <c r="E50" s="108">
        <v>0.78092783505154639</v>
      </c>
      <c r="F50" s="108">
        <v>0.83208955223880599</v>
      </c>
      <c r="G50" s="108">
        <v>0.82899628252788105</v>
      </c>
      <c r="H50" s="108">
        <v>0.8</v>
      </c>
      <c r="I50" s="108">
        <v>0.77459016393442626</v>
      </c>
      <c r="J50" s="109">
        <v>0.79721092388146431</v>
      </c>
      <c r="K50" s="99"/>
    </row>
    <row r="51" spans="1:11" x14ac:dyDescent="0.25">
      <c r="A51" s="290"/>
      <c r="B51" s="293" t="s">
        <v>141</v>
      </c>
      <c r="C51" s="110" t="s">
        <v>51</v>
      </c>
      <c r="D51" s="111">
        <v>81</v>
      </c>
      <c r="E51" s="112">
        <v>85</v>
      </c>
      <c r="F51" s="112">
        <v>45</v>
      </c>
      <c r="G51" s="112">
        <v>46</v>
      </c>
      <c r="H51" s="112">
        <v>37</v>
      </c>
      <c r="I51" s="112">
        <v>55</v>
      </c>
      <c r="J51" s="113">
        <v>349</v>
      </c>
      <c r="K51" s="99"/>
    </row>
    <row r="52" spans="1:11" ht="36" x14ac:dyDescent="0.25">
      <c r="A52" s="291"/>
      <c r="B52" s="293"/>
      <c r="C52" s="106" t="s">
        <v>130</v>
      </c>
      <c r="D52" s="107">
        <v>0.22070844686648503</v>
      </c>
      <c r="E52" s="108">
        <v>0.21907216494845361</v>
      </c>
      <c r="F52" s="108">
        <v>0.16791044776119401</v>
      </c>
      <c r="G52" s="108">
        <v>0.17100371747211895</v>
      </c>
      <c r="H52" s="108">
        <v>0.2</v>
      </c>
      <c r="I52" s="108">
        <v>0.22540983606557374</v>
      </c>
      <c r="J52" s="109">
        <v>0.20278907611853572</v>
      </c>
      <c r="K52" s="99"/>
    </row>
    <row r="53" spans="1:11" x14ac:dyDescent="0.25">
      <c r="A53" s="291" t="s">
        <v>53</v>
      </c>
      <c r="B53" s="305"/>
      <c r="C53" s="110" t="s">
        <v>51</v>
      </c>
      <c r="D53" s="111">
        <v>367</v>
      </c>
      <c r="E53" s="112">
        <v>388</v>
      </c>
      <c r="F53" s="112">
        <v>268</v>
      </c>
      <c r="G53" s="112">
        <v>269</v>
      </c>
      <c r="H53" s="112">
        <v>185</v>
      </c>
      <c r="I53" s="112">
        <v>244</v>
      </c>
      <c r="J53" s="113">
        <v>1721</v>
      </c>
      <c r="K53" s="99"/>
    </row>
    <row r="54" spans="1:11" ht="36.75" thickBot="1" x14ac:dyDescent="0.3">
      <c r="A54" s="306"/>
      <c r="B54" s="307"/>
      <c r="C54" s="116" t="s">
        <v>130</v>
      </c>
      <c r="D54" s="117">
        <v>1</v>
      </c>
      <c r="E54" s="118">
        <v>1</v>
      </c>
      <c r="F54" s="118">
        <v>1</v>
      </c>
      <c r="G54" s="118">
        <v>1</v>
      </c>
      <c r="H54" s="118">
        <v>1</v>
      </c>
      <c r="I54" s="118">
        <v>1</v>
      </c>
      <c r="J54" s="119">
        <v>1</v>
      </c>
      <c r="K54" s="99"/>
    </row>
    <row r="55" spans="1:11" ht="16.5" thickTop="1" thickBot="1" x14ac:dyDescent="0.3">
      <c r="A55" s="294" t="s">
        <v>138</v>
      </c>
      <c r="B55" s="294"/>
      <c r="C55" s="294"/>
      <c r="D55" s="294"/>
      <c r="E55" s="294"/>
      <c r="F55" s="294"/>
      <c r="G55" s="294"/>
      <c r="H55" s="294"/>
      <c r="I55" s="294"/>
      <c r="J55" s="294"/>
      <c r="K55" s="99"/>
    </row>
    <row r="56" spans="1:11" ht="15.75" thickTop="1" x14ac:dyDescent="0.25">
      <c r="A56" s="295" t="s">
        <v>0</v>
      </c>
      <c r="B56" s="296"/>
      <c r="C56" s="297"/>
      <c r="D56" s="301" t="s">
        <v>58</v>
      </c>
      <c r="E56" s="302"/>
      <c r="F56" s="302"/>
      <c r="G56" s="302"/>
      <c r="H56" s="302"/>
      <c r="I56" s="302"/>
      <c r="J56" s="303" t="s">
        <v>53</v>
      </c>
      <c r="K56" s="99"/>
    </row>
    <row r="57" spans="1:11" ht="15.75" thickBot="1" x14ac:dyDescent="0.3">
      <c r="A57" s="298"/>
      <c r="B57" s="299"/>
      <c r="C57" s="300"/>
      <c r="D57" s="100" t="s">
        <v>2</v>
      </c>
      <c r="E57" s="101" t="s">
        <v>3</v>
      </c>
      <c r="F57" s="101" t="s">
        <v>4</v>
      </c>
      <c r="G57" s="101" t="s">
        <v>5</v>
      </c>
      <c r="H57" s="101" t="s">
        <v>6</v>
      </c>
      <c r="I57" s="101" t="s">
        <v>7</v>
      </c>
      <c r="J57" s="304"/>
      <c r="K57" s="99"/>
    </row>
    <row r="58" spans="1:11" ht="15.75" thickTop="1" x14ac:dyDescent="0.25">
      <c r="A58" s="289" t="s">
        <v>147</v>
      </c>
      <c r="B58" s="292" t="s">
        <v>140</v>
      </c>
      <c r="C58" s="102" t="s">
        <v>51</v>
      </c>
      <c r="D58" s="103">
        <v>167</v>
      </c>
      <c r="E58" s="104">
        <v>167</v>
      </c>
      <c r="F58" s="104">
        <v>102</v>
      </c>
      <c r="G58" s="104">
        <v>136</v>
      </c>
      <c r="H58" s="104">
        <v>81</v>
      </c>
      <c r="I58" s="104">
        <v>113</v>
      </c>
      <c r="J58" s="105">
        <v>766</v>
      </c>
      <c r="K58" s="99"/>
    </row>
    <row r="59" spans="1:11" ht="36" x14ac:dyDescent="0.25">
      <c r="A59" s="290"/>
      <c r="B59" s="293"/>
      <c r="C59" s="106" t="s">
        <v>130</v>
      </c>
      <c r="D59" s="107">
        <v>0.45504087193460491</v>
      </c>
      <c r="E59" s="108">
        <v>0.43041237113402064</v>
      </c>
      <c r="F59" s="108">
        <v>0.38059701492537312</v>
      </c>
      <c r="G59" s="108">
        <v>0.50557620817843874</v>
      </c>
      <c r="H59" s="108">
        <v>0.43783783783783781</v>
      </c>
      <c r="I59" s="108">
        <v>0.46311475409836061</v>
      </c>
      <c r="J59" s="109">
        <v>0.44509006391632772</v>
      </c>
      <c r="K59" s="99"/>
    </row>
    <row r="60" spans="1:11" x14ac:dyDescent="0.25">
      <c r="A60" s="290"/>
      <c r="B60" s="293" t="s">
        <v>141</v>
      </c>
      <c r="C60" s="110" t="s">
        <v>51</v>
      </c>
      <c r="D60" s="111">
        <v>200</v>
      </c>
      <c r="E60" s="112">
        <v>221</v>
      </c>
      <c r="F60" s="112">
        <v>166</v>
      </c>
      <c r="G60" s="112">
        <v>133</v>
      </c>
      <c r="H60" s="112">
        <v>104</v>
      </c>
      <c r="I60" s="112">
        <v>131</v>
      </c>
      <c r="J60" s="113">
        <v>955</v>
      </c>
      <c r="K60" s="99"/>
    </row>
    <row r="61" spans="1:11" ht="36" x14ac:dyDescent="0.25">
      <c r="A61" s="291"/>
      <c r="B61" s="293"/>
      <c r="C61" s="106" t="s">
        <v>130</v>
      </c>
      <c r="D61" s="217">
        <v>0.54495912806539504</v>
      </c>
      <c r="E61" s="108">
        <v>0.56958762886597936</v>
      </c>
      <c r="F61" s="108">
        <v>0.61940298507462688</v>
      </c>
      <c r="G61" s="108">
        <v>0.49442379182156132</v>
      </c>
      <c r="H61" s="108">
        <v>0.56216216216216219</v>
      </c>
      <c r="I61" s="108">
        <v>0.53688524590163933</v>
      </c>
      <c r="J61" s="109">
        <v>0.55490993608367223</v>
      </c>
      <c r="K61" s="99"/>
    </row>
    <row r="62" spans="1:11" x14ac:dyDescent="0.25">
      <c r="A62" s="291" t="s">
        <v>53</v>
      </c>
      <c r="B62" s="305"/>
      <c r="C62" s="110" t="s">
        <v>51</v>
      </c>
      <c r="D62" s="111">
        <v>367</v>
      </c>
      <c r="E62" s="112">
        <v>388</v>
      </c>
      <c r="F62" s="112">
        <v>268</v>
      </c>
      <c r="G62" s="112">
        <v>269</v>
      </c>
      <c r="H62" s="112">
        <v>185</v>
      </c>
      <c r="I62" s="112">
        <v>244</v>
      </c>
      <c r="J62" s="113">
        <v>1721</v>
      </c>
      <c r="K62" s="99"/>
    </row>
    <row r="63" spans="1:11" ht="36.75" thickBot="1" x14ac:dyDescent="0.3">
      <c r="A63" s="306"/>
      <c r="B63" s="307"/>
      <c r="C63" s="116" t="s">
        <v>130</v>
      </c>
      <c r="D63" s="117">
        <v>1</v>
      </c>
      <c r="E63" s="118">
        <v>1</v>
      </c>
      <c r="F63" s="118">
        <v>1</v>
      </c>
      <c r="G63" s="118">
        <v>1</v>
      </c>
      <c r="H63" s="118">
        <v>1</v>
      </c>
      <c r="I63" s="118">
        <v>1</v>
      </c>
      <c r="J63" s="119">
        <v>1</v>
      </c>
      <c r="K63" s="99"/>
    </row>
    <row r="64" spans="1:11" ht="16.5" thickTop="1" thickBot="1" x14ac:dyDescent="0.3">
      <c r="A64" s="294" t="s">
        <v>138</v>
      </c>
      <c r="B64" s="294"/>
      <c r="C64" s="294"/>
      <c r="D64" s="294"/>
      <c r="E64" s="294"/>
      <c r="F64" s="294"/>
      <c r="G64" s="294"/>
      <c r="H64" s="294"/>
      <c r="I64" s="294"/>
      <c r="J64" s="294"/>
      <c r="K64" s="99"/>
    </row>
    <row r="65" spans="1:11" ht="15.75" thickTop="1" x14ac:dyDescent="0.25">
      <c r="A65" s="295" t="s">
        <v>0</v>
      </c>
      <c r="B65" s="296"/>
      <c r="C65" s="297"/>
      <c r="D65" s="301" t="s">
        <v>58</v>
      </c>
      <c r="E65" s="302"/>
      <c r="F65" s="302"/>
      <c r="G65" s="302"/>
      <c r="H65" s="302"/>
      <c r="I65" s="302"/>
      <c r="J65" s="303" t="s">
        <v>53</v>
      </c>
      <c r="K65" s="99"/>
    </row>
    <row r="66" spans="1:11" ht="15.75" thickBot="1" x14ac:dyDescent="0.3">
      <c r="A66" s="298"/>
      <c r="B66" s="299"/>
      <c r="C66" s="300"/>
      <c r="D66" s="100" t="s">
        <v>2</v>
      </c>
      <c r="E66" s="101" t="s">
        <v>3</v>
      </c>
      <c r="F66" s="101" t="s">
        <v>4</v>
      </c>
      <c r="G66" s="101" t="s">
        <v>5</v>
      </c>
      <c r="H66" s="101" t="s">
        <v>6</v>
      </c>
      <c r="I66" s="101" t="s">
        <v>7</v>
      </c>
      <c r="J66" s="304"/>
      <c r="K66" s="99"/>
    </row>
    <row r="67" spans="1:11" ht="15.75" thickTop="1" x14ac:dyDescent="0.25">
      <c r="A67" s="289" t="s">
        <v>148</v>
      </c>
      <c r="B67" s="292" t="s">
        <v>140</v>
      </c>
      <c r="C67" s="102" t="s">
        <v>51</v>
      </c>
      <c r="D67" s="103">
        <v>339</v>
      </c>
      <c r="E67" s="104">
        <v>348</v>
      </c>
      <c r="F67" s="104">
        <v>236</v>
      </c>
      <c r="G67" s="104">
        <v>243</v>
      </c>
      <c r="H67" s="104">
        <v>163</v>
      </c>
      <c r="I67" s="104">
        <v>213</v>
      </c>
      <c r="J67" s="105">
        <v>1542</v>
      </c>
      <c r="K67" s="99"/>
    </row>
    <row r="68" spans="1:11" ht="36" x14ac:dyDescent="0.25">
      <c r="A68" s="290"/>
      <c r="B68" s="293"/>
      <c r="C68" s="106" t="s">
        <v>130</v>
      </c>
      <c r="D68" s="107">
        <v>0.92370572207084467</v>
      </c>
      <c r="E68" s="108">
        <v>0.89690721649484528</v>
      </c>
      <c r="F68" s="108">
        <v>0.88059701492537312</v>
      </c>
      <c r="G68" s="108">
        <v>0.90334572490706322</v>
      </c>
      <c r="H68" s="108">
        <v>0.88108108108108107</v>
      </c>
      <c r="I68" s="108">
        <v>0.87295081967213117</v>
      </c>
      <c r="J68" s="109">
        <v>0.89599070307960493</v>
      </c>
      <c r="K68" s="99"/>
    </row>
    <row r="69" spans="1:11" x14ac:dyDescent="0.25">
      <c r="A69" s="290"/>
      <c r="B69" s="293" t="s">
        <v>141</v>
      </c>
      <c r="C69" s="110" t="s">
        <v>51</v>
      </c>
      <c r="D69" s="111">
        <v>28</v>
      </c>
      <c r="E69" s="112">
        <v>40</v>
      </c>
      <c r="F69" s="112">
        <v>32</v>
      </c>
      <c r="G69" s="112">
        <v>26</v>
      </c>
      <c r="H69" s="112">
        <v>22</v>
      </c>
      <c r="I69" s="112">
        <v>31</v>
      </c>
      <c r="J69" s="113">
        <v>179</v>
      </c>
      <c r="K69" s="99"/>
    </row>
    <row r="70" spans="1:11" ht="36" x14ac:dyDescent="0.25">
      <c r="A70" s="291"/>
      <c r="B70" s="293"/>
      <c r="C70" s="106" t="s">
        <v>130</v>
      </c>
      <c r="D70" s="107">
        <v>7.6294277929155316E-2</v>
      </c>
      <c r="E70" s="108">
        <v>0.10309278350515465</v>
      </c>
      <c r="F70" s="108">
        <v>0.11940298507462688</v>
      </c>
      <c r="G70" s="108">
        <v>9.6654275092936809E-2</v>
      </c>
      <c r="H70" s="108">
        <v>0.11891891891891891</v>
      </c>
      <c r="I70" s="108">
        <v>0.12704918032786885</v>
      </c>
      <c r="J70" s="109">
        <v>0.10400929692039512</v>
      </c>
      <c r="K70" s="99"/>
    </row>
    <row r="71" spans="1:11" x14ac:dyDescent="0.25">
      <c r="A71" s="291" t="s">
        <v>53</v>
      </c>
      <c r="B71" s="305"/>
      <c r="C71" s="110" t="s">
        <v>51</v>
      </c>
      <c r="D71" s="111">
        <v>367</v>
      </c>
      <c r="E71" s="112">
        <v>388</v>
      </c>
      <c r="F71" s="112">
        <v>268</v>
      </c>
      <c r="G71" s="112">
        <v>269</v>
      </c>
      <c r="H71" s="112">
        <v>185</v>
      </c>
      <c r="I71" s="112">
        <v>244</v>
      </c>
      <c r="J71" s="113">
        <v>1721</v>
      </c>
      <c r="K71" s="99"/>
    </row>
    <row r="72" spans="1:11" ht="36.75" thickBot="1" x14ac:dyDescent="0.3">
      <c r="A72" s="306"/>
      <c r="B72" s="307"/>
      <c r="C72" s="116" t="s">
        <v>130</v>
      </c>
      <c r="D72" s="117">
        <v>1</v>
      </c>
      <c r="E72" s="118">
        <v>1</v>
      </c>
      <c r="F72" s="118">
        <v>1</v>
      </c>
      <c r="G72" s="118">
        <v>1</v>
      </c>
      <c r="H72" s="118">
        <v>1</v>
      </c>
      <c r="I72" s="118">
        <v>1</v>
      </c>
      <c r="J72" s="119">
        <v>1</v>
      </c>
      <c r="K72" s="99"/>
    </row>
    <row r="73" spans="1:11" ht="16.5" thickTop="1" thickBot="1" x14ac:dyDescent="0.3">
      <c r="A73" s="294" t="s">
        <v>138</v>
      </c>
      <c r="B73" s="294"/>
      <c r="C73" s="294"/>
      <c r="D73" s="294"/>
      <c r="E73" s="294"/>
      <c r="F73" s="294"/>
      <c r="G73" s="294"/>
      <c r="H73" s="294"/>
      <c r="I73" s="294"/>
      <c r="J73" s="294"/>
      <c r="K73" s="99"/>
    </row>
    <row r="74" spans="1:11" ht="15.75" thickTop="1" x14ac:dyDescent="0.25">
      <c r="A74" s="295" t="s">
        <v>0</v>
      </c>
      <c r="B74" s="296"/>
      <c r="C74" s="297"/>
      <c r="D74" s="301" t="s">
        <v>58</v>
      </c>
      <c r="E74" s="302"/>
      <c r="F74" s="302"/>
      <c r="G74" s="302"/>
      <c r="H74" s="302"/>
      <c r="I74" s="302"/>
      <c r="J74" s="303" t="s">
        <v>53</v>
      </c>
      <c r="K74" s="99"/>
    </row>
    <row r="75" spans="1:11" ht="15.75" thickBot="1" x14ac:dyDescent="0.3">
      <c r="A75" s="298"/>
      <c r="B75" s="299"/>
      <c r="C75" s="300"/>
      <c r="D75" s="100" t="s">
        <v>2</v>
      </c>
      <c r="E75" s="101" t="s">
        <v>3</v>
      </c>
      <c r="F75" s="101" t="s">
        <v>4</v>
      </c>
      <c r="G75" s="101" t="s">
        <v>5</v>
      </c>
      <c r="H75" s="101" t="s">
        <v>6</v>
      </c>
      <c r="I75" s="101" t="s">
        <v>7</v>
      </c>
      <c r="J75" s="304"/>
      <c r="K75" s="99"/>
    </row>
    <row r="76" spans="1:11" ht="15.75" thickTop="1" x14ac:dyDescent="0.25">
      <c r="A76" s="289" t="s">
        <v>149</v>
      </c>
      <c r="B76" s="292" t="s">
        <v>140</v>
      </c>
      <c r="C76" s="102" t="s">
        <v>51</v>
      </c>
      <c r="D76" s="103">
        <v>335</v>
      </c>
      <c r="E76" s="104">
        <v>361</v>
      </c>
      <c r="F76" s="104">
        <v>256</v>
      </c>
      <c r="G76" s="104">
        <v>249</v>
      </c>
      <c r="H76" s="104">
        <v>165</v>
      </c>
      <c r="I76" s="104">
        <v>222</v>
      </c>
      <c r="J76" s="105">
        <v>1588</v>
      </c>
      <c r="K76" s="99"/>
    </row>
    <row r="77" spans="1:11" ht="36" x14ac:dyDescent="0.25">
      <c r="A77" s="290"/>
      <c r="B77" s="293"/>
      <c r="C77" s="106" t="s">
        <v>130</v>
      </c>
      <c r="D77" s="107">
        <v>0.91280653950953683</v>
      </c>
      <c r="E77" s="108">
        <v>0.93041237113402064</v>
      </c>
      <c r="F77" s="108">
        <v>0.95522388059701502</v>
      </c>
      <c r="G77" s="108">
        <v>0.92565055762081783</v>
      </c>
      <c r="H77" s="108">
        <v>0.89189189189189189</v>
      </c>
      <c r="I77" s="108">
        <v>0.90983606557377039</v>
      </c>
      <c r="J77" s="109">
        <v>0.9227193492155723</v>
      </c>
      <c r="K77" s="99"/>
    </row>
    <row r="78" spans="1:11" x14ac:dyDescent="0.25">
      <c r="A78" s="290"/>
      <c r="B78" s="293" t="s">
        <v>141</v>
      </c>
      <c r="C78" s="110" t="s">
        <v>51</v>
      </c>
      <c r="D78" s="111">
        <v>32</v>
      </c>
      <c r="E78" s="112">
        <v>27</v>
      </c>
      <c r="F78" s="112">
        <v>12</v>
      </c>
      <c r="G78" s="112">
        <v>20</v>
      </c>
      <c r="H78" s="112">
        <v>20</v>
      </c>
      <c r="I78" s="112">
        <v>22</v>
      </c>
      <c r="J78" s="113">
        <v>133</v>
      </c>
      <c r="K78" s="99"/>
    </row>
    <row r="79" spans="1:11" ht="36" x14ac:dyDescent="0.25">
      <c r="A79" s="291"/>
      <c r="B79" s="293"/>
      <c r="C79" s="106" t="s">
        <v>130</v>
      </c>
      <c r="D79" s="107">
        <v>8.7193460490463226E-2</v>
      </c>
      <c r="E79" s="108">
        <v>6.9587628865979384E-2</v>
      </c>
      <c r="F79" s="108">
        <v>4.4776119402985072E-2</v>
      </c>
      <c r="G79" s="108">
        <v>7.434944237918216E-2</v>
      </c>
      <c r="H79" s="108">
        <v>0.1081081081081081</v>
      </c>
      <c r="I79" s="108">
        <v>9.0163934426229511E-2</v>
      </c>
      <c r="J79" s="109">
        <v>7.7280650784427654E-2</v>
      </c>
      <c r="K79" s="99"/>
    </row>
    <row r="80" spans="1:11" x14ac:dyDescent="0.25">
      <c r="A80" s="291" t="s">
        <v>53</v>
      </c>
      <c r="B80" s="305"/>
      <c r="C80" s="110" t="s">
        <v>51</v>
      </c>
      <c r="D80" s="111">
        <v>367</v>
      </c>
      <c r="E80" s="112">
        <v>388</v>
      </c>
      <c r="F80" s="112">
        <v>268</v>
      </c>
      <c r="G80" s="112">
        <v>269</v>
      </c>
      <c r="H80" s="112">
        <v>185</v>
      </c>
      <c r="I80" s="112">
        <v>244</v>
      </c>
      <c r="J80" s="113">
        <v>1721</v>
      </c>
      <c r="K80" s="99"/>
    </row>
    <row r="81" spans="1:11" ht="36.75" thickBot="1" x14ac:dyDescent="0.3">
      <c r="A81" s="306"/>
      <c r="B81" s="307"/>
      <c r="C81" s="116" t="s">
        <v>130</v>
      </c>
      <c r="D81" s="117">
        <v>1</v>
      </c>
      <c r="E81" s="118">
        <v>1</v>
      </c>
      <c r="F81" s="118">
        <v>1</v>
      </c>
      <c r="G81" s="118">
        <v>1</v>
      </c>
      <c r="H81" s="118">
        <v>1</v>
      </c>
      <c r="I81" s="118">
        <v>1</v>
      </c>
      <c r="J81" s="119">
        <v>1</v>
      </c>
      <c r="K81" s="99"/>
    </row>
    <row r="82" spans="1:11" ht="16.5" thickTop="1" thickBot="1" x14ac:dyDescent="0.3">
      <c r="A82" s="294" t="s">
        <v>138</v>
      </c>
      <c r="B82" s="294"/>
      <c r="C82" s="294"/>
      <c r="D82" s="294"/>
      <c r="E82" s="294"/>
      <c r="F82" s="294"/>
      <c r="G82" s="294"/>
      <c r="H82" s="294"/>
      <c r="I82" s="294"/>
      <c r="J82" s="294"/>
      <c r="K82" s="99"/>
    </row>
    <row r="83" spans="1:11" ht="15.75" thickTop="1" x14ac:dyDescent="0.25">
      <c r="A83" s="295" t="s">
        <v>0</v>
      </c>
      <c r="B83" s="296"/>
      <c r="C83" s="297"/>
      <c r="D83" s="301" t="s">
        <v>58</v>
      </c>
      <c r="E83" s="302"/>
      <c r="F83" s="302"/>
      <c r="G83" s="302"/>
      <c r="H83" s="302"/>
      <c r="I83" s="302"/>
      <c r="J83" s="303" t="s">
        <v>53</v>
      </c>
      <c r="K83" s="99"/>
    </row>
    <row r="84" spans="1:11" ht="15.75" thickBot="1" x14ac:dyDescent="0.3">
      <c r="A84" s="298"/>
      <c r="B84" s="299"/>
      <c r="C84" s="300"/>
      <c r="D84" s="100" t="s">
        <v>2</v>
      </c>
      <c r="E84" s="101" t="s">
        <v>3</v>
      </c>
      <c r="F84" s="101" t="s">
        <v>4</v>
      </c>
      <c r="G84" s="101" t="s">
        <v>5</v>
      </c>
      <c r="H84" s="101" t="s">
        <v>6</v>
      </c>
      <c r="I84" s="101" t="s">
        <v>7</v>
      </c>
      <c r="J84" s="304"/>
      <c r="K84" s="99"/>
    </row>
    <row r="85" spans="1:11" ht="15.75" thickTop="1" x14ac:dyDescent="0.25">
      <c r="A85" s="289" t="s">
        <v>150</v>
      </c>
      <c r="B85" s="292" t="s">
        <v>140</v>
      </c>
      <c r="C85" s="102" t="s">
        <v>51</v>
      </c>
      <c r="D85" s="103">
        <v>319</v>
      </c>
      <c r="E85" s="104">
        <v>344</v>
      </c>
      <c r="F85" s="104">
        <v>244</v>
      </c>
      <c r="G85" s="104">
        <v>241</v>
      </c>
      <c r="H85" s="104">
        <v>168</v>
      </c>
      <c r="I85" s="104">
        <v>218</v>
      </c>
      <c r="J85" s="105">
        <v>1534</v>
      </c>
      <c r="K85" s="99"/>
    </row>
    <row r="86" spans="1:11" ht="36" x14ac:dyDescent="0.25">
      <c r="A86" s="290"/>
      <c r="B86" s="293"/>
      <c r="C86" s="106" t="s">
        <v>130</v>
      </c>
      <c r="D86" s="107">
        <v>0.86920980926430513</v>
      </c>
      <c r="E86" s="108">
        <v>0.88659793814432986</v>
      </c>
      <c r="F86" s="108">
        <v>0.91044776119402981</v>
      </c>
      <c r="G86" s="108">
        <v>0.89591078066914487</v>
      </c>
      <c r="H86" s="108">
        <v>0.90810810810810805</v>
      </c>
      <c r="I86" s="108">
        <v>0.89344262295081966</v>
      </c>
      <c r="J86" s="109">
        <v>0.89134224288204533</v>
      </c>
      <c r="K86" s="99"/>
    </row>
    <row r="87" spans="1:11" x14ac:dyDescent="0.25">
      <c r="A87" s="290"/>
      <c r="B87" s="293" t="s">
        <v>141</v>
      </c>
      <c r="C87" s="110" t="s">
        <v>51</v>
      </c>
      <c r="D87" s="111">
        <v>48</v>
      </c>
      <c r="E87" s="112">
        <v>44</v>
      </c>
      <c r="F87" s="112">
        <v>24</v>
      </c>
      <c r="G87" s="112">
        <v>28</v>
      </c>
      <c r="H87" s="112">
        <v>17</v>
      </c>
      <c r="I87" s="112">
        <v>26</v>
      </c>
      <c r="J87" s="113">
        <v>187</v>
      </c>
      <c r="K87" s="99"/>
    </row>
    <row r="88" spans="1:11" ht="36" x14ac:dyDescent="0.25">
      <c r="A88" s="291"/>
      <c r="B88" s="293"/>
      <c r="C88" s="106" t="s">
        <v>130</v>
      </c>
      <c r="D88" s="107">
        <v>0.13079019073569481</v>
      </c>
      <c r="E88" s="108">
        <v>0.1134020618556701</v>
      </c>
      <c r="F88" s="108">
        <v>8.9552238805970144E-2</v>
      </c>
      <c r="G88" s="108">
        <v>0.10408921933085502</v>
      </c>
      <c r="H88" s="108">
        <v>9.1891891891891897E-2</v>
      </c>
      <c r="I88" s="108">
        <v>0.10655737704918034</v>
      </c>
      <c r="J88" s="109">
        <v>0.10865775711795468</v>
      </c>
      <c r="K88" s="99"/>
    </row>
    <row r="89" spans="1:11" x14ac:dyDescent="0.25">
      <c r="A89" s="291" t="s">
        <v>53</v>
      </c>
      <c r="B89" s="305"/>
      <c r="C89" s="110" t="s">
        <v>51</v>
      </c>
      <c r="D89" s="111">
        <v>367</v>
      </c>
      <c r="E89" s="112">
        <v>388</v>
      </c>
      <c r="F89" s="112">
        <v>268</v>
      </c>
      <c r="G89" s="112">
        <v>269</v>
      </c>
      <c r="H89" s="112">
        <v>185</v>
      </c>
      <c r="I89" s="112">
        <v>244</v>
      </c>
      <c r="J89" s="113">
        <v>1721</v>
      </c>
      <c r="K89" s="99"/>
    </row>
    <row r="90" spans="1:11" ht="36.75" thickBot="1" x14ac:dyDescent="0.3">
      <c r="A90" s="306"/>
      <c r="B90" s="307"/>
      <c r="C90" s="116" t="s">
        <v>130</v>
      </c>
      <c r="D90" s="117">
        <v>1</v>
      </c>
      <c r="E90" s="118">
        <v>1</v>
      </c>
      <c r="F90" s="118">
        <v>1</v>
      </c>
      <c r="G90" s="118">
        <v>1</v>
      </c>
      <c r="H90" s="118">
        <v>1</v>
      </c>
      <c r="I90" s="118">
        <v>1</v>
      </c>
      <c r="J90" s="119">
        <v>1</v>
      </c>
      <c r="K90" s="99"/>
    </row>
  </sheetData>
  <mergeCells count="96">
    <mergeCell ref="M25:N26"/>
    <mergeCell ref="N13:N14"/>
    <mergeCell ref="N15:N16"/>
    <mergeCell ref="N17:N18"/>
    <mergeCell ref="N19:N20"/>
    <mergeCell ref="N21:N22"/>
    <mergeCell ref="N23:N24"/>
    <mergeCell ref="A89:B90"/>
    <mergeCell ref="M2:V2"/>
    <mergeCell ref="M3:O4"/>
    <mergeCell ref="P3:U3"/>
    <mergeCell ref="V3:V4"/>
    <mergeCell ref="M5:M24"/>
    <mergeCell ref="N5:N6"/>
    <mergeCell ref="N7:N8"/>
    <mergeCell ref="N9:N10"/>
    <mergeCell ref="N11:N12"/>
    <mergeCell ref="A80:B81"/>
    <mergeCell ref="A82:J82"/>
    <mergeCell ref="A83:C84"/>
    <mergeCell ref="D83:I83"/>
    <mergeCell ref="J83:J84"/>
    <mergeCell ref="A85:A88"/>
    <mergeCell ref="B85:B86"/>
    <mergeCell ref="B87:B88"/>
    <mergeCell ref="A71:B72"/>
    <mergeCell ref="A73:J73"/>
    <mergeCell ref="A74:C75"/>
    <mergeCell ref="D74:I74"/>
    <mergeCell ref="J74:J75"/>
    <mergeCell ref="A76:A79"/>
    <mergeCell ref="B76:B77"/>
    <mergeCell ref="B78:B79"/>
    <mergeCell ref="A67:A70"/>
    <mergeCell ref="B67:B68"/>
    <mergeCell ref="B69:B70"/>
    <mergeCell ref="A53:B54"/>
    <mergeCell ref="A55:J55"/>
    <mergeCell ref="A56:C57"/>
    <mergeCell ref="D56:I56"/>
    <mergeCell ref="J56:J57"/>
    <mergeCell ref="A58:A61"/>
    <mergeCell ref="B58:B59"/>
    <mergeCell ref="B60:B61"/>
    <mergeCell ref="A62:B63"/>
    <mergeCell ref="A64:J64"/>
    <mergeCell ref="A65:C66"/>
    <mergeCell ref="D65:I65"/>
    <mergeCell ref="J65:J66"/>
    <mergeCell ref="A49:A52"/>
    <mergeCell ref="B49:B50"/>
    <mergeCell ref="B51:B52"/>
    <mergeCell ref="A38:C39"/>
    <mergeCell ref="D38:I38"/>
    <mergeCell ref="A44:B45"/>
    <mergeCell ref="A46:J46"/>
    <mergeCell ref="A47:C48"/>
    <mergeCell ref="D47:I47"/>
    <mergeCell ref="J47:J48"/>
    <mergeCell ref="J38:J39"/>
    <mergeCell ref="A40:A43"/>
    <mergeCell ref="B40:B41"/>
    <mergeCell ref="B42:B43"/>
    <mergeCell ref="A28:J28"/>
    <mergeCell ref="A29:C30"/>
    <mergeCell ref="D29:I29"/>
    <mergeCell ref="J29:J30"/>
    <mergeCell ref="A31:A34"/>
    <mergeCell ref="B31:B32"/>
    <mergeCell ref="B33:B34"/>
    <mergeCell ref="A35:B36"/>
    <mergeCell ref="A37:J37"/>
    <mergeCell ref="A26:B27"/>
    <mergeCell ref="A17:B18"/>
    <mergeCell ref="A19:J19"/>
    <mergeCell ref="A20:C21"/>
    <mergeCell ref="D20:I20"/>
    <mergeCell ref="J20:J21"/>
    <mergeCell ref="A22:A25"/>
    <mergeCell ref="B22:B23"/>
    <mergeCell ref="B24:B25"/>
    <mergeCell ref="A13:A16"/>
    <mergeCell ref="B13:B14"/>
    <mergeCell ref="B15:B16"/>
    <mergeCell ref="A1:J1"/>
    <mergeCell ref="A2:C3"/>
    <mergeCell ref="D2:I2"/>
    <mergeCell ref="J2:J3"/>
    <mergeCell ref="A4:A7"/>
    <mergeCell ref="B4:B5"/>
    <mergeCell ref="B6:B7"/>
    <mergeCell ref="A8:B9"/>
    <mergeCell ref="A10:J10"/>
    <mergeCell ref="A11:C12"/>
    <mergeCell ref="D11:I11"/>
    <mergeCell ref="J11:J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topLeftCell="A23" workbookViewId="0">
      <selection activeCell="B37" sqref="B37:B48"/>
    </sheetView>
  </sheetViews>
  <sheetFormatPr defaultRowHeight="15" x14ac:dyDescent="0.25"/>
  <sheetData>
    <row r="1" spans="1:23" ht="15.75" thickBot="1" x14ac:dyDescent="0.3">
      <c r="A1" s="308" t="s">
        <v>194</v>
      </c>
      <c r="B1" s="308"/>
      <c r="C1" s="308"/>
      <c r="D1" s="308"/>
      <c r="E1" s="308"/>
      <c r="F1" s="308"/>
      <c r="G1" s="308"/>
      <c r="H1" s="308"/>
      <c r="I1" s="308"/>
      <c r="J1" s="308"/>
      <c r="K1" s="147"/>
      <c r="L1" s="308" t="s">
        <v>203</v>
      </c>
      <c r="M1" s="308"/>
      <c r="N1" s="308"/>
      <c r="O1" s="308"/>
      <c r="P1" s="308"/>
      <c r="Q1" s="308"/>
      <c r="R1" s="308"/>
      <c r="S1" s="308"/>
      <c r="T1" s="308"/>
      <c r="U1" s="308"/>
      <c r="V1" s="147"/>
    </row>
    <row r="2" spans="1:23" ht="15.75" thickTop="1" x14ac:dyDescent="0.25">
      <c r="A2" s="309" t="s">
        <v>0</v>
      </c>
      <c r="B2" s="310"/>
      <c r="C2" s="311"/>
      <c r="D2" s="315" t="s">
        <v>58</v>
      </c>
      <c r="E2" s="316"/>
      <c r="F2" s="316"/>
      <c r="G2" s="316"/>
      <c r="H2" s="316"/>
      <c r="I2" s="316"/>
      <c r="J2" s="317" t="s">
        <v>53</v>
      </c>
      <c r="K2" s="147"/>
      <c r="L2" s="309" t="s">
        <v>0</v>
      </c>
      <c r="M2" s="310"/>
      <c r="N2" s="311"/>
      <c r="O2" s="315" t="s">
        <v>58</v>
      </c>
      <c r="P2" s="316"/>
      <c r="Q2" s="316"/>
      <c r="R2" s="316"/>
      <c r="S2" s="316"/>
      <c r="T2" s="316"/>
      <c r="U2" s="317" t="s">
        <v>53</v>
      </c>
      <c r="V2" s="147"/>
    </row>
    <row r="3" spans="1:23" ht="15.75" thickBot="1" x14ac:dyDescent="0.3">
      <c r="A3" s="312"/>
      <c r="B3" s="313"/>
      <c r="C3" s="314"/>
      <c r="D3" s="148" t="s">
        <v>2</v>
      </c>
      <c r="E3" s="149" t="s">
        <v>3</v>
      </c>
      <c r="F3" s="149" t="s">
        <v>4</v>
      </c>
      <c r="G3" s="149" t="s">
        <v>5</v>
      </c>
      <c r="H3" s="149" t="s">
        <v>6</v>
      </c>
      <c r="I3" s="149" t="s">
        <v>7</v>
      </c>
      <c r="J3" s="318"/>
      <c r="K3" s="147"/>
      <c r="L3" s="312"/>
      <c r="M3" s="313"/>
      <c r="N3" s="314"/>
      <c r="O3" s="148" t="s">
        <v>2</v>
      </c>
      <c r="P3" s="149" t="s">
        <v>3</v>
      </c>
      <c r="Q3" s="149" t="s">
        <v>4</v>
      </c>
      <c r="R3" s="149" t="s">
        <v>5</v>
      </c>
      <c r="S3" s="149" t="s">
        <v>6</v>
      </c>
      <c r="T3" s="149" t="s">
        <v>7</v>
      </c>
      <c r="U3" s="318"/>
      <c r="V3" s="147"/>
    </row>
    <row r="4" spans="1:23" ht="15.75" thickTop="1" x14ac:dyDescent="0.25">
      <c r="A4" s="319" t="s">
        <v>60</v>
      </c>
      <c r="B4" s="322" t="s">
        <v>195</v>
      </c>
      <c r="C4" s="150" t="s">
        <v>51</v>
      </c>
      <c r="D4" s="151">
        <v>8</v>
      </c>
      <c r="E4" s="152">
        <v>7</v>
      </c>
      <c r="F4" s="152">
        <v>5</v>
      </c>
      <c r="G4" s="152">
        <v>9</v>
      </c>
      <c r="H4" s="152">
        <v>5</v>
      </c>
      <c r="I4" s="152">
        <v>4</v>
      </c>
      <c r="J4" s="153">
        <v>38</v>
      </c>
      <c r="K4" s="147"/>
      <c r="L4" s="319" t="s">
        <v>204</v>
      </c>
      <c r="M4" s="322" t="s">
        <v>205</v>
      </c>
      <c r="N4" s="150" t="s">
        <v>51</v>
      </c>
      <c r="O4" s="151">
        <v>3</v>
      </c>
      <c r="P4" s="152">
        <v>0</v>
      </c>
      <c r="Q4" s="152">
        <v>0</v>
      </c>
      <c r="R4" s="152">
        <v>4</v>
      </c>
      <c r="S4" s="152">
        <v>1</v>
      </c>
      <c r="T4" s="152">
        <v>1</v>
      </c>
      <c r="U4" s="153">
        <v>9</v>
      </c>
      <c r="V4" s="147"/>
    </row>
    <row r="5" spans="1:23" ht="36" x14ac:dyDescent="0.25">
      <c r="A5" s="320"/>
      <c r="B5" s="323"/>
      <c r="C5" s="154" t="s">
        <v>130</v>
      </c>
      <c r="D5" s="155">
        <v>2.1798365122615806E-2</v>
      </c>
      <c r="E5" s="156">
        <v>1.8041237113402064E-2</v>
      </c>
      <c r="F5" s="156">
        <v>1.865671641791045E-2</v>
      </c>
      <c r="G5" s="156">
        <v>3.3457249070631974E-2</v>
      </c>
      <c r="H5" s="156">
        <v>2.7027027027027025E-2</v>
      </c>
      <c r="I5" s="156">
        <v>1.6393442622950821E-2</v>
      </c>
      <c r="J5" s="157">
        <v>2.2080185938407902E-2</v>
      </c>
      <c r="K5" s="147"/>
      <c r="L5" s="320"/>
      <c r="M5" s="323"/>
      <c r="N5" s="154" t="s">
        <v>130</v>
      </c>
      <c r="O5" s="166">
        <v>8.1743869209809257E-3</v>
      </c>
      <c r="P5" s="156">
        <v>0</v>
      </c>
      <c r="Q5" s="156">
        <v>0</v>
      </c>
      <c r="R5" s="156">
        <v>1.4869888475836431E-2</v>
      </c>
      <c r="S5" s="167">
        <v>5.4054054054054057E-3</v>
      </c>
      <c r="T5" s="167">
        <v>4.0983606557377051E-3</v>
      </c>
      <c r="U5" s="168">
        <v>5.2295177222545031E-3</v>
      </c>
      <c r="V5" s="147"/>
    </row>
    <row r="6" spans="1:23" x14ac:dyDescent="0.25">
      <c r="A6" s="320"/>
      <c r="B6" s="323" t="s">
        <v>196</v>
      </c>
      <c r="C6" s="158" t="s">
        <v>51</v>
      </c>
      <c r="D6" s="159">
        <v>19</v>
      </c>
      <c r="E6" s="160">
        <v>17</v>
      </c>
      <c r="F6" s="160">
        <v>24</v>
      </c>
      <c r="G6" s="160">
        <v>24</v>
      </c>
      <c r="H6" s="160">
        <v>12</v>
      </c>
      <c r="I6" s="160">
        <v>20</v>
      </c>
      <c r="J6" s="161">
        <v>116</v>
      </c>
      <c r="K6" s="147"/>
      <c r="L6" s="320"/>
      <c r="M6" s="323" t="s">
        <v>206</v>
      </c>
      <c r="N6" s="158" t="s">
        <v>51</v>
      </c>
      <c r="O6" s="159">
        <v>7</v>
      </c>
      <c r="P6" s="160">
        <v>17</v>
      </c>
      <c r="Q6" s="160">
        <v>10</v>
      </c>
      <c r="R6" s="160">
        <v>7</v>
      </c>
      <c r="S6" s="160">
        <v>2</v>
      </c>
      <c r="T6" s="160">
        <v>6</v>
      </c>
      <c r="U6" s="161">
        <v>49</v>
      </c>
      <c r="V6" s="147"/>
    </row>
    <row r="7" spans="1:23" ht="36" x14ac:dyDescent="0.25">
      <c r="A7" s="320"/>
      <c r="B7" s="323"/>
      <c r="C7" s="154" t="s">
        <v>130</v>
      </c>
      <c r="D7" s="155">
        <v>5.1771117166212528E-2</v>
      </c>
      <c r="E7" s="156">
        <v>4.3814432989690726E-2</v>
      </c>
      <c r="F7" s="156">
        <v>8.9552238805970144E-2</v>
      </c>
      <c r="G7" s="156">
        <v>8.9219330855018597E-2</v>
      </c>
      <c r="H7" s="156">
        <v>6.4864864864864868E-2</v>
      </c>
      <c r="I7" s="156">
        <v>8.1967213114754092E-2</v>
      </c>
      <c r="J7" s="157">
        <v>6.74026728646136E-2</v>
      </c>
      <c r="K7" s="147"/>
      <c r="L7" s="320"/>
      <c r="M7" s="323"/>
      <c r="N7" s="154" t="s">
        <v>130</v>
      </c>
      <c r="O7" s="155">
        <v>1.9073569482288829E-2</v>
      </c>
      <c r="P7" s="156">
        <v>4.3814432989690726E-2</v>
      </c>
      <c r="Q7" s="156">
        <v>3.7313432835820899E-2</v>
      </c>
      <c r="R7" s="156">
        <v>2.6022304832713755E-2</v>
      </c>
      <c r="S7" s="156">
        <v>1.0810810810810811E-2</v>
      </c>
      <c r="T7" s="156">
        <v>2.4590163934426229E-2</v>
      </c>
      <c r="U7" s="157">
        <v>2.8471818710052298E-2</v>
      </c>
      <c r="V7" s="147"/>
    </row>
    <row r="8" spans="1:23" x14ac:dyDescent="0.25">
      <c r="A8" s="320"/>
      <c r="B8" s="323" t="s">
        <v>197</v>
      </c>
      <c r="C8" s="158" t="s">
        <v>51</v>
      </c>
      <c r="D8" s="159">
        <v>38</v>
      </c>
      <c r="E8" s="160">
        <v>53</v>
      </c>
      <c r="F8" s="160">
        <v>33</v>
      </c>
      <c r="G8" s="160">
        <v>39</v>
      </c>
      <c r="H8" s="160">
        <v>25</v>
      </c>
      <c r="I8" s="160">
        <v>28</v>
      </c>
      <c r="J8" s="161">
        <v>216</v>
      </c>
      <c r="K8" s="147"/>
      <c r="L8" s="320"/>
      <c r="M8" s="323" t="s">
        <v>207</v>
      </c>
      <c r="N8" s="158" t="s">
        <v>51</v>
      </c>
      <c r="O8" s="159">
        <v>117</v>
      </c>
      <c r="P8" s="160">
        <v>117</v>
      </c>
      <c r="Q8" s="160">
        <v>116</v>
      </c>
      <c r="R8" s="160">
        <v>113</v>
      </c>
      <c r="S8" s="160">
        <v>52</v>
      </c>
      <c r="T8" s="160">
        <v>94</v>
      </c>
      <c r="U8" s="161">
        <v>609</v>
      </c>
      <c r="V8" s="147"/>
    </row>
    <row r="9" spans="1:23" ht="36" x14ac:dyDescent="0.25">
      <c r="A9" s="320"/>
      <c r="B9" s="323"/>
      <c r="C9" s="154" t="s">
        <v>130</v>
      </c>
      <c r="D9" s="155">
        <v>0.10354223433242506</v>
      </c>
      <c r="E9" s="156">
        <v>0.13659793814432988</v>
      </c>
      <c r="F9" s="156">
        <v>0.12313432835820896</v>
      </c>
      <c r="G9" s="156">
        <v>0.1449814126394052</v>
      </c>
      <c r="H9" s="156">
        <v>0.13513513513513514</v>
      </c>
      <c r="I9" s="156">
        <v>0.11475409836065573</v>
      </c>
      <c r="J9" s="157">
        <v>0.12550842533410808</v>
      </c>
      <c r="K9" s="147"/>
      <c r="L9" s="320"/>
      <c r="M9" s="323"/>
      <c r="N9" s="154" t="s">
        <v>130</v>
      </c>
      <c r="O9" s="155">
        <v>0.31880108991825612</v>
      </c>
      <c r="P9" s="156">
        <v>0.3015463917525773</v>
      </c>
      <c r="Q9" s="156">
        <v>0.43283582089552242</v>
      </c>
      <c r="R9" s="156">
        <v>0.4200743494423792</v>
      </c>
      <c r="S9" s="156">
        <v>0.2810810810810811</v>
      </c>
      <c r="T9" s="156">
        <v>0.38524590163934425</v>
      </c>
      <c r="U9" s="157">
        <v>0.35386403253922138</v>
      </c>
      <c r="V9" s="147"/>
    </row>
    <row r="10" spans="1:23" x14ac:dyDescent="0.25">
      <c r="A10" s="320"/>
      <c r="B10" s="323" t="s">
        <v>198</v>
      </c>
      <c r="C10" s="158" t="s">
        <v>51</v>
      </c>
      <c r="D10" s="159">
        <v>36</v>
      </c>
      <c r="E10" s="160">
        <v>50</v>
      </c>
      <c r="F10" s="160">
        <v>34</v>
      </c>
      <c r="G10" s="160">
        <v>29</v>
      </c>
      <c r="H10" s="160">
        <v>16</v>
      </c>
      <c r="I10" s="160">
        <v>32</v>
      </c>
      <c r="J10" s="161">
        <v>197</v>
      </c>
      <c r="K10" s="147"/>
      <c r="L10" s="320"/>
      <c r="M10" s="323" t="s">
        <v>208</v>
      </c>
      <c r="N10" s="158" t="s">
        <v>51</v>
      </c>
      <c r="O10" s="159">
        <v>113</v>
      </c>
      <c r="P10" s="160">
        <v>122</v>
      </c>
      <c r="Q10" s="160">
        <v>86</v>
      </c>
      <c r="R10" s="160">
        <v>77</v>
      </c>
      <c r="S10" s="160">
        <v>60</v>
      </c>
      <c r="T10" s="160">
        <v>65</v>
      </c>
      <c r="U10" s="161">
        <v>523</v>
      </c>
      <c r="V10" s="147"/>
    </row>
    <row r="11" spans="1:23" ht="36" x14ac:dyDescent="0.25">
      <c r="A11" s="320"/>
      <c r="B11" s="323"/>
      <c r="C11" s="154" t="s">
        <v>130</v>
      </c>
      <c r="D11" s="155">
        <v>9.8092643051771108E-2</v>
      </c>
      <c r="E11" s="156">
        <v>0.12886597938144331</v>
      </c>
      <c r="F11" s="156">
        <v>0.12686567164179105</v>
      </c>
      <c r="G11" s="156">
        <v>0.10780669144981413</v>
      </c>
      <c r="H11" s="156">
        <v>8.6486486486486491E-2</v>
      </c>
      <c r="I11" s="156">
        <v>0.13114754098360656</v>
      </c>
      <c r="J11" s="157">
        <v>0.11446833236490413</v>
      </c>
      <c r="K11" s="147"/>
      <c r="L11" s="320"/>
      <c r="M11" s="323"/>
      <c r="N11" s="154" t="s">
        <v>130</v>
      </c>
      <c r="O11" s="155">
        <v>0.30790190735694822</v>
      </c>
      <c r="P11" s="156">
        <v>0.31443298969072164</v>
      </c>
      <c r="Q11" s="156">
        <v>0.32089552238805974</v>
      </c>
      <c r="R11" s="156">
        <v>0.28624535315985133</v>
      </c>
      <c r="S11" s="156">
        <v>0.32432432432432434</v>
      </c>
      <c r="T11" s="156">
        <v>0.26639344262295084</v>
      </c>
      <c r="U11" s="157">
        <v>0.30389308541545612</v>
      </c>
      <c r="V11" s="147"/>
    </row>
    <row r="12" spans="1:23" x14ac:dyDescent="0.25">
      <c r="A12" s="320"/>
      <c r="B12" s="323" t="s">
        <v>199</v>
      </c>
      <c r="C12" s="158" t="s">
        <v>51</v>
      </c>
      <c r="D12" s="159">
        <v>48</v>
      </c>
      <c r="E12" s="160">
        <v>42</v>
      </c>
      <c r="F12" s="160">
        <v>34</v>
      </c>
      <c r="G12" s="160">
        <v>29</v>
      </c>
      <c r="H12" s="160">
        <v>21</v>
      </c>
      <c r="I12" s="160">
        <v>27</v>
      </c>
      <c r="J12" s="161">
        <v>201</v>
      </c>
      <c r="K12" s="147"/>
      <c r="L12" s="320"/>
      <c r="M12" s="323" t="s">
        <v>209</v>
      </c>
      <c r="N12" s="158" t="s">
        <v>51</v>
      </c>
      <c r="O12" s="159">
        <v>81</v>
      </c>
      <c r="P12" s="160">
        <v>91</v>
      </c>
      <c r="Q12" s="160">
        <v>42</v>
      </c>
      <c r="R12" s="160">
        <v>52</v>
      </c>
      <c r="S12" s="160">
        <v>48</v>
      </c>
      <c r="T12" s="160">
        <v>52</v>
      </c>
      <c r="U12" s="161">
        <v>366</v>
      </c>
      <c r="V12" s="147"/>
    </row>
    <row r="13" spans="1:23" ht="36" x14ac:dyDescent="0.25">
      <c r="A13" s="320"/>
      <c r="B13" s="323"/>
      <c r="C13" s="154" t="s">
        <v>130</v>
      </c>
      <c r="D13" s="155">
        <v>0.13079019073569481</v>
      </c>
      <c r="E13" s="156">
        <v>0.10824742268041238</v>
      </c>
      <c r="F13" s="156">
        <v>0.12686567164179105</v>
      </c>
      <c r="G13" s="156">
        <v>0.10780669144981413</v>
      </c>
      <c r="H13" s="156">
        <v>0.11351351351351351</v>
      </c>
      <c r="I13" s="156">
        <v>0.11065573770491803</v>
      </c>
      <c r="J13" s="157">
        <v>0.11679256246368391</v>
      </c>
      <c r="K13" s="147"/>
      <c r="L13" s="320"/>
      <c r="M13" s="323"/>
      <c r="N13" s="154" t="s">
        <v>130</v>
      </c>
      <c r="O13" s="155">
        <v>0.22070844686648503</v>
      </c>
      <c r="P13" s="156">
        <v>0.23453608247422678</v>
      </c>
      <c r="Q13" s="156">
        <v>0.15671641791044777</v>
      </c>
      <c r="R13" s="156">
        <v>0.19330855018587362</v>
      </c>
      <c r="S13" s="156">
        <v>0.25945945945945947</v>
      </c>
      <c r="T13" s="156">
        <v>0.21311475409836067</v>
      </c>
      <c r="U13" s="157">
        <v>0.21266705403834979</v>
      </c>
      <c r="V13" s="147"/>
      <c r="W13" s="219"/>
    </row>
    <row r="14" spans="1:23" x14ac:dyDescent="0.25">
      <c r="A14" s="320"/>
      <c r="B14" s="323" t="s">
        <v>200</v>
      </c>
      <c r="C14" s="158" t="s">
        <v>51</v>
      </c>
      <c r="D14" s="159">
        <v>69</v>
      </c>
      <c r="E14" s="160">
        <v>55</v>
      </c>
      <c r="F14" s="160">
        <v>40</v>
      </c>
      <c r="G14" s="160">
        <v>53</v>
      </c>
      <c r="H14" s="160">
        <v>33</v>
      </c>
      <c r="I14" s="160">
        <v>46</v>
      </c>
      <c r="J14" s="161">
        <v>296</v>
      </c>
      <c r="K14" s="147"/>
      <c r="L14" s="320"/>
      <c r="M14" s="323" t="s">
        <v>210</v>
      </c>
      <c r="N14" s="158" t="s">
        <v>51</v>
      </c>
      <c r="O14" s="159">
        <v>46</v>
      </c>
      <c r="P14" s="160">
        <v>41</v>
      </c>
      <c r="Q14" s="160">
        <v>14</v>
      </c>
      <c r="R14" s="160">
        <v>16</v>
      </c>
      <c r="S14" s="160">
        <v>22</v>
      </c>
      <c r="T14" s="160">
        <v>26</v>
      </c>
      <c r="U14" s="161">
        <v>165</v>
      </c>
      <c r="V14" s="147"/>
    </row>
    <row r="15" spans="1:23" ht="36" x14ac:dyDescent="0.25">
      <c r="A15" s="320"/>
      <c r="B15" s="323"/>
      <c r="C15" s="154" t="s">
        <v>130</v>
      </c>
      <c r="D15" s="155">
        <v>0.18801089918256131</v>
      </c>
      <c r="E15" s="156">
        <v>0.14175257731958762</v>
      </c>
      <c r="F15" s="156">
        <v>0.1492537313432836</v>
      </c>
      <c r="G15" s="156">
        <v>0.19702602230483271</v>
      </c>
      <c r="H15" s="156">
        <v>0.17837837837837839</v>
      </c>
      <c r="I15" s="156">
        <v>0.18852459016393441</v>
      </c>
      <c r="J15" s="157">
        <v>0.17199302730970367</v>
      </c>
      <c r="K15" s="147"/>
      <c r="L15" s="321"/>
      <c r="M15" s="323"/>
      <c r="N15" s="154" t="s">
        <v>130</v>
      </c>
      <c r="O15" s="155">
        <v>0.12534059945504086</v>
      </c>
      <c r="P15" s="156">
        <v>0.1056701030927835</v>
      </c>
      <c r="Q15" s="156">
        <v>5.2238805970149259E-2</v>
      </c>
      <c r="R15" s="156">
        <v>5.9479553903345722E-2</v>
      </c>
      <c r="S15" s="156">
        <v>0.11891891891891891</v>
      </c>
      <c r="T15" s="156">
        <v>0.10655737704918034</v>
      </c>
      <c r="U15" s="157">
        <v>9.587449157466589E-2</v>
      </c>
      <c r="V15" s="218"/>
    </row>
    <row r="16" spans="1:23" x14ac:dyDescent="0.25">
      <c r="A16" s="320"/>
      <c r="B16" s="323" t="s">
        <v>201</v>
      </c>
      <c r="C16" s="158" t="s">
        <v>51</v>
      </c>
      <c r="D16" s="159">
        <v>66</v>
      </c>
      <c r="E16" s="160">
        <v>87</v>
      </c>
      <c r="F16" s="160">
        <v>49</v>
      </c>
      <c r="G16" s="160">
        <v>48</v>
      </c>
      <c r="H16" s="160">
        <v>36</v>
      </c>
      <c r="I16" s="160">
        <v>47</v>
      </c>
      <c r="J16" s="161">
        <v>333</v>
      </c>
      <c r="K16" s="147"/>
      <c r="L16" s="321" t="s">
        <v>53</v>
      </c>
      <c r="M16" s="324"/>
      <c r="N16" s="158" t="s">
        <v>51</v>
      </c>
      <c r="O16" s="159">
        <v>367</v>
      </c>
      <c r="P16" s="160">
        <v>388</v>
      </c>
      <c r="Q16" s="160">
        <v>268</v>
      </c>
      <c r="R16" s="160">
        <v>269</v>
      </c>
      <c r="S16" s="160">
        <v>185</v>
      </c>
      <c r="T16" s="160">
        <v>244</v>
      </c>
      <c r="U16" s="161">
        <v>1721</v>
      </c>
      <c r="V16" s="147"/>
    </row>
    <row r="17" spans="1:22" ht="36.75" thickBot="1" x14ac:dyDescent="0.3">
      <c r="A17" s="320"/>
      <c r="B17" s="323"/>
      <c r="C17" s="154" t="s">
        <v>130</v>
      </c>
      <c r="D17" s="155">
        <v>0.17983651226158037</v>
      </c>
      <c r="E17" s="156">
        <v>0.22422680412371132</v>
      </c>
      <c r="F17" s="156">
        <v>0.18283582089552242</v>
      </c>
      <c r="G17" s="156">
        <v>0.17843866171003719</v>
      </c>
      <c r="H17" s="156">
        <v>0.19459459459459461</v>
      </c>
      <c r="I17" s="156">
        <v>0.19262295081967212</v>
      </c>
      <c r="J17" s="157">
        <v>0.19349215572341663</v>
      </c>
      <c r="K17" s="147"/>
      <c r="L17" s="325"/>
      <c r="M17" s="326"/>
      <c r="N17" s="162" t="s">
        <v>130</v>
      </c>
      <c r="O17" s="163">
        <v>1</v>
      </c>
      <c r="P17" s="164">
        <v>1</v>
      </c>
      <c r="Q17" s="164">
        <v>1</v>
      </c>
      <c r="R17" s="164">
        <v>1</v>
      </c>
      <c r="S17" s="164">
        <v>1</v>
      </c>
      <c r="T17" s="164">
        <v>1</v>
      </c>
      <c r="U17" s="165">
        <v>1</v>
      </c>
      <c r="V17" s="147"/>
    </row>
    <row r="18" spans="1:22" ht="15.75" thickTop="1" x14ac:dyDescent="0.25">
      <c r="A18" s="320"/>
      <c r="B18" s="323" t="s">
        <v>202</v>
      </c>
      <c r="C18" s="158" t="s">
        <v>51</v>
      </c>
      <c r="D18" s="159">
        <v>83</v>
      </c>
      <c r="E18" s="160">
        <v>77</v>
      </c>
      <c r="F18" s="160">
        <v>49</v>
      </c>
      <c r="G18" s="160">
        <v>38</v>
      </c>
      <c r="H18" s="160">
        <v>37</v>
      </c>
      <c r="I18" s="160">
        <v>40</v>
      </c>
      <c r="J18" s="161">
        <v>324</v>
      </c>
      <c r="K18" s="147"/>
      <c r="R18" s="219"/>
    </row>
    <row r="19" spans="1:22" ht="36.75" thickBot="1" x14ac:dyDescent="0.3">
      <c r="A19" s="321"/>
      <c r="B19" s="323"/>
      <c r="C19" s="154" t="s">
        <v>130</v>
      </c>
      <c r="D19" s="155">
        <v>0.22615803814713897</v>
      </c>
      <c r="E19" s="156">
        <v>0.1984536082474227</v>
      </c>
      <c r="F19" s="156">
        <v>0.18283582089552242</v>
      </c>
      <c r="G19" s="156">
        <v>0.14126394052044611</v>
      </c>
      <c r="H19" s="156">
        <v>0.2</v>
      </c>
      <c r="I19" s="156">
        <v>0.16393442622950818</v>
      </c>
      <c r="J19" s="157">
        <v>0.18826263800116214</v>
      </c>
      <c r="K19" s="218">
        <f>SUM(D13,D15,D17,D19)</f>
        <v>0.72479564032697552</v>
      </c>
      <c r="L19" s="308" t="s">
        <v>211</v>
      </c>
      <c r="M19" s="308"/>
      <c r="N19" s="308"/>
      <c r="O19" s="308"/>
      <c r="P19" s="308"/>
      <c r="Q19" s="308"/>
      <c r="R19" s="308"/>
      <c r="S19" s="308"/>
      <c r="T19" s="308"/>
      <c r="U19" s="308"/>
      <c r="V19" s="147"/>
    </row>
    <row r="20" spans="1:22" ht="15.75" thickTop="1" x14ac:dyDescent="0.25">
      <c r="A20" s="321" t="s">
        <v>53</v>
      </c>
      <c r="B20" s="324"/>
      <c r="C20" s="158" t="s">
        <v>51</v>
      </c>
      <c r="D20" s="159">
        <v>367</v>
      </c>
      <c r="E20" s="160">
        <v>388</v>
      </c>
      <c r="F20" s="160">
        <v>268</v>
      </c>
      <c r="G20" s="160">
        <v>269</v>
      </c>
      <c r="H20" s="160">
        <v>185</v>
      </c>
      <c r="I20" s="160">
        <v>244</v>
      </c>
      <c r="J20" s="161">
        <v>1721</v>
      </c>
      <c r="K20" s="147"/>
      <c r="L20" s="309" t="s">
        <v>0</v>
      </c>
      <c r="M20" s="310"/>
      <c r="N20" s="311"/>
      <c r="O20" s="315" t="s">
        <v>58</v>
      </c>
      <c r="P20" s="316"/>
      <c r="Q20" s="316"/>
      <c r="R20" s="316"/>
      <c r="S20" s="316"/>
      <c r="T20" s="316"/>
      <c r="U20" s="317" t="s">
        <v>53</v>
      </c>
      <c r="V20" s="147"/>
    </row>
    <row r="21" spans="1:22" ht="36.75" thickBot="1" x14ac:dyDescent="0.3">
      <c r="A21" s="325"/>
      <c r="B21" s="326"/>
      <c r="C21" s="162" t="s">
        <v>130</v>
      </c>
      <c r="D21" s="163">
        <v>1</v>
      </c>
      <c r="E21" s="164">
        <v>1</v>
      </c>
      <c r="F21" s="164">
        <v>1</v>
      </c>
      <c r="G21" s="164">
        <v>1</v>
      </c>
      <c r="H21" s="164">
        <v>1</v>
      </c>
      <c r="I21" s="164">
        <v>1</v>
      </c>
      <c r="J21" s="165">
        <v>1</v>
      </c>
      <c r="K21" s="147"/>
      <c r="L21" s="312"/>
      <c r="M21" s="313"/>
      <c r="N21" s="314"/>
      <c r="O21" s="148" t="s">
        <v>2</v>
      </c>
      <c r="P21" s="149" t="s">
        <v>3</v>
      </c>
      <c r="Q21" s="149" t="s">
        <v>4</v>
      </c>
      <c r="R21" s="149" t="s">
        <v>5</v>
      </c>
      <c r="S21" s="149" t="s">
        <v>6</v>
      </c>
      <c r="T21" s="149" t="s">
        <v>7</v>
      </c>
      <c r="U21" s="318"/>
      <c r="V21" s="147"/>
    </row>
    <row r="22" spans="1:22" ht="15.75" thickTop="1" x14ac:dyDescent="0.25">
      <c r="L22" s="319" t="s">
        <v>212</v>
      </c>
      <c r="M22" s="322" t="s">
        <v>213</v>
      </c>
      <c r="N22" s="150" t="s">
        <v>51</v>
      </c>
      <c r="O22" s="151">
        <v>72</v>
      </c>
      <c r="P22" s="152">
        <v>76</v>
      </c>
      <c r="Q22" s="152">
        <v>40</v>
      </c>
      <c r="R22" s="152">
        <v>49</v>
      </c>
      <c r="S22" s="152">
        <v>30</v>
      </c>
      <c r="T22" s="152">
        <v>47</v>
      </c>
      <c r="U22" s="153">
        <v>314</v>
      </c>
      <c r="V22" s="147"/>
    </row>
    <row r="23" spans="1:22" ht="36" customHeight="1" thickBot="1" x14ac:dyDescent="0.3">
      <c r="A23" s="308" t="s">
        <v>217</v>
      </c>
      <c r="B23" s="308"/>
      <c r="C23" s="308"/>
      <c r="D23" s="308"/>
      <c r="E23" s="308"/>
      <c r="F23" s="308"/>
      <c r="G23" s="308"/>
      <c r="H23" s="308"/>
      <c r="I23" s="308"/>
      <c r="J23" s="308"/>
      <c r="K23" s="147"/>
      <c r="L23" s="320"/>
      <c r="M23" s="323"/>
      <c r="N23" s="154" t="s">
        <v>130</v>
      </c>
      <c r="O23" s="155">
        <v>0.19618528610354222</v>
      </c>
      <c r="P23" s="156">
        <v>0.19587628865979384</v>
      </c>
      <c r="Q23" s="156">
        <v>0.1492537313432836</v>
      </c>
      <c r="R23" s="156">
        <v>0.18215613382899629</v>
      </c>
      <c r="S23" s="156">
        <v>0.16216216216216217</v>
      </c>
      <c r="T23" s="156">
        <v>0.19262295081967212</v>
      </c>
      <c r="U23" s="157">
        <v>0.18245206275421266</v>
      </c>
      <c r="V23" s="147"/>
    </row>
    <row r="24" spans="1:22" ht="15.75" thickTop="1" x14ac:dyDescent="0.25">
      <c r="A24" s="309" t="s">
        <v>0</v>
      </c>
      <c r="B24" s="310"/>
      <c r="C24" s="311"/>
      <c r="D24" s="315" t="s">
        <v>58</v>
      </c>
      <c r="E24" s="316"/>
      <c r="F24" s="316"/>
      <c r="G24" s="316"/>
      <c r="H24" s="316"/>
      <c r="I24" s="316"/>
      <c r="J24" s="317" t="s">
        <v>53</v>
      </c>
      <c r="K24" s="147"/>
      <c r="L24" s="320"/>
      <c r="M24" s="323" t="s">
        <v>214</v>
      </c>
      <c r="N24" s="158" t="s">
        <v>51</v>
      </c>
      <c r="O24" s="159">
        <v>221</v>
      </c>
      <c r="P24" s="160">
        <v>244</v>
      </c>
      <c r="Q24" s="160">
        <v>182</v>
      </c>
      <c r="R24" s="160">
        <v>181</v>
      </c>
      <c r="S24" s="160">
        <v>122</v>
      </c>
      <c r="T24" s="160">
        <v>165</v>
      </c>
      <c r="U24" s="161">
        <v>1115</v>
      </c>
      <c r="V24" s="147"/>
    </row>
    <row r="25" spans="1:22" ht="36" customHeight="1" thickBot="1" x14ac:dyDescent="0.3">
      <c r="A25" s="312"/>
      <c r="B25" s="313"/>
      <c r="C25" s="314"/>
      <c r="D25" s="148" t="s">
        <v>2</v>
      </c>
      <c r="E25" s="149" t="s">
        <v>3</v>
      </c>
      <c r="F25" s="149" t="s">
        <v>4</v>
      </c>
      <c r="G25" s="149" t="s">
        <v>5</v>
      </c>
      <c r="H25" s="149" t="s">
        <v>6</v>
      </c>
      <c r="I25" s="149" t="s">
        <v>7</v>
      </c>
      <c r="J25" s="318"/>
      <c r="K25" s="147"/>
      <c r="L25" s="320"/>
      <c r="M25" s="323"/>
      <c r="N25" s="154" t="s">
        <v>130</v>
      </c>
      <c r="O25" s="155">
        <v>0.60217983651226159</v>
      </c>
      <c r="P25" s="156">
        <v>0.62886597938144329</v>
      </c>
      <c r="Q25" s="156">
        <v>0.67910447761194037</v>
      </c>
      <c r="R25" s="156">
        <v>0.67286245353159857</v>
      </c>
      <c r="S25" s="156">
        <v>0.6594594594594595</v>
      </c>
      <c r="T25" s="156">
        <v>0.67622950819672123</v>
      </c>
      <c r="U25" s="157">
        <v>0.64787914003486347</v>
      </c>
      <c r="V25" s="147"/>
    </row>
    <row r="26" spans="1:22" ht="15.75" thickTop="1" x14ac:dyDescent="0.25">
      <c r="A26" s="319" t="s">
        <v>218</v>
      </c>
      <c r="B26" s="322" t="s">
        <v>219</v>
      </c>
      <c r="C26" s="150" t="s">
        <v>51</v>
      </c>
      <c r="D26" s="151">
        <v>283</v>
      </c>
      <c r="E26" s="152">
        <v>276</v>
      </c>
      <c r="F26" s="152">
        <v>203</v>
      </c>
      <c r="G26" s="152">
        <v>189</v>
      </c>
      <c r="H26" s="152">
        <v>136</v>
      </c>
      <c r="I26" s="152">
        <v>175</v>
      </c>
      <c r="J26" s="153">
        <v>1262</v>
      </c>
      <c r="K26" s="147"/>
      <c r="L26" s="320"/>
      <c r="M26" s="323" t="s">
        <v>215</v>
      </c>
      <c r="N26" s="158" t="s">
        <v>51</v>
      </c>
      <c r="O26" s="159">
        <v>63</v>
      </c>
      <c r="P26" s="160">
        <v>52</v>
      </c>
      <c r="Q26" s="160">
        <v>32</v>
      </c>
      <c r="R26" s="160">
        <v>34</v>
      </c>
      <c r="S26" s="160">
        <v>30</v>
      </c>
      <c r="T26" s="160">
        <v>28</v>
      </c>
      <c r="U26" s="161">
        <v>239</v>
      </c>
      <c r="V26" s="147"/>
    </row>
    <row r="27" spans="1:22" ht="36" customHeight="1" x14ac:dyDescent="0.25">
      <c r="A27" s="320"/>
      <c r="B27" s="323"/>
      <c r="C27" s="154" t="s">
        <v>130</v>
      </c>
      <c r="D27" s="155">
        <v>0.77111716621253412</v>
      </c>
      <c r="E27" s="156">
        <v>0.71134020618556704</v>
      </c>
      <c r="F27" s="156">
        <v>0.7574626865671642</v>
      </c>
      <c r="G27" s="156">
        <v>0.70260223048327131</v>
      </c>
      <c r="H27" s="156">
        <v>0.73513513513513518</v>
      </c>
      <c r="I27" s="156">
        <v>0.71721311475409832</v>
      </c>
      <c r="J27" s="157">
        <v>0.73329459616502035</v>
      </c>
      <c r="K27" s="147"/>
      <c r="L27" s="320"/>
      <c r="M27" s="323"/>
      <c r="N27" s="154" t="s">
        <v>130</v>
      </c>
      <c r="O27" s="155">
        <v>0.17166212534059944</v>
      </c>
      <c r="P27" s="156">
        <v>0.13402061855670103</v>
      </c>
      <c r="Q27" s="156">
        <v>0.11940298507462688</v>
      </c>
      <c r="R27" s="156">
        <v>0.12639405204460968</v>
      </c>
      <c r="S27" s="156">
        <v>0.16216216216216217</v>
      </c>
      <c r="T27" s="156">
        <v>0.11475409836065573</v>
      </c>
      <c r="U27" s="157">
        <v>0.13887274840209179</v>
      </c>
      <c r="V27" s="147"/>
    </row>
    <row r="28" spans="1:22" x14ac:dyDescent="0.25">
      <c r="A28" s="320"/>
      <c r="B28" s="323" t="s">
        <v>220</v>
      </c>
      <c r="C28" s="158" t="s">
        <v>51</v>
      </c>
      <c r="D28" s="159">
        <v>54</v>
      </c>
      <c r="E28" s="160">
        <v>66</v>
      </c>
      <c r="F28" s="160">
        <v>36</v>
      </c>
      <c r="G28" s="160">
        <v>52</v>
      </c>
      <c r="H28" s="160">
        <v>28</v>
      </c>
      <c r="I28" s="160">
        <v>30</v>
      </c>
      <c r="J28" s="161">
        <v>266</v>
      </c>
      <c r="K28" s="147"/>
      <c r="L28" s="320"/>
      <c r="M28" s="323" t="s">
        <v>216</v>
      </c>
      <c r="N28" s="158" t="s">
        <v>51</v>
      </c>
      <c r="O28" s="159">
        <v>11</v>
      </c>
      <c r="P28" s="160">
        <v>16</v>
      </c>
      <c r="Q28" s="160">
        <v>14</v>
      </c>
      <c r="R28" s="160">
        <v>5</v>
      </c>
      <c r="S28" s="160">
        <v>3</v>
      </c>
      <c r="T28" s="160">
        <v>4</v>
      </c>
      <c r="U28" s="161">
        <v>53</v>
      </c>
      <c r="V28" s="147"/>
    </row>
    <row r="29" spans="1:22" ht="36" customHeight="1" x14ac:dyDescent="0.25">
      <c r="A29" s="320"/>
      <c r="B29" s="323"/>
      <c r="C29" s="154" t="s">
        <v>130</v>
      </c>
      <c r="D29" s="155">
        <v>0.14713896457765668</v>
      </c>
      <c r="E29" s="156">
        <v>0.17010309278350516</v>
      </c>
      <c r="F29" s="156">
        <v>0.13432835820895522</v>
      </c>
      <c r="G29" s="156">
        <v>0.19330855018587362</v>
      </c>
      <c r="H29" s="156">
        <v>0.15135135135135136</v>
      </c>
      <c r="I29" s="156">
        <v>0.12295081967213115</v>
      </c>
      <c r="J29" s="157">
        <v>0.15456130156885531</v>
      </c>
      <c r="K29" s="147"/>
      <c r="L29" s="321"/>
      <c r="M29" s="323"/>
      <c r="N29" s="154" t="s">
        <v>130</v>
      </c>
      <c r="O29" s="155">
        <v>2.9972752043596729E-2</v>
      </c>
      <c r="P29" s="156">
        <v>4.1237113402061848E-2</v>
      </c>
      <c r="Q29" s="156">
        <v>5.2238805970149259E-2</v>
      </c>
      <c r="R29" s="156">
        <v>1.858736059479554E-2</v>
      </c>
      <c r="S29" s="156">
        <v>1.6216216216216217E-2</v>
      </c>
      <c r="T29" s="156">
        <v>1.6393442622950821E-2</v>
      </c>
      <c r="U29" s="157">
        <v>3.0796048808832074E-2</v>
      </c>
      <c r="V29" s="147"/>
    </row>
    <row r="30" spans="1:22" x14ac:dyDescent="0.25">
      <c r="A30" s="320"/>
      <c r="B30" s="323" t="s">
        <v>221</v>
      </c>
      <c r="C30" s="158" t="s">
        <v>51</v>
      </c>
      <c r="D30" s="159">
        <v>8</v>
      </c>
      <c r="E30" s="160">
        <v>6</v>
      </c>
      <c r="F30" s="160">
        <v>4</v>
      </c>
      <c r="G30" s="160">
        <v>7</v>
      </c>
      <c r="H30" s="160">
        <v>6</v>
      </c>
      <c r="I30" s="160">
        <v>13</v>
      </c>
      <c r="J30" s="161">
        <v>44</v>
      </c>
      <c r="K30" s="147"/>
      <c r="L30" s="321" t="s">
        <v>53</v>
      </c>
      <c r="M30" s="324"/>
      <c r="N30" s="158" t="s">
        <v>51</v>
      </c>
      <c r="O30" s="159">
        <v>367</v>
      </c>
      <c r="P30" s="160">
        <v>388</v>
      </c>
      <c r="Q30" s="160">
        <v>268</v>
      </c>
      <c r="R30" s="160">
        <v>269</v>
      </c>
      <c r="S30" s="160">
        <v>185</v>
      </c>
      <c r="T30" s="160">
        <v>244</v>
      </c>
      <c r="U30" s="161">
        <v>1721</v>
      </c>
      <c r="V30" s="147"/>
    </row>
    <row r="31" spans="1:22" ht="36.75" customHeight="1" thickBot="1" x14ac:dyDescent="0.3">
      <c r="A31" s="320"/>
      <c r="B31" s="323"/>
      <c r="C31" s="154" t="s">
        <v>130</v>
      </c>
      <c r="D31" s="155">
        <v>2.1798365122615806E-2</v>
      </c>
      <c r="E31" s="156">
        <v>1.5463917525773196E-2</v>
      </c>
      <c r="F31" s="156">
        <v>1.492537313432836E-2</v>
      </c>
      <c r="G31" s="156">
        <v>2.6022304832713755E-2</v>
      </c>
      <c r="H31" s="156">
        <v>3.2432432432432434E-2</v>
      </c>
      <c r="I31" s="156">
        <v>5.3278688524590168E-2</v>
      </c>
      <c r="J31" s="157">
        <v>2.5566531086577571E-2</v>
      </c>
      <c r="K31" s="147"/>
      <c r="L31" s="325"/>
      <c r="M31" s="326"/>
      <c r="N31" s="162" t="s">
        <v>130</v>
      </c>
      <c r="O31" s="163">
        <v>1</v>
      </c>
      <c r="P31" s="164">
        <v>1</v>
      </c>
      <c r="Q31" s="164">
        <v>1</v>
      </c>
      <c r="R31" s="164">
        <v>1</v>
      </c>
      <c r="S31" s="164">
        <v>1</v>
      </c>
      <c r="T31" s="164">
        <v>1</v>
      </c>
      <c r="U31" s="165">
        <v>1</v>
      </c>
      <c r="V31" s="147"/>
    </row>
    <row r="32" spans="1:22" ht="15.75" thickTop="1" x14ac:dyDescent="0.25">
      <c r="A32" s="320"/>
      <c r="B32" s="323" t="s">
        <v>222</v>
      </c>
      <c r="C32" s="158" t="s">
        <v>51</v>
      </c>
      <c r="D32" s="159">
        <v>22</v>
      </c>
      <c r="E32" s="160">
        <v>40</v>
      </c>
      <c r="F32" s="160">
        <v>25</v>
      </c>
      <c r="G32" s="160">
        <v>21</v>
      </c>
      <c r="H32" s="160">
        <v>15</v>
      </c>
      <c r="I32" s="160">
        <v>26</v>
      </c>
      <c r="J32" s="161">
        <v>149</v>
      </c>
      <c r="K32" s="147"/>
    </row>
    <row r="33" spans="1:22" ht="36.75" thickBot="1" x14ac:dyDescent="0.3">
      <c r="A33" s="321"/>
      <c r="B33" s="323"/>
      <c r="C33" s="154" t="s">
        <v>130</v>
      </c>
      <c r="D33" s="155">
        <v>5.9945504087193457E-2</v>
      </c>
      <c r="E33" s="156">
        <v>0.10309278350515465</v>
      </c>
      <c r="F33" s="156">
        <v>9.3283582089552244E-2</v>
      </c>
      <c r="G33" s="156">
        <v>7.8066914498141265E-2</v>
      </c>
      <c r="H33" s="156">
        <v>8.1081081081081086E-2</v>
      </c>
      <c r="I33" s="156">
        <v>0.10655737704918034</v>
      </c>
      <c r="J33" s="157">
        <v>8.6577571179546772E-2</v>
      </c>
      <c r="K33" s="147"/>
      <c r="L33" s="308" t="s">
        <v>250</v>
      </c>
      <c r="M33" s="308"/>
      <c r="N33" s="308"/>
      <c r="O33" s="308"/>
      <c r="P33" s="308"/>
      <c r="Q33" s="308"/>
      <c r="R33" s="308"/>
      <c r="S33" s="308"/>
      <c r="T33" s="308"/>
      <c r="U33" s="308"/>
      <c r="V33" s="147"/>
    </row>
    <row r="34" spans="1:22" ht="15.75" thickTop="1" x14ac:dyDescent="0.25">
      <c r="A34" s="321" t="s">
        <v>53</v>
      </c>
      <c r="B34" s="324"/>
      <c r="C34" s="158" t="s">
        <v>51</v>
      </c>
      <c r="D34" s="159">
        <v>367</v>
      </c>
      <c r="E34" s="160">
        <v>388</v>
      </c>
      <c r="F34" s="160">
        <v>268</v>
      </c>
      <c r="G34" s="160">
        <v>269</v>
      </c>
      <c r="H34" s="160">
        <v>185</v>
      </c>
      <c r="I34" s="160">
        <v>244</v>
      </c>
      <c r="J34" s="161">
        <v>1721</v>
      </c>
      <c r="K34" s="147"/>
      <c r="L34" s="309" t="s">
        <v>0</v>
      </c>
      <c r="M34" s="310"/>
      <c r="N34" s="311"/>
      <c r="O34" s="315" t="s">
        <v>58</v>
      </c>
      <c r="P34" s="316"/>
      <c r="Q34" s="316"/>
      <c r="R34" s="316"/>
      <c r="S34" s="316"/>
      <c r="T34" s="316"/>
      <c r="U34" s="317" t="s">
        <v>53</v>
      </c>
      <c r="V34" s="147"/>
    </row>
    <row r="35" spans="1:22" ht="36.75" thickBot="1" x14ac:dyDescent="0.3">
      <c r="A35" s="325"/>
      <c r="B35" s="326"/>
      <c r="C35" s="162" t="s">
        <v>130</v>
      </c>
      <c r="D35" s="163">
        <v>1</v>
      </c>
      <c r="E35" s="164">
        <v>1</v>
      </c>
      <c r="F35" s="164">
        <v>1</v>
      </c>
      <c r="G35" s="164">
        <v>1</v>
      </c>
      <c r="H35" s="164">
        <v>1</v>
      </c>
      <c r="I35" s="164">
        <v>1</v>
      </c>
      <c r="J35" s="165">
        <v>1</v>
      </c>
      <c r="K35" s="147"/>
      <c r="L35" s="312"/>
      <c r="M35" s="313"/>
      <c r="N35" s="314"/>
      <c r="O35" s="148" t="s">
        <v>2</v>
      </c>
      <c r="P35" s="149" t="s">
        <v>3</v>
      </c>
      <c r="Q35" s="149" t="s">
        <v>4</v>
      </c>
      <c r="R35" s="149" t="s">
        <v>5</v>
      </c>
      <c r="S35" s="149" t="s">
        <v>6</v>
      </c>
      <c r="T35" s="149" t="s">
        <v>7</v>
      </c>
      <c r="U35" s="318"/>
      <c r="V35" s="147"/>
    </row>
    <row r="36" spans="1:22" ht="15.75" thickTop="1" x14ac:dyDescent="0.25">
      <c r="L36" s="319" t="s">
        <v>251</v>
      </c>
      <c r="M36" s="322" t="s">
        <v>252</v>
      </c>
      <c r="N36" s="150" t="s">
        <v>51</v>
      </c>
      <c r="O36" s="151">
        <v>53</v>
      </c>
      <c r="P36" s="152">
        <v>60</v>
      </c>
      <c r="Q36" s="152">
        <v>33</v>
      </c>
      <c r="R36" s="152">
        <v>29</v>
      </c>
      <c r="S36" s="152">
        <v>24</v>
      </c>
      <c r="T36" s="152">
        <v>31</v>
      </c>
      <c r="U36" s="153">
        <v>230</v>
      </c>
      <c r="V36" s="147"/>
    </row>
    <row r="37" spans="1:22" ht="36" customHeight="1" x14ac:dyDescent="0.25">
      <c r="B37" s="365" t="s">
        <v>297</v>
      </c>
      <c r="L37" s="320"/>
      <c r="M37" s="323"/>
      <c r="N37" s="154" t="s">
        <v>130</v>
      </c>
      <c r="O37" s="155">
        <v>0.1444141689373297</v>
      </c>
      <c r="P37" s="156">
        <v>0.15463917525773196</v>
      </c>
      <c r="Q37" s="156">
        <v>0.12313432835820896</v>
      </c>
      <c r="R37" s="156">
        <v>0.10780669144981413</v>
      </c>
      <c r="S37" s="156">
        <v>0.12972972972972974</v>
      </c>
      <c r="T37" s="156">
        <v>0.12704918032786885</v>
      </c>
      <c r="U37" s="157">
        <v>0.1336432306798373</v>
      </c>
      <c r="V37" s="147"/>
    </row>
    <row r="38" spans="1:22" x14ac:dyDescent="0.25">
      <c r="B38" s="366"/>
      <c r="L38" s="320"/>
      <c r="M38" s="323" t="s">
        <v>253</v>
      </c>
      <c r="N38" s="158" t="s">
        <v>51</v>
      </c>
      <c r="O38" s="159">
        <v>314</v>
      </c>
      <c r="P38" s="160">
        <v>328</v>
      </c>
      <c r="Q38" s="160">
        <v>235</v>
      </c>
      <c r="R38" s="160">
        <v>240</v>
      </c>
      <c r="S38" s="160">
        <v>161</v>
      </c>
      <c r="T38" s="160">
        <v>213</v>
      </c>
      <c r="U38" s="161">
        <v>1491</v>
      </c>
      <c r="V38" s="147"/>
    </row>
    <row r="39" spans="1:22" ht="36" customHeight="1" x14ac:dyDescent="0.25">
      <c r="B39" s="367" t="s">
        <v>298</v>
      </c>
      <c r="L39" s="321"/>
      <c r="M39" s="323"/>
      <c r="N39" s="154" t="s">
        <v>130</v>
      </c>
      <c r="O39" s="155">
        <v>0.85558583106267039</v>
      </c>
      <c r="P39" s="156">
        <v>0.84536082474226804</v>
      </c>
      <c r="Q39" s="156">
        <v>0.87686567164179108</v>
      </c>
      <c r="R39" s="156">
        <v>0.89219330855018586</v>
      </c>
      <c r="S39" s="156">
        <v>0.87027027027027026</v>
      </c>
      <c r="T39" s="156">
        <v>0.87295081967213117</v>
      </c>
      <c r="U39" s="157">
        <v>0.8663567693201627</v>
      </c>
      <c r="V39" s="147"/>
    </row>
    <row r="40" spans="1:22" x14ac:dyDescent="0.25">
      <c r="B40" s="367" t="s">
        <v>299</v>
      </c>
      <c r="L40" s="321" t="s">
        <v>53</v>
      </c>
      <c r="M40" s="324"/>
      <c r="N40" s="158" t="s">
        <v>51</v>
      </c>
      <c r="O40" s="159">
        <v>367</v>
      </c>
      <c r="P40" s="160">
        <v>388</v>
      </c>
      <c r="Q40" s="160">
        <v>268</v>
      </c>
      <c r="R40" s="160">
        <v>269</v>
      </c>
      <c r="S40" s="160">
        <v>185</v>
      </c>
      <c r="T40" s="160">
        <v>244</v>
      </c>
      <c r="U40" s="161">
        <v>1721</v>
      </c>
      <c r="V40" s="147"/>
    </row>
    <row r="41" spans="1:22" ht="36.75" customHeight="1" thickBot="1" x14ac:dyDescent="0.3">
      <c r="B41" s="367" t="s">
        <v>300</v>
      </c>
      <c r="L41" s="325"/>
      <c r="M41" s="326"/>
      <c r="N41" s="162" t="s">
        <v>130</v>
      </c>
      <c r="O41" s="163">
        <v>1</v>
      </c>
      <c r="P41" s="164">
        <v>1</v>
      </c>
      <c r="Q41" s="164">
        <v>1</v>
      </c>
      <c r="R41" s="164">
        <v>1</v>
      </c>
      <c r="S41" s="164">
        <v>1</v>
      </c>
      <c r="T41" s="164">
        <v>1</v>
      </c>
      <c r="U41" s="165">
        <v>1</v>
      </c>
      <c r="V41" s="147"/>
    </row>
    <row r="42" spans="1:22" ht="15.75" thickTop="1" x14ac:dyDescent="0.25">
      <c r="B42" s="367" t="s">
        <v>301</v>
      </c>
    </row>
    <row r="43" spans="1:22" x14ac:dyDescent="0.25">
      <c r="B43" s="367" t="s">
        <v>302</v>
      </c>
    </row>
    <row r="44" spans="1:22" x14ac:dyDescent="0.25">
      <c r="B44" s="367" t="s">
        <v>303</v>
      </c>
    </row>
    <row r="45" spans="1:22" x14ac:dyDescent="0.25">
      <c r="B45" s="367" t="s">
        <v>304</v>
      </c>
    </row>
    <row r="46" spans="1:22" x14ac:dyDescent="0.25">
      <c r="B46" s="367" t="s">
        <v>305</v>
      </c>
    </row>
    <row r="47" spans="1:22" x14ac:dyDescent="0.25">
      <c r="B47" s="367" t="s">
        <v>306</v>
      </c>
    </row>
    <row r="48" spans="1:22" ht="25.5" x14ac:dyDescent="0.25">
      <c r="B48" s="367" t="s">
        <v>307</v>
      </c>
    </row>
  </sheetData>
  <mergeCells count="54">
    <mergeCell ref="L40:M41"/>
    <mergeCell ref="A34:B35"/>
    <mergeCell ref="L33:U33"/>
    <mergeCell ref="L34:N35"/>
    <mergeCell ref="O34:T34"/>
    <mergeCell ref="U34:U35"/>
    <mergeCell ref="L36:L39"/>
    <mergeCell ref="M36:M37"/>
    <mergeCell ref="M38:M39"/>
    <mergeCell ref="L30:M31"/>
    <mergeCell ref="A23:J23"/>
    <mergeCell ref="A24:C25"/>
    <mergeCell ref="D24:I24"/>
    <mergeCell ref="J24:J25"/>
    <mergeCell ref="A26:A33"/>
    <mergeCell ref="B26:B27"/>
    <mergeCell ref="B28:B29"/>
    <mergeCell ref="B30:B31"/>
    <mergeCell ref="B32:B33"/>
    <mergeCell ref="L22:L29"/>
    <mergeCell ref="M22:M23"/>
    <mergeCell ref="M24:M25"/>
    <mergeCell ref="M26:M27"/>
    <mergeCell ref="M28:M29"/>
    <mergeCell ref="L16:M17"/>
    <mergeCell ref="B14:B15"/>
    <mergeCell ref="B16:B17"/>
    <mergeCell ref="B18:B19"/>
    <mergeCell ref="A20:B21"/>
    <mergeCell ref="M14:M15"/>
    <mergeCell ref="L19:U19"/>
    <mergeCell ref="L20:N21"/>
    <mergeCell ref="O20:T20"/>
    <mergeCell ref="U20:U21"/>
    <mergeCell ref="L1:U1"/>
    <mergeCell ref="L2:N3"/>
    <mergeCell ref="O2:T2"/>
    <mergeCell ref="U2:U3"/>
    <mergeCell ref="L4:L15"/>
    <mergeCell ref="M4:M5"/>
    <mergeCell ref="M6:M7"/>
    <mergeCell ref="M8:M9"/>
    <mergeCell ref="M10:M11"/>
    <mergeCell ref="M12:M13"/>
    <mergeCell ref="A1:J1"/>
    <mergeCell ref="A2:C3"/>
    <mergeCell ref="D2:I2"/>
    <mergeCell ref="J2:J3"/>
    <mergeCell ref="A4:A19"/>
    <mergeCell ref="B4:B5"/>
    <mergeCell ref="B6:B7"/>
    <mergeCell ref="B8:B9"/>
    <mergeCell ref="B10:B11"/>
    <mergeCell ref="B12:B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abSelected="1" workbookViewId="0">
      <selection activeCell="S7" sqref="S7"/>
    </sheetView>
  </sheetViews>
  <sheetFormatPr defaultRowHeight="15" x14ac:dyDescent="0.25"/>
  <cols>
    <col min="13" max="13" width="20.42578125" bestFit="1" customWidth="1"/>
  </cols>
  <sheetData>
    <row r="1" spans="1:22" ht="15.75" thickBot="1" x14ac:dyDescent="0.3">
      <c r="A1" s="327" t="s">
        <v>223</v>
      </c>
      <c r="B1" s="327"/>
      <c r="C1" s="327"/>
      <c r="D1" s="327"/>
      <c r="E1" s="327"/>
      <c r="F1" s="327"/>
      <c r="G1" s="327"/>
      <c r="H1" s="327"/>
      <c r="I1" s="327"/>
      <c r="J1" s="327"/>
      <c r="K1" s="169"/>
      <c r="L1" s="327" t="s">
        <v>236</v>
      </c>
      <c r="M1" s="327"/>
      <c r="N1" s="327"/>
      <c r="O1" s="327"/>
      <c r="P1" s="327"/>
      <c r="Q1" s="327"/>
      <c r="R1" s="327"/>
      <c r="S1" s="327"/>
      <c r="T1" s="327"/>
      <c r="U1" s="327"/>
      <c r="V1" s="169"/>
    </row>
    <row r="2" spans="1:22" ht="15.75" thickTop="1" x14ac:dyDescent="0.25">
      <c r="A2" s="328" t="s">
        <v>0</v>
      </c>
      <c r="B2" s="329"/>
      <c r="C2" s="330"/>
      <c r="D2" s="334" t="s">
        <v>58</v>
      </c>
      <c r="E2" s="335"/>
      <c r="F2" s="335"/>
      <c r="G2" s="335"/>
      <c r="H2" s="335"/>
      <c r="I2" s="335"/>
      <c r="J2" s="336" t="s">
        <v>53</v>
      </c>
      <c r="K2" s="169"/>
      <c r="L2" s="328" t="s">
        <v>0</v>
      </c>
      <c r="M2" s="329"/>
      <c r="N2" s="330"/>
      <c r="O2" s="334" t="s">
        <v>58</v>
      </c>
      <c r="P2" s="335"/>
      <c r="Q2" s="335"/>
      <c r="R2" s="335"/>
      <c r="S2" s="335"/>
      <c r="T2" s="335"/>
      <c r="U2" s="336" t="s">
        <v>53</v>
      </c>
      <c r="V2" s="169"/>
    </row>
    <row r="3" spans="1:22" ht="15.75" thickBot="1" x14ac:dyDescent="0.3">
      <c r="A3" s="331"/>
      <c r="B3" s="332"/>
      <c r="C3" s="333"/>
      <c r="D3" s="170" t="s">
        <v>2</v>
      </c>
      <c r="E3" s="171" t="s">
        <v>3</v>
      </c>
      <c r="F3" s="171" t="s">
        <v>4</v>
      </c>
      <c r="G3" s="171" t="s">
        <v>5</v>
      </c>
      <c r="H3" s="171" t="s">
        <v>6</v>
      </c>
      <c r="I3" s="171" t="s">
        <v>7</v>
      </c>
      <c r="J3" s="337"/>
      <c r="K3" s="169"/>
      <c r="L3" s="331"/>
      <c r="M3" s="332"/>
      <c r="N3" s="333"/>
      <c r="O3" s="170" t="s">
        <v>2</v>
      </c>
      <c r="P3" s="171" t="s">
        <v>3</v>
      </c>
      <c r="Q3" s="171" t="s">
        <v>4</v>
      </c>
      <c r="R3" s="171" t="s">
        <v>5</v>
      </c>
      <c r="S3" s="171" t="s">
        <v>6</v>
      </c>
      <c r="T3" s="171" t="s">
        <v>7</v>
      </c>
      <c r="U3" s="337"/>
      <c r="V3" s="169"/>
    </row>
    <row r="4" spans="1:22" ht="15.75" thickTop="1" x14ac:dyDescent="0.25">
      <c r="A4" s="338" t="s">
        <v>224</v>
      </c>
      <c r="B4" s="341" t="s">
        <v>225</v>
      </c>
      <c r="C4" s="172" t="s">
        <v>51</v>
      </c>
      <c r="D4" s="173">
        <v>10</v>
      </c>
      <c r="E4" s="174">
        <v>21</v>
      </c>
      <c r="F4" s="174">
        <v>7</v>
      </c>
      <c r="G4" s="174">
        <v>9</v>
      </c>
      <c r="H4" s="174">
        <v>6</v>
      </c>
      <c r="I4" s="174">
        <v>6</v>
      </c>
      <c r="J4" s="175">
        <v>59</v>
      </c>
      <c r="K4" s="169"/>
      <c r="L4" s="338" t="s">
        <v>237</v>
      </c>
      <c r="M4" s="341" t="s">
        <v>238</v>
      </c>
      <c r="N4" s="172" t="s">
        <v>51</v>
      </c>
      <c r="O4" s="173">
        <v>64</v>
      </c>
      <c r="P4" s="174">
        <v>78</v>
      </c>
      <c r="Q4" s="174">
        <v>35</v>
      </c>
      <c r="R4" s="174">
        <v>49</v>
      </c>
      <c r="S4" s="174">
        <v>42</v>
      </c>
      <c r="T4" s="174">
        <v>50</v>
      </c>
      <c r="U4" s="175">
        <v>318</v>
      </c>
      <c r="V4" s="169"/>
    </row>
    <row r="5" spans="1:22" ht="36" x14ac:dyDescent="0.25">
      <c r="A5" s="339"/>
      <c r="B5" s="342"/>
      <c r="C5" s="176" t="s">
        <v>130</v>
      </c>
      <c r="D5" s="177">
        <v>2.7247956403269755E-2</v>
      </c>
      <c r="E5" s="178">
        <v>5.4123711340206188E-2</v>
      </c>
      <c r="F5" s="178">
        <v>2.6119402985074629E-2</v>
      </c>
      <c r="G5" s="178">
        <v>3.3457249070631974E-2</v>
      </c>
      <c r="H5" s="178">
        <v>3.2432432432432434E-2</v>
      </c>
      <c r="I5" s="178">
        <v>2.4590163934426229E-2</v>
      </c>
      <c r="J5" s="179">
        <v>3.4282393957001743E-2</v>
      </c>
      <c r="K5" s="169"/>
      <c r="L5" s="339"/>
      <c r="M5" s="342"/>
      <c r="N5" s="176" t="s">
        <v>130</v>
      </c>
      <c r="O5" s="177">
        <v>0.17438692098092645</v>
      </c>
      <c r="P5" s="178">
        <v>0.20103092783505155</v>
      </c>
      <c r="Q5" s="178">
        <v>0.13059701492537312</v>
      </c>
      <c r="R5" s="178">
        <v>0.18215613382899629</v>
      </c>
      <c r="S5" s="382">
        <v>0.22702702702702701</v>
      </c>
      <c r="T5" s="178">
        <v>0.20491803278688525</v>
      </c>
      <c r="U5" s="179">
        <v>0.18477629285299244</v>
      </c>
      <c r="V5" s="169"/>
    </row>
    <row r="6" spans="1:22" x14ac:dyDescent="0.25">
      <c r="A6" s="339"/>
      <c r="B6" s="342" t="s">
        <v>226</v>
      </c>
      <c r="C6" s="180" t="s">
        <v>51</v>
      </c>
      <c r="D6" s="181">
        <v>175</v>
      </c>
      <c r="E6" s="182">
        <v>154</v>
      </c>
      <c r="F6" s="182">
        <v>116</v>
      </c>
      <c r="G6" s="182">
        <v>129</v>
      </c>
      <c r="H6" s="182">
        <v>90</v>
      </c>
      <c r="I6" s="182">
        <v>111</v>
      </c>
      <c r="J6" s="183">
        <v>775</v>
      </c>
      <c r="K6" s="169"/>
      <c r="L6" s="339"/>
      <c r="M6" s="342" t="s">
        <v>239</v>
      </c>
      <c r="N6" s="180" t="s">
        <v>51</v>
      </c>
      <c r="O6" s="181">
        <v>50</v>
      </c>
      <c r="P6" s="182">
        <v>68</v>
      </c>
      <c r="Q6" s="182">
        <v>39</v>
      </c>
      <c r="R6" s="182">
        <v>35</v>
      </c>
      <c r="S6" s="182">
        <v>28</v>
      </c>
      <c r="T6" s="182">
        <v>36</v>
      </c>
      <c r="U6" s="183">
        <v>256</v>
      </c>
      <c r="V6" s="169"/>
    </row>
    <row r="7" spans="1:22" ht="36" x14ac:dyDescent="0.25">
      <c r="A7" s="339"/>
      <c r="B7" s="342"/>
      <c r="C7" s="176" t="s">
        <v>130</v>
      </c>
      <c r="D7" s="177">
        <v>0.47683923705722076</v>
      </c>
      <c r="E7" s="178">
        <v>0.39690721649484539</v>
      </c>
      <c r="F7" s="178">
        <v>0.43283582089552242</v>
      </c>
      <c r="G7" s="178">
        <v>0.4795539033457249</v>
      </c>
      <c r="H7" s="178">
        <v>0.48648648648648646</v>
      </c>
      <c r="I7" s="178">
        <v>0.4549180327868852</v>
      </c>
      <c r="J7" s="179">
        <v>0.45031958163858221</v>
      </c>
      <c r="K7" s="169"/>
      <c r="L7" s="339"/>
      <c r="M7" s="342"/>
      <c r="N7" s="176" t="s">
        <v>130</v>
      </c>
      <c r="O7" s="177">
        <v>0.13623978201634876</v>
      </c>
      <c r="P7" s="178">
        <v>0.1752577319587629</v>
      </c>
      <c r="Q7" s="178">
        <v>0.1455223880597015</v>
      </c>
      <c r="R7" s="178">
        <v>0.13011152416356878</v>
      </c>
      <c r="S7" s="178">
        <v>0.15135135135135136</v>
      </c>
      <c r="T7" s="178">
        <v>0.14754098360655737</v>
      </c>
      <c r="U7" s="179">
        <v>0.14875072632190586</v>
      </c>
      <c r="V7" s="169"/>
    </row>
    <row r="8" spans="1:22" x14ac:dyDescent="0.25">
      <c r="A8" s="339"/>
      <c r="B8" s="342" t="s">
        <v>227</v>
      </c>
      <c r="C8" s="180" t="s">
        <v>51</v>
      </c>
      <c r="D8" s="181">
        <v>40</v>
      </c>
      <c r="E8" s="182">
        <v>59</v>
      </c>
      <c r="F8" s="182">
        <v>44</v>
      </c>
      <c r="G8" s="182">
        <v>34</v>
      </c>
      <c r="H8" s="182">
        <v>30</v>
      </c>
      <c r="I8" s="182">
        <v>44</v>
      </c>
      <c r="J8" s="183">
        <v>251</v>
      </c>
      <c r="K8" s="169"/>
      <c r="L8" s="339"/>
      <c r="M8" s="342" t="s">
        <v>240</v>
      </c>
      <c r="N8" s="180" t="s">
        <v>51</v>
      </c>
      <c r="O8" s="181">
        <v>21</v>
      </c>
      <c r="P8" s="182">
        <v>11</v>
      </c>
      <c r="Q8" s="182">
        <v>13</v>
      </c>
      <c r="R8" s="182">
        <v>11</v>
      </c>
      <c r="S8" s="182">
        <v>12</v>
      </c>
      <c r="T8" s="182">
        <v>15</v>
      </c>
      <c r="U8" s="183">
        <v>83</v>
      </c>
      <c r="V8" s="169"/>
    </row>
    <row r="9" spans="1:22" ht="36" x14ac:dyDescent="0.25">
      <c r="A9" s="339"/>
      <c r="B9" s="342"/>
      <c r="C9" s="176" t="s">
        <v>130</v>
      </c>
      <c r="D9" s="177">
        <v>0.10899182561307902</v>
      </c>
      <c r="E9" s="178">
        <v>0.15206185567010308</v>
      </c>
      <c r="F9" s="178">
        <v>0.16417910447761194</v>
      </c>
      <c r="G9" s="178">
        <v>0.12639405204460968</v>
      </c>
      <c r="H9" s="178">
        <v>0.16216216216216217</v>
      </c>
      <c r="I9" s="178">
        <v>0.18032786885245902</v>
      </c>
      <c r="J9" s="179">
        <v>0.14584543869843114</v>
      </c>
      <c r="K9" s="169"/>
      <c r="L9" s="339"/>
      <c r="M9" s="342"/>
      <c r="N9" s="176" t="s">
        <v>130</v>
      </c>
      <c r="O9" s="177">
        <v>5.7220708446866483E-2</v>
      </c>
      <c r="P9" s="178">
        <v>2.8350515463917526E-2</v>
      </c>
      <c r="Q9" s="178">
        <v>4.8507462686567165E-2</v>
      </c>
      <c r="R9" s="178">
        <v>4.0892193308550186E-2</v>
      </c>
      <c r="S9" s="178">
        <v>6.4864864864864868E-2</v>
      </c>
      <c r="T9" s="178">
        <v>6.1475409836065573E-2</v>
      </c>
      <c r="U9" s="179">
        <v>4.822777454968042E-2</v>
      </c>
      <c r="V9" s="169"/>
    </row>
    <row r="10" spans="1:22" x14ac:dyDescent="0.25">
      <c r="A10" s="339"/>
      <c r="B10" s="342" t="s">
        <v>228</v>
      </c>
      <c r="C10" s="180" t="s">
        <v>51</v>
      </c>
      <c r="D10" s="181">
        <v>94</v>
      </c>
      <c r="E10" s="182">
        <v>113</v>
      </c>
      <c r="F10" s="182">
        <v>77</v>
      </c>
      <c r="G10" s="182">
        <v>81</v>
      </c>
      <c r="H10" s="182">
        <v>42</v>
      </c>
      <c r="I10" s="182">
        <v>67</v>
      </c>
      <c r="J10" s="183">
        <v>474</v>
      </c>
      <c r="K10" s="169"/>
      <c r="L10" s="339"/>
      <c r="M10" s="342" t="s">
        <v>241</v>
      </c>
      <c r="N10" s="180" t="s">
        <v>51</v>
      </c>
      <c r="O10" s="181">
        <v>23</v>
      </c>
      <c r="P10" s="182">
        <v>16</v>
      </c>
      <c r="Q10" s="182">
        <v>15</v>
      </c>
      <c r="R10" s="182">
        <v>16</v>
      </c>
      <c r="S10" s="182">
        <v>7</v>
      </c>
      <c r="T10" s="182">
        <v>16</v>
      </c>
      <c r="U10" s="183">
        <v>93</v>
      </c>
      <c r="V10" s="169"/>
    </row>
    <row r="11" spans="1:22" ht="36" x14ac:dyDescent="0.25">
      <c r="A11" s="339"/>
      <c r="B11" s="342"/>
      <c r="C11" s="176" t="s">
        <v>130</v>
      </c>
      <c r="D11" s="177">
        <v>0.2561307901907357</v>
      </c>
      <c r="E11" s="178">
        <v>0.29123711340206188</v>
      </c>
      <c r="F11" s="178">
        <v>0.28731343283582089</v>
      </c>
      <c r="G11" s="178">
        <v>0.30111524163568776</v>
      </c>
      <c r="H11" s="178">
        <v>0.22702702702702701</v>
      </c>
      <c r="I11" s="178">
        <v>0.27459016393442626</v>
      </c>
      <c r="J11" s="179">
        <v>0.27542126670540384</v>
      </c>
      <c r="K11" s="169"/>
      <c r="L11" s="339"/>
      <c r="M11" s="342"/>
      <c r="N11" s="176" t="s">
        <v>130</v>
      </c>
      <c r="O11" s="177">
        <v>6.2670299727520432E-2</v>
      </c>
      <c r="P11" s="178">
        <v>4.1237113402061848E-2</v>
      </c>
      <c r="Q11" s="178">
        <v>5.5970149253731345E-2</v>
      </c>
      <c r="R11" s="178">
        <v>5.9479553903345722E-2</v>
      </c>
      <c r="S11" s="178">
        <v>3.783783783783784E-2</v>
      </c>
      <c r="T11" s="178">
        <v>6.5573770491803282E-2</v>
      </c>
      <c r="U11" s="179">
        <v>5.4038349796629873E-2</v>
      </c>
      <c r="V11" s="169"/>
    </row>
    <row r="12" spans="1:22" x14ac:dyDescent="0.25">
      <c r="A12" s="339"/>
      <c r="B12" s="342" t="s">
        <v>229</v>
      </c>
      <c r="C12" s="180" t="s">
        <v>51</v>
      </c>
      <c r="D12" s="181">
        <v>48</v>
      </c>
      <c r="E12" s="182">
        <v>41</v>
      </c>
      <c r="F12" s="182">
        <v>24</v>
      </c>
      <c r="G12" s="182">
        <v>16</v>
      </c>
      <c r="H12" s="182">
        <v>17</v>
      </c>
      <c r="I12" s="182">
        <v>16</v>
      </c>
      <c r="J12" s="183">
        <v>162</v>
      </c>
      <c r="K12" s="169"/>
      <c r="L12" s="339"/>
      <c r="M12" s="342" t="s">
        <v>242</v>
      </c>
      <c r="N12" s="180" t="s">
        <v>51</v>
      </c>
      <c r="O12" s="181">
        <v>51</v>
      </c>
      <c r="P12" s="182">
        <v>51</v>
      </c>
      <c r="Q12" s="182">
        <v>44</v>
      </c>
      <c r="R12" s="182">
        <v>31</v>
      </c>
      <c r="S12" s="182">
        <v>16</v>
      </c>
      <c r="T12" s="182">
        <v>34</v>
      </c>
      <c r="U12" s="183">
        <v>227</v>
      </c>
      <c r="V12" s="169"/>
    </row>
    <row r="13" spans="1:22" ht="36" x14ac:dyDescent="0.25">
      <c r="A13" s="340"/>
      <c r="B13" s="342"/>
      <c r="C13" s="176" t="s">
        <v>130</v>
      </c>
      <c r="D13" s="177">
        <v>0.13079019073569481</v>
      </c>
      <c r="E13" s="178">
        <v>0.1056701030927835</v>
      </c>
      <c r="F13" s="178">
        <v>8.9552238805970144E-2</v>
      </c>
      <c r="G13" s="178">
        <v>5.9479553903345722E-2</v>
      </c>
      <c r="H13" s="178">
        <v>9.1891891891891897E-2</v>
      </c>
      <c r="I13" s="178">
        <v>6.5573770491803282E-2</v>
      </c>
      <c r="J13" s="179">
        <v>9.4131319000581068E-2</v>
      </c>
      <c r="K13" s="169"/>
      <c r="L13" s="339"/>
      <c r="M13" s="342"/>
      <c r="N13" s="176" t="s">
        <v>130</v>
      </c>
      <c r="O13" s="177">
        <v>0.13896457765667575</v>
      </c>
      <c r="P13" s="178">
        <v>0.13144329896907217</v>
      </c>
      <c r="Q13" s="178">
        <v>0.16417910447761194</v>
      </c>
      <c r="R13" s="178">
        <v>0.11524163568773234</v>
      </c>
      <c r="S13" s="178">
        <v>8.6486486486486491E-2</v>
      </c>
      <c r="T13" s="178">
        <v>0.13934426229508198</v>
      </c>
      <c r="U13" s="179">
        <v>0.13190005810575248</v>
      </c>
      <c r="V13" s="169"/>
    </row>
    <row r="14" spans="1:22" x14ac:dyDescent="0.25">
      <c r="A14" s="340" t="s">
        <v>53</v>
      </c>
      <c r="B14" s="343"/>
      <c r="C14" s="180" t="s">
        <v>51</v>
      </c>
      <c r="D14" s="181">
        <v>367</v>
      </c>
      <c r="E14" s="182">
        <v>388</v>
      </c>
      <c r="F14" s="182">
        <v>268</v>
      </c>
      <c r="G14" s="182">
        <v>269</v>
      </c>
      <c r="H14" s="182">
        <v>185</v>
      </c>
      <c r="I14" s="182">
        <v>244</v>
      </c>
      <c r="J14" s="183">
        <v>1721</v>
      </c>
      <c r="K14" s="169"/>
      <c r="L14" s="339"/>
      <c r="M14" s="342" t="s">
        <v>243</v>
      </c>
      <c r="N14" s="180" t="s">
        <v>51</v>
      </c>
      <c r="O14" s="181">
        <v>28</v>
      </c>
      <c r="P14" s="182">
        <v>24</v>
      </c>
      <c r="Q14" s="182">
        <v>28</v>
      </c>
      <c r="R14" s="182">
        <v>22</v>
      </c>
      <c r="S14" s="182">
        <v>8</v>
      </c>
      <c r="T14" s="182">
        <v>17</v>
      </c>
      <c r="U14" s="183">
        <v>127</v>
      </c>
      <c r="V14" s="169"/>
    </row>
    <row r="15" spans="1:22" ht="36.75" thickBot="1" x14ac:dyDescent="0.3">
      <c r="A15" s="344"/>
      <c r="B15" s="345"/>
      <c r="C15" s="184" t="s">
        <v>130</v>
      </c>
      <c r="D15" s="185">
        <v>1</v>
      </c>
      <c r="E15" s="186">
        <v>1</v>
      </c>
      <c r="F15" s="186">
        <v>1</v>
      </c>
      <c r="G15" s="186">
        <v>1</v>
      </c>
      <c r="H15" s="186">
        <v>1</v>
      </c>
      <c r="I15" s="186">
        <v>1</v>
      </c>
      <c r="J15" s="187">
        <v>1</v>
      </c>
      <c r="K15" s="169"/>
      <c r="L15" s="339"/>
      <c r="M15" s="342"/>
      <c r="N15" s="176" t="s">
        <v>130</v>
      </c>
      <c r="O15" s="177">
        <v>7.6294277929155316E-2</v>
      </c>
      <c r="P15" s="178">
        <v>6.1855670103092786E-2</v>
      </c>
      <c r="Q15" s="178">
        <v>0.10447761194029852</v>
      </c>
      <c r="R15" s="178">
        <v>8.1784386617100371E-2</v>
      </c>
      <c r="S15" s="178">
        <v>4.3243243243243246E-2</v>
      </c>
      <c r="T15" s="178">
        <v>6.9672131147540992E-2</v>
      </c>
      <c r="U15" s="179">
        <v>7.3794305636257981E-2</v>
      </c>
      <c r="V15" s="169"/>
    </row>
    <row r="16" spans="1:22" ht="16.5" thickTop="1" thickBot="1" x14ac:dyDescent="0.3">
      <c r="A16" s="327" t="s">
        <v>230</v>
      </c>
      <c r="B16" s="327"/>
      <c r="C16" s="327"/>
      <c r="D16" s="327"/>
      <c r="E16" s="327"/>
      <c r="F16" s="327"/>
      <c r="G16" s="327"/>
      <c r="H16" s="327"/>
      <c r="I16" s="327"/>
      <c r="J16" s="327"/>
      <c r="K16" s="169"/>
      <c r="L16" s="339"/>
      <c r="M16" s="342" t="s">
        <v>244</v>
      </c>
      <c r="N16" s="180" t="s">
        <v>51</v>
      </c>
      <c r="O16" s="181">
        <v>5</v>
      </c>
      <c r="P16" s="182">
        <v>3</v>
      </c>
      <c r="Q16" s="182">
        <v>0</v>
      </c>
      <c r="R16" s="182">
        <v>4</v>
      </c>
      <c r="S16" s="182">
        <v>4</v>
      </c>
      <c r="T16" s="182">
        <v>2</v>
      </c>
      <c r="U16" s="183">
        <v>18</v>
      </c>
      <c r="V16" s="169"/>
    </row>
    <row r="17" spans="1:22" ht="36.75" thickTop="1" x14ac:dyDescent="0.25">
      <c r="A17" s="328" t="s">
        <v>0</v>
      </c>
      <c r="B17" s="329"/>
      <c r="C17" s="330"/>
      <c r="D17" s="334" t="s">
        <v>58</v>
      </c>
      <c r="E17" s="335"/>
      <c r="F17" s="335"/>
      <c r="G17" s="335"/>
      <c r="H17" s="335"/>
      <c r="I17" s="335"/>
      <c r="J17" s="336" t="s">
        <v>53</v>
      </c>
      <c r="K17" s="169"/>
      <c r="L17" s="339"/>
      <c r="M17" s="342"/>
      <c r="N17" s="176" t="s">
        <v>130</v>
      </c>
      <c r="O17" s="177">
        <v>1.3623978201634877E-2</v>
      </c>
      <c r="P17" s="188">
        <v>7.7319587628865982E-3</v>
      </c>
      <c r="Q17" s="178">
        <v>0</v>
      </c>
      <c r="R17" s="178">
        <v>1.4869888475836431E-2</v>
      </c>
      <c r="S17" s="178">
        <v>2.1621621621621623E-2</v>
      </c>
      <c r="T17" s="188">
        <v>8.1967213114754103E-3</v>
      </c>
      <c r="U17" s="179">
        <v>1.0459035444509006E-2</v>
      </c>
      <c r="V17" s="169"/>
    </row>
    <row r="18" spans="1:22" ht="15.75" thickBot="1" x14ac:dyDescent="0.3">
      <c r="A18" s="331"/>
      <c r="B18" s="332"/>
      <c r="C18" s="333"/>
      <c r="D18" s="170" t="s">
        <v>2</v>
      </c>
      <c r="E18" s="171" t="s">
        <v>3</v>
      </c>
      <c r="F18" s="171" t="s">
        <v>4</v>
      </c>
      <c r="G18" s="171" t="s">
        <v>5</v>
      </c>
      <c r="H18" s="171" t="s">
        <v>6</v>
      </c>
      <c r="I18" s="171" t="s">
        <v>7</v>
      </c>
      <c r="J18" s="337"/>
      <c r="K18" s="169"/>
      <c r="L18" s="339"/>
      <c r="M18" s="342" t="s">
        <v>245</v>
      </c>
      <c r="N18" s="180" t="s">
        <v>51</v>
      </c>
      <c r="O18" s="181">
        <v>22</v>
      </c>
      <c r="P18" s="182">
        <v>16</v>
      </c>
      <c r="Q18" s="182">
        <v>12</v>
      </c>
      <c r="R18" s="182">
        <v>18</v>
      </c>
      <c r="S18" s="182">
        <v>12</v>
      </c>
      <c r="T18" s="182">
        <v>12</v>
      </c>
      <c r="U18" s="183">
        <v>92</v>
      </c>
      <c r="V18" s="169"/>
    </row>
    <row r="19" spans="1:22" ht="36.75" thickTop="1" x14ac:dyDescent="0.25">
      <c r="A19" s="338" t="s">
        <v>231</v>
      </c>
      <c r="B19" s="341" t="s">
        <v>232</v>
      </c>
      <c r="C19" s="172" t="s">
        <v>51</v>
      </c>
      <c r="D19" s="173">
        <v>38</v>
      </c>
      <c r="E19" s="174">
        <v>51</v>
      </c>
      <c r="F19" s="174">
        <v>27</v>
      </c>
      <c r="G19" s="174">
        <v>22</v>
      </c>
      <c r="H19" s="174">
        <v>19</v>
      </c>
      <c r="I19" s="174">
        <v>26</v>
      </c>
      <c r="J19" s="175">
        <v>183</v>
      </c>
      <c r="K19" s="169"/>
      <c r="L19" s="339"/>
      <c r="M19" s="342"/>
      <c r="N19" s="176" t="s">
        <v>130</v>
      </c>
      <c r="O19" s="177">
        <v>5.9945504087193457E-2</v>
      </c>
      <c r="P19" s="178">
        <v>4.1237113402061848E-2</v>
      </c>
      <c r="Q19" s="178">
        <v>4.4776119402985072E-2</v>
      </c>
      <c r="R19" s="178">
        <v>6.6914498141263948E-2</v>
      </c>
      <c r="S19" s="178">
        <v>6.4864864864864868E-2</v>
      </c>
      <c r="T19" s="178">
        <v>4.9180327868852458E-2</v>
      </c>
      <c r="U19" s="179">
        <v>5.3457292271934923E-2</v>
      </c>
      <c r="V19" s="169"/>
    </row>
    <row r="20" spans="1:22" ht="36" x14ac:dyDescent="0.25">
      <c r="A20" s="339"/>
      <c r="B20" s="342"/>
      <c r="C20" s="176" t="s">
        <v>130</v>
      </c>
      <c r="D20" s="177">
        <v>0.10354223433242506</v>
      </c>
      <c r="E20" s="178">
        <v>0.13144329896907217</v>
      </c>
      <c r="F20" s="178">
        <v>0.10074626865671642</v>
      </c>
      <c r="G20" s="178">
        <v>8.1784386617100371E-2</v>
      </c>
      <c r="H20" s="178">
        <v>0.10270270270270271</v>
      </c>
      <c r="I20" s="178">
        <v>0.10655737704918034</v>
      </c>
      <c r="J20" s="179">
        <v>0.10633352701917489</v>
      </c>
      <c r="K20" s="169"/>
      <c r="L20" s="339"/>
      <c r="M20" s="342" t="s">
        <v>246</v>
      </c>
      <c r="N20" s="180" t="s">
        <v>51</v>
      </c>
      <c r="O20" s="181">
        <v>1</v>
      </c>
      <c r="P20" s="182">
        <v>2</v>
      </c>
      <c r="Q20" s="182">
        <v>0</v>
      </c>
      <c r="R20" s="182">
        <v>4</v>
      </c>
      <c r="S20" s="182">
        <v>1</v>
      </c>
      <c r="T20" s="182">
        <v>3</v>
      </c>
      <c r="U20" s="183">
        <v>11</v>
      </c>
      <c r="V20" s="169"/>
    </row>
    <row r="21" spans="1:22" ht="36" x14ac:dyDescent="0.25">
      <c r="A21" s="339"/>
      <c r="B21" s="342" t="s">
        <v>233</v>
      </c>
      <c r="C21" s="180" t="s">
        <v>51</v>
      </c>
      <c r="D21" s="181">
        <v>19</v>
      </c>
      <c r="E21" s="182">
        <v>20</v>
      </c>
      <c r="F21" s="182">
        <v>11</v>
      </c>
      <c r="G21" s="182">
        <v>19</v>
      </c>
      <c r="H21" s="182">
        <v>8</v>
      </c>
      <c r="I21" s="182">
        <v>15</v>
      </c>
      <c r="J21" s="183">
        <v>92</v>
      </c>
      <c r="K21" s="169"/>
      <c r="L21" s="339"/>
      <c r="M21" s="342"/>
      <c r="N21" s="176" t="s">
        <v>130</v>
      </c>
      <c r="O21" s="189">
        <v>2.7247956403269758E-3</v>
      </c>
      <c r="P21" s="188">
        <v>5.154639175257731E-3</v>
      </c>
      <c r="Q21" s="178">
        <v>0</v>
      </c>
      <c r="R21" s="178">
        <v>1.4869888475836431E-2</v>
      </c>
      <c r="S21" s="188">
        <v>5.4054054054054057E-3</v>
      </c>
      <c r="T21" s="178">
        <v>1.2295081967213115E-2</v>
      </c>
      <c r="U21" s="190">
        <v>6.3916327716443929E-3</v>
      </c>
      <c r="V21" s="169"/>
    </row>
    <row r="22" spans="1:22" ht="36" x14ac:dyDescent="0.25">
      <c r="A22" s="339"/>
      <c r="B22" s="342"/>
      <c r="C22" s="176" t="s">
        <v>130</v>
      </c>
      <c r="D22" s="177">
        <v>5.1771117166212528E-2</v>
      </c>
      <c r="E22" s="178">
        <v>5.1546391752577324E-2</v>
      </c>
      <c r="F22" s="178">
        <v>4.1044776119402986E-2</v>
      </c>
      <c r="G22" s="178">
        <v>7.0631970260223054E-2</v>
      </c>
      <c r="H22" s="178">
        <v>4.3243243243243246E-2</v>
      </c>
      <c r="I22" s="178">
        <v>6.1475409836065573E-2</v>
      </c>
      <c r="J22" s="179">
        <v>5.3457292271934923E-2</v>
      </c>
      <c r="K22" s="169"/>
      <c r="L22" s="339"/>
      <c r="M22" s="342" t="s">
        <v>247</v>
      </c>
      <c r="N22" s="180" t="s">
        <v>51</v>
      </c>
      <c r="O22" s="181">
        <v>3</v>
      </c>
      <c r="P22" s="182">
        <v>7</v>
      </c>
      <c r="Q22" s="182">
        <v>3</v>
      </c>
      <c r="R22" s="182">
        <v>4</v>
      </c>
      <c r="S22" s="182">
        <v>3</v>
      </c>
      <c r="T22" s="182">
        <v>3</v>
      </c>
      <c r="U22" s="183">
        <v>23</v>
      </c>
      <c r="V22" s="169"/>
    </row>
    <row r="23" spans="1:22" ht="36" x14ac:dyDescent="0.25">
      <c r="A23" s="339"/>
      <c r="B23" s="342" t="s">
        <v>234</v>
      </c>
      <c r="C23" s="180" t="s">
        <v>51</v>
      </c>
      <c r="D23" s="181">
        <v>172</v>
      </c>
      <c r="E23" s="182">
        <v>148</v>
      </c>
      <c r="F23" s="182">
        <v>117</v>
      </c>
      <c r="G23" s="182">
        <v>117</v>
      </c>
      <c r="H23" s="182">
        <v>97</v>
      </c>
      <c r="I23" s="182">
        <v>128</v>
      </c>
      <c r="J23" s="183">
        <v>779</v>
      </c>
      <c r="K23" s="169"/>
      <c r="L23" s="339"/>
      <c r="M23" s="342"/>
      <c r="N23" s="176" t="s">
        <v>130</v>
      </c>
      <c r="O23" s="189">
        <v>8.1743869209809257E-3</v>
      </c>
      <c r="P23" s="178">
        <v>1.8041237113402064E-2</v>
      </c>
      <c r="Q23" s="178">
        <v>1.1194029850746268E-2</v>
      </c>
      <c r="R23" s="178">
        <v>1.4869888475836431E-2</v>
      </c>
      <c r="S23" s="178">
        <v>1.6216216216216217E-2</v>
      </c>
      <c r="T23" s="178">
        <v>1.2295081967213115E-2</v>
      </c>
      <c r="U23" s="179">
        <v>1.3364323067983731E-2</v>
      </c>
      <c r="V23" s="169"/>
    </row>
    <row r="24" spans="1:22" ht="36" x14ac:dyDescent="0.25">
      <c r="A24" s="339"/>
      <c r="B24" s="342"/>
      <c r="C24" s="176" t="s">
        <v>130</v>
      </c>
      <c r="D24" s="177">
        <v>0.46866485013623982</v>
      </c>
      <c r="E24" s="178">
        <v>0.38144329896907214</v>
      </c>
      <c r="F24" s="178">
        <v>0.43656716417910446</v>
      </c>
      <c r="G24" s="178">
        <v>0.43494423791821563</v>
      </c>
      <c r="H24" s="178">
        <v>0.5243243243243243</v>
      </c>
      <c r="I24" s="178">
        <v>0.52459016393442626</v>
      </c>
      <c r="J24" s="179">
        <v>0.45264381173736196</v>
      </c>
      <c r="K24" s="169"/>
      <c r="L24" s="339"/>
      <c r="M24" s="342" t="s">
        <v>248</v>
      </c>
      <c r="N24" s="180" t="s">
        <v>51</v>
      </c>
      <c r="O24" s="181">
        <v>11</v>
      </c>
      <c r="P24" s="182">
        <v>4</v>
      </c>
      <c r="Q24" s="182">
        <v>12</v>
      </c>
      <c r="R24" s="182">
        <v>4</v>
      </c>
      <c r="S24" s="182">
        <v>4</v>
      </c>
      <c r="T24" s="182">
        <v>8</v>
      </c>
      <c r="U24" s="183">
        <v>43</v>
      </c>
      <c r="V24" s="169"/>
    </row>
    <row r="25" spans="1:22" ht="36" x14ac:dyDescent="0.25">
      <c r="A25" s="339"/>
      <c r="B25" s="342" t="s">
        <v>235</v>
      </c>
      <c r="C25" s="180" t="s">
        <v>51</v>
      </c>
      <c r="D25" s="181">
        <v>138</v>
      </c>
      <c r="E25" s="182">
        <v>169</v>
      </c>
      <c r="F25" s="182">
        <v>113</v>
      </c>
      <c r="G25" s="182">
        <v>111</v>
      </c>
      <c r="H25" s="182">
        <v>61</v>
      </c>
      <c r="I25" s="182">
        <v>75</v>
      </c>
      <c r="J25" s="183">
        <v>667</v>
      </c>
      <c r="K25" s="169"/>
      <c r="L25" s="339"/>
      <c r="M25" s="342"/>
      <c r="N25" s="176" t="s">
        <v>130</v>
      </c>
      <c r="O25" s="177">
        <v>2.9972752043596729E-2</v>
      </c>
      <c r="P25" s="178">
        <v>1.0309278350515462E-2</v>
      </c>
      <c r="Q25" s="178">
        <v>4.4776119402985072E-2</v>
      </c>
      <c r="R25" s="178">
        <v>1.4869888475836431E-2</v>
      </c>
      <c r="S25" s="178">
        <v>2.1621621621621623E-2</v>
      </c>
      <c r="T25" s="178">
        <v>3.2786885245901641E-2</v>
      </c>
      <c r="U25" s="179">
        <v>2.4985473561882628E-2</v>
      </c>
      <c r="V25" s="169"/>
    </row>
    <row r="26" spans="1:22" ht="36" x14ac:dyDescent="0.25">
      <c r="A26" s="340"/>
      <c r="B26" s="342"/>
      <c r="C26" s="176" t="s">
        <v>130</v>
      </c>
      <c r="D26" s="177">
        <v>0.37602179836512262</v>
      </c>
      <c r="E26" s="178">
        <v>0.43556701030927836</v>
      </c>
      <c r="F26" s="178">
        <v>0.42164179104477612</v>
      </c>
      <c r="G26" s="178">
        <v>0.41263940520446096</v>
      </c>
      <c r="H26" s="178">
        <v>0.32972972972972975</v>
      </c>
      <c r="I26" s="178">
        <v>0.30737704918032788</v>
      </c>
      <c r="J26" s="179">
        <v>0.38756536897152821</v>
      </c>
      <c r="K26" s="169"/>
      <c r="L26" s="339"/>
      <c r="M26" s="342" t="s">
        <v>249</v>
      </c>
      <c r="N26" s="180" t="s">
        <v>51</v>
      </c>
      <c r="O26" s="181">
        <v>88</v>
      </c>
      <c r="P26" s="182">
        <v>108</v>
      </c>
      <c r="Q26" s="182">
        <v>67</v>
      </c>
      <c r="R26" s="182">
        <v>71</v>
      </c>
      <c r="S26" s="182">
        <v>48</v>
      </c>
      <c r="T26" s="182">
        <v>48</v>
      </c>
      <c r="U26" s="183">
        <v>430</v>
      </c>
      <c r="V26" s="169"/>
    </row>
    <row r="27" spans="1:22" ht="36" x14ac:dyDescent="0.25">
      <c r="A27" s="340" t="s">
        <v>53</v>
      </c>
      <c r="B27" s="343"/>
      <c r="C27" s="180" t="s">
        <v>51</v>
      </c>
      <c r="D27" s="181">
        <v>367</v>
      </c>
      <c r="E27" s="182">
        <v>388</v>
      </c>
      <c r="F27" s="182">
        <v>268</v>
      </c>
      <c r="G27" s="182">
        <v>269</v>
      </c>
      <c r="H27" s="182">
        <v>185</v>
      </c>
      <c r="I27" s="182">
        <v>244</v>
      </c>
      <c r="J27" s="183">
        <v>1721</v>
      </c>
      <c r="K27" s="169"/>
      <c r="L27" s="340"/>
      <c r="M27" s="342"/>
      <c r="N27" s="176" t="s">
        <v>130</v>
      </c>
      <c r="O27" s="177">
        <v>0.23978201634877383</v>
      </c>
      <c r="P27" s="178">
        <v>0.27835051546391754</v>
      </c>
      <c r="Q27" s="178">
        <v>0.25</v>
      </c>
      <c r="R27" s="178">
        <v>0.26394052044609667</v>
      </c>
      <c r="S27" s="178">
        <v>0.25945945945945947</v>
      </c>
      <c r="T27" s="178">
        <v>0.19672131147540983</v>
      </c>
      <c r="U27" s="179">
        <v>0.24985473561882623</v>
      </c>
      <c r="V27" s="169"/>
    </row>
    <row r="28" spans="1:22" ht="36.75" thickBot="1" x14ac:dyDescent="0.3">
      <c r="A28" s="344"/>
      <c r="B28" s="345"/>
      <c r="C28" s="184" t="s">
        <v>130</v>
      </c>
      <c r="D28" s="185">
        <v>1</v>
      </c>
      <c r="E28" s="186">
        <v>1</v>
      </c>
      <c r="F28" s="186">
        <v>1</v>
      </c>
      <c r="G28" s="186">
        <v>1</v>
      </c>
      <c r="H28" s="186">
        <v>1</v>
      </c>
      <c r="I28" s="186">
        <v>1</v>
      </c>
      <c r="J28" s="187">
        <v>1</v>
      </c>
      <c r="K28" s="169"/>
      <c r="L28" s="340" t="s">
        <v>53</v>
      </c>
      <c r="M28" s="343"/>
      <c r="N28" s="180" t="s">
        <v>51</v>
      </c>
      <c r="O28" s="181">
        <v>367</v>
      </c>
      <c r="P28" s="182">
        <v>388</v>
      </c>
      <c r="Q28" s="182">
        <v>268</v>
      </c>
      <c r="R28" s="182">
        <v>269</v>
      </c>
      <c r="S28" s="182">
        <v>185</v>
      </c>
      <c r="T28" s="182">
        <v>244</v>
      </c>
      <c r="U28" s="183">
        <v>1721</v>
      </c>
      <c r="V28" s="169"/>
    </row>
    <row r="29" spans="1:22" ht="37.5" thickTop="1" thickBot="1" x14ac:dyDescent="0.3">
      <c r="L29" s="344"/>
      <c r="M29" s="345"/>
      <c r="N29" s="184" t="s">
        <v>130</v>
      </c>
      <c r="O29" s="185">
        <v>1</v>
      </c>
      <c r="P29" s="186">
        <v>1</v>
      </c>
      <c r="Q29" s="186">
        <v>1</v>
      </c>
      <c r="R29" s="186">
        <v>1</v>
      </c>
      <c r="S29" s="186">
        <v>1</v>
      </c>
      <c r="T29" s="186">
        <v>1</v>
      </c>
      <c r="U29" s="187">
        <v>1</v>
      </c>
      <c r="V29" s="169"/>
    </row>
    <row r="30" spans="1:22" ht="16.5" thickTop="1" thickBot="1" x14ac:dyDescent="0.3">
      <c r="A30" s="327" t="s">
        <v>254</v>
      </c>
      <c r="B30" s="327"/>
      <c r="C30" s="327"/>
      <c r="D30" s="327"/>
      <c r="E30" s="327"/>
      <c r="F30" s="327"/>
      <c r="G30" s="327"/>
      <c r="H30" s="327"/>
      <c r="I30" s="327"/>
      <c r="J30" s="327"/>
      <c r="K30" s="169"/>
    </row>
    <row r="31" spans="1:22" ht="15.75" thickTop="1" x14ac:dyDescent="0.25">
      <c r="A31" s="328" t="s">
        <v>0</v>
      </c>
      <c r="B31" s="329"/>
      <c r="C31" s="330"/>
      <c r="D31" s="334" t="s">
        <v>58</v>
      </c>
      <c r="E31" s="335"/>
      <c r="F31" s="335"/>
      <c r="G31" s="335"/>
      <c r="H31" s="335"/>
      <c r="I31" s="335"/>
      <c r="J31" s="336" t="s">
        <v>53</v>
      </c>
      <c r="K31" s="169"/>
    </row>
    <row r="32" spans="1:22" ht="15.75" thickBot="1" x14ac:dyDescent="0.3">
      <c r="A32" s="331"/>
      <c r="B32" s="332"/>
      <c r="C32" s="333"/>
      <c r="D32" s="170" t="s">
        <v>2</v>
      </c>
      <c r="E32" s="171" t="s">
        <v>3</v>
      </c>
      <c r="F32" s="171" t="s">
        <v>4</v>
      </c>
      <c r="G32" s="171" t="s">
        <v>5</v>
      </c>
      <c r="H32" s="171" t="s">
        <v>6</v>
      </c>
      <c r="I32" s="171" t="s">
        <v>7</v>
      </c>
      <c r="J32" s="337"/>
      <c r="K32" s="169"/>
    </row>
    <row r="33" spans="1:11" ht="15.75" thickTop="1" x14ac:dyDescent="0.25">
      <c r="A33" s="338" t="s">
        <v>255</v>
      </c>
      <c r="B33" s="341" t="s">
        <v>256</v>
      </c>
      <c r="C33" s="172" t="s">
        <v>51</v>
      </c>
      <c r="D33" s="173">
        <v>5</v>
      </c>
      <c r="E33" s="174">
        <v>13</v>
      </c>
      <c r="F33" s="174">
        <v>7</v>
      </c>
      <c r="G33" s="174">
        <v>9</v>
      </c>
      <c r="H33" s="174">
        <v>3</v>
      </c>
      <c r="I33" s="174">
        <v>6</v>
      </c>
      <c r="J33" s="175">
        <v>43</v>
      </c>
      <c r="K33" s="169"/>
    </row>
    <row r="34" spans="1:11" ht="36" x14ac:dyDescent="0.25">
      <c r="A34" s="339"/>
      <c r="B34" s="342"/>
      <c r="C34" s="176" t="s">
        <v>130</v>
      </c>
      <c r="D34" s="177">
        <v>1.3623978201634877E-2</v>
      </c>
      <c r="E34" s="178">
        <v>3.3505154639175257E-2</v>
      </c>
      <c r="F34" s="178">
        <v>2.6119402985074629E-2</v>
      </c>
      <c r="G34" s="178">
        <v>3.3457249070631974E-2</v>
      </c>
      <c r="H34" s="178">
        <v>1.6216216216216217E-2</v>
      </c>
      <c r="I34" s="178">
        <v>2.4590163934426229E-2</v>
      </c>
      <c r="J34" s="179">
        <v>2.4985473561882628E-2</v>
      </c>
      <c r="K34" s="169"/>
    </row>
    <row r="35" spans="1:11" x14ac:dyDescent="0.25">
      <c r="A35" s="339"/>
      <c r="B35" s="342" t="s">
        <v>257</v>
      </c>
      <c r="C35" s="180" t="s">
        <v>51</v>
      </c>
      <c r="D35" s="181">
        <v>4</v>
      </c>
      <c r="E35" s="182">
        <v>8</v>
      </c>
      <c r="F35" s="182">
        <v>5</v>
      </c>
      <c r="G35" s="182">
        <v>10</v>
      </c>
      <c r="H35" s="182">
        <v>3</v>
      </c>
      <c r="I35" s="182">
        <v>7</v>
      </c>
      <c r="J35" s="183">
        <v>37</v>
      </c>
      <c r="K35" s="169"/>
    </row>
    <row r="36" spans="1:11" ht="36" x14ac:dyDescent="0.25">
      <c r="A36" s="339"/>
      <c r="B36" s="342"/>
      <c r="C36" s="176" t="s">
        <v>130</v>
      </c>
      <c r="D36" s="177">
        <v>1.0899182561307903E-2</v>
      </c>
      <c r="E36" s="178">
        <v>2.0618556701030924E-2</v>
      </c>
      <c r="F36" s="178">
        <v>1.865671641791045E-2</v>
      </c>
      <c r="G36" s="178">
        <v>3.717472118959108E-2</v>
      </c>
      <c r="H36" s="178">
        <v>1.6216216216216217E-2</v>
      </c>
      <c r="I36" s="178">
        <v>2.8688524590163932E-2</v>
      </c>
      <c r="J36" s="179">
        <v>2.1499128413712959E-2</v>
      </c>
      <c r="K36" s="169"/>
    </row>
    <row r="37" spans="1:11" x14ac:dyDescent="0.25">
      <c r="A37" s="339"/>
      <c r="B37" s="342" t="s">
        <v>258</v>
      </c>
      <c r="C37" s="180" t="s">
        <v>51</v>
      </c>
      <c r="D37" s="181">
        <v>5</v>
      </c>
      <c r="E37" s="182">
        <v>10</v>
      </c>
      <c r="F37" s="182">
        <v>2</v>
      </c>
      <c r="G37" s="182">
        <v>4</v>
      </c>
      <c r="H37" s="182">
        <v>0</v>
      </c>
      <c r="I37" s="182">
        <v>2</v>
      </c>
      <c r="J37" s="183">
        <v>23</v>
      </c>
      <c r="K37" s="169"/>
    </row>
    <row r="38" spans="1:11" ht="36" x14ac:dyDescent="0.25">
      <c r="A38" s="339"/>
      <c r="B38" s="342"/>
      <c r="C38" s="176" t="s">
        <v>130</v>
      </c>
      <c r="D38" s="177">
        <v>1.3623978201634877E-2</v>
      </c>
      <c r="E38" s="178">
        <v>2.5773195876288662E-2</v>
      </c>
      <c r="F38" s="188">
        <v>7.4626865671641798E-3</v>
      </c>
      <c r="G38" s="178">
        <v>1.4869888475836431E-2</v>
      </c>
      <c r="H38" s="178">
        <v>0</v>
      </c>
      <c r="I38" s="188">
        <v>8.1967213114754103E-3</v>
      </c>
      <c r="J38" s="179">
        <v>1.3364323067983731E-2</v>
      </c>
      <c r="K38" s="169"/>
    </row>
    <row r="39" spans="1:11" x14ac:dyDescent="0.25">
      <c r="A39" s="339"/>
      <c r="B39" s="342" t="s">
        <v>259</v>
      </c>
      <c r="C39" s="180" t="s">
        <v>51</v>
      </c>
      <c r="D39" s="181">
        <v>5</v>
      </c>
      <c r="E39" s="182">
        <v>16</v>
      </c>
      <c r="F39" s="182">
        <v>2</v>
      </c>
      <c r="G39" s="182">
        <v>9</v>
      </c>
      <c r="H39" s="182">
        <v>2</v>
      </c>
      <c r="I39" s="182">
        <v>5</v>
      </c>
      <c r="J39" s="183">
        <v>39</v>
      </c>
      <c r="K39" s="169"/>
    </row>
    <row r="40" spans="1:11" ht="36" x14ac:dyDescent="0.25">
      <c r="A40" s="339"/>
      <c r="B40" s="342"/>
      <c r="C40" s="176" t="s">
        <v>130</v>
      </c>
      <c r="D40" s="177">
        <v>1.3623978201634877E-2</v>
      </c>
      <c r="E40" s="178">
        <v>4.1237113402061848E-2</v>
      </c>
      <c r="F40" s="188">
        <v>7.4626865671641798E-3</v>
      </c>
      <c r="G40" s="178">
        <v>3.3457249070631974E-2</v>
      </c>
      <c r="H40" s="178">
        <v>1.0810810810810811E-2</v>
      </c>
      <c r="I40" s="178">
        <v>2.0491803278688523E-2</v>
      </c>
      <c r="J40" s="179">
        <v>2.2661243463102849E-2</v>
      </c>
      <c r="K40" s="169"/>
    </row>
    <row r="41" spans="1:11" x14ac:dyDescent="0.25">
      <c r="A41" s="339"/>
      <c r="B41" s="342" t="s">
        <v>260</v>
      </c>
      <c r="C41" s="180" t="s">
        <v>51</v>
      </c>
      <c r="D41" s="181">
        <v>10</v>
      </c>
      <c r="E41" s="182">
        <v>8</v>
      </c>
      <c r="F41" s="182">
        <v>9</v>
      </c>
      <c r="G41" s="182">
        <v>5</v>
      </c>
      <c r="H41" s="182">
        <v>3</v>
      </c>
      <c r="I41" s="182">
        <v>5</v>
      </c>
      <c r="J41" s="183">
        <v>40</v>
      </c>
      <c r="K41" s="169"/>
    </row>
    <row r="42" spans="1:11" ht="36" x14ac:dyDescent="0.25">
      <c r="A42" s="339"/>
      <c r="B42" s="342"/>
      <c r="C42" s="176" t="s">
        <v>130</v>
      </c>
      <c r="D42" s="177">
        <v>2.7247956403269755E-2</v>
      </c>
      <c r="E42" s="178">
        <v>2.0618556701030924E-2</v>
      </c>
      <c r="F42" s="178">
        <v>3.3582089552238806E-2</v>
      </c>
      <c r="G42" s="178">
        <v>1.858736059479554E-2</v>
      </c>
      <c r="H42" s="178">
        <v>1.6216216216216217E-2</v>
      </c>
      <c r="I42" s="178">
        <v>2.0491803278688523E-2</v>
      </c>
      <c r="J42" s="179">
        <v>2.3242300987797792E-2</v>
      </c>
      <c r="K42" s="169"/>
    </row>
    <row r="43" spans="1:11" x14ac:dyDescent="0.25">
      <c r="A43" s="339"/>
      <c r="B43" s="342" t="s">
        <v>261</v>
      </c>
      <c r="C43" s="180" t="s">
        <v>51</v>
      </c>
      <c r="D43" s="181">
        <v>12</v>
      </c>
      <c r="E43" s="182">
        <v>15</v>
      </c>
      <c r="F43" s="182">
        <v>12</v>
      </c>
      <c r="G43" s="182">
        <v>11</v>
      </c>
      <c r="H43" s="182">
        <v>3</v>
      </c>
      <c r="I43" s="182">
        <v>8</v>
      </c>
      <c r="J43" s="183">
        <v>61</v>
      </c>
      <c r="K43" s="169"/>
    </row>
    <row r="44" spans="1:11" ht="36" x14ac:dyDescent="0.25">
      <c r="A44" s="339"/>
      <c r="B44" s="342"/>
      <c r="C44" s="176" t="s">
        <v>130</v>
      </c>
      <c r="D44" s="177">
        <v>3.2697547683923703E-2</v>
      </c>
      <c r="E44" s="178">
        <v>3.8659793814432991E-2</v>
      </c>
      <c r="F44" s="178">
        <v>4.4776119402985072E-2</v>
      </c>
      <c r="G44" s="178">
        <v>4.0892193308550186E-2</v>
      </c>
      <c r="H44" s="178">
        <v>1.6216216216216217E-2</v>
      </c>
      <c r="I44" s="178">
        <v>3.2786885245901641E-2</v>
      </c>
      <c r="J44" s="179">
        <v>3.5444509006391629E-2</v>
      </c>
      <c r="K44" s="169"/>
    </row>
    <row r="45" spans="1:11" x14ac:dyDescent="0.25">
      <c r="A45" s="339"/>
      <c r="B45" s="342" t="s">
        <v>262</v>
      </c>
      <c r="C45" s="180" t="s">
        <v>51</v>
      </c>
      <c r="D45" s="181">
        <v>21</v>
      </c>
      <c r="E45" s="182">
        <v>31</v>
      </c>
      <c r="F45" s="182">
        <v>21</v>
      </c>
      <c r="G45" s="182">
        <v>17</v>
      </c>
      <c r="H45" s="182">
        <v>12</v>
      </c>
      <c r="I45" s="182">
        <v>13</v>
      </c>
      <c r="J45" s="183">
        <v>115</v>
      </c>
      <c r="K45" s="169"/>
    </row>
    <row r="46" spans="1:11" ht="36" x14ac:dyDescent="0.25">
      <c r="A46" s="339"/>
      <c r="B46" s="342"/>
      <c r="C46" s="176" t="s">
        <v>130</v>
      </c>
      <c r="D46" s="177">
        <v>5.7220708446866483E-2</v>
      </c>
      <c r="E46" s="178">
        <v>7.9896907216494839E-2</v>
      </c>
      <c r="F46" s="178">
        <v>7.8358208955223885E-2</v>
      </c>
      <c r="G46" s="178">
        <v>6.3197026022304842E-2</v>
      </c>
      <c r="H46" s="178">
        <v>6.4864864864864868E-2</v>
      </c>
      <c r="I46" s="178">
        <v>5.3278688524590168E-2</v>
      </c>
      <c r="J46" s="179">
        <v>6.682161533991865E-2</v>
      </c>
      <c r="K46" s="169"/>
    </row>
    <row r="47" spans="1:11" x14ac:dyDescent="0.25">
      <c r="A47" s="339"/>
      <c r="B47" s="342" t="s">
        <v>263</v>
      </c>
      <c r="C47" s="180" t="s">
        <v>51</v>
      </c>
      <c r="D47" s="181">
        <v>12</v>
      </c>
      <c r="E47" s="182">
        <v>18</v>
      </c>
      <c r="F47" s="182">
        <v>15</v>
      </c>
      <c r="G47" s="182">
        <v>16</v>
      </c>
      <c r="H47" s="182">
        <v>5</v>
      </c>
      <c r="I47" s="182">
        <v>10</v>
      </c>
      <c r="J47" s="183">
        <v>76</v>
      </c>
      <c r="K47" s="169"/>
    </row>
    <row r="48" spans="1:11" ht="36" x14ac:dyDescent="0.25">
      <c r="A48" s="339"/>
      <c r="B48" s="342"/>
      <c r="C48" s="176" t="s">
        <v>130</v>
      </c>
      <c r="D48" s="177">
        <v>3.2697547683923703E-2</v>
      </c>
      <c r="E48" s="178">
        <v>4.6391752577319589E-2</v>
      </c>
      <c r="F48" s="178">
        <v>5.5970149253731345E-2</v>
      </c>
      <c r="G48" s="178">
        <v>5.9479553903345722E-2</v>
      </c>
      <c r="H48" s="178">
        <v>2.7027027027027025E-2</v>
      </c>
      <c r="I48" s="178">
        <v>4.0983606557377046E-2</v>
      </c>
      <c r="J48" s="179">
        <v>4.4160371876815804E-2</v>
      </c>
      <c r="K48" s="169"/>
    </row>
    <row r="49" spans="1:13" x14ac:dyDescent="0.25">
      <c r="A49" s="339"/>
      <c r="B49" s="342" t="s">
        <v>264</v>
      </c>
      <c r="C49" s="180" t="s">
        <v>51</v>
      </c>
      <c r="D49" s="181">
        <v>22</v>
      </c>
      <c r="E49" s="182">
        <v>16</v>
      </c>
      <c r="F49" s="182">
        <v>16</v>
      </c>
      <c r="G49" s="182">
        <v>9</v>
      </c>
      <c r="H49" s="182">
        <v>7</v>
      </c>
      <c r="I49" s="182">
        <v>12</v>
      </c>
      <c r="J49" s="183">
        <v>82</v>
      </c>
      <c r="K49" s="169"/>
    </row>
    <row r="50" spans="1:13" ht="36" x14ac:dyDescent="0.25">
      <c r="A50" s="339"/>
      <c r="B50" s="342"/>
      <c r="C50" s="176" t="s">
        <v>130</v>
      </c>
      <c r="D50" s="177">
        <v>5.9945504087193457E-2</v>
      </c>
      <c r="E50" s="178">
        <v>4.1237113402061848E-2</v>
      </c>
      <c r="F50" s="178">
        <v>5.9701492537313439E-2</v>
      </c>
      <c r="G50" s="178">
        <v>3.3457249070631974E-2</v>
      </c>
      <c r="H50" s="178">
        <v>3.783783783783784E-2</v>
      </c>
      <c r="I50" s="178">
        <v>4.9180327868852458E-2</v>
      </c>
      <c r="J50" s="179">
        <v>4.764671702498547E-2</v>
      </c>
      <c r="K50" s="169"/>
    </row>
    <row r="51" spans="1:13" x14ac:dyDescent="0.25">
      <c r="A51" s="339"/>
      <c r="B51" s="342" t="s">
        <v>265</v>
      </c>
      <c r="C51" s="180" t="s">
        <v>51</v>
      </c>
      <c r="D51" s="181">
        <v>20</v>
      </c>
      <c r="E51" s="182">
        <v>14</v>
      </c>
      <c r="F51" s="182">
        <v>18</v>
      </c>
      <c r="G51" s="182">
        <v>12</v>
      </c>
      <c r="H51" s="182">
        <v>12</v>
      </c>
      <c r="I51" s="182">
        <v>13</v>
      </c>
      <c r="J51" s="183">
        <v>89</v>
      </c>
      <c r="K51" s="169"/>
    </row>
    <row r="52" spans="1:13" ht="36" x14ac:dyDescent="0.25">
      <c r="A52" s="339"/>
      <c r="B52" s="342"/>
      <c r="C52" s="176" t="s">
        <v>130</v>
      </c>
      <c r="D52" s="177">
        <v>5.4495912806539509E-2</v>
      </c>
      <c r="E52" s="178">
        <v>3.6082474226804127E-2</v>
      </c>
      <c r="F52" s="178">
        <v>6.7164179104477612E-2</v>
      </c>
      <c r="G52" s="178">
        <v>4.4609665427509299E-2</v>
      </c>
      <c r="H52" s="178">
        <v>6.4864864864864868E-2</v>
      </c>
      <c r="I52" s="178">
        <v>5.3278688524590168E-2</v>
      </c>
      <c r="J52" s="179">
        <v>5.1714119697850086E-2</v>
      </c>
      <c r="K52" s="169"/>
    </row>
    <row r="53" spans="1:13" x14ac:dyDescent="0.25">
      <c r="A53" s="339"/>
      <c r="B53" s="342" t="s">
        <v>266</v>
      </c>
      <c r="C53" s="180" t="s">
        <v>51</v>
      </c>
      <c r="D53" s="181">
        <v>20</v>
      </c>
      <c r="E53" s="182">
        <v>18</v>
      </c>
      <c r="F53" s="182">
        <v>14</v>
      </c>
      <c r="G53" s="182">
        <v>14</v>
      </c>
      <c r="H53" s="182">
        <v>9</v>
      </c>
      <c r="I53" s="182">
        <v>11</v>
      </c>
      <c r="J53" s="183">
        <v>86</v>
      </c>
      <c r="K53" s="169"/>
    </row>
    <row r="54" spans="1:13" ht="36" x14ac:dyDescent="0.25">
      <c r="A54" s="339"/>
      <c r="B54" s="342"/>
      <c r="C54" s="176" t="s">
        <v>130</v>
      </c>
      <c r="D54" s="177">
        <v>5.4495912806539509E-2</v>
      </c>
      <c r="E54" s="178">
        <v>4.6391752577319589E-2</v>
      </c>
      <c r="F54" s="178">
        <v>5.2238805970149259E-2</v>
      </c>
      <c r="G54" s="178">
        <v>5.204460966542751E-2</v>
      </c>
      <c r="H54" s="178">
        <v>4.8648648648648651E-2</v>
      </c>
      <c r="I54" s="178">
        <v>4.5081967213114756E-2</v>
      </c>
      <c r="J54" s="179">
        <v>4.9970947123765257E-2</v>
      </c>
      <c r="K54" s="169"/>
    </row>
    <row r="55" spans="1:13" x14ac:dyDescent="0.25">
      <c r="A55" s="339"/>
      <c r="B55" s="342" t="s">
        <v>267</v>
      </c>
      <c r="C55" s="180" t="s">
        <v>51</v>
      </c>
      <c r="D55" s="181">
        <v>15</v>
      </c>
      <c r="E55" s="182">
        <v>16</v>
      </c>
      <c r="F55" s="182">
        <v>6</v>
      </c>
      <c r="G55" s="182">
        <v>12</v>
      </c>
      <c r="H55" s="182">
        <v>13</v>
      </c>
      <c r="I55" s="182">
        <v>10</v>
      </c>
      <c r="J55" s="183">
        <v>72</v>
      </c>
      <c r="K55" s="169"/>
    </row>
    <row r="56" spans="1:13" ht="36" x14ac:dyDescent="0.25">
      <c r="A56" s="339"/>
      <c r="B56" s="342"/>
      <c r="C56" s="176" t="s">
        <v>130</v>
      </c>
      <c r="D56" s="177">
        <v>4.0871934604904639E-2</v>
      </c>
      <c r="E56" s="178">
        <v>4.1237113402061848E-2</v>
      </c>
      <c r="F56" s="178">
        <v>2.2388059701492536E-2</v>
      </c>
      <c r="G56" s="178">
        <v>4.4609665427509299E-2</v>
      </c>
      <c r="H56" s="178">
        <v>7.0270270270270274E-2</v>
      </c>
      <c r="I56" s="178">
        <v>4.0983606557377046E-2</v>
      </c>
      <c r="J56" s="179">
        <v>4.1836141778036025E-2</v>
      </c>
      <c r="K56" s="169"/>
    </row>
    <row r="57" spans="1:13" x14ac:dyDescent="0.25">
      <c r="A57" s="339"/>
      <c r="B57" s="342" t="s">
        <v>268</v>
      </c>
      <c r="C57" s="180" t="s">
        <v>51</v>
      </c>
      <c r="D57" s="181">
        <v>41</v>
      </c>
      <c r="E57" s="182">
        <v>29</v>
      </c>
      <c r="F57" s="182">
        <v>25</v>
      </c>
      <c r="G57" s="182">
        <v>25</v>
      </c>
      <c r="H57" s="182">
        <v>19</v>
      </c>
      <c r="I57" s="182">
        <v>28</v>
      </c>
      <c r="J57" s="183">
        <v>167</v>
      </c>
      <c r="K57" s="169"/>
    </row>
    <row r="58" spans="1:13" ht="36" x14ac:dyDescent="0.25">
      <c r="A58" s="339"/>
      <c r="B58" s="342"/>
      <c r="C58" s="176" t="s">
        <v>130</v>
      </c>
      <c r="D58" s="177">
        <v>0.11171662125340599</v>
      </c>
      <c r="E58" s="178">
        <v>7.4742268041237112E-2</v>
      </c>
      <c r="F58" s="178">
        <v>9.3283582089552244E-2</v>
      </c>
      <c r="G58" s="178">
        <v>9.2936802973977689E-2</v>
      </c>
      <c r="H58" s="178">
        <v>0.10270270270270271</v>
      </c>
      <c r="I58" s="178">
        <v>0.11475409836065573</v>
      </c>
      <c r="J58" s="179">
        <v>9.7036606624055791E-2</v>
      </c>
      <c r="K58" s="169"/>
    </row>
    <row r="59" spans="1:13" x14ac:dyDescent="0.25">
      <c r="A59" s="339"/>
      <c r="B59" s="342" t="s">
        <v>269</v>
      </c>
      <c r="C59" s="180" t="s">
        <v>51</v>
      </c>
      <c r="D59" s="181">
        <v>24</v>
      </c>
      <c r="E59" s="182">
        <v>41</v>
      </c>
      <c r="F59" s="182">
        <v>15</v>
      </c>
      <c r="G59" s="182">
        <v>11</v>
      </c>
      <c r="H59" s="182">
        <v>15</v>
      </c>
      <c r="I59" s="182">
        <v>17</v>
      </c>
      <c r="J59" s="183">
        <v>123</v>
      </c>
      <c r="K59" s="169"/>
    </row>
    <row r="60" spans="1:13" ht="36" x14ac:dyDescent="0.25">
      <c r="A60" s="339"/>
      <c r="B60" s="342"/>
      <c r="C60" s="176" t="s">
        <v>130</v>
      </c>
      <c r="D60" s="177">
        <v>6.5395095367847406E-2</v>
      </c>
      <c r="E60" s="178">
        <v>0.1056701030927835</v>
      </c>
      <c r="F60" s="178">
        <v>5.5970149253731345E-2</v>
      </c>
      <c r="G60" s="178">
        <v>4.0892193308550186E-2</v>
      </c>
      <c r="H60" s="178">
        <v>8.1081081081081086E-2</v>
      </c>
      <c r="I60" s="178">
        <v>6.9672131147540992E-2</v>
      </c>
      <c r="J60" s="179">
        <v>7.1470075537478209E-2</v>
      </c>
      <c r="K60" s="169"/>
    </row>
    <row r="61" spans="1:13" x14ac:dyDescent="0.25">
      <c r="A61" s="339"/>
      <c r="B61" s="342" t="s">
        <v>270</v>
      </c>
      <c r="C61" s="180" t="s">
        <v>51</v>
      </c>
      <c r="D61" s="181">
        <v>59</v>
      </c>
      <c r="E61" s="182">
        <v>66</v>
      </c>
      <c r="F61" s="182">
        <v>45</v>
      </c>
      <c r="G61" s="182">
        <v>47</v>
      </c>
      <c r="H61" s="182">
        <v>39</v>
      </c>
      <c r="I61" s="182">
        <v>37</v>
      </c>
      <c r="J61" s="183">
        <v>293</v>
      </c>
      <c r="K61" s="169"/>
    </row>
    <row r="62" spans="1:13" ht="36" x14ac:dyDescent="0.25">
      <c r="A62" s="339"/>
      <c r="B62" s="342"/>
      <c r="C62" s="176" t="s">
        <v>130</v>
      </c>
      <c r="D62" s="177">
        <v>0.16076294277929154</v>
      </c>
      <c r="E62" s="178">
        <v>0.17010309278350516</v>
      </c>
      <c r="F62" s="178">
        <v>0.16791044776119401</v>
      </c>
      <c r="G62" s="178">
        <v>0.17472118959107807</v>
      </c>
      <c r="H62" s="178">
        <v>0.21081081081081079</v>
      </c>
      <c r="I62" s="178">
        <v>0.15163934426229508</v>
      </c>
      <c r="J62" s="179">
        <v>0.17024985473561885</v>
      </c>
      <c r="K62" s="169"/>
      <c r="L62" s="219"/>
      <c r="M62" s="224"/>
    </row>
    <row r="63" spans="1:13" x14ac:dyDescent="0.25">
      <c r="A63" s="339"/>
      <c r="B63" s="342" t="s">
        <v>271</v>
      </c>
      <c r="C63" s="180" t="s">
        <v>51</v>
      </c>
      <c r="D63" s="181">
        <v>92</v>
      </c>
      <c r="E63" s="182">
        <v>69</v>
      </c>
      <c r="F63" s="182">
        <v>56</v>
      </c>
      <c r="G63" s="182">
        <v>58</v>
      </c>
      <c r="H63" s="182">
        <v>40</v>
      </c>
      <c r="I63" s="182">
        <v>60</v>
      </c>
      <c r="J63" s="183">
        <v>375</v>
      </c>
      <c r="K63" s="169"/>
    </row>
    <row r="64" spans="1:13" ht="36" x14ac:dyDescent="0.25">
      <c r="A64" s="340"/>
      <c r="B64" s="342"/>
      <c r="C64" s="176" t="s">
        <v>130</v>
      </c>
      <c r="D64" s="177">
        <v>0.25068119891008173</v>
      </c>
      <c r="E64" s="178">
        <v>0.17783505154639176</v>
      </c>
      <c r="F64" s="178">
        <v>0.20895522388059704</v>
      </c>
      <c r="G64" s="178">
        <v>0.21561338289962825</v>
      </c>
      <c r="H64" s="178">
        <v>0.2162162162162162</v>
      </c>
      <c r="I64" s="178">
        <v>0.24590163934426229</v>
      </c>
      <c r="J64" s="179">
        <v>0.21789657176060431</v>
      </c>
      <c r="K64" s="226">
        <f>SUM(I62,I64)</f>
        <v>0.39754098360655737</v>
      </c>
    </row>
    <row r="65" spans="1:11" x14ac:dyDescent="0.25">
      <c r="A65" s="340" t="s">
        <v>53</v>
      </c>
      <c r="B65" s="343"/>
      <c r="C65" s="180" t="s">
        <v>51</v>
      </c>
      <c r="D65" s="181">
        <v>367</v>
      </c>
      <c r="E65" s="182">
        <v>388</v>
      </c>
      <c r="F65" s="182">
        <v>268</v>
      </c>
      <c r="G65" s="182">
        <v>269</v>
      </c>
      <c r="H65" s="182">
        <v>185</v>
      </c>
      <c r="I65" s="182">
        <v>244</v>
      </c>
      <c r="J65" s="183">
        <v>1721</v>
      </c>
      <c r="K65" s="169"/>
    </row>
    <row r="66" spans="1:11" ht="36.75" thickBot="1" x14ac:dyDescent="0.3">
      <c r="A66" s="344"/>
      <c r="B66" s="345"/>
      <c r="C66" s="184" t="s">
        <v>130</v>
      </c>
      <c r="D66" s="185">
        <v>1</v>
      </c>
      <c r="E66" s="186">
        <v>1</v>
      </c>
      <c r="F66" s="186">
        <v>1</v>
      </c>
      <c r="G66" s="186">
        <v>1</v>
      </c>
      <c r="H66" s="186">
        <v>1</v>
      </c>
      <c r="I66" s="186">
        <v>1</v>
      </c>
      <c r="J66" s="187">
        <v>1</v>
      </c>
      <c r="K66" s="169"/>
    </row>
    <row r="67" spans="1:11" x14ac:dyDescent="0.25">
      <c r="B67" t="s">
        <v>295</v>
      </c>
      <c r="D67" s="219">
        <f>SUM(D62,D64)</f>
        <v>0.41144414168937327</v>
      </c>
      <c r="E67" s="219">
        <f t="shared" ref="E67:J67" si="0">SUM(E62,E64)</f>
        <v>0.34793814432989689</v>
      </c>
      <c r="F67" s="219">
        <f t="shared" si="0"/>
        <v>0.37686567164179108</v>
      </c>
      <c r="G67" s="219">
        <f t="shared" si="0"/>
        <v>0.39033457249070636</v>
      </c>
      <c r="H67" s="219">
        <f t="shared" si="0"/>
        <v>0.427027027027027</v>
      </c>
      <c r="I67" s="219">
        <f t="shared" si="0"/>
        <v>0.39754098360655737</v>
      </c>
      <c r="J67" s="219">
        <f t="shared" si="0"/>
        <v>0.38814642649622316</v>
      </c>
    </row>
  </sheetData>
  <mergeCells count="61">
    <mergeCell ref="B63:B64"/>
    <mergeCell ref="A65:B66"/>
    <mergeCell ref="B51:B52"/>
    <mergeCell ref="B53:B54"/>
    <mergeCell ref="B55:B56"/>
    <mergeCell ref="B57:B58"/>
    <mergeCell ref="B59:B60"/>
    <mergeCell ref="B61:B62"/>
    <mergeCell ref="A33:A64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M24:M25"/>
    <mergeCell ref="M26:M27"/>
    <mergeCell ref="L28:M29"/>
    <mergeCell ref="A30:J30"/>
    <mergeCell ref="A31:C32"/>
    <mergeCell ref="D31:I31"/>
    <mergeCell ref="J31:J32"/>
    <mergeCell ref="A19:A26"/>
    <mergeCell ref="B19:B20"/>
    <mergeCell ref="B21:B22"/>
    <mergeCell ref="B23:B24"/>
    <mergeCell ref="B25:B26"/>
    <mergeCell ref="M12:M13"/>
    <mergeCell ref="M14:M15"/>
    <mergeCell ref="M16:M17"/>
    <mergeCell ref="M18:M19"/>
    <mergeCell ref="M20:M21"/>
    <mergeCell ref="M22:M23"/>
    <mergeCell ref="A27:B28"/>
    <mergeCell ref="L1:U1"/>
    <mergeCell ref="L2:N3"/>
    <mergeCell ref="O2:T2"/>
    <mergeCell ref="U2:U3"/>
    <mergeCell ref="L4:L27"/>
    <mergeCell ref="M4:M5"/>
    <mergeCell ref="M6:M7"/>
    <mergeCell ref="M8:M9"/>
    <mergeCell ref="M10:M11"/>
    <mergeCell ref="A14:B15"/>
    <mergeCell ref="A16:J16"/>
    <mergeCell ref="A17:C18"/>
    <mergeCell ref="D17:I17"/>
    <mergeCell ref="J17:J18"/>
    <mergeCell ref="A1:J1"/>
    <mergeCell ref="A2:C3"/>
    <mergeCell ref="D2:I2"/>
    <mergeCell ref="J2:J3"/>
    <mergeCell ref="A4:A13"/>
    <mergeCell ref="B4:B5"/>
    <mergeCell ref="B6:B7"/>
    <mergeCell ref="B8:B9"/>
    <mergeCell ref="B10:B11"/>
    <mergeCell ref="B12:B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K12" sqref="K12"/>
    </sheetView>
  </sheetViews>
  <sheetFormatPr defaultRowHeight="15" x14ac:dyDescent="0.25"/>
  <cols>
    <col min="22" max="22" width="20.5703125" bestFit="1" customWidth="1"/>
  </cols>
  <sheetData>
    <row r="1" spans="1:22" ht="15.75" thickBot="1" x14ac:dyDescent="0.3">
      <c r="A1" s="346" t="s">
        <v>272</v>
      </c>
      <c r="B1" s="346"/>
      <c r="C1" s="346"/>
      <c r="D1" s="346"/>
      <c r="E1" s="346"/>
      <c r="F1" s="346"/>
      <c r="G1" s="346"/>
      <c r="H1" s="346"/>
      <c r="I1" s="346"/>
      <c r="J1" s="346"/>
      <c r="K1" s="191"/>
      <c r="L1" s="346" t="s">
        <v>283</v>
      </c>
      <c r="M1" s="346"/>
      <c r="N1" s="346"/>
      <c r="O1" s="346"/>
      <c r="P1" s="346"/>
      <c r="Q1" s="346"/>
      <c r="R1" s="346"/>
      <c r="S1" s="346"/>
      <c r="T1" s="346"/>
      <c r="U1" s="346"/>
      <c r="V1" s="191"/>
    </row>
    <row r="2" spans="1:22" ht="15.75" thickTop="1" x14ac:dyDescent="0.25">
      <c r="A2" s="347" t="s">
        <v>0</v>
      </c>
      <c r="B2" s="348"/>
      <c r="C2" s="349"/>
      <c r="D2" s="353" t="s">
        <v>58</v>
      </c>
      <c r="E2" s="354"/>
      <c r="F2" s="354"/>
      <c r="G2" s="354"/>
      <c r="H2" s="354"/>
      <c r="I2" s="354"/>
      <c r="J2" s="355" t="s">
        <v>53</v>
      </c>
      <c r="K2" s="191"/>
      <c r="L2" s="347" t="s">
        <v>0</v>
      </c>
      <c r="M2" s="348"/>
      <c r="N2" s="349"/>
      <c r="O2" s="353" t="s">
        <v>58</v>
      </c>
      <c r="P2" s="354"/>
      <c r="Q2" s="354"/>
      <c r="R2" s="354"/>
      <c r="S2" s="354"/>
      <c r="T2" s="354"/>
      <c r="U2" s="355" t="s">
        <v>53</v>
      </c>
      <c r="V2" s="191"/>
    </row>
    <row r="3" spans="1:22" ht="15.75" thickBot="1" x14ac:dyDescent="0.3">
      <c r="A3" s="350"/>
      <c r="B3" s="351"/>
      <c r="C3" s="352"/>
      <c r="D3" s="192" t="s">
        <v>2</v>
      </c>
      <c r="E3" s="193" t="s">
        <v>3</v>
      </c>
      <c r="F3" s="193" t="s">
        <v>4</v>
      </c>
      <c r="G3" s="193" t="s">
        <v>5</v>
      </c>
      <c r="H3" s="193" t="s">
        <v>6</v>
      </c>
      <c r="I3" s="193" t="s">
        <v>7</v>
      </c>
      <c r="J3" s="356"/>
      <c r="K3" s="191"/>
      <c r="L3" s="350"/>
      <c r="M3" s="351"/>
      <c r="N3" s="352"/>
      <c r="O3" s="192" t="s">
        <v>2</v>
      </c>
      <c r="P3" s="193" t="s">
        <v>3</v>
      </c>
      <c r="Q3" s="193" t="s">
        <v>4</v>
      </c>
      <c r="R3" s="193" t="s">
        <v>5</v>
      </c>
      <c r="S3" s="193" t="s">
        <v>6</v>
      </c>
      <c r="T3" s="193" t="s">
        <v>7</v>
      </c>
      <c r="U3" s="356"/>
      <c r="V3" s="191"/>
    </row>
    <row r="4" spans="1:22" ht="15.75" thickTop="1" x14ac:dyDescent="0.25">
      <c r="A4" s="357" t="s">
        <v>273</v>
      </c>
      <c r="B4" s="360" t="s">
        <v>274</v>
      </c>
      <c r="C4" s="194" t="s">
        <v>51</v>
      </c>
      <c r="D4" s="195">
        <v>58</v>
      </c>
      <c r="E4" s="196">
        <v>64</v>
      </c>
      <c r="F4" s="196">
        <v>22</v>
      </c>
      <c r="G4" s="196">
        <v>30</v>
      </c>
      <c r="H4" s="196">
        <v>26</v>
      </c>
      <c r="I4" s="196">
        <v>39</v>
      </c>
      <c r="J4" s="197">
        <v>239</v>
      </c>
      <c r="K4" s="191"/>
      <c r="L4" s="357" t="s">
        <v>284</v>
      </c>
      <c r="M4" s="360" t="s">
        <v>285</v>
      </c>
      <c r="N4" s="194" t="s">
        <v>51</v>
      </c>
      <c r="O4" s="195">
        <v>27</v>
      </c>
      <c r="P4" s="196">
        <v>32</v>
      </c>
      <c r="Q4" s="196">
        <v>37</v>
      </c>
      <c r="R4" s="196">
        <v>30</v>
      </c>
      <c r="S4" s="196">
        <v>11</v>
      </c>
      <c r="T4" s="196">
        <v>20</v>
      </c>
      <c r="U4" s="197">
        <v>157</v>
      </c>
      <c r="V4" s="191"/>
    </row>
    <row r="5" spans="1:22" ht="36" x14ac:dyDescent="0.25">
      <c r="A5" s="358"/>
      <c r="B5" s="361"/>
      <c r="C5" s="198" t="s">
        <v>130</v>
      </c>
      <c r="D5" s="199">
        <v>0.15803814713896458</v>
      </c>
      <c r="E5" s="200">
        <v>0.16494845360824739</v>
      </c>
      <c r="F5" s="200">
        <v>8.2089552238805971E-2</v>
      </c>
      <c r="G5" s="200">
        <v>0.11152416356877323</v>
      </c>
      <c r="H5" s="200">
        <v>0.14054054054054055</v>
      </c>
      <c r="I5" s="200">
        <v>0.1598360655737705</v>
      </c>
      <c r="J5" s="201">
        <v>0.13887274840209179</v>
      </c>
      <c r="K5" s="191"/>
      <c r="L5" s="358"/>
      <c r="M5" s="361"/>
      <c r="N5" s="198" t="s">
        <v>130</v>
      </c>
      <c r="O5" s="199">
        <v>7.3569482288828342E-2</v>
      </c>
      <c r="P5" s="200">
        <v>8.2474226804123696E-2</v>
      </c>
      <c r="Q5" s="200">
        <v>0.13805970149253732</v>
      </c>
      <c r="R5" s="200">
        <v>0.11152416356877323</v>
      </c>
      <c r="S5" s="200">
        <v>5.9459459459459456E-2</v>
      </c>
      <c r="T5" s="200">
        <v>8.1967213114754092E-2</v>
      </c>
      <c r="U5" s="201">
        <v>9.1226031377106331E-2</v>
      </c>
      <c r="V5" s="191"/>
    </row>
    <row r="6" spans="1:22" x14ac:dyDescent="0.25">
      <c r="A6" s="358"/>
      <c r="B6" s="361" t="s">
        <v>275</v>
      </c>
      <c r="C6" s="202" t="s">
        <v>51</v>
      </c>
      <c r="D6" s="203">
        <v>114</v>
      </c>
      <c r="E6" s="204">
        <v>130</v>
      </c>
      <c r="F6" s="204">
        <v>83</v>
      </c>
      <c r="G6" s="204">
        <v>82</v>
      </c>
      <c r="H6" s="204">
        <v>76</v>
      </c>
      <c r="I6" s="204">
        <v>74</v>
      </c>
      <c r="J6" s="205">
        <v>559</v>
      </c>
      <c r="K6" s="191"/>
      <c r="L6" s="358"/>
      <c r="M6" s="361" t="s">
        <v>286</v>
      </c>
      <c r="N6" s="202" t="s">
        <v>51</v>
      </c>
      <c r="O6" s="203">
        <v>32</v>
      </c>
      <c r="P6" s="204">
        <v>30</v>
      </c>
      <c r="Q6" s="204">
        <v>28</v>
      </c>
      <c r="R6" s="204">
        <v>23</v>
      </c>
      <c r="S6" s="204">
        <v>17</v>
      </c>
      <c r="T6" s="204">
        <v>20</v>
      </c>
      <c r="U6" s="205">
        <v>150</v>
      </c>
      <c r="V6" s="191"/>
    </row>
    <row r="7" spans="1:22" ht="36" x14ac:dyDescent="0.25">
      <c r="A7" s="358"/>
      <c r="B7" s="361"/>
      <c r="C7" s="198" t="s">
        <v>130</v>
      </c>
      <c r="D7" s="199">
        <v>0.31062670299727524</v>
      </c>
      <c r="E7" s="200">
        <v>0.33505154639175261</v>
      </c>
      <c r="F7" s="200">
        <v>0.30970149253731344</v>
      </c>
      <c r="G7" s="200">
        <v>0.30483271375464688</v>
      </c>
      <c r="H7" s="200">
        <v>0.41081081081081083</v>
      </c>
      <c r="I7" s="200">
        <v>0.30327868852459017</v>
      </c>
      <c r="J7" s="201">
        <v>0.3248111563044741</v>
      </c>
      <c r="K7" s="220"/>
      <c r="L7" s="358"/>
      <c r="M7" s="361"/>
      <c r="N7" s="198" t="s">
        <v>130</v>
      </c>
      <c r="O7" s="199">
        <v>8.7193460490463226E-2</v>
      </c>
      <c r="P7" s="200">
        <v>7.7319587628865982E-2</v>
      </c>
      <c r="Q7" s="200">
        <v>0.10447761194029852</v>
      </c>
      <c r="R7" s="200">
        <v>8.5501858736059477E-2</v>
      </c>
      <c r="S7" s="200">
        <v>9.1891891891891897E-2</v>
      </c>
      <c r="T7" s="200">
        <v>8.1967213114754092E-2</v>
      </c>
      <c r="U7" s="201">
        <v>8.7158628704241708E-2</v>
      </c>
      <c r="V7" s="191"/>
    </row>
    <row r="8" spans="1:22" x14ac:dyDescent="0.25">
      <c r="A8" s="358"/>
      <c r="B8" s="361" t="s">
        <v>276</v>
      </c>
      <c r="C8" s="202" t="s">
        <v>51</v>
      </c>
      <c r="D8" s="203">
        <v>85</v>
      </c>
      <c r="E8" s="204">
        <v>84</v>
      </c>
      <c r="F8" s="204">
        <v>68</v>
      </c>
      <c r="G8" s="204">
        <v>61</v>
      </c>
      <c r="H8" s="204">
        <v>41</v>
      </c>
      <c r="I8" s="204">
        <v>42</v>
      </c>
      <c r="J8" s="205">
        <v>381</v>
      </c>
      <c r="K8" s="191"/>
      <c r="L8" s="358"/>
      <c r="M8" s="361" t="s">
        <v>287</v>
      </c>
      <c r="N8" s="202" t="s">
        <v>51</v>
      </c>
      <c r="O8" s="203">
        <v>46</v>
      </c>
      <c r="P8" s="204">
        <v>37</v>
      </c>
      <c r="Q8" s="204">
        <v>28</v>
      </c>
      <c r="R8" s="204">
        <v>28</v>
      </c>
      <c r="S8" s="204">
        <v>27</v>
      </c>
      <c r="T8" s="204">
        <v>27</v>
      </c>
      <c r="U8" s="205">
        <v>193</v>
      </c>
      <c r="V8" s="191"/>
    </row>
    <row r="9" spans="1:22" ht="36" x14ac:dyDescent="0.25">
      <c r="A9" s="358"/>
      <c r="B9" s="361"/>
      <c r="C9" s="198" t="s">
        <v>130</v>
      </c>
      <c r="D9" s="199">
        <v>0.23160762942779292</v>
      </c>
      <c r="E9" s="200">
        <v>0.21649484536082475</v>
      </c>
      <c r="F9" s="200">
        <v>0.2537313432835821</v>
      </c>
      <c r="G9" s="200">
        <v>0.22676579925650558</v>
      </c>
      <c r="H9" s="200">
        <v>0.22162162162162161</v>
      </c>
      <c r="I9" s="200">
        <v>0.1721311475409836</v>
      </c>
      <c r="J9" s="201">
        <v>0.22138291690877399</v>
      </c>
      <c r="K9" s="220"/>
      <c r="L9" s="358"/>
      <c r="M9" s="361"/>
      <c r="N9" s="198" t="s">
        <v>130</v>
      </c>
      <c r="O9" s="199">
        <v>0.12534059945504086</v>
      </c>
      <c r="P9" s="200">
        <v>9.5360824742268036E-2</v>
      </c>
      <c r="Q9" s="200">
        <v>0.10447761194029852</v>
      </c>
      <c r="R9" s="200">
        <v>0.10408921933085502</v>
      </c>
      <c r="S9" s="200">
        <v>0.14594594594594595</v>
      </c>
      <c r="T9" s="200">
        <v>0.11065573770491803</v>
      </c>
      <c r="U9" s="201">
        <v>0.11214410226612434</v>
      </c>
      <c r="V9" s="220"/>
    </row>
    <row r="10" spans="1:22" x14ac:dyDescent="0.25">
      <c r="A10" s="358"/>
      <c r="B10" s="361" t="s">
        <v>277</v>
      </c>
      <c r="C10" s="202" t="s">
        <v>51</v>
      </c>
      <c r="D10" s="203">
        <v>51</v>
      </c>
      <c r="E10" s="204">
        <v>57</v>
      </c>
      <c r="F10" s="204">
        <v>56</v>
      </c>
      <c r="G10" s="204">
        <v>52</v>
      </c>
      <c r="H10" s="204">
        <v>29</v>
      </c>
      <c r="I10" s="204">
        <v>48</v>
      </c>
      <c r="J10" s="205">
        <v>293</v>
      </c>
      <c r="K10" s="191"/>
      <c r="L10" s="358"/>
      <c r="M10" s="361" t="s">
        <v>288</v>
      </c>
      <c r="N10" s="202" t="s">
        <v>51</v>
      </c>
      <c r="O10" s="203">
        <v>23</v>
      </c>
      <c r="P10" s="204">
        <v>24</v>
      </c>
      <c r="Q10" s="204">
        <v>23</v>
      </c>
      <c r="R10" s="204">
        <v>20</v>
      </c>
      <c r="S10" s="204">
        <v>2</v>
      </c>
      <c r="T10" s="204">
        <v>13</v>
      </c>
      <c r="U10" s="205">
        <v>105</v>
      </c>
      <c r="V10" s="191"/>
    </row>
    <row r="11" spans="1:22" ht="36" x14ac:dyDescent="0.25">
      <c r="A11" s="358"/>
      <c r="B11" s="361"/>
      <c r="C11" s="198" t="s">
        <v>130</v>
      </c>
      <c r="D11" s="199">
        <v>0.13896457765667575</v>
      </c>
      <c r="E11" s="200">
        <v>0.14690721649484537</v>
      </c>
      <c r="F11" s="200">
        <v>0.20895522388059704</v>
      </c>
      <c r="G11" s="200">
        <v>0.19330855018587362</v>
      </c>
      <c r="H11" s="200">
        <v>0.15675675675675677</v>
      </c>
      <c r="I11" s="200">
        <v>0.19672131147540983</v>
      </c>
      <c r="J11" s="201">
        <v>0.17024985473561885</v>
      </c>
      <c r="K11" s="220">
        <f>SUM(I9,I11,I13,I15,I17,I19,I21)</f>
        <v>0.53688524590163922</v>
      </c>
      <c r="L11" s="358"/>
      <c r="M11" s="361"/>
      <c r="N11" s="198" t="s">
        <v>130</v>
      </c>
      <c r="O11" s="199">
        <v>6.2670299727520432E-2</v>
      </c>
      <c r="P11" s="200">
        <v>6.1855670103092786E-2</v>
      </c>
      <c r="Q11" s="200">
        <v>8.5820895522388058E-2</v>
      </c>
      <c r="R11" s="200">
        <v>7.434944237918216E-2</v>
      </c>
      <c r="S11" s="200">
        <v>1.0810810810810811E-2</v>
      </c>
      <c r="T11" s="200">
        <v>5.3278688524590168E-2</v>
      </c>
      <c r="U11" s="201">
        <v>6.1011040092969197E-2</v>
      </c>
      <c r="V11" s="191"/>
    </row>
    <row r="12" spans="1:22" x14ac:dyDescent="0.25">
      <c r="A12" s="358"/>
      <c r="B12" s="361" t="s">
        <v>278</v>
      </c>
      <c r="C12" s="202" t="s">
        <v>51</v>
      </c>
      <c r="D12" s="203">
        <v>42</v>
      </c>
      <c r="E12" s="204">
        <v>29</v>
      </c>
      <c r="F12" s="204">
        <v>28</v>
      </c>
      <c r="G12" s="204">
        <v>23</v>
      </c>
      <c r="H12" s="204">
        <v>11</v>
      </c>
      <c r="I12" s="204">
        <v>22</v>
      </c>
      <c r="J12" s="205">
        <v>155</v>
      </c>
      <c r="K12" s="191"/>
      <c r="L12" s="358"/>
      <c r="M12" s="361" t="s">
        <v>289</v>
      </c>
      <c r="N12" s="202" t="s">
        <v>51</v>
      </c>
      <c r="O12" s="203">
        <v>2</v>
      </c>
      <c r="P12" s="204">
        <v>6</v>
      </c>
      <c r="Q12" s="204">
        <v>3</v>
      </c>
      <c r="R12" s="204">
        <v>4</v>
      </c>
      <c r="S12" s="204">
        <v>1</v>
      </c>
      <c r="T12" s="204">
        <v>4</v>
      </c>
      <c r="U12" s="205">
        <v>20</v>
      </c>
      <c r="V12" s="191"/>
    </row>
    <row r="13" spans="1:22" ht="36" x14ac:dyDescent="0.25">
      <c r="A13" s="358"/>
      <c r="B13" s="361"/>
      <c r="C13" s="198" t="s">
        <v>130</v>
      </c>
      <c r="D13" s="199">
        <v>0.11444141689373297</v>
      </c>
      <c r="E13" s="200">
        <v>7.4742268041237112E-2</v>
      </c>
      <c r="F13" s="200">
        <v>0.10447761194029852</v>
      </c>
      <c r="G13" s="200">
        <v>8.5501858736059477E-2</v>
      </c>
      <c r="H13" s="200">
        <v>5.9459459459459456E-2</v>
      </c>
      <c r="I13" s="200">
        <v>9.0163934426229511E-2</v>
      </c>
      <c r="J13" s="201">
        <v>9.0063916327716431E-2</v>
      </c>
      <c r="K13" s="191"/>
      <c r="L13" s="358"/>
      <c r="M13" s="361"/>
      <c r="N13" s="198" t="s">
        <v>130</v>
      </c>
      <c r="O13" s="206">
        <v>5.4495912806539516E-3</v>
      </c>
      <c r="P13" s="200">
        <v>1.5463917525773196E-2</v>
      </c>
      <c r="Q13" s="200">
        <v>1.1194029850746268E-2</v>
      </c>
      <c r="R13" s="200">
        <v>1.4869888475836431E-2</v>
      </c>
      <c r="S13" s="207">
        <v>5.4054054054054057E-3</v>
      </c>
      <c r="T13" s="200">
        <v>1.6393442622950821E-2</v>
      </c>
      <c r="U13" s="201">
        <v>1.1621150493898896E-2</v>
      </c>
      <c r="V13" s="191"/>
    </row>
    <row r="14" spans="1:22" x14ac:dyDescent="0.25">
      <c r="A14" s="358"/>
      <c r="B14" s="361" t="s">
        <v>279</v>
      </c>
      <c r="C14" s="202" t="s">
        <v>51</v>
      </c>
      <c r="D14" s="203">
        <v>13</v>
      </c>
      <c r="E14" s="204">
        <v>17</v>
      </c>
      <c r="F14" s="204">
        <v>8</v>
      </c>
      <c r="G14" s="204">
        <v>13</v>
      </c>
      <c r="H14" s="204">
        <v>0</v>
      </c>
      <c r="I14" s="204">
        <v>9</v>
      </c>
      <c r="J14" s="205">
        <v>60</v>
      </c>
      <c r="K14" s="191"/>
      <c r="L14" s="358"/>
      <c r="M14" s="361" t="s">
        <v>290</v>
      </c>
      <c r="N14" s="202" t="s">
        <v>51</v>
      </c>
      <c r="O14" s="203">
        <v>28</v>
      </c>
      <c r="P14" s="204">
        <v>26</v>
      </c>
      <c r="Q14" s="204">
        <v>14</v>
      </c>
      <c r="R14" s="204">
        <v>17</v>
      </c>
      <c r="S14" s="204">
        <v>10</v>
      </c>
      <c r="T14" s="204">
        <v>20</v>
      </c>
      <c r="U14" s="205">
        <v>115</v>
      </c>
      <c r="V14" s="191"/>
    </row>
    <row r="15" spans="1:22" ht="36" x14ac:dyDescent="0.25">
      <c r="A15" s="358"/>
      <c r="B15" s="361"/>
      <c r="C15" s="198" t="s">
        <v>130</v>
      </c>
      <c r="D15" s="199">
        <v>3.5422343324250677E-2</v>
      </c>
      <c r="E15" s="200">
        <v>4.3814432989690726E-2</v>
      </c>
      <c r="F15" s="200">
        <v>2.9850746268656719E-2</v>
      </c>
      <c r="G15" s="200">
        <v>4.8327137546468404E-2</v>
      </c>
      <c r="H15" s="200">
        <v>0</v>
      </c>
      <c r="I15" s="200">
        <v>3.6885245901639344E-2</v>
      </c>
      <c r="J15" s="201">
        <v>3.4863451481696693E-2</v>
      </c>
      <c r="K15" s="191"/>
      <c r="L15" s="358"/>
      <c r="M15" s="361"/>
      <c r="N15" s="198" t="s">
        <v>130</v>
      </c>
      <c r="O15" s="199">
        <v>7.6294277929155316E-2</v>
      </c>
      <c r="P15" s="200">
        <v>6.7010309278350513E-2</v>
      </c>
      <c r="Q15" s="200">
        <v>5.2238805970149259E-2</v>
      </c>
      <c r="R15" s="200">
        <v>6.3197026022304842E-2</v>
      </c>
      <c r="S15" s="200">
        <v>5.405405405405405E-2</v>
      </c>
      <c r="T15" s="200">
        <v>8.1967213114754092E-2</v>
      </c>
      <c r="U15" s="201">
        <v>6.682161533991865E-2</v>
      </c>
      <c r="V15" s="191"/>
    </row>
    <row r="16" spans="1:22" x14ac:dyDescent="0.25">
      <c r="A16" s="358"/>
      <c r="B16" s="361" t="s">
        <v>280</v>
      </c>
      <c r="C16" s="202" t="s">
        <v>51</v>
      </c>
      <c r="D16" s="203">
        <v>3</v>
      </c>
      <c r="E16" s="204">
        <v>6</v>
      </c>
      <c r="F16" s="204">
        <v>3</v>
      </c>
      <c r="G16" s="204">
        <v>6</v>
      </c>
      <c r="H16" s="204">
        <v>1</v>
      </c>
      <c r="I16" s="204">
        <v>7</v>
      </c>
      <c r="J16" s="205">
        <v>26</v>
      </c>
      <c r="K16" s="191"/>
      <c r="L16" s="358"/>
      <c r="M16" s="361" t="s">
        <v>291</v>
      </c>
      <c r="N16" s="202" t="s">
        <v>51</v>
      </c>
      <c r="O16" s="203">
        <v>7</v>
      </c>
      <c r="P16" s="204">
        <v>4</v>
      </c>
      <c r="Q16" s="204">
        <v>5</v>
      </c>
      <c r="R16" s="204">
        <v>11</v>
      </c>
      <c r="S16" s="204">
        <v>2</v>
      </c>
      <c r="T16" s="204">
        <v>10</v>
      </c>
      <c r="U16" s="205">
        <v>39</v>
      </c>
      <c r="V16" s="191"/>
    </row>
    <row r="17" spans="1:22" ht="36" x14ac:dyDescent="0.25">
      <c r="A17" s="358"/>
      <c r="B17" s="361"/>
      <c r="C17" s="198" t="s">
        <v>130</v>
      </c>
      <c r="D17" s="206">
        <v>8.1743869209809257E-3</v>
      </c>
      <c r="E17" s="200">
        <v>1.5463917525773196E-2</v>
      </c>
      <c r="F17" s="200">
        <v>1.1194029850746268E-2</v>
      </c>
      <c r="G17" s="200">
        <v>2.2304832713754649E-2</v>
      </c>
      <c r="H17" s="207">
        <v>5.4054054054054057E-3</v>
      </c>
      <c r="I17" s="200">
        <v>2.8688524590163932E-2</v>
      </c>
      <c r="J17" s="201">
        <v>1.5107495642068565E-2</v>
      </c>
      <c r="K17" s="191"/>
      <c r="L17" s="358"/>
      <c r="M17" s="361"/>
      <c r="N17" s="198" t="s">
        <v>130</v>
      </c>
      <c r="O17" s="199">
        <v>1.9073569482288829E-2</v>
      </c>
      <c r="P17" s="200">
        <v>1.0309278350515462E-2</v>
      </c>
      <c r="Q17" s="200">
        <v>1.865671641791045E-2</v>
      </c>
      <c r="R17" s="200">
        <v>4.0892193308550186E-2</v>
      </c>
      <c r="S17" s="200">
        <v>1.0810810810810811E-2</v>
      </c>
      <c r="T17" s="200">
        <v>4.0983606557377046E-2</v>
      </c>
      <c r="U17" s="201">
        <v>2.2661243463102849E-2</v>
      </c>
      <c r="V17" s="191"/>
    </row>
    <row r="18" spans="1:22" x14ac:dyDescent="0.25">
      <c r="A18" s="358"/>
      <c r="B18" s="361" t="s">
        <v>281</v>
      </c>
      <c r="C18" s="202" t="s">
        <v>51</v>
      </c>
      <c r="D18" s="203">
        <v>1</v>
      </c>
      <c r="E18" s="204">
        <v>1</v>
      </c>
      <c r="F18" s="204">
        <v>0</v>
      </c>
      <c r="G18" s="204">
        <v>1</v>
      </c>
      <c r="H18" s="204">
        <v>1</v>
      </c>
      <c r="I18" s="204">
        <v>2</v>
      </c>
      <c r="J18" s="205">
        <v>6</v>
      </c>
      <c r="K18" s="191"/>
      <c r="L18" s="358"/>
      <c r="M18" s="361" t="s">
        <v>292</v>
      </c>
      <c r="N18" s="202" t="s">
        <v>51</v>
      </c>
      <c r="O18" s="203">
        <v>202</v>
      </c>
      <c r="P18" s="204">
        <v>229</v>
      </c>
      <c r="Q18" s="204">
        <v>130</v>
      </c>
      <c r="R18" s="204">
        <v>136</v>
      </c>
      <c r="S18" s="204">
        <v>115</v>
      </c>
      <c r="T18" s="204">
        <v>130</v>
      </c>
      <c r="U18" s="205">
        <v>942</v>
      </c>
      <c r="V18" s="191"/>
    </row>
    <row r="19" spans="1:22" ht="48" x14ac:dyDescent="0.25">
      <c r="A19" s="358"/>
      <c r="B19" s="361"/>
      <c r="C19" s="198" t="s">
        <v>130</v>
      </c>
      <c r="D19" s="206">
        <v>2.7247956403269758E-3</v>
      </c>
      <c r="E19" s="207">
        <v>2.5773195876288655E-3</v>
      </c>
      <c r="F19" s="200">
        <v>0</v>
      </c>
      <c r="G19" s="207">
        <v>3.7174721189591076E-3</v>
      </c>
      <c r="H19" s="207">
        <v>5.4054054054054057E-3</v>
      </c>
      <c r="I19" s="207">
        <v>8.1967213114754103E-3</v>
      </c>
      <c r="J19" s="208">
        <v>3.4863451481696689E-3</v>
      </c>
      <c r="K19" s="191"/>
      <c r="L19" s="359"/>
      <c r="M19" s="361"/>
      <c r="N19" s="198" t="s">
        <v>130</v>
      </c>
      <c r="O19" s="199">
        <v>0.55040871934604896</v>
      </c>
      <c r="P19" s="200">
        <v>0.59020618556701032</v>
      </c>
      <c r="Q19" s="200">
        <v>0.48507462686567165</v>
      </c>
      <c r="R19" s="200">
        <v>0.50557620817843874</v>
      </c>
      <c r="S19" s="200">
        <v>0.6216216216216216</v>
      </c>
      <c r="T19" s="200">
        <v>0.53278688524590168</v>
      </c>
      <c r="U19" s="201">
        <v>0.54735618826263799</v>
      </c>
      <c r="V19" s="225">
        <f>1-R19</f>
        <v>0.49442379182156126</v>
      </c>
    </row>
    <row r="20" spans="1:22" x14ac:dyDescent="0.25">
      <c r="A20" s="358"/>
      <c r="B20" s="361" t="s">
        <v>282</v>
      </c>
      <c r="C20" s="202" t="s">
        <v>51</v>
      </c>
      <c r="D20" s="203">
        <v>0</v>
      </c>
      <c r="E20" s="204">
        <v>0</v>
      </c>
      <c r="F20" s="204">
        <v>0</v>
      </c>
      <c r="G20" s="204">
        <v>1</v>
      </c>
      <c r="H20" s="204">
        <v>0</v>
      </c>
      <c r="I20" s="204">
        <v>1</v>
      </c>
      <c r="J20" s="205">
        <v>2</v>
      </c>
      <c r="K20" s="191"/>
      <c r="L20" s="359" t="s">
        <v>53</v>
      </c>
      <c r="M20" s="362"/>
      <c r="N20" s="202" t="s">
        <v>51</v>
      </c>
      <c r="O20" s="203">
        <v>367</v>
      </c>
      <c r="P20" s="204">
        <v>388</v>
      </c>
      <c r="Q20" s="204">
        <v>268</v>
      </c>
      <c r="R20" s="204">
        <v>269</v>
      </c>
      <c r="S20" s="204">
        <v>185</v>
      </c>
      <c r="T20" s="204">
        <v>244</v>
      </c>
      <c r="U20" s="205">
        <v>1721</v>
      </c>
      <c r="V20" s="191"/>
    </row>
    <row r="21" spans="1:22" ht="48.75" thickBot="1" x14ac:dyDescent="0.3">
      <c r="A21" s="359"/>
      <c r="B21" s="361"/>
      <c r="C21" s="198" t="s">
        <v>130</v>
      </c>
      <c r="D21" s="199">
        <v>0</v>
      </c>
      <c r="E21" s="200">
        <v>0</v>
      </c>
      <c r="F21" s="200">
        <v>0</v>
      </c>
      <c r="G21" s="207">
        <v>3.7174721189591076E-3</v>
      </c>
      <c r="H21" s="200">
        <v>0</v>
      </c>
      <c r="I21" s="207">
        <v>4.0983606557377051E-3</v>
      </c>
      <c r="J21" s="208">
        <v>1.1621150493898896E-3</v>
      </c>
      <c r="K21" s="191"/>
      <c r="L21" s="363"/>
      <c r="M21" s="364"/>
      <c r="N21" s="209" t="s">
        <v>130</v>
      </c>
      <c r="O21" s="210">
        <v>1</v>
      </c>
      <c r="P21" s="211">
        <v>1</v>
      </c>
      <c r="Q21" s="211">
        <v>1</v>
      </c>
      <c r="R21" s="211">
        <v>1</v>
      </c>
      <c r="S21" s="211">
        <v>1</v>
      </c>
      <c r="T21" s="211">
        <v>1</v>
      </c>
      <c r="U21" s="212">
        <v>1</v>
      </c>
      <c r="V21" s="191"/>
    </row>
    <row r="22" spans="1:22" ht="15.75" thickTop="1" x14ac:dyDescent="0.25">
      <c r="A22" s="359" t="s">
        <v>53</v>
      </c>
      <c r="B22" s="362"/>
      <c r="C22" s="202" t="s">
        <v>51</v>
      </c>
      <c r="D22" s="203">
        <v>367</v>
      </c>
      <c r="E22" s="204">
        <v>388</v>
      </c>
      <c r="F22" s="204">
        <v>268</v>
      </c>
      <c r="G22" s="204">
        <v>269</v>
      </c>
      <c r="H22" s="204">
        <v>185</v>
      </c>
      <c r="I22" s="204">
        <v>244</v>
      </c>
      <c r="J22" s="205">
        <v>1721</v>
      </c>
      <c r="K22" s="191"/>
    </row>
    <row r="23" spans="1:22" ht="48.75" thickBot="1" x14ac:dyDescent="0.3">
      <c r="A23" s="363"/>
      <c r="B23" s="364"/>
      <c r="C23" s="209" t="s">
        <v>130</v>
      </c>
      <c r="D23" s="210">
        <v>1</v>
      </c>
      <c r="E23" s="211">
        <v>1</v>
      </c>
      <c r="F23" s="211">
        <v>1</v>
      </c>
      <c r="G23" s="211">
        <v>1</v>
      </c>
      <c r="H23" s="211">
        <v>1</v>
      </c>
      <c r="I23" s="211">
        <v>1</v>
      </c>
      <c r="J23" s="212">
        <v>1</v>
      </c>
      <c r="K23" s="191"/>
    </row>
  </sheetData>
  <mergeCells count="29">
    <mergeCell ref="A22:B23"/>
    <mergeCell ref="M16:M17"/>
    <mergeCell ref="M18:M19"/>
    <mergeCell ref="L20:M21"/>
    <mergeCell ref="M4:M5"/>
    <mergeCell ref="M6:M7"/>
    <mergeCell ref="M8:M9"/>
    <mergeCell ref="M10:M11"/>
    <mergeCell ref="M12:M13"/>
    <mergeCell ref="M14:M15"/>
    <mergeCell ref="L1:U1"/>
    <mergeCell ref="L2:N3"/>
    <mergeCell ref="O2:T2"/>
    <mergeCell ref="U2:U3"/>
    <mergeCell ref="L4:L19"/>
    <mergeCell ref="A1:J1"/>
    <mergeCell ref="A2:C3"/>
    <mergeCell ref="D2:I2"/>
    <mergeCell ref="J2:J3"/>
    <mergeCell ref="A4:A21"/>
    <mergeCell ref="B4:B5"/>
    <mergeCell ref="B6:B7"/>
    <mergeCell ref="B8:B9"/>
    <mergeCell ref="B10:B11"/>
    <mergeCell ref="B12:B13"/>
    <mergeCell ref="B14:B15"/>
    <mergeCell ref="B16:B17"/>
    <mergeCell ref="B18:B19"/>
    <mergeCell ref="B20:B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H16" sqref="C16:H16"/>
    </sheetView>
  </sheetViews>
  <sheetFormatPr defaultRowHeight="15" x14ac:dyDescent="0.25"/>
  <sheetData>
    <row r="1" spans="1:11" x14ac:dyDescent="0.25">
      <c r="A1" s="236" t="s">
        <v>50</v>
      </c>
      <c r="B1" s="236"/>
      <c r="C1" s="236"/>
      <c r="D1" s="236"/>
      <c r="E1" s="236"/>
      <c r="F1" s="236"/>
      <c r="G1" s="236"/>
      <c r="H1" s="236"/>
      <c r="I1" s="236"/>
      <c r="J1" s="17"/>
    </row>
    <row r="2" spans="1:11" ht="15.75" thickBot="1" x14ac:dyDescent="0.3">
      <c r="A2" s="237" t="s">
        <v>51</v>
      </c>
      <c r="B2" s="238"/>
      <c r="C2" s="238"/>
      <c r="D2" s="238"/>
      <c r="E2" s="238"/>
      <c r="F2" s="238"/>
      <c r="G2" s="238"/>
      <c r="H2" s="238"/>
      <c r="I2" s="238"/>
      <c r="J2" s="17"/>
    </row>
    <row r="3" spans="1:11" ht="15.75" thickTop="1" x14ac:dyDescent="0.25">
      <c r="A3" s="239" t="s">
        <v>0</v>
      </c>
      <c r="B3" s="240"/>
      <c r="C3" s="243" t="s">
        <v>52</v>
      </c>
      <c r="D3" s="244"/>
      <c r="E3" s="244"/>
      <c r="F3" s="244"/>
      <c r="G3" s="244"/>
      <c r="H3" s="244"/>
      <c r="I3" s="245" t="s">
        <v>53</v>
      </c>
      <c r="J3" s="17"/>
    </row>
    <row r="4" spans="1:11" ht="15.75" thickBot="1" x14ac:dyDescent="0.3">
      <c r="A4" s="241"/>
      <c r="B4" s="242"/>
      <c r="C4" s="18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246"/>
      <c r="J4" s="17"/>
    </row>
    <row r="5" spans="1:11" ht="15.75" thickTop="1" x14ac:dyDescent="0.25">
      <c r="A5" s="247" t="s">
        <v>52</v>
      </c>
      <c r="B5" s="20" t="s">
        <v>2</v>
      </c>
      <c r="C5" s="21">
        <v>223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3">
        <v>223</v>
      </c>
      <c r="J5" s="17"/>
    </row>
    <row r="6" spans="1:11" x14ac:dyDescent="0.25">
      <c r="A6" s="248"/>
      <c r="B6" s="24" t="s">
        <v>3</v>
      </c>
      <c r="C6" s="25">
        <v>0</v>
      </c>
      <c r="D6" s="26">
        <v>82</v>
      </c>
      <c r="E6" s="26">
        <v>0</v>
      </c>
      <c r="F6" s="26">
        <v>0</v>
      </c>
      <c r="G6" s="26">
        <v>0</v>
      </c>
      <c r="H6" s="26">
        <v>0</v>
      </c>
      <c r="I6" s="27">
        <v>82</v>
      </c>
      <c r="J6" s="17"/>
    </row>
    <row r="7" spans="1:11" x14ac:dyDescent="0.25">
      <c r="A7" s="248"/>
      <c r="B7" s="24" t="s">
        <v>4</v>
      </c>
      <c r="C7" s="25">
        <v>0</v>
      </c>
      <c r="D7" s="26">
        <v>0</v>
      </c>
      <c r="E7" s="26">
        <v>268</v>
      </c>
      <c r="F7" s="26">
        <v>0</v>
      </c>
      <c r="G7" s="26">
        <v>0</v>
      </c>
      <c r="H7" s="26">
        <v>0</v>
      </c>
      <c r="I7" s="27">
        <v>268</v>
      </c>
      <c r="J7" s="17"/>
      <c r="K7" s="31" t="s">
        <v>57</v>
      </c>
    </row>
    <row r="8" spans="1:11" x14ac:dyDescent="0.25">
      <c r="A8" s="248"/>
      <c r="B8" s="24" t="s">
        <v>5</v>
      </c>
      <c r="C8" s="25">
        <v>144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7">
        <v>144</v>
      </c>
      <c r="J8" s="17"/>
    </row>
    <row r="9" spans="1:11" x14ac:dyDescent="0.25">
      <c r="A9" s="248"/>
      <c r="B9" s="24" t="s">
        <v>6</v>
      </c>
      <c r="C9" s="25">
        <v>0</v>
      </c>
      <c r="D9" s="26">
        <v>306</v>
      </c>
      <c r="E9" s="26">
        <v>0</v>
      </c>
      <c r="F9" s="26">
        <v>0</v>
      </c>
      <c r="G9" s="26">
        <v>0</v>
      </c>
      <c r="H9" s="26">
        <v>0</v>
      </c>
      <c r="I9" s="27">
        <v>306</v>
      </c>
      <c r="J9" s="17"/>
    </row>
    <row r="10" spans="1:11" x14ac:dyDescent="0.25">
      <c r="A10" s="248"/>
      <c r="B10" s="24" t="s">
        <v>7</v>
      </c>
      <c r="C10" s="25">
        <v>0</v>
      </c>
      <c r="D10" s="26">
        <v>0</v>
      </c>
      <c r="E10" s="26">
        <v>0</v>
      </c>
      <c r="F10" s="26">
        <v>164</v>
      </c>
      <c r="G10" s="26">
        <v>0</v>
      </c>
      <c r="H10" s="26">
        <v>0</v>
      </c>
      <c r="I10" s="27">
        <v>164</v>
      </c>
      <c r="J10" s="17"/>
    </row>
    <row r="11" spans="1:11" x14ac:dyDescent="0.25">
      <c r="A11" s="248"/>
      <c r="B11" s="24" t="s">
        <v>8</v>
      </c>
      <c r="C11" s="25">
        <v>0</v>
      </c>
      <c r="D11" s="26">
        <v>0</v>
      </c>
      <c r="E11" s="26">
        <v>0</v>
      </c>
      <c r="F11" s="26">
        <v>0</v>
      </c>
      <c r="G11" s="26">
        <v>185</v>
      </c>
      <c r="H11" s="26">
        <v>0</v>
      </c>
      <c r="I11" s="27">
        <v>185</v>
      </c>
      <c r="J11" s="17"/>
    </row>
    <row r="12" spans="1:11" x14ac:dyDescent="0.25">
      <c r="A12" s="248"/>
      <c r="B12" s="24" t="s">
        <v>54</v>
      </c>
      <c r="C12" s="25">
        <v>0</v>
      </c>
      <c r="D12" s="26">
        <v>0</v>
      </c>
      <c r="E12" s="26">
        <v>0</v>
      </c>
      <c r="F12" s="26">
        <v>0</v>
      </c>
      <c r="G12" s="26">
        <v>0</v>
      </c>
      <c r="H12" s="26">
        <v>108</v>
      </c>
      <c r="I12" s="27">
        <v>108</v>
      </c>
      <c r="J12" s="17"/>
    </row>
    <row r="13" spans="1:11" x14ac:dyDescent="0.25">
      <c r="A13" s="248"/>
      <c r="B13" s="24" t="s">
        <v>55</v>
      </c>
      <c r="C13" s="25">
        <v>0</v>
      </c>
      <c r="D13" s="26">
        <v>0</v>
      </c>
      <c r="E13" s="26">
        <v>0</v>
      </c>
      <c r="F13" s="26">
        <v>105</v>
      </c>
      <c r="G13" s="26">
        <v>0</v>
      </c>
      <c r="H13" s="26">
        <v>0</v>
      </c>
      <c r="I13" s="27">
        <v>105</v>
      </c>
      <c r="J13" s="17"/>
    </row>
    <row r="14" spans="1:11" x14ac:dyDescent="0.25">
      <c r="A14" s="248"/>
      <c r="B14" s="24" t="s">
        <v>56</v>
      </c>
      <c r="C14" s="25">
        <v>0</v>
      </c>
      <c r="D14" s="26">
        <v>0</v>
      </c>
      <c r="E14" s="26">
        <v>0</v>
      </c>
      <c r="F14" s="26">
        <v>0</v>
      </c>
      <c r="G14" s="26">
        <v>0</v>
      </c>
      <c r="H14" s="26">
        <v>136</v>
      </c>
      <c r="I14" s="27">
        <v>136</v>
      </c>
      <c r="J14" s="17"/>
    </row>
    <row r="15" spans="1:11" ht="15.75" thickBot="1" x14ac:dyDescent="0.3">
      <c r="A15" s="234" t="s">
        <v>53</v>
      </c>
      <c r="B15" s="235"/>
      <c r="C15" s="28">
        <v>367</v>
      </c>
      <c r="D15" s="29">
        <v>388</v>
      </c>
      <c r="E15" s="29">
        <v>268</v>
      </c>
      <c r="F15" s="29">
        <v>269</v>
      </c>
      <c r="G15" s="29">
        <v>185</v>
      </c>
      <c r="H15" s="29">
        <v>244</v>
      </c>
      <c r="I15" s="30">
        <v>1721</v>
      </c>
      <c r="J15" s="17"/>
    </row>
    <row r="16" spans="1:11" x14ac:dyDescent="0.25">
      <c r="C16" s="32">
        <f>C15/$I$15</f>
        <v>0.21324811156304474</v>
      </c>
      <c r="D16" s="32">
        <f t="shared" ref="D16:H16" si="0">D15/$I$15</f>
        <v>0.22545031958163858</v>
      </c>
      <c r="E16" s="32">
        <f t="shared" si="0"/>
        <v>0.15572341661824521</v>
      </c>
      <c r="F16" s="32">
        <f t="shared" si="0"/>
        <v>0.15630447414294016</v>
      </c>
      <c r="G16" s="32">
        <f t="shared" si="0"/>
        <v>0.10749564206856478</v>
      </c>
      <c r="H16" s="32">
        <f t="shared" si="0"/>
        <v>0.14177803602556652</v>
      </c>
      <c r="I16" s="32"/>
    </row>
  </sheetData>
  <mergeCells count="7">
    <mergeCell ref="A15:B15"/>
    <mergeCell ref="A1:I1"/>
    <mergeCell ref="A2:I2"/>
    <mergeCell ref="A3:B4"/>
    <mergeCell ref="C3:H3"/>
    <mergeCell ref="I3:I4"/>
    <mergeCell ref="A5:A1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H9" sqref="H9"/>
    </sheetView>
  </sheetViews>
  <sheetFormatPr defaultRowHeight="15" x14ac:dyDescent="0.25"/>
  <cols>
    <col min="3" max="3" width="25" customWidth="1"/>
    <col min="5" max="5" width="11.28515625" customWidth="1"/>
    <col min="6" max="6" width="11.5703125" customWidth="1"/>
    <col min="7" max="7" width="12.28515625" customWidth="1"/>
    <col min="9" max="9" width="12.5703125" customWidth="1"/>
  </cols>
  <sheetData>
    <row r="2" spans="1:10" ht="15.75" thickBot="1" x14ac:dyDescent="0.3"/>
    <row r="3" spans="1:10" ht="16.5" thickTop="1" thickBot="1" x14ac:dyDescent="0.3">
      <c r="A3" s="227" t="s">
        <v>124</v>
      </c>
      <c r="B3" s="249" t="s">
        <v>125</v>
      </c>
      <c r="C3" s="67" t="s">
        <v>58</v>
      </c>
      <c r="D3" s="56" t="s">
        <v>2</v>
      </c>
      <c r="E3" s="59" t="s">
        <v>3</v>
      </c>
      <c r="F3" s="59" t="s">
        <v>4</v>
      </c>
      <c r="G3" s="59" t="s">
        <v>5</v>
      </c>
      <c r="H3" s="59" t="s">
        <v>6</v>
      </c>
      <c r="I3" s="59" t="s">
        <v>7</v>
      </c>
      <c r="J3" s="63" t="s">
        <v>53</v>
      </c>
    </row>
    <row r="4" spans="1:10" ht="26.25" thickTop="1" thickBot="1" x14ac:dyDescent="0.3">
      <c r="A4" s="227"/>
      <c r="B4" s="250"/>
      <c r="C4" s="53" t="s">
        <v>44</v>
      </c>
      <c r="D4" s="68">
        <v>0.42508866258428113</v>
      </c>
      <c r="E4" s="60">
        <v>-0.17395013007449989</v>
      </c>
      <c r="F4" s="60">
        <v>3.9396340021592702E-3</v>
      </c>
      <c r="G4" s="60">
        <v>-6.9626265196910869E-2</v>
      </c>
      <c r="H4" s="60">
        <v>3.4586514848563461E-2</v>
      </c>
      <c r="I4" s="75">
        <v>-0.31655635459475007</v>
      </c>
      <c r="J4" s="64">
        <v>1.1414451884565421E-16</v>
      </c>
    </row>
    <row r="5" spans="1:10" ht="26.25" thickTop="1" thickBot="1" x14ac:dyDescent="0.3">
      <c r="A5" s="227"/>
      <c r="B5" s="250"/>
      <c r="C5" s="54" t="s">
        <v>126</v>
      </c>
      <c r="D5" s="70">
        <v>-0.29281343325133818</v>
      </c>
      <c r="E5" s="61">
        <v>0.28802816588455399</v>
      </c>
      <c r="F5" s="71">
        <v>0.35883658264531187</v>
      </c>
      <c r="G5" s="72">
        <v>-0.45243220958897723</v>
      </c>
      <c r="H5" s="72">
        <v>-0.6226971828697021</v>
      </c>
      <c r="I5" s="71">
        <v>0.55919115041565737</v>
      </c>
      <c r="J5" s="65">
        <v>5.1780659312872278E-17</v>
      </c>
    </row>
    <row r="6" spans="1:10" ht="26.25" thickTop="1" thickBot="1" x14ac:dyDescent="0.3">
      <c r="A6" s="227"/>
      <c r="B6" s="250"/>
      <c r="C6" s="54" t="s">
        <v>127</v>
      </c>
      <c r="D6" s="57">
        <v>0.17548834447946174</v>
      </c>
      <c r="E6" s="71">
        <v>0.44218827057710119</v>
      </c>
      <c r="F6" s="72">
        <v>-0.92870836248813426</v>
      </c>
      <c r="G6" s="71">
        <v>0.31316213639529239</v>
      </c>
      <c r="H6" s="72">
        <v>-0.44366463901369069</v>
      </c>
      <c r="I6" s="61">
        <v>4.4089808467792042E-2</v>
      </c>
      <c r="J6" s="65">
        <v>-4.8161022831458636E-17</v>
      </c>
    </row>
    <row r="7" spans="1:10" ht="16.5" thickTop="1" thickBot="1" x14ac:dyDescent="0.3">
      <c r="A7" s="227"/>
      <c r="B7" s="250"/>
      <c r="C7" s="54" t="s">
        <v>136</v>
      </c>
      <c r="D7" s="57">
        <v>7.9588282869458432E-2</v>
      </c>
      <c r="E7" s="71">
        <v>0.53380132383681544</v>
      </c>
      <c r="F7" s="61">
        <v>-7.2213656984918453E-2</v>
      </c>
      <c r="G7" s="61">
        <v>8.5548552486292284E-2</v>
      </c>
      <c r="H7" s="61">
        <v>0.23738194286156308</v>
      </c>
      <c r="I7" s="76">
        <v>-1.1635195632705726</v>
      </c>
      <c r="J7" s="65">
        <v>-9.7848081396514301E-17</v>
      </c>
    </row>
    <row r="8" spans="1:10" ht="16.5" thickTop="1" thickBot="1" x14ac:dyDescent="0.3">
      <c r="A8" s="227"/>
      <c r="B8" s="250"/>
      <c r="C8" s="54" t="s">
        <v>47</v>
      </c>
      <c r="D8" s="69">
        <v>-0.36375692624771455</v>
      </c>
      <c r="E8" s="72">
        <v>-0.52831523144671377</v>
      </c>
      <c r="F8" s="71">
        <v>0.45533916903467608</v>
      </c>
      <c r="G8" s="74">
        <v>1.309290257194377</v>
      </c>
      <c r="H8" s="72">
        <v>-0.45842730249395303</v>
      </c>
      <c r="I8" s="61">
        <v>-0.20875337619247072</v>
      </c>
      <c r="J8" s="65">
        <v>6.3237918952190176E-17</v>
      </c>
    </row>
    <row r="9" spans="1:10" ht="16.5" thickTop="1" thickBot="1" x14ac:dyDescent="0.3">
      <c r="A9" s="227"/>
      <c r="B9" s="250"/>
      <c r="C9" s="54" t="s">
        <v>137</v>
      </c>
      <c r="D9" s="69">
        <v>-0.87928715512321931</v>
      </c>
      <c r="E9" s="71">
        <v>0.39722937900987876</v>
      </c>
      <c r="F9" s="61">
        <v>-0.11401387968321842</v>
      </c>
      <c r="G9" s="61">
        <v>-4.9844121276395051E-2</v>
      </c>
      <c r="H9" s="74">
        <v>1.0551700342683055</v>
      </c>
      <c r="I9" s="61">
        <v>7.1027536529527507E-2</v>
      </c>
      <c r="J9" s="65">
        <v>1.1790973911487718E-16</v>
      </c>
    </row>
    <row r="10" spans="1:10" ht="16.5" thickTop="1" thickBot="1" x14ac:dyDescent="0.3">
      <c r="A10" s="227"/>
      <c r="B10" s="250"/>
      <c r="C10" s="55" t="s">
        <v>48</v>
      </c>
      <c r="D10" s="58">
        <v>0.17811375095978485</v>
      </c>
      <c r="E10" s="62">
        <v>0.23318412147352507</v>
      </c>
      <c r="F10" s="73">
        <v>-0.48728174354469189</v>
      </c>
      <c r="G10" s="62">
        <v>-9.4057945296657818E-4</v>
      </c>
      <c r="H10" s="73">
        <v>-0.67519887694712799</v>
      </c>
      <c r="I10" s="77">
        <v>0.40948003952489853</v>
      </c>
      <c r="J10" s="66">
        <v>9.0912205047481666E-17</v>
      </c>
    </row>
    <row r="11" spans="1:10" ht="15.75" thickTop="1" x14ac:dyDescent="0.25"/>
  </sheetData>
  <mergeCells count="2">
    <mergeCell ref="A3:A10"/>
    <mergeCell ref="B3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workbookViewId="0">
      <selection activeCell="A2" sqref="A2:C3"/>
    </sheetView>
  </sheetViews>
  <sheetFormatPr defaultRowHeight="15" x14ac:dyDescent="0.25"/>
  <sheetData>
    <row r="1" spans="1:22" ht="15.75" thickBot="1" x14ac:dyDescent="0.3">
      <c r="A1" s="252" t="s">
        <v>163</v>
      </c>
      <c r="B1" s="252"/>
      <c r="C1" s="252"/>
      <c r="D1" s="252"/>
      <c r="E1" s="252"/>
      <c r="F1" s="252"/>
      <c r="G1" s="252"/>
      <c r="H1" s="252"/>
      <c r="I1" s="252"/>
      <c r="J1" s="252"/>
      <c r="K1" s="121"/>
      <c r="L1" s="252" t="s">
        <v>169</v>
      </c>
      <c r="M1" s="252"/>
      <c r="N1" s="252"/>
      <c r="O1" s="252"/>
      <c r="P1" s="252"/>
      <c r="Q1" s="252"/>
      <c r="R1" s="252"/>
      <c r="S1" s="252"/>
      <c r="T1" s="252"/>
      <c r="U1" s="252"/>
      <c r="V1" s="121"/>
    </row>
    <row r="2" spans="1:22" ht="15.75" thickTop="1" x14ac:dyDescent="0.25">
      <c r="A2" s="253" t="s">
        <v>0</v>
      </c>
      <c r="B2" s="254"/>
      <c r="C2" s="255"/>
      <c r="D2" s="259" t="s">
        <v>58</v>
      </c>
      <c r="E2" s="260"/>
      <c r="F2" s="260"/>
      <c r="G2" s="260"/>
      <c r="H2" s="260"/>
      <c r="I2" s="260"/>
      <c r="J2" s="261" t="s">
        <v>53</v>
      </c>
      <c r="K2" s="121"/>
      <c r="L2" s="253" t="s">
        <v>0</v>
      </c>
      <c r="M2" s="254"/>
      <c r="N2" s="255"/>
      <c r="O2" s="259" t="s">
        <v>58</v>
      </c>
      <c r="P2" s="260"/>
      <c r="Q2" s="260"/>
      <c r="R2" s="260"/>
      <c r="S2" s="260"/>
      <c r="T2" s="260"/>
      <c r="U2" s="261" t="s">
        <v>53</v>
      </c>
      <c r="V2" s="121"/>
    </row>
    <row r="3" spans="1:22" ht="15.75" thickBot="1" x14ac:dyDescent="0.3">
      <c r="A3" s="256"/>
      <c r="B3" s="257"/>
      <c r="C3" s="258"/>
      <c r="D3" s="122" t="s">
        <v>2</v>
      </c>
      <c r="E3" s="123" t="s">
        <v>3</v>
      </c>
      <c r="F3" s="123" t="s">
        <v>4</v>
      </c>
      <c r="G3" s="123" t="s">
        <v>5</v>
      </c>
      <c r="H3" s="123" t="s">
        <v>6</v>
      </c>
      <c r="I3" s="123" t="s">
        <v>7</v>
      </c>
      <c r="J3" s="262"/>
      <c r="K3" s="121"/>
      <c r="L3" s="256"/>
      <c r="M3" s="257"/>
      <c r="N3" s="258"/>
      <c r="O3" s="122" t="s">
        <v>2</v>
      </c>
      <c r="P3" s="123" t="s">
        <v>3</v>
      </c>
      <c r="Q3" s="123" t="s">
        <v>4</v>
      </c>
      <c r="R3" s="123" t="s">
        <v>5</v>
      </c>
      <c r="S3" s="123" t="s">
        <v>6</v>
      </c>
      <c r="T3" s="123" t="s">
        <v>7</v>
      </c>
      <c r="U3" s="262"/>
      <c r="V3" s="121"/>
    </row>
    <row r="4" spans="1:22" ht="15.75" thickTop="1" x14ac:dyDescent="0.25">
      <c r="A4" s="263" t="s">
        <v>59</v>
      </c>
      <c r="B4" s="266" t="s">
        <v>164</v>
      </c>
      <c r="C4" s="124" t="s">
        <v>51</v>
      </c>
      <c r="D4" s="125">
        <v>12</v>
      </c>
      <c r="E4" s="126">
        <v>50</v>
      </c>
      <c r="F4" s="126">
        <v>19</v>
      </c>
      <c r="G4" s="126">
        <v>17</v>
      </c>
      <c r="H4" s="126">
        <v>25</v>
      </c>
      <c r="I4" s="126">
        <v>20</v>
      </c>
      <c r="J4" s="127">
        <v>143</v>
      </c>
      <c r="K4" s="121"/>
      <c r="L4" s="263" t="s">
        <v>170</v>
      </c>
      <c r="M4" s="266" t="s">
        <v>171</v>
      </c>
      <c r="N4" s="124" t="s">
        <v>51</v>
      </c>
      <c r="O4" s="125">
        <v>28</v>
      </c>
      <c r="P4" s="126">
        <v>58</v>
      </c>
      <c r="Q4" s="126">
        <v>17</v>
      </c>
      <c r="R4" s="126">
        <v>26</v>
      </c>
      <c r="S4" s="126">
        <v>25</v>
      </c>
      <c r="T4" s="126">
        <v>12</v>
      </c>
      <c r="U4" s="127">
        <v>166</v>
      </c>
      <c r="V4" s="121"/>
    </row>
    <row r="5" spans="1:22" ht="36" x14ac:dyDescent="0.25">
      <c r="A5" s="264"/>
      <c r="B5" s="251"/>
      <c r="C5" s="128" t="s">
        <v>130</v>
      </c>
      <c r="D5" s="368">
        <v>3.2697547683923703E-2</v>
      </c>
      <c r="E5" s="369">
        <v>0.12886597938144331</v>
      </c>
      <c r="F5" s="369">
        <v>7.0895522388059698E-2</v>
      </c>
      <c r="G5" s="369">
        <v>6.3197026022304842E-2</v>
      </c>
      <c r="H5" s="369">
        <v>0.13513513513513514</v>
      </c>
      <c r="I5" s="369">
        <v>8.1967213114754092E-2</v>
      </c>
      <c r="J5" s="370">
        <v>8.3091226031377113E-2</v>
      </c>
      <c r="K5" s="121"/>
      <c r="L5" s="264"/>
      <c r="M5" s="251"/>
      <c r="N5" s="128" t="s">
        <v>130</v>
      </c>
      <c r="O5" s="368">
        <v>7.6294277929155316E-2</v>
      </c>
      <c r="P5" s="369">
        <v>0.14948453608247422</v>
      </c>
      <c r="Q5" s="369">
        <v>6.3432835820895525E-2</v>
      </c>
      <c r="R5" s="369">
        <v>9.6654275092936809E-2</v>
      </c>
      <c r="S5" s="369">
        <v>0.13513513513513514</v>
      </c>
      <c r="T5" s="369">
        <v>4.9180327868852458E-2</v>
      </c>
      <c r="U5" s="370">
        <v>9.6455549099360841E-2</v>
      </c>
      <c r="V5" s="121"/>
    </row>
    <row r="6" spans="1:22" x14ac:dyDescent="0.25">
      <c r="A6" s="264"/>
      <c r="B6" s="251" t="s">
        <v>165</v>
      </c>
      <c r="C6" s="132" t="s">
        <v>51</v>
      </c>
      <c r="D6" s="371">
        <v>67</v>
      </c>
      <c r="E6" s="372">
        <v>160</v>
      </c>
      <c r="F6" s="372">
        <v>82</v>
      </c>
      <c r="G6" s="372">
        <v>69</v>
      </c>
      <c r="H6" s="372">
        <v>79</v>
      </c>
      <c r="I6" s="372">
        <v>79</v>
      </c>
      <c r="J6" s="373">
        <v>536</v>
      </c>
      <c r="K6" s="121"/>
      <c r="L6" s="264"/>
      <c r="M6" s="251" t="s">
        <v>172</v>
      </c>
      <c r="N6" s="132" t="s">
        <v>51</v>
      </c>
      <c r="O6" s="371">
        <v>127</v>
      </c>
      <c r="P6" s="372">
        <v>155</v>
      </c>
      <c r="Q6" s="372">
        <v>93</v>
      </c>
      <c r="R6" s="372">
        <v>78</v>
      </c>
      <c r="S6" s="372">
        <v>85</v>
      </c>
      <c r="T6" s="372">
        <v>104</v>
      </c>
      <c r="U6" s="373">
        <v>642</v>
      </c>
      <c r="V6" s="121"/>
    </row>
    <row r="7" spans="1:22" ht="36" x14ac:dyDescent="0.25">
      <c r="A7" s="264"/>
      <c r="B7" s="251"/>
      <c r="C7" s="128" t="s">
        <v>130</v>
      </c>
      <c r="D7" s="368">
        <v>0.18256130790190736</v>
      </c>
      <c r="E7" s="369">
        <v>0.41237113402061859</v>
      </c>
      <c r="F7" s="369">
        <v>0.30597014925373134</v>
      </c>
      <c r="G7" s="369">
        <v>0.25650557620817843</v>
      </c>
      <c r="H7" s="369">
        <v>0.427027027027027</v>
      </c>
      <c r="I7" s="369">
        <v>0.32377049180327866</v>
      </c>
      <c r="J7" s="370">
        <v>0.31144683323649042</v>
      </c>
      <c r="K7" s="121"/>
      <c r="L7" s="264"/>
      <c r="M7" s="251"/>
      <c r="N7" s="128" t="s">
        <v>130</v>
      </c>
      <c r="O7" s="368">
        <v>0.34604904632152589</v>
      </c>
      <c r="P7" s="369">
        <v>0.3994845360824742</v>
      </c>
      <c r="Q7" s="369">
        <v>0.34701492537313433</v>
      </c>
      <c r="R7" s="369">
        <v>0.2899628252788104</v>
      </c>
      <c r="S7" s="369">
        <v>0.45945945945945943</v>
      </c>
      <c r="T7" s="369">
        <v>0.42622950819672134</v>
      </c>
      <c r="U7" s="370">
        <v>0.37303893085415452</v>
      </c>
      <c r="V7" s="121"/>
    </row>
    <row r="8" spans="1:22" x14ac:dyDescent="0.25">
      <c r="A8" s="264"/>
      <c r="B8" s="251" t="s">
        <v>166</v>
      </c>
      <c r="C8" s="132" t="s">
        <v>51</v>
      </c>
      <c r="D8" s="371">
        <v>184</v>
      </c>
      <c r="E8" s="372">
        <v>127</v>
      </c>
      <c r="F8" s="372">
        <v>109</v>
      </c>
      <c r="G8" s="372">
        <v>121</v>
      </c>
      <c r="H8" s="372">
        <v>64</v>
      </c>
      <c r="I8" s="372">
        <v>99</v>
      </c>
      <c r="J8" s="373">
        <v>704</v>
      </c>
      <c r="K8" s="121"/>
      <c r="L8" s="264"/>
      <c r="M8" s="251" t="s">
        <v>173</v>
      </c>
      <c r="N8" s="132" t="s">
        <v>51</v>
      </c>
      <c r="O8" s="371">
        <v>167</v>
      </c>
      <c r="P8" s="372">
        <v>120</v>
      </c>
      <c r="Q8" s="372">
        <v>107</v>
      </c>
      <c r="R8" s="372">
        <v>99</v>
      </c>
      <c r="S8" s="372">
        <v>54</v>
      </c>
      <c r="T8" s="372">
        <v>93</v>
      </c>
      <c r="U8" s="373">
        <v>640</v>
      </c>
      <c r="V8" s="121"/>
    </row>
    <row r="9" spans="1:22" ht="36" x14ac:dyDescent="0.25">
      <c r="A9" s="264"/>
      <c r="B9" s="251"/>
      <c r="C9" s="128" t="s">
        <v>130</v>
      </c>
      <c r="D9" s="368">
        <v>0.50136239782016345</v>
      </c>
      <c r="E9" s="369">
        <v>0.32731958762886598</v>
      </c>
      <c r="F9" s="369">
        <v>0.40671641791044777</v>
      </c>
      <c r="G9" s="369">
        <v>0.44981412639405205</v>
      </c>
      <c r="H9" s="369">
        <v>0.34594594594594597</v>
      </c>
      <c r="I9" s="369">
        <v>0.40573770491803279</v>
      </c>
      <c r="J9" s="370">
        <v>0.40906449738524114</v>
      </c>
      <c r="K9" s="121"/>
      <c r="L9" s="264"/>
      <c r="M9" s="251"/>
      <c r="N9" s="128" t="s">
        <v>130</v>
      </c>
      <c r="O9" s="368">
        <v>0.45504087193460491</v>
      </c>
      <c r="P9" s="369">
        <v>0.30927835051546393</v>
      </c>
      <c r="Q9" s="369">
        <v>0.39925373134328362</v>
      </c>
      <c r="R9" s="369">
        <v>0.36802973977695169</v>
      </c>
      <c r="S9" s="369">
        <v>0.29189189189189191</v>
      </c>
      <c r="T9" s="369">
        <v>0.38114754098360654</v>
      </c>
      <c r="U9" s="370">
        <v>0.37187681580476467</v>
      </c>
      <c r="V9" s="121"/>
    </row>
    <row r="10" spans="1:22" x14ac:dyDescent="0.25">
      <c r="A10" s="264"/>
      <c r="B10" s="251" t="s">
        <v>167</v>
      </c>
      <c r="C10" s="132" t="s">
        <v>51</v>
      </c>
      <c r="D10" s="371">
        <v>101</v>
      </c>
      <c r="E10" s="372">
        <v>45</v>
      </c>
      <c r="F10" s="372">
        <v>54</v>
      </c>
      <c r="G10" s="372">
        <v>49</v>
      </c>
      <c r="H10" s="372">
        <v>17</v>
      </c>
      <c r="I10" s="372">
        <v>44</v>
      </c>
      <c r="J10" s="373">
        <v>310</v>
      </c>
      <c r="K10" s="121"/>
      <c r="L10" s="264"/>
      <c r="M10" s="251" t="s">
        <v>174</v>
      </c>
      <c r="N10" s="132" t="s">
        <v>51</v>
      </c>
      <c r="O10" s="371">
        <v>44</v>
      </c>
      <c r="P10" s="372">
        <v>53</v>
      </c>
      <c r="Q10" s="372">
        <v>46</v>
      </c>
      <c r="R10" s="372">
        <v>57</v>
      </c>
      <c r="S10" s="372">
        <v>19</v>
      </c>
      <c r="T10" s="372">
        <v>30</v>
      </c>
      <c r="U10" s="373">
        <v>249</v>
      </c>
      <c r="V10" s="121"/>
    </row>
    <row r="11" spans="1:22" ht="36" x14ac:dyDescent="0.25">
      <c r="A11" s="264"/>
      <c r="B11" s="251"/>
      <c r="C11" s="128" t="s">
        <v>130</v>
      </c>
      <c r="D11" s="368">
        <v>0.27520435967302448</v>
      </c>
      <c r="E11" s="369">
        <v>0.11597938144329896</v>
      </c>
      <c r="F11" s="369">
        <v>0.20149253731343283</v>
      </c>
      <c r="G11" s="369">
        <v>0.18215613382899629</v>
      </c>
      <c r="H11" s="369">
        <v>9.1891891891891897E-2</v>
      </c>
      <c r="I11" s="369">
        <v>0.18032786885245902</v>
      </c>
      <c r="J11" s="370">
        <v>0.18012783265543286</v>
      </c>
      <c r="K11" s="121"/>
      <c r="L11" s="264"/>
      <c r="M11" s="251"/>
      <c r="N11" s="128" t="s">
        <v>130</v>
      </c>
      <c r="O11" s="368">
        <v>0.11989100817438691</v>
      </c>
      <c r="P11" s="369">
        <v>0.13659793814432988</v>
      </c>
      <c r="Q11" s="369">
        <v>0.17164179104477612</v>
      </c>
      <c r="R11" s="369">
        <v>0.21189591078066916</v>
      </c>
      <c r="S11" s="369">
        <v>0.10270270270270271</v>
      </c>
      <c r="T11" s="369">
        <v>0.12295081967213115</v>
      </c>
      <c r="U11" s="370">
        <v>0.14468332364904124</v>
      </c>
      <c r="V11" s="121"/>
    </row>
    <row r="12" spans="1:22" x14ac:dyDescent="0.25">
      <c r="A12" s="264"/>
      <c r="B12" s="251" t="s">
        <v>168</v>
      </c>
      <c r="C12" s="132" t="s">
        <v>51</v>
      </c>
      <c r="D12" s="371">
        <v>3</v>
      </c>
      <c r="E12" s="372">
        <v>6</v>
      </c>
      <c r="F12" s="372">
        <v>4</v>
      </c>
      <c r="G12" s="372">
        <v>13</v>
      </c>
      <c r="H12" s="372">
        <v>0</v>
      </c>
      <c r="I12" s="372">
        <v>2</v>
      </c>
      <c r="J12" s="373">
        <v>28</v>
      </c>
      <c r="K12" s="121"/>
      <c r="L12" s="264"/>
      <c r="M12" s="251" t="s">
        <v>175</v>
      </c>
      <c r="N12" s="132" t="s">
        <v>51</v>
      </c>
      <c r="O12" s="371">
        <v>0</v>
      </c>
      <c r="P12" s="372">
        <v>0</v>
      </c>
      <c r="Q12" s="372">
        <v>2</v>
      </c>
      <c r="R12" s="372">
        <v>1</v>
      </c>
      <c r="S12" s="372">
        <v>1</v>
      </c>
      <c r="T12" s="372">
        <v>3</v>
      </c>
      <c r="U12" s="373">
        <v>7</v>
      </c>
      <c r="V12" s="121"/>
    </row>
    <row r="13" spans="1:22" ht="36" x14ac:dyDescent="0.25">
      <c r="A13" s="265"/>
      <c r="B13" s="251"/>
      <c r="C13" s="128" t="s">
        <v>130</v>
      </c>
      <c r="D13" s="374">
        <v>8.1743869209809257E-3</v>
      </c>
      <c r="E13" s="369">
        <v>1.5463917525773196E-2</v>
      </c>
      <c r="F13" s="369">
        <v>1.492537313432836E-2</v>
      </c>
      <c r="G13" s="369">
        <v>4.8327137546468404E-2</v>
      </c>
      <c r="H13" s="369">
        <v>0</v>
      </c>
      <c r="I13" s="375">
        <v>8.1967213114754103E-3</v>
      </c>
      <c r="J13" s="370">
        <v>1.6269610691458453E-2</v>
      </c>
      <c r="K13" s="121"/>
      <c r="L13" s="264"/>
      <c r="M13" s="251"/>
      <c r="N13" s="128" t="s">
        <v>130</v>
      </c>
      <c r="O13" s="368">
        <v>0</v>
      </c>
      <c r="P13" s="369">
        <v>0</v>
      </c>
      <c r="Q13" s="375">
        <v>7.4626865671641798E-3</v>
      </c>
      <c r="R13" s="375">
        <v>3.7174721189591076E-3</v>
      </c>
      <c r="S13" s="375">
        <v>5.4054054054054057E-3</v>
      </c>
      <c r="T13" s="369">
        <v>1.2295081967213115E-2</v>
      </c>
      <c r="U13" s="379">
        <v>4.0674026728646133E-3</v>
      </c>
      <c r="V13" s="121"/>
    </row>
    <row r="14" spans="1:22" x14ac:dyDescent="0.25">
      <c r="A14" s="265" t="s">
        <v>53</v>
      </c>
      <c r="B14" s="267"/>
      <c r="C14" s="132" t="s">
        <v>51</v>
      </c>
      <c r="D14" s="371">
        <v>367</v>
      </c>
      <c r="E14" s="372">
        <v>388</v>
      </c>
      <c r="F14" s="372">
        <v>268</v>
      </c>
      <c r="G14" s="372">
        <v>269</v>
      </c>
      <c r="H14" s="372">
        <v>185</v>
      </c>
      <c r="I14" s="372">
        <v>244</v>
      </c>
      <c r="J14" s="373">
        <v>1721</v>
      </c>
      <c r="K14" s="121"/>
      <c r="L14" s="264"/>
      <c r="M14" s="251" t="s">
        <v>176</v>
      </c>
      <c r="N14" s="132" t="s">
        <v>51</v>
      </c>
      <c r="O14" s="133">
        <v>1</v>
      </c>
      <c r="P14" s="134">
        <v>2</v>
      </c>
      <c r="Q14" s="134">
        <v>3</v>
      </c>
      <c r="R14" s="134">
        <v>8</v>
      </c>
      <c r="S14" s="134">
        <v>1</v>
      </c>
      <c r="T14" s="134">
        <v>2</v>
      </c>
      <c r="U14" s="135">
        <v>17</v>
      </c>
      <c r="V14" s="121"/>
    </row>
    <row r="15" spans="1:22" ht="36.75" thickBot="1" x14ac:dyDescent="0.3">
      <c r="A15" s="268"/>
      <c r="B15" s="269"/>
      <c r="C15" s="138" t="s">
        <v>130</v>
      </c>
      <c r="D15" s="376">
        <v>1</v>
      </c>
      <c r="E15" s="377">
        <v>1</v>
      </c>
      <c r="F15" s="377">
        <v>1</v>
      </c>
      <c r="G15" s="377">
        <v>1</v>
      </c>
      <c r="H15" s="377">
        <v>1</v>
      </c>
      <c r="I15" s="377">
        <v>1</v>
      </c>
      <c r="J15" s="378">
        <v>1</v>
      </c>
      <c r="K15" s="121"/>
      <c r="L15" s="265"/>
      <c r="M15" s="251"/>
      <c r="N15" s="128" t="s">
        <v>130</v>
      </c>
      <c r="O15" s="136">
        <v>2.7247956403269758E-3</v>
      </c>
      <c r="P15" s="137">
        <v>5.154639175257731E-3</v>
      </c>
      <c r="Q15" s="130">
        <v>1.1194029850746268E-2</v>
      </c>
      <c r="R15" s="130">
        <v>2.9739776951672861E-2</v>
      </c>
      <c r="S15" s="137">
        <v>5.4054054054054057E-3</v>
      </c>
      <c r="T15" s="137">
        <v>8.1967213114754103E-3</v>
      </c>
      <c r="U15" s="142">
        <v>9.8779779198140613E-3</v>
      </c>
      <c r="V15" s="121"/>
    </row>
    <row r="16" spans="1:22" ht="15.75" thickTop="1" x14ac:dyDescent="0.25">
      <c r="L16" s="265" t="s">
        <v>53</v>
      </c>
      <c r="M16" s="267"/>
      <c r="N16" s="132" t="s">
        <v>51</v>
      </c>
      <c r="O16" s="133">
        <v>367</v>
      </c>
      <c r="P16" s="134">
        <v>388</v>
      </c>
      <c r="Q16" s="134">
        <v>268</v>
      </c>
      <c r="R16" s="134">
        <v>269</v>
      </c>
      <c r="S16" s="134">
        <v>185</v>
      </c>
      <c r="T16" s="134">
        <v>244</v>
      </c>
      <c r="U16" s="135">
        <v>1721</v>
      </c>
      <c r="V16" s="121"/>
    </row>
    <row r="17" spans="1:22" ht="36.75" thickBot="1" x14ac:dyDescent="0.3">
      <c r="A17" s="252" t="s">
        <v>177</v>
      </c>
      <c r="B17" s="252"/>
      <c r="C17" s="252"/>
      <c r="D17" s="252"/>
      <c r="E17" s="252"/>
      <c r="F17" s="252"/>
      <c r="G17" s="252"/>
      <c r="H17" s="252"/>
      <c r="I17" s="252"/>
      <c r="J17" s="252"/>
      <c r="K17" s="121"/>
      <c r="L17" s="268"/>
      <c r="M17" s="269"/>
      <c r="N17" s="138" t="s">
        <v>130</v>
      </c>
      <c r="O17" s="139">
        <v>1</v>
      </c>
      <c r="P17" s="140">
        <v>1</v>
      </c>
      <c r="Q17" s="140">
        <v>1</v>
      </c>
      <c r="R17" s="140">
        <v>1</v>
      </c>
      <c r="S17" s="140">
        <v>1</v>
      </c>
      <c r="T17" s="140">
        <v>1</v>
      </c>
      <c r="U17" s="141">
        <v>1</v>
      </c>
      <c r="V17" s="121"/>
    </row>
    <row r="18" spans="1:22" ht="15.75" thickTop="1" x14ac:dyDescent="0.25">
      <c r="A18" s="253" t="s">
        <v>0</v>
      </c>
      <c r="B18" s="254"/>
      <c r="C18" s="255"/>
      <c r="D18" s="259" t="s">
        <v>58</v>
      </c>
      <c r="E18" s="260"/>
      <c r="F18" s="260"/>
      <c r="G18" s="260"/>
      <c r="H18" s="260"/>
      <c r="I18" s="260"/>
      <c r="J18" s="261" t="s">
        <v>53</v>
      </c>
      <c r="K18" s="121"/>
    </row>
    <row r="19" spans="1:22" ht="15.75" thickBot="1" x14ac:dyDescent="0.3">
      <c r="A19" s="256"/>
      <c r="B19" s="257"/>
      <c r="C19" s="258"/>
      <c r="D19" s="122" t="s">
        <v>2</v>
      </c>
      <c r="E19" s="123" t="s">
        <v>3</v>
      </c>
      <c r="F19" s="123" t="s">
        <v>4</v>
      </c>
      <c r="G19" s="123" t="s">
        <v>5</v>
      </c>
      <c r="H19" s="123" t="s">
        <v>6</v>
      </c>
      <c r="I19" s="123" t="s">
        <v>7</v>
      </c>
      <c r="J19" s="262"/>
      <c r="K19" s="121"/>
    </row>
    <row r="20" spans="1:22" ht="15.75" thickTop="1" x14ac:dyDescent="0.25">
      <c r="A20" s="263" t="s">
        <v>178</v>
      </c>
      <c r="B20" s="266" t="s">
        <v>179</v>
      </c>
      <c r="C20" s="124" t="s">
        <v>51</v>
      </c>
      <c r="D20" s="125">
        <v>303</v>
      </c>
      <c r="E20" s="126">
        <v>297</v>
      </c>
      <c r="F20" s="126">
        <v>213</v>
      </c>
      <c r="G20" s="126">
        <v>213</v>
      </c>
      <c r="H20" s="126">
        <v>134</v>
      </c>
      <c r="I20" s="126">
        <v>195</v>
      </c>
      <c r="J20" s="127">
        <v>1355</v>
      </c>
      <c r="K20" s="121"/>
    </row>
    <row r="21" spans="1:22" ht="48" x14ac:dyDescent="0.25">
      <c r="A21" s="264"/>
      <c r="B21" s="251"/>
      <c r="C21" s="128" t="s">
        <v>130</v>
      </c>
      <c r="D21" s="143">
        <v>0.82561307901907355</v>
      </c>
      <c r="E21" s="144">
        <v>0.76546391752577325</v>
      </c>
      <c r="F21" s="144">
        <v>0.79477611940298498</v>
      </c>
      <c r="G21" s="144">
        <v>0.79182156133828996</v>
      </c>
      <c r="H21" s="144">
        <v>0.72432432432432436</v>
      </c>
      <c r="I21" s="144">
        <v>0.79918032786885251</v>
      </c>
      <c r="J21" s="131">
        <v>0.78733294596165027</v>
      </c>
      <c r="K21" s="121"/>
    </row>
    <row r="22" spans="1:22" x14ac:dyDescent="0.25">
      <c r="A22" s="264"/>
      <c r="B22" s="251" t="s">
        <v>180</v>
      </c>
      <c r="C22" s="132" t="s">
        <v>51</v>
      </c>
      <c r="D22" s="145">
        <v>40</v>
      </c>
      <c r="E22" s="146">
        <v>58</v>
      </c>
      <c r="F22" s="146">
        <v>32</v>
      </c>
      <c r="G22" s="146">
        <v>35</v>
      </c>
      <c r="H22" s="146">
        <v>30</v>
      </c>
      <c r="I22" s="146">
        <v>28</v>
      </c>
      <c r="J22" s="135">
        <v>223</v>
      </c>
      <c r="K22" s="121"/>
    </row>
    <row r="23" spans="1:22" ht="48" x14ac:dyDescent="0.25">
      <c r="A23" s="264"/>
      <c r="B23" s="251"/>
      <c r="C23" s="128" t="s">
        <v>130</v>
      </c>
      <c r="D23" s="143">
        <v>0.10899182561307902</v>
      </c>
      <c r="E23" s="144">
        <v>0.14948453608247422</v>
      </c>
      <c r="F23" s="144">
        <v>0.11940298507462688</v>
      </c>
      <c r="G23" s="144">
        <v>0.13011152416356878</v>
      </c>
      <c r="H23" s="144">
        <v>0.16216216216216217</v>
      </c>
      <c r="I23" s="144">
        <v>0.11475409836065573</v>
      </c>
      <c r="J23" s="131">
        <v>0.12957582800697268</v>
      </c>
      <c r="K23" s="121"/>
    </row>
    <row r="24" spans="1:22" x14ac:dyDescent="0.25">
      <c r="A24" s="264"/>
      <c r="B24" s="251" t="s">
        <v>181</v>
      </c>
      <c r="C24" s="132" t="s">
        <v>51</v>
      </c>
      <c r="D24" s="133">
        <v>10</v>
      </c>
      <c r="E24" s="134">
        <v>15</v>
      </c>
      <c r="F24" s="134">
        <v>8</v>
      </c>
      <c r="G24" s="134">
        <v>12</v>
      </c>
      <c r="H24" s="134">
        <v>13</v>
      </c>
      <c r="I24" s="134">
        <v>14</v>
      </c>
      <c r="J24" s="135">
        <v>72</v>
      </c>
      <c r="K24" s="121"/>
    </row>
    <row r="25" spans="1:22" ht="48" x14ac:dyDescent="0.25">
      <c r="A25" s="264"/>
      <c r="B25" s="251"/>
      <c r="C25" s="128" t="s">
        <v>130</v>
      </c>
      <c r="D25" s="129">
        <v>2.7247956403269755E-2</v>
      </c>
      <c r="E25" s="130">
        <v>3.8659793814432991E-2</v>
      </c>
      <c r="F25" s="130">
        <v>2.9850746268656719E-2</v>
      </c>
      <c r="G25" s="130">
        <v>4.4609665427509299E-2</v>
      </c>
      <c r="H25" s="130">
        <v>7.0270270270270274E-2</v>
      </c>
      <c r="I25" s="130">
        <v>5.7377049180327863E-2</v>
      </c>
      <c r="J25" s="131">
        <v>4.1836141778036025E-2</v>
      </c>
      <c r="K25" s="121"/>
    </row>
    <row r="26" spans="1:22" x14ac:dyDescent="0.25">
      <c r="A26" s="264"/>
      <c r="B26" s="251" t="s">
        <v>182</v>
      </c>
      <c r="C26" s="132" t="s">
        <v>51</v>
      </c>
      <c r="D26" s="133">
        <v>10</v>
      </c>
      <c r="E26" s="134">
        <v>4</v>
      </c>
      <c r="F26" s="134">
        <v>6</v>
      </c>
      <c r="G26" s="134">
        <v>2</v>
      </c>
      <c r="H26" s="134">
        <v>2</v>
      </c>
      <c r="I26" s="134">
        <v>3</v>
      </c>
      <c r="J26" s="135">
        <v>27</v>
      </c>
      <c r="K26" s="121"/>
    </row>
    <row r="27" spans="1:22" ht="48" x14ac:dyDescent="0.25">
      <c r="A27" s="264"/>
      <c r="B27" s="251"/>
      <c r="C27" s="128" t="s">
        <v>130</v>
      </c>
      <c r="D27" s="129">
        <v>2.7247956403269755E-2</v>
      </c>
      <c r="E27" s="130">
        <v>1.0309278350515462E-2</v>
      </c>
      <c r="F27" s="130">
        <v>2.2388059701492536E-2</v>
      </c>
      <c r="G27" s="137">
        <v>7.4349442379182153E-3</v>
      </c>
      <c r="H27" s="130">
        <v>1.0810810810810811E-2</v>
      </c>
      <c r="I27" s="130">
        <v>1.2295081967213115E-2</v>
      </c>
      <c r="J27" s="131">
        <v>1.568855316676351E-2</v>
      </c>
      <c r="K27" s="121"/>
    </row>
    <row r="28" spans="1:22" x14ac:dyDescent="0.25">
      <c r="A28" s="264"/>
      <c r="B28" s="251" t="s">
        <v>183</v>
      </c>
      <c r="C28" s="132" t="s">
        <v>51</v>
      </c>
      <c r="D28" s="133">
        <v>1</v>
      </c>
      <c r="E28" s="134">
        <v>9</v>
      </c>
      <c r="F28" s="134">
        <v>4</v>
      </c>
      <c r="G28" s="134">
        <v>2</v>
      </c>
      <c r="H28" s="134">
        <v>4</v>
      </c>
      <c r="I28" s="134">
        <v>1</v>
      </c>
      <c r="J28" s="135">
        <v>21</v>
      </c>
      <c r="K28" s="121"/>
    </row>
    <row r="29" spans="1:22" ht="48" x14ac:dyDescent="0.25">
      <c r="A29" s="264"/>
      <c r="B29" s="251"/>
      <c r="C29" s="128" t="s">
        <v>130</v>
      </c>
      <c r="D29" s="136">
        <v>2.7247956403269758E-3</v>
      </c>
      <c r="E29" s="130">
        <v>2.3195876288659795E-2</v>
      </c>
      <c r="F29" s="130">
        <v>1.492537313432836E-2</v>
      </c>
      <c r="G29" s="137">
        <v>7.4349442379182153E-3</v>
      </c>
      <c r="H29" s="130">
        <v>2.1621621621621623E-2</v>
      </c>
      <c r="I29" s="137">
        <v>4.0983606557377051E-3</v>
      </c>
      <c r="J29" s="131">
        <v>1.2202208018593841E-2</v>
      </c>
      <c r="K29" s="121"/>
    </row>
    <row r="30" spans="1:22" x14ac:dyDescent="0.25">
      <c r="A30" s="264"/>
      <c r="B30" s="251" t="s">
        <v>184</v>
      </c>
      <c r="C30" s="132" t="s">
        <v>51</v>
      </c>
      <c r="D30" s="133">
        <v>0</v>
      </c>
      <c r="E30" s="134">
        <v>1</v>
      </c>
      <c r="F30" s="134">
        <v>2</v>
      </c>
      <c r="G30" s="134">
        <v>1</v>
      </c>
      <c r="H30" s="134">
        <v>0</v>
      </c>
      <c r="I30" s="134">
        <v>0</v>
      </c>
      <c r="J30" s="135">
        <v>4</v>
      </c>
      <c r="K30" s="121"/>
    </row>
    <row r="31" spans="1:22" ht="48" x14ac:dyDescent="0.25">
      <c r="A31" s="264"/>
      <c r="B31" s="251"/>
      <c r="C31" s="128" t="s">
        <v>130</v>
      </c>
      <c r="D31" s="129">
        <v>0</v>
      </c>
      <c r="E31" s="137">
        <v>2.5773195876288655E-3</v>
      </c>
      <c r="F31" s="137">
        <v>7.4626865671641798E-3</v>
      </c>
      <c r="G31" s="137">
        <v>3.7174721189591076E-3</v>
      </c>
      <c r="H31" s="130">
        <v>0</v>
      </c>
      <c r="I31" s="130">
        <v>0</v>
      </c>
      <c r="J31" s="142">
        <v>2.3242300987797791E-3</v>
      </c>
      <c r="K31" s="121"/>
    </row>
    <row r="32" spans="1:22" x14ac:dyDescent="0.25">
      <c r="A32" s="264"/>
      <c r="B32" s="251" t="s">
        <v>185</v>
      </c>
      <c r="C32" s="132" t="s">
        <v>51</v>
      </c>
      <c r="D32" s="133">
        <v>0</v>
      </c>
      <c r="E32" s="134">
        <v>1</v>
      </c>
      <c r="F32" s="134">
        <v>2</v>
      </c>
      <c r="G32" s="134">
        <v>2</v>
      </c>
      <c r="H32" s="134">
        <v>0</v>
      </c>
      <c r="I32" s="134">
        <v>0</v>
      </c>
      <c r="J32" s="135">
        <v>5</v>
      </c>
      <c r="K32" s="121"/>
    </row>
    <row r="33" spans="1:11" ht="48" x14ac:dyDescent="0.25">
      <c r="A33" s="264"/>
      <c r="B33" s="251"/>
      <c r="C33" s="128" t="s">
        <v>130</v>
      </c>
      <c r="D33" s="129">
        <v>0</v>
      </c>
      <c r="E33" s="137">
        <v>2.5773195876288655E-3</v>
      </c>
      <c r="F33" s="137">
        <v>7.4626865671641798E-3</v>
      </c>
      <c r="G33" s="137">
        <v>7.4349442379182153E-3</v>
      </c>
      <c r="H33" s="130">
        <v>0</v>
      </c>
      <c r="I33" s="130">
        <v>0</v>
      </c>
      <c r="J33" s="142">
        <v>2.905287623474724E-3</v>
      </c>
      <c r="K33" s="121"/>
    </row>
    <row r="34" spans="1:11" x14ac:dyDescent="0.25">
      <c r="A34" s="264"/>
      <c r="B34" s="251" t="s">
        <v>186</v>
      </c>
      <c r="C34" s="132" t="s">
        <v>51</v>
      </c>
      <c r="D34" s="133">
        <v>0</v>
      </c>
      <c r="E34" s="134">
        <v>0</v>
      </c>
      <c r="F34" s="134">
        <v>1</v>
      </c>
      <c r="G34" s="134">
        <v>1</v>
      </c>
      <c r="H34" s="134">
        <v>0</v>
      </c>
      <c r="I34" s="134">
        <v>0</v>
      </c>
      <c r="J34" s="135">
        <v>2</v>
      </c>
      <c r="K34" s="121"/>
    </row>
    <row r="35" spans="1:11" ht="48" x14ac:dyDescent="0.25">
      <c r="A35" s="264"/>
      <c r="B35" s="251"/>
      <c r="C35" s="128" t="s">
        <v>130</v>
      </c>
      <c r="D35" s="129">
        <v>0</v>
      </c>
      <c r="E35" s="130">
        <v>0</v>
      </c>
      <c r="F35" s="137">
        <v>3.7313432835820899E-3</v>
      </c>
      <c r="G35" s="137">
        <v>3.7174721189591076E-3</v>
      </c>
      <c r="H35" s="130">
        <v>0</v>
      </c>
      <c r="I35" s="130">
        <v>0</v>
      </c>
      <c r="J35" s="142">
        <v>1.1621150493898896E-3</v>
      </c>
      <c r="K35" s="121"/>
    </row>
    <row r="36" spans="1:11" x14ac:dyDescent="0.25">
      <c r="A36" s="264"/>
      <c r="B36" s="251" t="s">
        <v>187</v>
      </c>
      <c r="C36" s="132" t="s">
        <v>51</v>
      </c>
      <c r="D36" s="133">
        <v>0</v>
      </c>
      <c r="E36" s="134">
        <v>1</v>
      </c>
      <c r="F36" s="134">
        <v>0</v>
      </c>
      <c r="G36" s="134">
        <v>0</v>
      </c>
      <c r="H36" s="134">
        <v>0</v>
      </c>
      <c r="I36" s="134">
        <v>0</v>
      </c>
      <c r="J36" s="135">
        <v>1</v>
      </c>
      <c r="K36" s="121"/>
    </row>
    <row r="37" spans="1:11" ht="48" x14ac:dyDescent="0.25">
      <c r="A37" s="264"/>
      <c r="B37" s="251"/>
      <c r="C37" s="128" t="s">
        <v>130</v>
      </c>
      <c r="D37" s="129">
        <v>0</v>
      </c>
      <c r="E37" s="137">
        <v>2.5773195876288655E-3</v>
      </c>
      <c r="F37" s="130">
        <v>0</v>
      </c>
      <c r="G37" s="130">
        <v>0</v>
      </c>
      <c r="H37" s="130">
        <v>0</v>
      </c>
      <c r="I37" s="130">
        <v>0</v>
      </c>
      <c r="J37" s="142">
        <v>5.8105752469494478E-4</v>
      </c>
      <c r="K37" s="121"/>
    </row>
    <row r="38" spans="1:11" x14ac:dyDescent="0.25">
      <c r="A38" s="264"/>
      <c r="B38" s="251" t="s">
        <v>188</v>
      </c>
      <c r="C38" s="132" t="s">
        <v>51</v>
      </c>
      <c r="D38" s="133">
        <v>0</v>
      </c>
      <c r="E38" s="134">
        <v>1</v>
      </c>
      <c r="F38" s="134">
        <v>0</v>
      </c>
      <c r="G38" s="134">
        <v>0</v>
      </c>
      <c r="H38" s="134">
        <v>1</v>
      </c>
      <c r="I38" s="134">
        <v>0</v>
      </c>
      <c r="J38" s="135">
        <v>2</v>
      </c>
      <c r="K38" s="121"/>
    </row>
    <row r="39" spans="1:11" ht="48" x14ac:dyDescent="0.25">
      <c r="A39" s="264"/>
      <c r="B39" s="251"/>
      <c r="C39" s="128" t="s">
        <v>130</v>
      </c>
      <c r="D39" s="129">
        <v>0</v>
      </c>
      <c r="E39" s="137">
        <v>2.5773195876288655E-3</v>
      </c>
      <c r="F39" s="130">
        <v>0</v>
      </c>
      <c r="G39" s="130">
        <v>0</v>
      </c>
      <c r="H39" s="137">
        <v>5.4054054054054057E-3</v>
      </c>
      <c r="I39" s="130">
        <v>0</v>
      </c>
      <c r="J39" s="142">
        <v>1.1621150493898896E-3</v>
      </c>
      <c r="K39" s="121"/>
    </row>
    <row r="40" spans="1:11" x14ac:dyDescent="0.25">
      <c r="A40" s="264"/>
      <c r="B40" s="251" t="s">
        <v>189</v>
      </c>
      <c r="C40" s="132" t="s">
        <v>51</v>
      </c>
      <c r="D40" s="133">
        <v>2</v>
      </c>
      <c r="E40" s="134">
        <v>1</v>
      </c>
      <c r="F40" s="134">
        <v>0</v>
      </c>
      <c r="G40" s="134">
        <v>0</v>
      </c>
      <c r="H40" s="134">
        <v>0</v>
      </c>
      <c r="I40" s="134">
        <v>2</v>
      </c>
      <c r="J40" s="135">
        <v>5</v>
      </c>
      <c r="K40" s="121"/>
    </row>
    <row r="41" spans="1:11" ht="48" x14ac:dyDescent="0.25">
      <c r="A41" s="264"/>
      <c r="B41" s="251"/>
      <c r="C41" s="128" t="s">
        <v>130</v>
      </c>
      <c r="D41" s="136">
        <v>5.4495912806539516E-3</v>
      </c>
      <c r="E41" s="137">
        <v>2.5773195876288655E-3</v>
      </c>
      <c r="F41" s="130">
        <v>0</v>
      </c>
      <c r="G41" s="130">
        <v>0</v>
      </c>
      <c r="H41" s="130">
        <v>0</v>
      </c>
      <c r="I41" s="137">
        <v>8.1967213114754103E-3</v>
      </c>
      <c r="J41" s="142">
        <v>2.905287623474724E-3</v>
      </c>
      <c r="K41" s="121"/>
    </row>
    <row r="42" spans="1:11" x14ac:dyDescent="0.25">
      <c r="A42" s="264"/>
      <c r="B42" s="251" t="s">
        <v>190</v>
      </c>
      <c r="C42" s="132" t="s">
        <v>51</v>
      </c>
      <c r="D42" s="133">
        <v>0</v>
      </c>
      <c r="E42" s="134">
        <v>0</v>
      </c>
      <c r="F42" s="134">
        <v>0</v>
      </c>
      <c r="G42" s="134">
        <v>1</v>
      </c>
      <c r="H42" s="134">
        <v>0</v>
      </c>
      <c r="I42" s="134">
        <v>0</v>
      </c>
      <c r="J42" s="135">
        <v>1</v>
      </c>
      <c r="K42" s="121"/>
    </row>
    <row r="43" spans="1:11" ht="48" x14ac:dyDescent="0.25">
      <c r="A43" s="264"/>
      <c r="B43" s="251"/>
      <c r="C43" s="128" t="s">
        <v>130</v>
      </c>
      <c r="D43" s="129">
        <v>0</v>
      </c>
      <c r="E43" s="130">
        <v>0</v>
      </c>
      <c r="F43" s="130">
        <v>0</v>
      </c>
      <c r="G43" s="137">
        <v>3.7174721189591076E-3</v>
      </c>
      <c r="H43" s="130">
        <v>0</v>
      </c>
      <c r="I43" s="130">
        <v>0</v>
      </c>
      <c r="J43" s="142">
        <v>5.8105752469494478E-4</v>
      </c>
      <c r="K43" s="121"/>
    </row>
    <row r="44" spans="1:11" x14ac:dyDescent="0.25">
      <c r="A44" s="264"/>
      <c r="B44" s="251" t="s">
        <v>191</v>
      </c>
      <c r="C44" s="132" t="s">
        <v>51</v>
      </c>
      <c r="D44" s="133">
        <v>1</v>
      </c>
      <c r="E44" s="134">
        <v>0</v>
      </c>
      <c r="F44" s="134">
        <v>0</v>
      </c>
      <c r="G44" s="134">
        <v>0</v>
      </c>
      <c r="H44" s="134">
        <v>0</v>
      </c>
      <c r="I44" s="134">
        <v>0</v>
      </c>
      <c r="J44" s="135">
        <v>1</v>
      </c>
      <c r="K44" s="121"/>
    </row>
    <row r="45" spans="1:11" ht="48" x14ac:dyDescent="0.25">
      <c r="A45" s="264"/>
      <c r="B45" s="251"/>
      <c r="C45" s="128" t="s">
        <v>130</v>
      </c>
      <c r="D45" s="136">
        <v>2.7247956403269758E-3</v>
      </c>
      <c r="E45" s="130">
        <v>0</v>
      </c>
      <c r="F45" s="130">
        <v>0</v>
      </c>
      <c r="G45" s="130">
        <v>0</v>
      </c>
      <c r="H45" s="130">
        <v>0</v>
      </c>
      <c r="I45" s="130">
        <v>0</v>
      </c>
      <c r="J45" s="142">
        <v>5.8105752469494478E-4</v>
      </c>
      <c r="K45" s="121"/>
    </row>
    <row r="46" spans="1:11" x14ac:dyDescent="0.25">
      <c r="A46" s="264"/>
      <c r="B46" s="251" t="s">
        <v>192</v>
      </c>
      <c r="C46" s="132" t="s">
        <v>51</v>
      </c>
      <c r="D46" s="133">
        <v>0</v>
      </c>
      <c r="E46" s="134">
        <v>0</v>
      </c>
      <c r="F46" s="134">
        <v>0</v>
      </c>
      <c r="G46" s="134">
        <v>0</v>
      </c>
      <c r="H46" s="134">
        <v>1</v>
      </c>
      <c r="I46" s="134">
        <v>0</v>
      </c>
      <c r="J46" s="135">
        <v>1</v>
      </c>
      <c r="K46" s="121"/>
    </row>
    <row r="47" spans="1:11" ht="48" x14ac:dyDescent="0.25">
      <c r="A47" s="264"/>
      <c r="B47" s="251"/>
      <c r="C47" s="128" t="s">
        <v>130</v>
      </c>
      <c r="D47" s="129">
        <v>0</v>
      </c>
      <c r="E47" s="130">
        <v>0</v>
      </c>
      <c r="F47" s="130">
        <v>0</v>
      </c>
      <c r="G47" s="130">
        <v>0</v>
      </c>
      <c r="H47" s="137">
        <v>5.4054054054054057E-3</v>
      </c>
      <c r="I47" s="130">
        <v>0</v>
      </c>
      <c r="J47" s="142">
        <v>5.8105752469494478E-4</v>
      </c>
      <c r="K47" s="121"/>
    </row>
    <row r="48" spans="1:11" x14ac:dyDescent="0.25">
      <c r="A48" s="264"/>
      <c r="B48" s="251" t="s">
        <v>193</v>
      </c>
      <c r="C48" s="132" t="s">
        <v>51</v>
      </c>
      <c r="D48" s="133">
        <v>0</v>
      </c>
      <c r="E48" s="134">
        <v>0</v>
      </c>
      <c r="F48" s="134">
        <v>0</v>
      </c>
      <c r="G48" s="134">
        <v>0</v>
      </c>
      <c r="H48" s="134">
        <v>0</v>
      </c>
      <c r="I48" s="134">
        <v>1</v>
      </c>
      <c r="J48" s="135">
        <v>1</v>
      </c>
      <c r="K48" s="121"/>
    </row>
    <row r="49" spans="1:11" ht="48" x14ac:dyDescent="0.25">
      <c r="A49" s="265"/>
      <c r="B49" s="251"/>
      <c r="C49" s="128" t="s">
        <v>130</v>
      </c>
      <c r="D49" s="129">
        <v>0</v>
      </c>
      <c r="E49" s="130">
        <v>0</v>
      </c>
      <c r="F49" s="130">
        <v>0</v>
      </c>
      <c r="G49" s="130">
        <v>0</v>
      </c>
      <c r="H49" s="130">
        <v>0</v>
      </c>
      <c r="I49" s="137">
        <v>4.0983606557377051E-3</v>
      </c>
      <c r="J49" s="142">
        <v>5.8105752469494478E-4</v>
      </c>
      <c r="K49" s="121"/>
    </row>
    <row r="50" spans="1:11" x14ac:dyDescent="0.25">
      <c r="A50" s="265" t="s">
        <v>53</v>
      </c>
      <c r="B50" s="267"/>
      <c r="C50" s="132" t="s">
        <v>51</v>
      </c>
      <c r="D50" s="133">
        <v>367</v>
      </c>
      <c r="E50" s="134">
        <v>388</v>
      </c>
      <c r="F50" s="134">
        <v>268</v>
      </c>
      <c r="G50" s="134">
        <v>269</v>
      </c>
      <c r="H50" s="134">
        <v>185</v>
      </c>
      <c r="I50" s="134">
        <v>244</v>
      </c>
      <c r="J50" s="135">
        <v>1721</v>
      </c>
      <c r="K50" s="121"/>
    </row>
    <row r="51" spans="1:11" ht="48.75" thickBot="1" x14ac:dyDescent="0.3">
      <c r="A51" s="268"/>
      <c r="B51" s="269"/>
      <c r="C51" s="138" t="s">
        <v>130</v>
      </c>
      <c r="D51" s="139">
        <v>1</v>
      </c>
      <c r="E51" s="140">
        <v>1</v>
      </c>
      <c r="F51" s="140">
        <v>1</v>
      </c>
      <c r="G51" s="140">
        <v>1</v>
      </c>
      <c r="H51" s="140">
        <v>1</v>
      </c>
      <c r="I51" s="140">
        <v>1</v>
      </c>
      <c r="J51" s="141">
        <v>1</v>
      </c>
      <c r="K51" s="121"/>
    </row>
  </sheetData>
  <mergeCells count="44">
    <mergeCell ref="A50:B51"/>
    <mergeCell ref="B32:B33"/>
    <mergeCell ref="B34:B35"/>
    <mergeCell ref="B36:B37"/>
    <mergeCell ref="B38:B39"/>
    <mergeCell ref="B40:B41"/>
    <mergeCell ref="B42:B43"/>
    <mergeCell ref="A20:A49"/>
    <mergeCell ref="B20:B21"/>
    <mergeCell ref="B22:B23"/>
    <mergeCell ref="B24:B25"/>
    <mergeCell ref="B26:B27"/>
    <mergeCell ref="B28:B29"/>
    <mergeCell ref="B30:B31"/>
    <mergeCell ref="B44:B45"/>
    <mergeCell ref="B46:B47"/>
    <mergeCell ref="B48:B49"/>
    <mergeCell ref="M14:M15"/>
    <mergeCell ref="L16:M17"/>
    <mergeCell ref="A18:C19"/>
    <mergeCell ref="D18:I18"/>
    <mergeCell ref="J18:J19"/>
    <mergeCell ref="A4:A13"/>
    <mergeCell ref="B4:B5"/>
    <mergeCell ref="B6:B7"/>
    <mergeCell ref="M8:M9"/>
    <mergeCell ref="M10:M11"/>
    <mergeCell ref="M12:M13"/>
    <mergeCell ref="B8:B9"/>
    <mergeCell ref="B10:B11"/>
    <mergeCell ref="B12:B13"/>
    <mergeCell ref="A17:J17"/>
    <mergeCell ref="L1:U1"/>
    <mergeCell ref="L2:N3"/>
    <mergeCell ref="O2:T2"/>
    <mergeCell ref="U2:U3"/>
    <mergeCell ref="L4:L15"/>
    <mergeCell ref="M4:M5"/>
    <mergeCell ref="M6:M7"/>
    <mergeCell ref="A14:B15"/>
    <mergeCell ref="A1:J1"/>
    <mergeCell ref="A2:C3"/>
    <mergeCell ref="D2:I2"/>
    <mergeCell ref="J2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8" workbookViewId="0">
      <selection activeCell="K9" sqref="K9"/>
    </sheetView>
  </sheetViews>
  <sheetFormatPr defaultRowHeight="15" x14ac:dyDescent="0.25"/>
  <cols>
    <col min="1" max="1" width="23.140625" customWidth="1"/>
    <col min="2" max="7" width="13.42578125" customWidth="1"/>
  </cols>
  <sheetData>
    <row r="1" spans="1:8" ht="15.75" thickBot="1" x14ac:dyDescent="0.3"/>
    <row r="2" spans="1:8" x14ac:dyDescent="0.25">
      <c r="A2" s="36" t="s">
        <v>58</v>
      </c>
      <c r="B2" s="34" t="s">
        <v>61</v>
      </c>
      <c r="C2" s="34" t="s">
        <v>62</v>
      </c>
      <c r="D2" s="34" t="s">
        <v>63</v>
      </c>
      <c r="E2" s="34" t="s">
        <v>64</v>
      </c>
      <c r="F2" s="34" t="s">
        <v>65</v>
      </c>
      <c r="G2" s="34" t="s">
        <v>66</v>
      </c>
      <c r="H2" s="37" t="s">
        <v>53</v>
      </c>
    </row>
    <row r="3" spans="1:8" s="39" customFormat="1" ht="27" customHeight="1" x14ac:dyDescent="0.25">
      <c r="A3" s="38" t="s">
        <v>76</v>
      </c>
      <c r="B3" s="213">
        <v>7.9019073569482276E-2</v>
      </c>
      <c r="C3" s="213">
        <v>8.7628865979381437E-2</v>
      </c>
      <c r="D3" s="213">
        <v>8.2089552238805943E-2</v>
      </c>
      <c r="E3" s="213">
        <v>5.2044609665427503E-2</v>
      </c>
      <c r="F3" s="213">
        <v>0.12972972972972968</v>
      </c>
      <c r="G3" s="213">
        <v>0.11065573770491802</v>
      </c>
      <c r="H3" s="214">
        <v>8.7158628704241653E-2</v>
      </c>
    </row>
    <row r="4" spans="1:8" s="39" customFormat="1" ht="27" customHeight="1" x14ac:dyDescent="0.25">
      <c r="A4" s="38" t="s">
        <v>77</v>
      </c>
      <c r="B4" s="213">
        <v>0.22070844686648503</v>
      </c>
      <c r="C4" s="213">
        <v>0.37628865979381398</v>
      </c>
      <c r="D4" s="213">
        <v>0.27238805970149277</v>
      </c>
      <c r="E4" s="213">
        <v>0.23048327137546479</v>
      </c>
      <c r="F4" s="213">
        <v>0.42162162162162165</v>
      </c>
      <c r="G4" s="213">
        <v>0.29918032786885251</v>
      </c>
      <c r="H4" s="214">
        <v>0.29808251016850634</v>
      </c>
    </row>
    <row r="5" spans="1:8" s="39" customFormat="1" ht="27" customHeight="1" x14ac:dyDescent="0.25">
      <c r="A5" s="38" t="s">
        <v>78</v>
      </c>
      <c r="B5" s="213">
        <v>0.13623978201634876</v>
      </c>
      <c r="C5" s="213">
        <v>0.27835051546391737</v>
      </c>
      <c r="D5" s="213">
        <v>0.12313432835820889</v>
      </c>
      <c r="E5" s="213">
        <v>8.5501858736059519E-2</v>
      </c>
      <c r="F5" s="213">
        <v>0.30270270270270261</v>
      </c>
      <c r="G5" s="213">
        <v>0.16393442622950827</v>
      </c>
      <c r="H5" s="214">
        <v>0.1801278326554327</v>
      </c>
    </row>
    <row r="6" spans="1:8" s="39" customFormat="1" ht="27" customHeight="1" x14ac:dyDescent="0.25">
      <c r="A6" s="38" t="s">
        <v>79</v>
      </c>
      <c r="B6" s="213">
        <v>2.9972752043596753E-2</v>
      </c>
      <c r="C6" s="213">
        <v>4.639175257731961E-2</v>
      </c>
      <c r="D6" s="213">
        <v>1.492537313432837E-2</v>
      </c>
      <c r="E6" s="213">
        <v>2.2304832713754642E-2</v>
      </c>
      <c r="F6" s="213">
        <v>5.4054054054054078E-2</v>
      </c>
      <c r="G6" s="213">
        <v>2.4590163934426226E-2</v>
      </c>
      <c r="H6" s="214">
        <v>3.1958163858221908E-2</v>
      </c>
    </row>
    <row r="7" spans="1:8" s="39" customFormat="1" ht="27" customHeight="1" x14ac:dyDescent="0.25">
      <c r="A7" s="38" t="s">
        <v>80</v>
      </c>
      <c r="B7" s="213">
        <v>2.4523160762942777E-2</v>
      </c>
      <c r="C7" s="213">
        <v>6.4432989690721698E-2</v>
      </c>
      <c r="D7" s="213">
        <v>5.5970149253731338E-2</v>
      </c>
      <c r="E7" s="213">
        <v>5.2044609665427517E-2</v>
      </c>
      <c r="F7" s="213">
        <v>8.1081081081081044E-2</v>
      </c>
      <c r="G7" s="213">
        <v>4.0983606557377025E-2</v>
      </c>
      <c r="H7" s="214">
        <v>5.1133062173155122E-2</v>
      </c>
    </row>
    <row r="8" spans="1:8" s="39" customFormat="1" ht="27" customHeight="1" x14ac:dyDescent="0.25">
      <c r="A8" s="38" t="s">
        <v>81</v>
      </c>
      <c r="B8" s="213">
        <v>0.35694822888283373</v>
      </c>
      <c r="C8" s="213">
        <v>0.45876288659793818</v>
      </c>
      <c r="D8" s="213">
        <v>0.37686567164179119</v>
      </c>
      <c r="E8" s="213">
        <v>0.34572490706319681</v>
      </c>
      <c r="F8" s="213">
        <v>0.47567567567567565</v>
      </c>
      <c r="G8" s="213">
        <v>0.46311475409836061</v>
      </c>
      <c r="H8" s="214">
        <v>0.40906449738524059</v>
      </c>
    </row>
    <row r="9" spans="1:8" s="39" customFormat="1" ht="27" customHeight="1" x14ac:dyDescent="0.25">
      <c r="A9" s="38" t="s">
        <v>82</v>
      </c>
      <c r="B9" s="213">
        <v>6.5395095367847489E-2</v>
      </c>
      <c r="C9" s="213">
        <v>0.15463917525773177</v>
      </c>
      <c r="D9" s="213">
        <v>0.11567164179104482</v>
      </c>
      <c r="E9" s="213">
        <v>0.1152416356877323</v>
      </c>
      <c r="F9" s="213">
        <v>0.21081081081081077</v>
      </c>
      <c r="G9" s="213">
        <v>0.14754098360655743</v>
      </c>
      <c r="H9" s="214">
        <v>0.1284137129575828</v>
      </c>
    </row>
    <row r="10" spans="1:8" s="39" customFormat="1" ht="27" customHeight="1" x14ac:dyDescent="0.25">
      <c r="A10" s="38" t="s">
        <v>83</v>
      </c>
      <c r="B10" s="213">
        <v>7.6294277929155274E-2</v>
      </c>
      <c r="C10" s="213">
        <v>0.14690721649484528</v>
      </c>
      <c r="D10" s="213">
        <v>6.7164179104477625E-2</v>
      </c>
      <c r="E10" s="213">
        <v>0.10037174721189591</v>
      </c>
      <c r="F10" s="213">
        <v>0.14594594594594595</v>
      </c>
      <c r="G10" s="213">
        <v>0.1147540983606557</v>
      </c>
      <c r="H10" s="214">
        <v>0.10749564206856482</v>
      </c>
    </row>
    <row r="11" spans="1:8" s="39" customFormat="1" ht="27" customHeight="1" x14ac:dyDescent="0.25">
      <c r="A11" s="38" t="s">
        <v>84</v>
      </c>
      <c r="B11" s="213">
        <v>1.6348773841961869E-2</v>
      </c>
      <c r="C11" s="213">
        <v>2.0618556701030948E-2</v>
      </c>
      <c r="D11" s="213">
        <v>2.2388059701492533E-2</v>
      </c>
      <c r="E11" s="213">
        <v>1.1152416356877321E-2</v>
      </c>
      <c r="F11" s="213">
        <v>3.2432432432432448E-2</v>
      </c>
      <c r="G11" s="213">
        <v>8.1967213114754085E-3</v>
      </c>
      <c r="H11" s="214">
        <v>1.8012783265543286E-2</v>
      </c>
    </row>
    <row r="12" spans="1:8" s="39" customFormat="1" ht="27" customHeight="1" x14ac:dyDescent="0.25">
      <c r="A12" s="38" t="s">
        <v>85</v>
      </c>
      <c r="B12" s="213">
        <v>5.1771117166212535E-2</v>
      </c>
      <c r="C12" s="213">
        <v>0.11597938144329899</v>
      </c>
      <c r="D12" s="213">
        <v>6.7164179104477612E-2</v>
      </c>
      <c r="E12" s="213">
        <v>3.3457249070631967E-2</v>
      </c>
      <c r="F12" s="213">
        <v>0.10810810810810804</v>
      </c>
      <c r="G12" s="213">
        <v>7.3770491803278743E-2</v>
      </c>
      <c r="H12" s="214">
        <v>7.4956420685647895E-2</v>
      </c>
    </row>
    <row r="13" spans="1:8" s="39" customFormat="1" ht="27" customHeight="1" x14ac:dyDescent="0.25">
      <c r="A13" s="38" t="s">
        <v>86</v>
      </c>
      <c r="B13" s="213">
        <v>5.7220708446866539E-2</v>
      </c>
      <c r="C13" s="213">
        <v>0.19072164948453599</v>
      </c>
      <c r="D13" s="213">
        <v>8.2089552238805985E-2</v>
      </c>
      <c r="E13" s="213">
        <v>5.5762081784386665E-2</v>
      </c>
      <c r="F13" s="213">
        <v>0.25945945945945925</v>
      </c>
      <c r="G13" s="213">
        <v>0.11475409836065573</v>
      </c>
      <c r="H13" s="214">
        <v>0.12085996513654841</v>
      </c>
    </row>
    <row r="14" spans="1:8" s="39" customFormat="1" ht="27" customHeight="1" x14ac:dyDescent="0.25">
      <c r="A14" s="38" t="s">
        <v>87</v>
      </c>
      <c r="B14" s="213">
        <v>4.0871934604904646E-2</v>
      </c>
      <c r="C14" s="213">
        <v>0.14175257731958754</v>
      </c>
      <c r="D14" s="213">
        <v>2.9850746268656726E-2</v>
      </c>
      <c r="E14" s="213">
        <v>7.4349442379182173E-2</v>
      </c>
      <c r="F14" s="213">
        <v>0.12432432432432437</v>
      </c>
      <c r="G14" s="213">
        <v>0.11885245901639344</v>
      </c>
      <c r="H14" s="214">
        <v>8.715862870424175E-2</v>
      </c>
    </row>
    <row r="15" spans="1:8" s="39" customFormat="1" ht="27" customHeight="1" x14ac:dyDescent="0.25">
      <c r="A15" s="38" t="s">
        <v>88</v>
      </c>
      <c r="B15" s="213">
        <v>0.23433242506811991</v>
      </c>
      <c r="C15" s="213">
        <v>0.37886597938144323</v>
      </c>
      <c r="D15" s="213">
        <v>0.24253731343283574</v>
      </c>
      <c r="E15" s="213">
        <v>0.18959107806691444</v>
      </c>
      <c r="F15" s="213">
        <v>0.42162162162162159</v>
      </c>
      <c r="G15" s="213">
        <v>0.3442622950819676</v>
      </c>
      <c r="H15" s="214">
        <v>0.29692039511911744</v>
      </c>
    </row>
    <row r="16" spans="1:8" s="39" customFormat="1" ht="27" customHeight="1" x14ac:dyDescent="0.25">
      <c r="A16" s="38" t="s">
        <v>89</v>
      </c>
      <c r="B16" s="213">
        <v>8.9918256130790172E-2</v>
      </c>
      <c r="C16" s="213">
        <v>0.16494845360824745</v>
      </c>
      <c r="D16" s="213">
        <v>9.7014925373134289E-2</v>
      </c>
      <c r="E16" s="213">
        <v>6.6914498141263989E-2</v>
      </c>
      <c r="F16" s="213">
        <v>0.15675675675675679</v>
      </c>
      <c r="G16" s="213">
        <v>9.4262295081967235E-2</v>
      </c>
      <c r="H16" s="214">
        <v>0.11214410226612428</v>
      </c>
    </row>
    <row r="17" spans="1:8" s="39" customFormat="1" ht="27" customHeight="1" x14ac:dyDescent="0.25">
      <c r="A17" s="38" t="s">
        <v>90</v>
      </c>
      <c r="B17" s="213">
        <v>0.10626702997275207</v>
      </c>
      <c r="C17" s="213">
        <v>0.28608247422680416</v>
      </c>
      <c r="D17" s="213">
        <v>0.15671641791044777</v>
      </c>
      <c r="E17" s="213">
        <v>0.13011152416356875</v>
      </c>
      <c r="F17" s="213">
        <v>0.30270270270270255</v>
      </c>
      <c r="G17" s="213">
        <v>0.20491803278688536</v>
      </c>
      <c r="H17" s="214">
        <v>0.19349215572341685</v>
      </c>
    </row>
    <row r="18" spans="1:8" s="39" customFormat="1" ht="27" customHeight="1" x14ac:dyDescent="0.25">
      <c r="A18" s="38" t="s">
        <v>91</v>
      </c>
      <c r="B18" s="213">
        <v>4.3596730245231613E-2</v>
      </c>
      <c r="C18" s="213">
        <v>1.8041237113402057E-2</v>
      </c>
      <c r="D18" s="213">
        <v>2.2388059701492529E-2</v>
      </c>
      <c r="E18" s="213">
        <v>0</v>
      </c>
      <c r="F18" s="213">
        <v>4.8648648648648631E-2</v>
      </c>
      <c r="G18" s="213">
        <v>2.8688524590163956E-2</v>
      </c>
      <c r="H18" s="214">
        <v>2.6147588611272525E-2</v>
      </c>
    </row>
    <row r="19" spans="1:8" s="39" customFormat="1" ht="35.25" customHeight="1" x14ac:dyDescent="0.25">
      <c r="A19" s="38" t="s">
        <v>92</v>
      </c>
      <c r="B19" s="213">
        <v>0.32152588555858314</v>
      </c>
      <c r="C19" s="213">
        <v>0.15206185567010333</v>
      </c>
      <c r="D19" s="213">
        <v>0.26492537313432835</v>
      </c>
      <c r="E19" s="213">
        <v>0.28624535315985122</v>
      </c>
      <c r="F19" s="213">
        <v>6.486486486486491E-2</v>
      </c>
      <c r="G19" s="213">
        <v>0.17622950819672137</v>
      </c>
      <c r="H19" s="214">
        <v>0.22080185938407895</v>
      </c>
    </row>
    <row r="20" spans="1:8" s="39" customFormat="1" ht="27" customHeight="1" thickBot="1" x14ac:dyDescent="0.3">
      <c r="A20" s="40" t="s">
        <v>93</v>
      </c>
      <c r="B20" s="215">
        <v>2.1798365122615793E-2</v>
      </c>
      <c r="C20" s="215">
        <v>2.0618556701030938E-2</v>
      </c>
      <c r="D20" s="215">
        <v>3.7313432835820899E-2</v>
      </c>
      <c r="E20" s="215">
        <v>5.576208178438663E-2</v>
      </c>
      <c r="F20" s="215">
        <v>1.6216216216216221E-2</v>
      </c>
      <c r="G20" s="215">
        <v>2.4590163934426243E-2</v>
      </c>
      <c r="H20" s="216">
        <v>2.905287623474722E-2</v>
      </c>
    </row>
    <row r="21" spans="1:8" x14ac:dyDescent="0.25">
      <c r="A21" s="35"/>
      <c r="B21" s="35"/>
      <c r="C21" s="35"/>
      <c r="D21" s="35"/>
      <c r="E21" s="35"/>
      <c r="F21" s="35"/>
      <c r="G21" s="35"/>
      <c r="H21" s="35"/>
    </row>
  </sheetData>
  <conditionalFormatting sqref="B3:G20">
    <cfRule type="cellIs" dxfId="0" priority="1" operator="greaterThan">
      <formula>0.3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A2" sqref="A2:J2"/>
    </sheetView>
  </sheetViews>
  <sheetFormatPr defaultRowHeight="15" x14ac:dyDescent="0.25"/>
  <cols>
    <col min="1" max="1" width="33.42578125" customWidth="1"/>
    <col min="2" max="2" width="31.5703125" customWidth="1"/>
    <col min="3" max="7" width="10.5703125" customWidth="1"/>
  </cols>
  <sheetData>
    <row r="1" spans="1:11" x14ac:dyDescent="0.25">
      <c r="A1" s="33"/>
      <c r="B1" s="33"/>
      <c r="C1" s="33"/>
      <c r="D1" s="33"/>
      <c r="E1" s="33"/>
      <c r="F1" s="33"/>
      <c r="G1" s="33"/>
      <c r="H1" s="33"/>
    </row>
    <row r="2" spans="1:11" ht="15.75" thickBot="1" x14ac:dyDescent="0.3">
      <c r="A2" s="270" t="s">
        <v>128</v>
      </c>
      <c r="B2" s="270"/>
      <c r="C2" s="270"/>
      <c r="D2" s="270"/>
      <c r="E2" s="270"/>
      <c r="F2" s="270"/>
      <c r="G2" s="270"/>
      <c r="H2" s="270"/>
      <c r="I2" s="270"/>
      <c r="J2" s="270"/>
      <c r="K2" s="78"/>
    </row>
    <row r="3" spans="1:11" ht="15.75" thickTop="1" x14ac:dyDescent="0.25">
      <c r="A3" s="271" t="s">
        <v>0</v>
      </c>
      <c r="B3" s="272"/>
      <c r="C3" s="273"/>
      <c r="D3" s="277" t="s">
        <v>58</v>
      </c>
      <c r="E3" s="278"/>
      <c r="F3" s="278"/>
      <c r="G3" s="278"/>
      <c r="H3" s="278"/>
      <c r="I3" s="278"/>
      <c r="J3" s="279" t="s">
        <v>53</v>
      </c>
      <c r="K3" s="78"/>
    </row>
    <row r="4" spans="1:11" ht="15.75" thickBot="1" x14ac:dyDescent="0.3">
      <c r="A4" s="274"/>
      <c r="B4" s="275"/>
      <c r="C4" s="276"/>
      <c r="D4" s="79" t="s">
        <v>2</v>
      </c>
      <c r="E4" s="80" t="s">
        <v>3</v>
      </c>
      <c r="F4" s="80" t="s">
        <v>4</v>
      </c>
      <c r="G4" s="80" t="s">
        <v>5</v>
      </c>
      <c r="H4" s="80" t="s">
        <v>6</v>
      </c>
      <c r="I4" s="80" t="s">
        <v>7</v>
      </c>
      <c r="J4" s="280"/>
      <c r="K4" s="78"/>
    </row>
    <row r="5" spans="1:11" ht="15.75" thickTop="1" x14ac:dyDescent="0.25">
      <c r="A5" s="281" t="s">
        <v>67</v>
      </c>
      <c r="B5" s="284" t="s">
        <v>129</v>
      </c>
      <c r="C5" s="81" t="s">
        <v>51</v>
      </c>
      <c r="D5" s="82">
        <v>33</v>
      </c>
      <c r="E5" s="83">
        <v>29</v>
      </c>
      <c r="F5" s="83">
        <v>20</v>
      </c>
      <c r="G5" s="83">
        <v>29</v>
      </c>
      <c r="H5" s="83">
        <v>16</v>
      </c>
      <c r="I5" s="83">
        <v>25</v>
      </c>
      <c r="J5" s="84">
        <v>152</v>
      </c>
      <c r="K5" s="78"/>
    </row>
    <row r="6" spans="1:11" ht="36" x14ac:dyDescent="0.25">
      <c r="A6" s="282"/>
      <c r="B6" s="285"/>
      <c r="C6" s="85" t="s">
        <v>130</v>
      </c>
      <c r="D6" s="86">
        <v>8.9918256130790186E-2</v>
      </c>
      <c r="E6" s="87">
        <v>7.4742268041237112E-2</v>
      </c>
      <c r="F6" s="87">
        <v>7.4626865671641798E-2</v>
      </c>
      <c r="G6" s="87">
        <v>0.10780669144981413</v>
      </c>
      <c r="H6" s="87">
        <v>8.6486486486486491E-2</v>
      </c>
      <c r="I6" s="87">
        <v>0.10245901639344263</v>
      </c>
      <c r="J6" s="88">
        <v>8.8320743753631609E-2</v>
      </c>
      <c r="K6" s="78"/>
    </row>
    <row r="7" spans="1:11" x14ac:dyDescent="0.25">
      <c r="A7" s="282"/>
      <c r="B7" s="285" t="s">
        <v>131</v>
      </c>
      <c r="C7" s="89" t="s">
        <v>51</v>
      </c>
      <c r="D7" s="90">
        <v>131</v>
      </c>
      <c r="E7" s="91">
        <v>124</v>
      </c>
      <c r="F7" s="91">
        <v>87</v>
      </c>
      <c r="G7" s="91">
        <v>80</v>
      </c>
      <c r="H7" s="91">
        <v>52</v>
      </c>
      <c r="I7" s="91">
        <v>80</v>
      </c>
      <c r="J7" s="92">
        <v>554</v>
      </c>
      <c r="K7" s="78"/>
    </row>
    <row r="8" spans="1:11" ht="36" x14ac:dyDescent="0.25">
      <c r="A8" s="282"/>
      <c r="B8" s="285"/>
      <c r="C8" s="85" t="s">
        <v>130</v>
      </c>
      <c r="D8" s="86">
        <v>0.35694822888283378</v>
      </c>
      <c r="E8" s="87">
        <v>0.31958762886597936</v>
      </c>
      <c r="F8" s="87">
        <v>0.32462686567164178</v>
      </c>
      <c r="G8" s="87">
        <v>0.29739776951672864</v>
      </c>
      <c r="H8" s="87">
        <v>0.2810810810810811</v>
      </c>
      <c r="I8" s="87">
        <v>0.32786885245901637</v>
      </c>
      <c r="J8" s="88">
        <v>0.32190586868099941</v>
      </c>
      <c r="K8" s="78"/>
    </row>
    <row r="9" spans="1:11" x14ac:dyDescent="0.25">
      <c r="A9" s="282"/>
      <c r="B9" s="285" t="s">
        <v>132</v>
      </c>
      <c r="C9" s="89" t="s">
        <v>51</v>
      </c>
      <c r="D9" s="90">
        <v>203</v>
      </c>
      <c r="E9" s="91">
        <v>235</v>
      </c>
      <c r="F9" s="91">
        <v>161</v>
      </c>
      <c r="G9" s="91">
        <v>160</v>
      </c>
      <c r="H9" s="91">
        <v>117</v>
      </c>
      <c r="I9" s="91">
        <v>139</v>
      </c>
      <c r="J9" s="92">
        <v>1015</v>
      </c>
      <c r="K9" s="78"/>
    </row>
    <row r="10" spans="1:11" ht="36" x14ac:dyDescent="0.25">
      <c r="A10" s="283"/>
      <c r="B10" s="285"/>
      <c r="C10" s="85" t="s">
        <v>130</v>
      </c>
      <c r="D10" s="86">
        <v>0.55313351498637597</v>
      </c>
      <c r="E10" s="87">
        <v>0.60567010309278357</v>
      </c>
      <c r="F10" s="87">
        <v>0.60074626865671643</v>
      </c>
      <c r="G10" s="87">
        <v>0.59479553903345728</v>
      </c>
      <c r="H10" s="87">
        <v>0.63243243243243241</v>
      </c>
      <c r="I10" s="87">
        <v>0.56967213114754101</v>
      </c>
      <c r="J10" s="88">
        <v>0.5897733875653689</v>
      </c>
      <c r="K10" s="78"/>
    </row>
    <row r="11" spans="1:11" x14ac:dyDescent="0.25">
      <c r="A11" s="283" t="s">
        <v>53</v>
      </c>
      <c r="B11" s="286"/>
      <c r="C11" s="89" t="s">
        <v>51</v>
      </c>
      <c r="D11" s="90">
        <v>367</v>
      </c>
      <c r="E11" s="91">
        <v>388</v>
      </c>
      <c r="F11" s="91">
        <v>268</v>
      </c>
      <c r="G11" s="91">
        <v>269</v>
      </c>
      <c r="H11" s="91">
        <v>185</v>
      </c>
      <c r="I11" s="91">
        <v>244</v>
      </c>
      <c r="J11" s="92">
        <v>1721</v>
      </c>
      <c r="K11" s="78"/>
    </row>
    <row r="12" spans="1:11" ht="36.75" thickBot="1" x14ac:dyDescent="0.3">
      <c r="A12" s="287"/>
      <c r="B12" s="288"/>
      <c r="C12" s="93" t="s">
        <v>130</v>
      </c>
      <c r="D12" s="94">
        <v>1</v>
      </c>
      <c r="E12" s="95">
        <v>1</v>
      </c>
      <c r="F12" s="95">
        <v>1</v>
      </c>
      <c r="G12" s="95">
        <v>1</v>
      </c>
      <c r="H12" s="95">
        <v>1</v>
      </c>
      <c r="I12" s="95">
        <v>1</v>
      </c>
      <c r="J12" s="96">
        <v>1</v>
      </c>
      <c r="K12" s="78"/>
    </row>
    <row r="13" spans="1:11" ht="15.75" thickTop="1" x14ac:dyDescent="0.25"/>
    <row r="14" spans="1:11" ht="15.75" thickBot="1" x14ac:dyDescent="0.3">
      <c r="A14" s="270" t="s">
        <v>133</v>
      </c>
      <c r="B14" s="270"/>
      <c r="C14" s="270"/>
      <c r="D14" s="270"/>
      <c r="E14" s="270"/>
      <c r="F14" s="270"/>
      <c r="G14" s="270"/>
      <c r="H14" s="270"/>
      <c r="I14" s="270"/>
      <c r="J14" s="270"/>
      <c r="K14" s="78"/>
    </row>
    <row r="15" spans="1:11" ht="15.75" thickTop="1" x14ac:dyDescent="0.25">
      <c r="A15" s="271" t="s">
        <v>0</v>
      </c>
      <c r="B15" s="272"/>
      <c r="C15" s="273"/>
      <c r="D15" s="277" t="s">
        <v>58</v>
      </c>
      <c r="E15" s="278"/>
      <c r="F15" s="278"/>
      <c r="G15" s="278"/>
      <c r="H15" s="278"/>
      <c r="I15" s="278"/>
      <c r="J15" s="279" t="s">
        <v>53</v>
      </c>
      <c r="K15" s="78"/>
    </row>
    <row r="16" spans="1:11" ht="15.75" thickBot="1" x14ac:dyDescent="0.3">
      <c r="A16" s="274"/>
      <c r="B16" s="275"/>
      <c r="C16" s="276"/>
      <c r="D16" s="79" t="s">
        <v>2</v>
      </c>
      <c r="E16" s="80" t="s">
        <v>3</v>
      </c>
      <c r="F16" s="80" t="s">
        <v>4</v>
      </c>
      <c r="G16" s="80" t="s">
        <v>5</v>
      </c>
      <c r="H16" s="80" t="s">
        <v>6</v>
      </c>
      <c r="I16" s="80" t="s">
        <v>7</v>
      </c>
      <c r="J16" s="280"/>
      <c r="K16" s="78"/>
    </row>
    <row r="17" spans="1:11" ht="15.75" thickTop="1" x14ac:dyDescent="0.25">
      <c r="A17" s="281" t="s">
        <v>75</v>
      </c>
      <c r="B17" s="284" t="s">
        <v>110</v>
      </c>
      <c r="C17" s="81" t="s">
        <v>51</v>
      </c>
      <c r="D17" s="82">
        <v>17</v>
      </c>
      <c r="E17" s="83">
        <v>40</v>
      </c>
      <c r="F17" s="83">
        <v>19</v>
      </c>
      <c r="G17" s="83">
        <v>16</v>
      </c>
      <c r="H17" s="83">
        <v>21</v>
      </c>
      <c r="I17" s="83">
        <v>21</v>
      </c>
      <c r="J17" s="84">
        <v>134</v>
      </c>
      <c r="K17" s="78"/>
    </row>
    <row r="18" spans="1:11" ht="52.5" customHeight="1" x14ac:dyDescent="0.25">
      <c r="A18" s="282"/>
      <c r="B18" s="285"/>
      <c r="C18" s="85" t="s">
        <v>130</v>
      </c>
      <c r="D18" s="86">
        <v>4.632152588555858E-2</v>
      </c>
      <c r="E18" s="87">
        <v>0.10309278350515465</v>
      </c>
      <c r="F18" s="87">
        <v>7.0895522388059698E-2</v>
      </c>
      <c r="G18" s="87">
        <v>5.9479553903345722E-2</v>
      </c>
      <c r="H18" s="87">
        <v>0.11351351351351351</v>
      </c>
      <c r="I18" s="87">
        <v>8.6065573770491802E-2</v>
      </c>
      <c r="J18" s="88">
        <v>7.7861708309122604E-2</v>
      </c>
      <c r="K18" s="78"/>
    </row>
    <row r="19" spans="1:11" x14ac:dyDescent="0.25">
      <c r="A19" s="282"/>
      <c r="B19" s="285" t="s">
        <v>111</v>
      </c>
      <c r="C19" s="89" t="s">
        <v>51</v>
      </c>
      <c r="D19" s="90">
        <v>0</v>
      </c>
      <c r="E19" s="91">
        <v>0</v>
      </c>
      <c r="F19" s="91">
        <v>4</v>
      </c>
      <c r="G19" s="91">
        <v>4</v>
      </c>
      <c r="H19" s="91">
        <v>0</v>
      </c>
      <c r="I19" s="91">
        <v>1</v>
      </c>
      <c r="J19" s="92">
        <v>9</v>
      </c>
      <c r="K19" s="78"/>
    </row>
    <row r="20" spans="1:11" ht="36" x14ac:dyDescent="0.25">
      <c r="A20" s="282"/>
      <c r="B20" s="285"/>
      <c r="C20" s="85" t="s">
        <v>130</v>
      </c>
      <c r="D20" s="86">
        <v>0</v>
      </c>
      <c r="E20" s="87">
        <v>0</v>
      </c>
      <c r="F20" s="87">
        <v>1.492537313432836E-2</v>
      </c>
      <c r="G20" s="87">
        <v>1.4869888475836431E-2</v>
      </c>
      <c r="H20" s="87">
        <v>0</v>
      </c>
      <c r="I20" s="97">
        <v>4.0983606557377051E-3</v>
      </c>
      <c r="J20" s="98">
        <v>5.2295177222545031E-3</v>
      </c>
      <c r="K20" s="78"/>
    </row>
    <row r="21" spans="1:11" x14ac:dyDescent="0.25">
      <c r="A21" s="282"/>
      <c r="B21" s="285" t="s">
        <v>112</v>
      </c>
      <c r="C21" s="89" t="s">
        <v>51</v>
      </c>
      <c r="D21" s="90">
        <v>4</v>
      </c>
      <c r="E21" s="91">
        <v>9</v>
      </c>
      <c r="F21" s="91">
        <v>6</v>
      </c>
      <c r="G21" s="91">
        <v>3</v>
      </c>
      <c r="H21" s="91">
        <v>4</v>
      </c>
      <c r="I21" s="91">
        <v>1</v>
      </c>
      <c r="J21" s="92">
        <v>27</v>
      </c>
      <c r="K21" s="78"/>
    </row>
    <row r="22" spans="1:11" ht="36" x14ac:dyDescent="0.25">
      <c r="A22" s="282"/>
      <c r="B22" s="285"/>
      <c r="C22" s="85" t="s">
        <v>130</v>
      </c>
      <c r="D22" s="86">
        <v>1.0899182561307903E-2</v>
      </c>
      <c r="E22" s="87">
        <v>2.3195876288659795E-2</v>
      </c>
      <c r="F22" s="87">
        <v>2.2388059701492536E-2</v>
      </c>
      <c r="G22" s="87">
        <v>1.1152416356877325E-2</v>
      </c>
      <c r="H22" s="87">
        <v>2.1621621621621623E-2</v>
      </c>
      <c r="I22" s="97">
        <v>4.0983606557377051E-3</v>
      </c>
      <c r="J22" s="88">
        <v>1.568855316676351E-2</v>
      </c>
      <c r="K22" s="78"/>
    </row>
    <row r="23" spans="1:11" x14ac:dyDescent="0.25">
      <c r="A23" s="282"/>
      <c r="B23" s="285" t="s">
        <v>113</v>
      </c>
      <c r="C23" s="89" t="s">
        <v>51</v>
      </c>
      <c r="D23" s="90">
        <v>45</v>
      </c>
      <c r="E23" s="91">
        <v>51</v>
      </c>
      <c r="F23" s="91">
        <v>36</v>
      </c>
      <c r="G23" s="91">
        <v>34</v>
      </c>
      <c r="H23" s="91">
        <v>27</v>
      </c>
      <c r="I23" s="91">
        <v>21</v>
      </c>
      <c r="J23" s="92">
        <v>214</v>
      </c>
      <c r="K23" s="78"/>
    </row>
    <row r="24" spans="1:11" ht="36" x14ac:dyDescent="0.25">
      <c r="A24" s="282"/>
      <c r="B24" s="285"/>
      <c r="C24" s="85" t="s">
        <v>130</v>
      </c>
      <c r="D24" s="86">
        <v>0.1226158038147139</v>
      </c>
      <c r="E24" s="87">
        <v>0.13144329896907217</v>
      </c>
      <c r="F24" s="87">
        <v>0.13432835820895522</v>
      </c>
      <c r="G24" s="87">
        <v>0.12639405204460968</v>
      </c>
      <c r="H24" s="87">
        <v>0.14594594594594595</v>
      </c>
      <c r="I24" s="87">
        <v>8.6065573770491802E-2</v>
      </c>
      <c r="J24" s="88">
        <v>0.12434631028471818</v>
      </c>
      <c r="K24" s="78"/>
    </row>
    <row r="25" spans="1:11" x14ac:dyDescent="0.25">
      <c r="A25" s="282"/>
      <c r="B25" s="285" t="s">
        <v>114</v>
      </c>
      <c r="C25" s="89" t="s">
        <v>51</v>
      </c>
      <c r="D25" s="90">
        <v>7</v>
      </c>
      <c r="E25" s="91">
        <v>7</v>
      </c>
      <c r="F25" s="91">
        <v>2</v>
      </c>
      <c r="G25" s="91">
        <v>5</v>
      </c>
      <c r="H25" s="91">
        <v>2</v>
      </c>
      <c r="I25" s="91">
        <v>2</v>
      </c>
      <c r="J25" s="92">
        <v>25</v>
      </c>
      <c r="K25" s="78"/>
    </row>
    <row r="26" spans="1:11" ht="36" x14ac:dyDescent="0.25">
      <c r="A26" s="282"/>
      <c r="B26" s="285"/>
      <c r="C26" s="85" t="s">
        <v>130</v>
      </c>
      <c r="D26" s="86">
        <v>1.9073569482288829E-2</v>
      </c>
      <c r="E26" s="87">
        <v>1.8041237113402064E-2</v>
      </c>
      <c r="F26" s="97">
        <v>7.4626865671641798E-3</v>
      </c>
      <c r="G26" s="87">
        <v>1.858736059479554E-2</v>
      </c>
      <c r="H26" s="87">
        <v>1.0810810810810811E-2</v>
      </c>
      <c r="I26" s="97">
        <v>8.1967213114754103E-3</v>
      </c>
      <c r="J26" s="88">
        <v>1.4526438117373619E-2</v>
      </c>
      <c r="K26" s="78"/>
    </row>
    <row r="27" spans="1:11" x14ac:dyDescent="0.25">
      <c r="A27" s="282"/>
      <c r="B27" s="285" t="s">
        <v>115</v>
      </c>
      <c r="C27" s="89" t="s">
        <v>51</v>
      </c>
      <c r="D27" s="90">
        <v>9</v>
      </c>
      <c r="E27" s="91">
        <v>8</v>
      </c>
      <c r="F27" s="91">
        <v>7</v>
      </c>
      <c r="G27" s="91">
        <v>9</v>
      </c>
      <c r="H27" s="91">
        <v>4</v>
      </c>
      <c r="I27" s="91">
        <v>3</v>
      </c>
      <c r="J27" s="92">
        <v>40</v>
      </c>
      <c r="K27" s="78"/>
    </row>
    <row r="28" spans="1:11" ht="36" x14ac:dyDescent="0.25">
      <c r="A28" s="282"/>
      <c r="B28" s="285"/>
      <c r="C28" s="85" t="s">
        <v>130</v>
      </c>
      <c r="D28" s="86">
        <v>2.4523160762942777E-2</v>
      </c>
      <c r="E28" s="87">
        <v>2.0618556701030924E-2</v>
      </c>
      <c r="F28" s="87">
        <v>2.6119402985074629E-2</v>
      </c>
      <c r="G28" s="87">
        <v>3.3457249070631974E-2</v>
      </c>
      <c r="H28" s="87">
        <v>2.1621621621621623E-2</v>
      </c>
      <c r="I28" s="87">
        <v>1.2295081967213115E-2</v>
      </c>
      <c r="J28" s="88">
        <v>2.3242300987797792E-2</v>
      </c>
      <c r="K28" s="78"/>
    </row>
    <row r="29" spans="1:11" x14ac:dyDescent="0.25">
      <c r="A29" s="282"/>
      <c r="B29" s="285" t="s">
        <v>116</v>
      </c>
      <c r="C29" s="89" t="s">
        <v>51</v>
      </c>
      <c r="D29" s="90">
        <v>31</v>
      </c>
      <c r="E29" s="91">
        <v>33</v>
      </c>
      <c r="F29" s="91">
        <v>23</v>
      </c>
      <c r="G29" s="91">
        <v>17</v>
      </c>
      <c r="H29" s="91">
        <v>8</v>
      </c>
      <c r="I29" s="91">
        <v>20</v>
      </c>
      <c r="J29" s="92">
        <v>132</v>
      </c>
      <c r="K29" s="78"/>
    </row>
    <row r="30" spans="1:11" ht="36" x14ac:dyDescent="0.25">
      <c r="A30" s="282"/>
      <c r="B30" s="285"/>
      <c r="C30" s="85" t="s">
        <v>130</v>
      </c>
      <c r="D30" s="86">
        <v>8.4468664850136238E-2</v>
      </c>
      <c r="E30" s="87">
        <v>8.505154639175258E-2</v>
      </c>
      <c r="F30" s="87">
        <v>8.5820895522388058E-2</v>
      </c>
      <c r="G30" s="87">
        <v>6.3197026022304842E-2</v>
      </c>
      <c r="H30" s="87">
        <v>4.3243243243243246E-2</v>
      </c>
      <c r="I30" s="87">
        <v>8.1967213114754092E-2</v>
      </c>
      <c r="J30" s="88">
        <v>7.6699593259732704E-2</v>
      </c>
      <c r="K30" s="78"/>
    </row>
    <row r="31" spans="1:11" x14ac:dyDescent="0.25">
      <c r="A31" s="282"/>
      <c r="B31" s="285" t="s">
        <v>117</v>
      </c>
      <c r="C31" s="89" t="s">
        <v>51</v>
      </c>
      <c r="D31" s="90">
        <v>60</v>
      </c>
      <c r="E31" s="91">
        <v>54</v>
      </c>
      <c r="F31" s="91">
        <v>49</v>
      </c>
      <c r="G31" s="91">
        <v>36</v>
      </c>
      <c r="H31" s="91">
        <v>24</v>
      </c>
      <c r="I31" s="91">
        <v>30</v>
      </c>
      <c r="J31" s="92">
        <v>253</v>
      </c>
      <c r="K31" s="78"/>
    </row>
    <row r="32" spans="1:11" ht="36" x14ac:dyDescent="0.25">
      <c r="A32" s="282"/>
      <c r="B32" s="285"/>
      <c r="C32" s="85" t="s">
        <v>130</v>
      </c>
      <c r="D32" s="86">
        <v>0.16348773841961856</v>
      </c>
      <c r="E32" s="87">
        <v>0.13917525773195877</v>
      </c>
      <c r="F32" s="87">
        <v>0.18283582089552242</v>
      </c>
      <c r="G32" s="87">
        <v>0.1338289962825279</v>
      </c>
      <c r="H32" s="87">
        <v>0.12972972972972974</v>
      </c>
      <c r="I32" s="87">
        <v>0.12295081967213115</v>
      </c>
      <c r="J32" s="88">
        <v>0.14700755374782104</v>
      </c>
      <c r="K32" s="78"/>
    </row>
    <row r="33" spans="1:11" x14ac:dyDescent="0.25">
      <c r="A33" s="282"/>
      <c r="B33" s="285" t="s">
        <v>118</v>
      </c>
      <c r="C33" s="89" t="s">
        <v>51</v>
      </c>
      <c r="D33" s="90">
        <v>61</v>
      </c>
      <c r="E33" s="91">
        <v>63</v>
      </c>
      <c r="F33" s="91">
        <v>28</v>
      </c>
      <c r="G33" s="91">
        <v>29</v>
      </c>
      <c r="H33" s="91">
        <v>26</v>
      </c>
      <c r="I33" s="91">
        <v>36</v>
      </c>
      <c r="J33" s="92">
        <v>243</v>
      </c>
      <c r="K33" s="78"/>
    </row>
    <row r="34" spans="1:11" ht="36" x14ac:dyDescent="0.25">
      <c r="A34" s="282"/>
      <c r="B34" s="285"/>
      <c r="C34" s="85" t="s">
        <v>130</v>
      </c>
      <c r="D34" s="86">
        <v>0.16621253405994552</v>
      </c>
      <c r="E34" s="87">
        <v>0.16237113402061853</v>
      </c>
      <c r="F34" s="87">
        <v>0.10447761194029852</v>
      </c>
      <c r="G34" s="87">
        <v>0.10780669144981413</v>
      </c>
      <c r="H34" s="87">
        <v>0.14054054054054055</v>
      </c>
      <c r="I34" s="87">
        <v>0.14754098360655737</v>
      </c>
      <c r="J34" s="88">
        <v>0.14119697850087159</v>
      </c>
      <c r="K34" s="78"/>
    </row>
    <row r="35" spans="1:11" x14ac:dyDescent="0.25">
      <c r="A35" s="282"/>
      <c r="B35" s="285" t="s">
        <v>119</v>
      </c>
      <c r="C35" s="89" t="s">
        <v>51</v>
      </c>
      <c r="D35" s="90">
        <v>4</v>
      </c>
      <c r="E35" s="91">
        <v>8</v>
      </c>
      <c r="F35" s="91">
        <v>3</v>
      </c>
      <c r="G35" s="91">
        <v>9</v>
      </c>
      <c r="H35" s="91">
        <v>6</v>
      </c>
      <c r="I35" s="91">
        <v>4</v>
      </c>
      <c r="J35" s="92">
        <v>34</v>
      </c>
      <c r="K35" s="78"/>
    </row>
    <row r="36" spans="1:11" ht="36" x14ac:dyDescent="0.25">
      <c r="A36" s="282"/>
      <c r="B36" s="285"/>
      <c r="C36" s="85" t="s">
        <v>130</v>
      </c>
      <c r="D36" s="86">
        <v>1.0899182561307903E-2</v>
      </c>
      <c r="E36" s="87">
        <v>2.0618556701030924E-2</v>
      </c>
      <c r="F36" s="87">
        <v>1.1194029850746268E-2</v>
      </c>
      <c r="G36" s="87">
        <v>3.3457249070631974E-2</v>
      </c>
      <c r="H36" s="87">
        <v>3.2432432432432434E-2</v>
      </c>
      <c r="I36" s="87">
        <v>1.6393442622950821E-2</v>
      </c>
      <c r="J36" s="88">
        <v>1.9755955839628123E-2</v>
      </c>
      <c r="K36" s="78"/>
    </row>
    <row r="37" spans="1:11" x14ac:dyDescent="0.25">
      <c r="A37" s="282"/>
      <c r="B37" s="285" t="s">
        <v>120</v>
      </c>
      <c r="C37" s="89" t="s">
        <v>51</v>
      </c>
      <c r="D37" s="90">
        <v>25</v>
      </c>
      <c r="E37" s="91">
        <v>28</v>
      </c>
      <c r="F37" s="91">
        <v>13</v>
      </c>
      <c r="G37" s="91">
        <v>31</v>
      </c>
      <c r="H37" s="91">
        <v>9</v>
      </c>
      <c r="I37" s="91">
        <v>27</v>
      </c>
      <c r="J37" s="92">
        <v>133</v>
      </c>
      <c r="K37" s="78"/>
    </row>
    <row r="38" spans="1:11" ht="36" x14ac:dyDescent="0.25">
      <c r="A38" s="282"/>
      <c r="B38" s="285"/>
      <c r="C38" s="85" t="s">
        <v>130</v>
      </c>
      <c r="D38" s="86">
        <v>6.811989100817438E-2</v>
      </c>
      <c r="E38" s="87">
        <v>7.2164948453608255E-2</v>
      </c>
      <c r="F38" s="87">
        <v>4.8507462686567165E-2</v>
      </c>
      <c r="G38" s="87">
        <v>0.11524163568773234</v>
      </c>
      <c r="H38" s="87">
        <v>4.8648648648648651E-2</v>
      </c>
      <c r="I38" s="87">
        <v>0.11065573770491803</v>
      </c>
      <c r="J38" s="88">
        <v>7.7280650784427654E-2</v>
      </c>
      <c r="K38" s="78"/>
    </row>
    <row r="39" spans="1:11" x14ac:dyDescent="0.25">
      <c r="A39" s="282"/>
      <c r="B39" s="285" t="s">
        <v>121</v>
      </c>
      <c r="C39" s="89" t="s">
        <v>51</v>
      </c>
      <c r="D39" s="90">
        <v>4</v>
      </c>
      <c r="E39" s="91">
        <v>4</v>
      </c>
      <c r="F39" s="91">
        <v>1</v>
      </c>
      <c r="G39" s="91">
        <v>5</v>
      </c>
      <c r="H39" s="91">
        <v>3</v>
      </c>
      <c r="I39" s="91">
        <v>2</v>
      </c>
      <c r="J39" s="92">
        <v>19</v>
      </c>
      <c r="K39" s="78"/>
    </row>
    <row r="40" spans="1:11" ht="36" x14ac:dyDescent="0.25">
      <c r="A40" s="282"/>
      <c r="B40" s="285"/>
      <c r="C40" s="85" t="s">
        <v>130</v>
      </c>
      <c r="D40" s="86">
        <v>1.0899182561307903E-2</v>
      </c>
      <c r="E40" s="87">
        <v>1.0309278350515462E-2</v>
      </c>
      <c r="F40" s="97">
        <v>3.7313432835820899E-3</v>
      </c>
      <c r="G40" s="87">
        <v>1.858736059479554E-2</v>
      </c>
      <c r="H40" s="87">
        <v>1.6216216216216217E-2</v>
      </c>
      <c r="I40" s="97">
        <v>8.1967213114754103E-3</v>
      </c>
      <c r="J40" s="88">
        <v>1.1040092969203951E-2</v>
      </c>
      <c r="K40" s="78"/>
    </row>
    <row r="41" spans="1:11" x14ac:dyDescent="0.25">
      <c r="A41" s="282"/>
      <c r="B41" s="285" t="s">
        <v>122</v>
      </c>
      <c r="C41" s="89" t="s">
        <v>51</v>
      </c>
      <c r="D41" s="90">
        <v>44</v>
      </c>
      <c r="E41" s="91">
        <v>42</v>
      </c>
      <c r="F41" s="91">
        <v>30</v>
      </c>
      <c r="G41" s="91">
        <v>24</v>
      </c>
      <c r="H41" s="91">
        <v>28</v>
      </c>
      <c r="I41" s="91">
        <v>29</v>
      </c>
      <c r="J41" s="92">
        <v>197</v>
      </c>
      <c r="K41" s="78"/>
    </row>
    <row r="42" spans="1:11" ht="36" x14ac:dyDescent="0.25">
      <c r="A42" s="282"/>
      <c r="B42" s="285"/>
      <c r="C42" s="85" t="s">
        <v>130</v>
      </c>
      <c r="D42" s="86">
        <v>0.11989100817438691</v>
      </c>
      <c r="E42" s="87">
        <v>0.10824742268041238</v>
      </c>
      <c r="F42" s="87">
        <v>0.11194029850746269</v>
      </c>
      <c r="G42" s="87">
        <v>8.9219330855018597E-2</v>
      </c>
      <c r="H42" s="87">
        <v>0.15135135135135136</v>
      </c>
      <c r="I42" s="87">
        <v>0.11885245901639344</v>
      </c>
      <c r="J42" s="88">
        <v>0.11446833236490413</v>
      </c>
      <c r="K42" s="78"/>
    </row>
    <row r="43" spans="1:11" x14ac:dyDescent="0.25">
      <c r="A43" s="282"/>
      <c r="B43" s="285" t="s">
        <v>123</v>
      </c>
      <c r="C43" s="89" t="s">
        <v>51</v>
      </c>
      <c r="D43" s="90">
        <v>56</v>
      </c>
      <c r="E43" s="91">
        <v>41</v>
      </c>
      <c r="F43" s="91">
        <v>47</v>
      </c>
      <c r="G43" s="91">
        <v>47</v>
      </c>
      <c r="H43" s="91">
        <v>23</v>
      </c>
      <c r="I43" s="91">
        <v>47</v>
      </c>
      <c r="J43" s="92">
        <v>261</v>
      </c>
      <c r="K43" s="78"/>
    </row>
    <row r="44" spans="1:11" ht="36" x14ac:dyDescent="0.25">
      <c r="A44" s="283"/>
      <c r="B44" s="285"/>
      <c r="C44" s="85" t="s">
        <v>130</v>
      </c>
      <c r="D44" s="86">
        <v>0.15258855585831063</v>
      </c>
      <c r="E44" s="87">
        <v>0.1056701030927835</v>
      </c>
      <c r="F44" s="87">
        <v>0.17537313432835819</v>
      </c>
      <c r="G44" s="87">
        <v>0.17472118959107807</v>
      </c>
      <c r="H44" s="87">
        <v>0.12432432432432432</v>
      </c>
      <c r="I44" s="87">
        <v>0.19262295081967212</v>
      </c>
      <c r="J44" s="88">
        <v>0.15165601394538059</v>
      </c>
      <c r="K44" s="78"/>
    </row>
    <row r="45" spans="1:11" x14ac:dyDescent="0.25">
      <c r="A45" s="283" t="s">
        <v>53</v>
      </c>
      <c r="B45" s="286"/>
      <c r="C45" s="89" t="s">
        <v>51</v>
      </c>
      <c r="D45" s="90">
        <v>367</v>
      </c>
      <c r="E45" s="91">
        <v>388</v>
      </c>
      <c r="F45" s="91">
        <v>268</v>
      </c>
      <c r="G45" s="91">
        <v>269</v>
      </c>
      <c r="H45" s="91">
        <v>185</v>
      </c>
      <c r="I45" s="91">
        <v>244</v>
      </c>
      <c r="J45" s="92">
        <v>1721</v>
      </c>
      <c r="K45" s="78"/>
    </row>
    <row r="46" spans="1:11" ht="36.75" thickBot="1" x14ac:dyDescent="0.3">
      <c r="A46" s="287"/>
      <c r="B46" s="288"/>
      <c r="C46" s="93" t="s">
        <v>130</v>
      </c>
      <c r="D46" s="94">
        <v>1</v>
      </c>
      <c r="E46" s="95">
        <v>1</v>
      </c>
      <c r="F46" s="95">
        <v>1</v>
      </c>
      <c r="G46" s="95">
        <v>1</v>
      </c>
      <c r="H46" s="95">
        <v>1</v>
      </c>
      <c r="I46" s="95">
        <v>1</v>
      </c>
      <c r="J46" s="96">
        <v>1</v>
      </c>
      <c r="K46" s="78"/>
    </row>
  </sheetData>
  <mergeCells count="29">
    <mergeCell ref="B37:B38"/>
    <mergeCell ref="B39:B40"/>
    <mergeCell ref="B41:B42"/>
    <mergeCell ref="B43:B44"/>
    <mergeCell ref="A45:B46"/>
    <mergeCell ref="B35:B36"/>
    <mergeCell ref="A11:B12"/>
    <mergeCell ref="A14:J14"/>
    <mergeCell ref="A15:C16"/>
    <mergeCell ref="D15:I15"/>
    <mergeCell ref="J15:J16"/>
    <mergeCell ref="A17:A44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A2:J2"/>
    <mergeCell ref="A3:C4"/>
    <mergeCell ref="D3:I3"/>
    <mergeCell ref="J3:J4"/>
    <mergeCell ref="A5:A10"/>
    <mergeCell ref="B5:B6"/>
    <mergeCell ref="B7:B8"/>
    <mergeCell ref="B9:B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10"/>
  <sheetViews>
    <sheetView workbookViewId="0">
      <selection activeCell="F3" sqref="F3"/>
    </sheetView>
  </sheetViews>
  <sheetFormatPr defaultRowHeight="15" x14ac:dyDescent="0.25"/>
  <cols>
    <col min="1" max="1" width="38.85546875" customWidth="1"/>
    <col min="2" max="7" width="16" customWidth="1"/>
  </cols>
  <sheetData>
    <row r="1" spans="1:9" ht="15.75" thickBot="1" x14ac:dyDescent="0.3"/>
    <row r="2" spans="1:9" x14ac:dyDescent="0.25">
      <c r="A2" s="43" t="s">
        <v>58</v>
      </c>
      <c r="B2" s="34" t="s">
        <v>61</v>
      </c>
      <c r="C2" s="34" t="s">
        <v>62</v>
      </c>
      <c r="D2" s="34" t="s">
        <v>63</v>
      </c>
      <c r="E2" s="34" t="s">
        <v>64</v>
      </c>
      <c r="F2" s="34" t="s">
        <v>65</v>
      </c>
      <c r="G2" s="34" t="s">
        <v>66</v>
      </c>
      <c r="H2" s="44" t="s">
        <v>53</v>
      </c>
    </row>
    <row r="3" spans="1:9" s="39" customFormat="1" ht="32.1" customHeight="1" x14ac:dyDescent="0.25">
      <c r="A3" s="47" t="s">
        <v>68</v>
      </c>
      <c r="B3" s="49">
        <v>0.31880108991825634</v>
      </c>
      <c r="C3" s="49">
        <v>0.32474226804123701</v>
      </c>
      <c r="D3" s="49">
        <v>0.23880597014925387</v>
      </c>
      <c r="E3" s="49">
        <v>0.26394052044609673</v>
      </c>
      <c r="F3" s="49">
        <v>0.28108108108108132</v>
      </c>
      <c r="G3" s="49">
        <v>0.28278688524590173</v>
      </c>
      <c r="H3" s="45">
        <v>0.28994770482277715</v>
      </c>
      <c r="I3" s="51" t="s">
        <v>108</v>
      </c>
    </row>
    <row r="4" spans="1:9" s="39" customFormat="1" ht="32.1" customHeight="1" x14ac:dyDescent="0.25">
      <c r="A4" s="47" t="s">
        <v>69</v>
      </c>
      <c r="B4" s="42">
        <v>0.85013623978201591</v>
      </c>
      <c r="C4" s="42">
        <v>0.84278350515463873</v>
      </c>
      <c r="D4" s="42">
        <v>0.7425373134328358</v>
      </c>
      <c r="E4" s="42">
        <v>0.66542750929368044</v>
      </c>
      <c r="F4" s="50">
        <v>0.83243243243243248</v>
      </c>
      <c r="G4" s="50">
        <v>0.83606557377049184</v>
      </c>
      <c r="H4" s="45">
        <v>0.7989540964555496</v>
      </c>
    </row>
    <row r="5" spans="1:9" s="39" customFormat="1" ht="32.1" customHeight="1" x14ac:dyDescent="0.25">
      <c r="A5" s="47" t="s">
        <v>70</v>
      </c>
      <c r="B5" s="42">
        <v>0.51498637602179798</v>
      </c>
      <c r="C5" s="42">
        <v>0.56701030927835006</v>
      </c>
      <c r="D5" s="42">
        <v>0.36940298507462688</v>
      </c>
      <c r="E5" s="42">
        <v>0.40148698884758377</v>
      </c>
      <c r="F5" s="42">
        <v>0.5243243243243243</v>
      </c>
      <c r="G5" s="42">
        <v>0.4672131147540986</v>
      </c>
      <c r="H5" s="45">
        <v>0.48053457292271934</v>
      </c>
    </row>
    <row r="6" spans="1:9" s="39" customFormat="1" ht="32.1" customHeight="1" x14ac:dyDescent="0.25">
      <c r="A6" s="47" t="s">
        <v>71</v>
      </c>
      <c r="B6" s="42">
        <v>0.77384196185286125</v>
      </c>
      <c r="C6" s="42">
        <v>0.78608247422680411</v>
      </c>
      <c r="D6" s="42">
        <v>0.69776119402985093</v>
      </c>
      <c r="E6" s="42">
        <v>0.57992565055762113</v>
      </c>
      <c r="F6" s="42">
        <v>0.72972972972972994</v>
      </c>
      <c r="G6" s="42">
        <v>0.72950819672131151</v>
      </c>
      <c r="H6" s="45">
        <v>0.7234166182452072</v>
      </c>
    </row>
    <row r="7" spans="1:9" s="39" customFormat="1" ht="32.1" customHeight="1" x14ac:dyDescent="0.25">
      <c r="A7" s="47" t="s">
        <v>72</v>
      </c>
      <c r="B7" s="42">
        <v>0.71117166212534055</v>
      </c>
      <c r="C7" s="42">
        <v>0.73195876288659778</v>
      </c>
      <c r="D7" s="42">
        <v>0.64925373134328324</v>
      </c>
      <c r="E7" s="42">
        <v>0.56877323420074333</v>
      </c>
      <c r="F7" s="42">
        <v>0.74054054054054064</v>
      </c>
      <c r="G7" s="42">
        <v>0.72950819672131151</v>
      </c>
      <c r="H7" s="45">
        <v>0.68971528181289976</v>
      </c>
    </row>
    <row r="8" spans="1:9" s="39" customFormat="1" ht="32.1" customHeight="1" x14ac:dyDescent="0.25">
      <c r="A8" s="47" t="s">
        <v>73</v>
      </c>
      <c r="B8" s="42">
        <v>0.8065395095367841</v>
      </c>
      <c r="C8" s="42">
        <v>0.77577319587628846</v>
      </c>
      <c r="D8" s="42">
        <v>0.71641791044776093</v>
      </c>
      <c r="E8" s="42">
        <v>0.54275092936802971</v>
      </c>
      <c r="F8" s="42">
        <v>0.71891891891891924</v>
      </c>
      <c r="G8" s="42">
        <v>0.73770491803278693</v>
      </c>
      <c r="H8" s="45">
        <v>0.72515979081929149</v>
      </c>
    </row>
    <row r="9" spans="1:9" s="39" customFormat="1" ht="32.1" customHeight="1" x14ac:dyDescent="0.25">
      <c r="A9" s="47" t="s">
        <v>74</v>
      </c>
      <c r="B9" s="50">
        <v>0.86376021798365055</v>
      </c>
      <c r="C9" s="50">
        <v>0.8582474226804121</v>
      </c>
      <c r="D9" s="50">
        <v>0.81343283582089554</v>
      </c>
      <c r="E9" s="50">
        <v>0.70260223048327164</v>
      </c>
      <c r="F9" s="42">
        <v>0.81081081081081063</v>
      </c>
      <c r="G9" s="42">
        <v>0.82786885245901598</v>
      </c>
      <c r="H9" s="45">
        <v>0.8187100522951769</v>
      </c>
    </row>
    <row r="10" spans="1:9" x14ac:dyDescent="0.25">
      <c r="A10" s="41"/>
      <c r="B10" s="41"/>
      <c r="C10" s="41"/>
      <c r="D10" s="41"/>
      <c r="E10" s="41"/>
      <c r="F10" s="41"/>
      <c r="G10" s="41"/>
      <c r="H10" s="4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10"/>
  <sheetViews>
    <sheetView workbookViewId="0">
      <selection activeCell="F3" sqref="F3"/>
    </sheetView>
  </sheetViews>
  <sheetFormatPr defaultRowHeight="15" x14ac:dyDescent="0.25"/>
  <cols>
    <col min="1" max="1" width="38.85546875" customWidth="1"/>
    <col min="2" max="7" width="16" customWidth="1"/>
  </cols>
  <sheetData>
    <row r="1" spans="1:9" ht="15.75" thickBot="1" x14ac:dyDescent="0.3"/>
    <row r="2" spans="1:9" x14ac:dyDescent="0.25">
      <c r="A2" s="43" t="s">
        <v>58</v>
      </c>
      <c r="B2" s="34" t="s">
        <v>61</v>
      </c>
      <c r="C2" s="34" t="s">
        <v>62</v>
      </c>
      <c r="D2" s="34" t="s">
        <v>63</v>
      </c>
      <c r="E2" s="34" t="s">
        <v>64</v>
      </c>
      <c r="F2" s="34" t="s">
        <v>65</v>
      </c>
      <c r="G2" s="34" t="s">
        <v>66</v>
      </c>
      <c r="H2" s="44" t="s">
        <v>53</v>
      </c>
    </row>
    <row r="3" spans="1:9" s="39" customFormat="1" ht="33.6" customHeight="1" x14ac:dyDescent="0.25">
      <c r="A3" s="47" t="s">
        <v>94</v>
      </c>
      <c r="B3" s="49">
        <v>0.22070844686648494</v>
      </c>
      <c r="C3" s="49">
        <v>0.23969072164948471</v>
      </c>
      <c r="D3" s="42">
        <v>0.22388059701492513</v>
      </c>
      <c r="E3" s="49">
        <v>0.2007434944237918</v>
      </c>
      <c r="F3" s="49">
        <v>0.16216216216216217</v>
      </c>
      <c r="G3" s="49">
        <v>0.20901639344262291</v>
      </c>
      <c r="H3" s="45">
        <v>0.21441022661243411</v>
      </c>
      <c r="I3" s="51" t="s">
        <v>109</v>
      </c>
    </row>
    <row r="4" spans="1:9" s="39" customFormat="1" ht="33.6" customHeight="1" x14ac:dyDescent="0.25">
      <c r="A4" s="47" t="s">
        <v>95</v>
      </c>
      <c r="B4" s="42">
        <v>0.61035422343324264</v>
      </c>
      <c r="C4" s="42">
        <v>0.63144329896907203</v>
      </c>
      <c r="D4" s="42">
        <v>0.53731343283582111</v>
      </c>
      <c r="E4" s="42">
        <v>0.55390334572490718</v>
      </c>
      <c r="F4" s="42">
        <v>0.63243243243243252</v>
      </c>
      <c r="G4" s="42">
        <v>0.61885245901639374</v>
      </c>
      <c r="H4" s="45">
        <v>0.59848925043579326</v>
      </c>
    </row>
    <row r="5" spans="1:9" s="39" customFormat="1" ht="33.6" customHeight="1" x14ac:dyDescent="0.25">
      <c r="A5" s="47" t="s">
        <v>96</v>
      </c>
      <c r="B5" s="42">
        <v>0.25068119891008167</v>
      </c>
      <c r="C5" s="42">
        <v>0.28608247422680416</v>
      </c>
      <c r="D5" s="49">
        <v>0.18656716417910432</v>
      </c>
      <c r="E5" s="42">
        <v>0.25650557620817832</v>
      </c>
      <c r="F5" s="42">
        <v>0.26486486486486488</v>
      </c>
      <c r="G5" s="42">
        <v>0.29098360655737698</v>
      </c>
      <c r="H5" s="45">
        <v>0.25682742591516544</v>
      </c>
    </row>
    <row r="6" spans="1:9" s="39" customFormat="1" ht="33.6" customHeight="1" x14ac:dyDescent="0.25">
      <c r="A6" s="47" t="s">
        <v>97</v>
      </c>
      <c r="B6" s="42">
        <v>0.60490463215258838</v>
      </c>
      <c r="C6" s="50">
        <v>0.65979381443298979</v>
      </c>
      <c r="D6" s="42">
        <v>0.60074626865671665</v>
      </c>
      <c r="E6" s="42">
        <v>0.53531598513011169</v>
      </c>
      <c r="F6" s="42">
        <v>0.5567567567567564</v>
      </c>
      <c r="G6" s="42">
        <v>0.63934426229508201</v>
      </c>
      <c r="H6" s="45">
        <v>0.60546194073213255</v>
      </c>
    </row>
    <row r="7" spans="1:9" s="39" customFormat="1" ht="33.6" customHeight="1" x14ac:dyDescent="0.25">
      <c r="A7" s="47" t="s">
        <v>98</v>
      </c>
      <c r="B7" s="42">
        <v>0.54495912806539526</v>
      </c>
      <c r="C7" s="42">
        <v>0.57216494845360855</v>
      </c>
      <c r="D7" s="42">
        <v>0.48880597014925303</v>
      </c>
      <c r="E7" s="42">
        <v>0.47211895910780666</v>
      </c>
      <c r="F7" s="42">
        <v>0.57837837837837824</v>
      </c>
      <c r="G7" s="42">
        <v>0.59836065573770514</v>
      </c>
      <c r="H7" s="45">
        <v>0.5421266705403841</v>
      </c>
    </row>
    <row r="8" spans="1:9" s="39" customFormat="1" ht="33.6" customHeight="1" x14ac:dyDescent="0.25">
      <c r="A8" s="47" t="s">
        <v>99</v>
      </c>
      <c r="B8" s="42">
        <v>0.61035422343324275</v>
      </c>
      <c r="C8" s="42">
        <v>0.63659793814432997</v>
      </c>
      <c r="D8" s="42">
        <v>0.54477611940298531</v>
      </c>
      <c r="E8" s="42">
        <v>0.43494423791821535</v>
      </c>
      <c r="F8" s="42">
        <v>0.52972972972973009</v>
      </c>
      <c r="G8" s="42">
        <v>0.58196721311475397</v>
      </c>
      <c r="H8" s="45">
        <v>0.5659500290528765</v>
      </c>
    </row>
    <row r="9" spans="1:9" s="39" customFormat="1" ht="33.6" customHeight="1" x14ac:dyDescent="0.25">
      <c r="A9" s="47" t="s">
        <v>100</v>
      </c>
      <c r="B9" s="50">
        <v>0.67574931880109035</v>
      </c>
      <c r="C9" s="42">
        <v>0.73711340206185594</v>
      </c>
      <c r="D9" s="50">
        <v>0.62686567164179119</v>
      </c>
      <c r="E9" s="50">
        <v>0.5576208178438663</v>
      </c>
      <c r="F9" s="50">
        <v>0.67027027027026997</v>
      </c>
      <c r="G9" s="50">
        <v>0.76229508196721318</v>
      </c>
      <c r="H9" s="45">
        <v>0.67518884369552623</v>
      </c>
    </row>
    <row r="10" spans="1:9" x14ac:dyDescent="0.25">
      <c r="A10" s="41"/>
      <c r="B10" s="41"/>
      <c r="C10" s="41"/>
      <c r="D10" s="41"/>
      <c r="E10" s="41"/>
      <c r="F10" s="41"/>
      <c r="G10" s="41"/>
      <c r="H10" s="4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1"/>
  <sheetViews>
    <sheetView workbookViewId="0">
      <selection activeCell="D9" sqref="D9"/>
    </sheetView>
  </sheetViews>
  <sheetFormatPr defaultRowHeight="15" x14ac:dyDescent="0.25"/>
  <cols>
    <col min="1" max="1" width="38.85546875" customWidth="1"/>
    <col min="2" max="7" width="16" customWidth="1"/>
  </cols>
  <sheetData>
    <row r="1" spans="1:8" ht="15.75" thickBot="1" x14ac:dyDescent="0.3"/>
    <row r="2" spans="1:8" x14ac:dyDescent="0.25">
      <c r="A2" s="43" t="s">
        <v>58</v>
      </c>
      <c r="B2" s="34" t="s">
        <v>61</v>
      </c>
      <c r="C2" s="34" t="s">
        <v>62</v>
      </c>
      <c r="D2" s="34" t="s">
        <v>63</v>
      </c>
      <c r="E2" s="34" t="s">
        <v>64</v>
      </c>
      <c r="F2" s="34" t="s">
        <v>65</v>
      </c>
      <c r="G2" s="34" t="s">
        <v>66</v>
      </c>
      <c r="H2" s="44" t="s">
        <v>53</v>
      </c>
    </row>
    <row r="3" spans="1:8" s="39" customFormat="1" ht="36.950000000000003" customHeight="1" x14ac:dyDescent="0.25">
      <c r="A3" s="47" t="s">
        <v>101</v>
      </c>
      <c r="B3" s="42">
        <v>2.7247956403269765E-2</v>
      </c>
      <c r="C3" s="49">
        <v>2.3195876288659798E-2</v>
      </c>
      <c r="D3" s="42">
        <v>4.104477611940302E-2</v>
      </c>
      <c r="E3" s="49">
        <v>1.4869888475836429E-2</v>
      </c>
      <c r="F3" s="49">
        <v>2.1621621621621623E-2</v>
      </c>
      <c r="G3" s="49">
        <v>1.6393442622950827E-2</v>
      </c>
      <c r="H3" s="45">
        <v>2.4404416037187716E-2</v>
      </c>
    </row>
    <row r="4" spans="1:8" s="39" customFormat="1" ht="36.950000000000003" customHeight="1" x14ac:dyDescent="0.25">
      <c r="A4" s="47" t="s">
        <v>102</v>
      </c>
      <c r="B4" s="50">
        <v>0.13896457765667586</v>
      </c>
      <c r="C4" s="50">
        <v>0.15979381443298959</v>
      </c>
      <c r="D4" s="42">
        <v>8.5820895522388016E-2</v>
      </c>
      <c r="E4" s="50">
        <v>0.13754646840148704</v>
      </c>
      <c r="F4" s="50">
        <v>0.19459459459459458</v>
      </c>
      <c r="G4" s="50">
        <v>0.18032786885245908</v>
      </c>
      <c r="H4" s="45">
        <v>0.14700755374782068</v>
      </c>
    </row>
    <row r="5" spans="1:8" s="39" customFormat="1" ht="36.950000000000003" customHeight="1" x14ac:dyDescent="0.25">
      <c r="A5" s="47" t="s">
        <v>103</v>
      </c>
      <c r="B5" s="49">
        <v>1.6348773841961851E-2</v>
      </c>
      <c r="C5" s="42">
        <v>3.8659793814433054E-2</v>
      </c>
      <c r="D5" s="49">
        <v>2.2388059701492553E-2</v>
      </c>
      <c r="E5" s="42">
        <v>2.6022304832713766E-2</v>
      </c>
      <c r="F5" s="42">
        <v>6.4864864864864924E-2</v>
      </c>
      <c r="G5" s="49">
        <v>2.0491803278688513E-2</v>
      </c>
      <c r="H5" s="45">
        <v>2.9633933759442149E-2</v>
      </c>
    </row>
    <row r="6" spans="1:8" s="39" customFormat="1" ht="36.950000000000003" customHeight="1" x14ac:dyDescent="0.25">
      <c r="A6" s="47" t="s">
        <v>104</v>
      </c>
      <c r="B6" s="42">
        <v>4.3596730245231564E-2</v>
      </c>
      <c r="C6" s="42">
        <v>8.5051546391752511E-2</v>
      </c>
      <c r="D6" s="42">
        <v>5.5970149253731324E-2</v>
      </c>
      <c r="E6" s="42">
        <v>5.947955390334575E-2</v>
      </c>
      <c r="F6" s="42">
        <v>7.5675675675675652E-2</v>
      </c>
      <c r="G6" s="42">
        <v>4.0983606557377039E-2</v>
      </c>
      <c r="H6" s="45">
        <v>6.0429982568274261E-2</v>
      </c>
    </row>
    <row r="7" spans="1:8" s="39" customFormat="1" ht="36.950000000000003" customHeight="1" x14ac:dyDescent="0.25">
      <c r="A7" s="47" t="s">
        <v>105</v>
      </c>
      <c r="B7" s="42">
        <v>8.1743869209809292E-2</v>
      </c>
      <c r="C7" s="42">
        <v>6.7010309278350472E-2</v>
      </c>
      <c r="D7" s="42">
        <v>7.8358208955223996E-2</v>
      </c>
      <c r="E7" s="42">
        <v>8.92193308550185E-2</v>
      </c>
      <c r="F7" s="42">
        <v>8.1081081081081044E-2</v>
      </c>
      <c r="G7" s="42">
        <v>9.4262295081967276E-2</v>
      </c>
      <c r="H7" s="45">
        <v>8.0766995932597382E-2</v>
      </c>
    </row>
    <row r="8" spans="1:8" s="39" customFormat="1" ht="36.950000000000003" customHeight="1" x14ac:dyDescent="0.25">
      <c r="A8" s="47" t="s">
        <v>106</v>
      </c>
      <c r="B8" s="42">
        <v>7.9019073569482332E-2</v>
      </c>
      <c r="C8" s="50">
        <v>0.13917525773195882</v>
      </c>
      <c r="D8" s="50">
        <v>0.10447761194029863</v>
      </c>
      <c r="E8" s="42">
        <v>5.5762081784386595E-2</v>
      </c>
      <c r="F8" s="42">
        <v>7.5675675675675666E-2</v>
      </c>
      <c r="G8" s="42">
        <v>9.4262295081967262E-2</v>
      </c>
      <c r="H8" s="45">
        <v>9.4712376525276018E-2</v>
      </c>
    </row>
    <row r="9" spans="1:8" s="39" customFormat="1" ht="36.950000000000003" customHeight="1" thickBot="1" x14ac:dyDescent="0.3">
      <c r="A9" s="48" t="s">
        <v>107</v>
      </c>
      <c r="B9" s="52">
        <v>0.12261580381471393</v>
      </c>
      <c r="C9" s="52">
        <v>0.13917525773195877</v>
      </c>
      <c r="D9" s="52">
        <v>0.10820895522388051</v>
      </c>
      <c r="E9" s="52">
        <v>0.1375464684014871</v>
      </c>
      <c r="F9" s="52">
        <v>0.11891891891891902</v>
      </c>
      <c r="G9" s="52">
        <v>0.17213114754098371</v>
      </c>
      <c r="H9" s="46">
        <v>0.13306217315514207</v>
      </c>
    </row>
    <row r="10" spans="1:8" x14ac:dyDescent="0.25">
      <c r="A10" s="41" t="s">
        <v>294</v>
      </c>
      <c r="B10" s="223">
        <f>SUM(B3:B9)</f>
        <v>0.50953678474114461</v>
      </c>
      <c r="C10" s="223">
        <f t="shared" ref="C10:G10" si="0">SUM(C3:C9)</f>
        <v>0.652061855670103</v>
      </c>
      <c r="D10" s="223">
        <f t="shared" si="0"/>
        <v>0.49626865671641807</v>
      </c>
      <c r="E10" s="223">
        <f t="shared" si="0"/>
        <v>0.52044609665427521</v>
      </c>
      <c r="F10" s="223">
        <f t="shared" si="0"/>
        <v>0.63243243243243252</v>
      </c>
      <c r="G10" s="223">
        <f t="shared" si="0"/>
        <v>0.61885245901639374</v>
      </c>
      <c r="H10" s="41"/>
    </row>
    <row r="11" spans="1:8" x14ac:dyDescent="0.25">
      <c r="A11" s="221" t="s">
        <v>293</v>
      </c>
      <c r="B11" s="222">
        <f>1-B10</f>
        <v>0.49046321525885539</v>
      </c>
      <c r="C11" s="222">
        <f t="shared" ref="C11:G11" si="1">1-C10</f>
        <v>0.347938144329897</v>
      </c>
      <c r="D11" s="222">
        <f t="shared" si="1"/>
        <v>0.50373134328358193</v>
      </c>
      <c r="E11" s="222">
        <f t="shared" si="1"/>
        <v>0.47955390334572479</v>
      </c>
      <c r="F11" s="222">
        <f t="shared" si="1"/>
        <v>0.36756756756756748</v>
      </c>
      <c r="G11" s="222">
        <f t="shared" si="1"/>
        <v>0.38114754098360626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Factor Analysis</vt:lpstr>
      <vt:lpstr>Ward's Method</vt:lpstr>
      <vt:lpstr>Needs based segments</vt:lpstr>
      <vt:lpstr>Skin info</vt:lpstr>
      <vt:lpstr>SKIN ISSUES Means 3</vt:lpstr>
      <vt:lpstr>Categody Use_Reasoning Means 2</vt:lpstr>
      <vt:lpstr>AWARENESS Means 4</vt:lpstr>
      <vt:lpstr>CONSIDERATION Means 5</vt:lpstr>
      <vt:lpstr>USAGE Means 6</vt:lpstr>
      <vt:lpstr>Purchase Location</vt:lpstr>
      <vt:lpstr>Demographics</vt:lpstr>
      <vt:lpstr>Occupation</vt:lpstr>
      <vt:lpstr>Household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Guarnieri</dc:creator>
  <cp:lastModifiedBy>LaRux</cp:lastModifiedBy>
  <dcterms:created xsi:type="dcterms:W3CDTF">2016-02-16T20:51:47Z</dcterms:created>
  <dcterms:modified xsi:type="dcterms:W3CDTF">2016-02-23T20:32:50Z</dcterms:modified>
</cp:coreProperties>
</file>