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anilo\Documents\"/>
    </mc:Choice>
  </mc:AlternateContent>
  <xr:revisionPtr revIDLastSave="0" documentId="8_{39943E7C-ABB5-4C90-BD2D-1EF2B820ED0E}" xr6:coauthVersionLast="47" xr6:coauthVersionMax="47" xr10:uidLastSave="{00000000-0000-0000-0000-000000000000}"/>
  <bookViews>
    <workbookView xWindow="-120" yWindow="-120" windowWidth="29040" windowHeight="15840" firstSheet="1" activeTab="1" xr2:uid="{FC797609-FF43-4A2B-A7B0-89DEE0DF9EE5}"/>
  </bookViews>
  <sheets>
    <sheet name="Controller" sheetId="2" state="hidden" r:id="rId1"/>
    <sheet name="Dashboard" sheetId="3" r:id="rId2"/>
    <sheet name="Caixinha" sheetId="4" state="hidden" r:id="rId3"/>
    <sheet name="Data" sheetId="1" state="hidden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</calcChain>
</file>

<file path=xl/sharedStrings.xml><?xml version="1.0" encoding="utf-8"?>
<sst xmlns="http://schemas.openxmlformats.org/spreadsheetml/2006/main" count="152" uniqueCount="62">
  <si>
    <t>Data</t>
  </si>
  <si>
    <t>Tipo</t>
  </si>
  <si>
    <t>Categoria</t>
  </si>
  <si>
    <t>Descrição</t>
  </si>
  <si>
    <t>Valor</t>
  </si>
  <si>
    <t>Operação Bancária</t>
  </si>
  <si>
    <t>Status</t>
  </si>
  <si>
    <t>24/05/2023</t>
  </si>
  <si>
    <t>Saída</t>
  </si>
  <si>
    <t>Outros</t>
  </si>
  <si>
    <t>Aulas Particulares</t>
  </si>
  <si>
    <t>Boleto</t>
  </si>
  <si>
    <t>Recebido</t>
  </si>
  <si>
    <t>12/08/2023</t>
  </si>
  <si>
    <t>Viagem</t>
  </si>
  <si>
    <t>23/03/2023</t>
  </si>
  <si>
    <t>Entrada</t>
  </si>
  <si>
    <t>Saúde</t>
  </si>
  <si>
    <t>Salário Mensal</t>
  </si>
  <si>
    <t>23/01/2023</t>
  </si>
  <si>
    <t>Educação</t>
  </si>
  <si>
    <t>Saída ao Cinema</t>
  </si>
  <si>
    <t>Cartão de Crédito</t>
  </si>
  <si>
    <t>Pago</t>
  </si>
  <si>
    <t>05/05/2023</t>
  </si>
  <si>
    <t>Cartão de Débito</t>
  </si>
  <si>
    <t>28/06/2023</t>
  </si>
  <si>
    <t>Transporte</t>
  </si>
  <si>
    <t>Manutenção de Carro</t>
  </si>
  <si>
    <t>PIX</t>
  </si>
  <si>
    <t>Pendente</t>
  </si>
  <si>
    <t>09/11/2023</t>
  </si>
  <si>
    <t>Reparos Domésticos</t>
  </si>
  <si>
    <t>16/04/2023</t>
  </si>
  <si>
    <t>03/11/2023</t>
  </si>
  <si>
    <t>27/05/2023</t>
  </si>
  <si>
    <t>Dinheiro</t>
  </si>
  <si>
    <t>25/03/2023</t>
  </si>
  <si>
    <t>Lazer</t>
  </si>
  <si>
    <t>10/02/2023</t>
  </si>
  <si>
    <t>Compra de Livros</t>
  </si>
  <si>
    <t>09/05/2023</t>
  </si>
  <si>
    <t>Pagamento de Conta</t>
  </si>
  <si>
    <t>01/05/2023</t>
  </si>
  <si>
    <t>Supermercado</t>
  </si>
  <si>
    <t>17/03/2023</t>
  </si>
  <si>
    <t>Moradia</t>
  </si>
  <si>
    <t>21/05/2023</t>
  </si>
  <si>
    <t>30/08/2023</t>
  </si>
  <si>
    <t>Alimentação</t>
  </si>
  <si>
    <t>15/10/2023</t>
  </si>
  <si>
    <t>Consulta Médica</t>
  </si>
  <si>
    <t>12/12/2023</t>
  </si>
  <si>
    <t>29/05/2023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</si>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</sst>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7030A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7030A0"/>
        <bgColor indexed="64"/>
      </patternFill>
    </fill>
    <fill>
      <patternFill patternType="solid">
        <fgColor rgb="FFEDECED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2" fillId="0" borderId="0" xfId="0" applyFont="1"/>
    <xf numFmtId="14" fontId="4" fillId="0" borderId="0" xfId="0" applyNumberFormat="1" applyFont="1"/>
    <xf numFmtId="165" fontId="4" fillId="0" borderId="0" xfId="0" applyNumberFormat="1" applyFont="1"/>
    <xf numFmtId="44" fontId="0" fillId="0" borderId="0" xfId="1" applyFont="1"/>
    <xf numFmtId="165" fontId="0" fillId="0" borderId="0" xfId="0" applyNumberFormat="1"/>
    <xf numFmtId="0" fontId="3" fillId="2" borderId="0" xfId="2"/>
  </cellXfs>
  <cellStyles count="3">
    <cellStyle name="Ênfase5" xfId="2" builtinId="45"/>
    <cellStyle name="Moeda" xfId="1" builtinId="4"/>
    <cellStyle name="Normal" xfId="0" builtinId="0"/>
  </cellStyles>
  <dxfs count="5">
    <dxf>
      <numFmt numFmtId="164" formatCode="&quot;R$&quot;\ #,##0.0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Aptos Narrow"/>
        <family val="2"/>
        <scheme val="minor"/>
      </font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fgColor theme="8" tint="-0.24994659260841701"/>
        </patternFill>
      </fill>
      <border>
        <vertical/>
        <horizontal/>
      </border>
    </dxf>
  </dxfs>
  <tableStyles count="1" defaultTableStyle="TableStyleMedium2" defaultPivotStyle="PivotStyleLight16">
    <tableStyle name="meu estilo" pivot="0" table="0" count="10" xr9:uid="{7F2F7AE9-10E4-41AC-AA18-CA7D7263D65B}">
      <tableStyleElement type="wholeTable" dxfId="4"/>
      <tableStyleElement type="headerRow" dxfId="3"/>
    </tableStyle>
  </tableStyles>
  <colors>
    <mruColors>
      <color rgb="FFEDECED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ill>
            <patternFill>
              <fgColor theme="8" tint="0.39994506668294322"/>
            </patternFill>
          </fill>
        </dxf>
        <dxf>
          <fill>
            <patternFill>
              <fgColor theme="8" tint="0.39994506668294322"/>
            </patternFill>
          </fill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eu estil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[Tbl_operations.xlsx]Controller!Tbl_Entrada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5">
                  <a:lumMod val="50000"/>
                </a:schemeClr>
              </a:gs>
              <a:gs pos="50000">
                <a:schemeClr val="accent5">
                  <a:lumMod val="75000"/>
                </a:schemeClr>
              </a:gs>
              <a:gs pos="100000">
                <a:schemeClr val="accent5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111111111111108E-2"/>
          <c:y val="7.407407407407407E-2"/>
          <c:w val="0.93888888888888888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>
                    <a:lumMod val="75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Controller!$E$4:$E$7</c:f>
              <c:strCache>
                <c:ptCount val="3"/>
                <c:pt idx="0">
                  <c:v>Outros</c:v>
                </c:pt>
                <c:pt idx="1">
                  <c:v>Saúde</c:v>
                </c:pt>
                <c:pt idx="2">
                  <c:v>Transporte</c:v>
                </c:pt>
              </c:strCache>
            </c:strRef>
          </c:cat>
          <c:val>
            <c:numRef>
              <c:f>Controller!$F$4:$F$7</c:f>
              <c:numCache>
                <c:formatCode>"R$"\ #,##0.00</c:formatCode>
                <c:ptCount val="3"/>
                <c:pt idx="0">
                  <c:v>5186.9699999999993</c:v>
                </c:pt>
                <c:pt idx="1">
                  <c:v>9472.1</c:v>
                </c:pt>
                <c:pt idx="2">
                  <c:v>7699.9400000000005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1-438B-A378-6D5DE2C02D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268952032"/>
        <c:axId val="268951552"/>
      </c:barChart>
      <c:catAx>
        <c:axId val="26895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8951552"/>
        <c:crosses val="autoZero"/>
        <c:auto val="1"/>
        <c:lblAlgn val="ctr"/>
        <c:lblOffset val="100"/>
        <c:noMultiLvlLbl val="0"/>
      </c:catAx>
      <c:valAx>
        <c:axId val="26895155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6895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[Tbl_operations.xlsx]Controller!Tbl_saida</c:name>
    <c:fmtId val="17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5">
                  <a:lumMod val="50000"/>
                </a:schemeClr>
              </a:gs>
              <a:gs pos="50000">
                <a:schemeClr val="accent5">
                  <a:lumMod val="75000"/>
                </a:schemeClr>
              </a:gs>
              <a:gs pos="100000">
                <a:schemeClr val="accent5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5">
                  <a:lumMod val="50000"/>
                </a:schemeClr>
              </a:gs>
              <a:gs pos="50000">
                <a:schemeClr val="accent5">
                  <a:lumMod val="75000"/>
                </a:schemeClr>
              </a:gs>
              <a:gs pos="100000">
                <a:schemeClr val="accent5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5">
                  <a:lumMod val="50000"/>
                </a:schemeClr>
              </a:gs>
              <a:gs pos="50000">
                <a:schemeClr val="accent5">
                  <a:lumMod val="75000"/>
                </a:schemeClr>
              </a:gs>
              <a:gs pos="100000">
                <a:schemeClr val="accent5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934235020364158E-2"/>
          <c:y val="7.9772079772079771E-2"/>
          <c:w val="0.88184289277215999"/>
          <c:h val="0.856571236287771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>
                    <a:lumMod val="75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Controller!$A$4:$A$11</c:f>
              <c:strCache>
                <c:ptCount val="7"/>
                <c:pt idx="0">
                  <c:v>Alimentação</c:v>
                </c:pt>
                <c:pt idx="1">
                  <c:v>Educação</c:v>
                </c:pt>
                <c:pt idx="2">
                  <c:v>Lazer</c:v>
                </c:pt>
                <c:pt idx="3">
                  <c:v>Moradia</c:v>
                </c:pt>
                <c:pt idx="4">
                  <c:v>Outros</c:v>
                </c:pt>
                <c:pt idx="5">
                  <c:v>Saúde</c:v>
                </c:pt>
                <c:pt idx="6">
                  <c:v>Transporte</c:v>
                </c:pt>
              </c:strCache>
            </c:strRef>
          </c:cat>
          <c:val>
            <c:numRef>
              <c:f>Controller!$B$4:$B$11</c:f>
              <c:numCache>
                <c:formatCode>"R$"\ #,##0.00</c:formatCode>
                <c:ptCount val="7"/>
                <c:pt idx="0">
                  <c:v>2671.36</c:v>
                </c:pt>
                <c:pt idx="1">
                  <c:v>7163.8600000000006</c:v>
                </c:pt>
                <c:pt idx="2">
                  <c:v>4259.6400000000003</c:v>
                </c:pt>
                <c:pt idx="3">
                  <c:v>3873.63</c:v>
                </c:pt>
                <c:pt idx="4">
                  <c:v>11446.849999999999</c:v>
                </c:pt>
                <c:pt idx="5">
                  <c:v>1568.25</c:v>
                </c:pt>
                <c:pt idx="6">
                  <c:v>2811.63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1-409E-B7A6-E2413EB5A2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28121312"/>
        <c:axId val="137454720"/>
      </c:barChart>
      <c:catAx>
        <c:axId val="1281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454720"/>
        <c:crosses val="autoZero"/>
        <c:auto val="1"/>
        <c:lblAlgn val="ctr"/>
        <c:lblOffset val="100"/>
        <c:noMultiLvlLbl val="0"/>
      </c:catAx>
      <c:valAx>
        <c:axId val="13745472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2812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333333333333333E-2"/>
          <c:y val="6.0185185185185182E-2"/>
          <c:w val="0.93888888888888888"/>
          <c:h val="0.84204505686789155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83-4FC8-8766-EA085EE1D1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73849424"/>
        <c:axId val="273849904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>
                    <a:lumMod val="75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89FB7B7-369B-43B7-A1A6-803E9C44A726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A083-4FC8-8766-EA085EE1D1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_-[$R$-416]\ * #,##0.00_-;\-[$R$-416]\ * #,##0.00_-;_-[$R$-416]\ * "-"??_-;_-@_-</c:formatCode>
                <c:ptCount val="1"/>
                <c:pt idx="0">
                  <c:v>3585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83-4FC8-8766-EA085EE1D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9489696"/>
        <c:axId val="395542272"/>
      </c:barChart>
      <c:catAx>
        <c:axId val="27384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3849904"/>
        <c:crosses val="autoZero"/>
        <c:auto val="1"/>
        <c:lblAlgn val="ctr"/>
        <c:lblOffset val="100"/>
        <c:noMultiLvlLbl val="0"/>
      </c:catAx>
      <c:valAx>
        <c:axId val="27384990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73849424"/>
        <c:crosses val="autoZero"/>
        <c:crossBetween val="between"/>
      </c:valAx>
      <c:valAx>
        <c:axId val="395542272"/>
        <c:scaling>
          <c:orientation val="minMax"/>
        </c:scaling>
        <c:delete val="1"/>
        <c:axPos val="r"/>
        <c:numFmt formatCode="_-[$R$-416]\ * #,##0.00_-;\-[$R$-416]\ * #,##0.00_-;_-[$R$-416]\ * &quot;-&quot;??_-;_-@_-" sourceLinked="1"/>
        <c:majorTickMark val="out"/>
        <c:minorTickMark val="none"/>
        <c:tickLblPos val="nextTo"/>
        <c:crossAx val="449489696"/>
        <c:crosses val="max"/>
        <c:crossBetween val="between"/>
      </c:valAx>
      <c:catAx>
        <c:axId val="449489696"/>
        <c:scaling>
          <c:orientation val="minMax"/>
        </c:scaling>
        <c:delete val="1"/>
        <c:axPos val="b"/>
        <c:majorTickMark val="out"/>
        <c:minorTickMark val="none"/>
        <c:tickLblPos val="nextTo"/>
        <c:crossAx val="39554227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svg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12" Type="http://schemas.openxmlformats.org/officeDocument/2006/relationships/image" Target="../media/image10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chart" Target="../charts/chart1.xml"/><Relationship Id="rId9" Type="http://schemas.openxmlformats.org/officeDocument/2006/relationships/image" Target="../media/image7.sv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166688</xdr:colOff>
      <xdr:row>1</xdr:row>
      <xdr:rowOff>119063</xdr:rowOff>
    </xdr:from>
    <xdr:to>
      <xdr:col>15</xdr:col>
      <xdr:colOff>190501</xdr:colOff>
      <xdr:row>8</xdr:row>
      <xdr:rowOff>95250</xdr:rowOff>
    </xdr:to>
    <xdr:grpSp>
      <xdr:nvGrpSpPr>
        <xdr:cNvPr id="56" name="Agrupar 55">
          <a:extLst>
            <a:ext uri="{FF2B5EF4-FFF2-40B4-BE49-F238E27FC236}">
              <a16:creationId xmlns:a16="http://schemas.microsoft.com/office/drawing/2014/main" id="{28A0B0EE-DD91-8492-3E82-3DADB16F3E77}"/>
            </a:ext>
          </a:extLst>
        </xdr:cNvPr>
        <xdr:cNvGrpSpPr/>
      </xdr:nvGrpSpPr>
      <xdr:grpSpPr>
        <a:xfrm>
          <a:off x="2131219" y="309563"/>
          <a:ext cx="8524876" cy="1309687"/>
          <a:chOff x="2190749" y="285750"/>
          <a:chExt cx="8524876" cy="1309687"/>
        </a:xfrm>
      </xdr:grpSpPr>
      <xdr:grpSp>
        <xdr:nvGrpSpPr>
          <xdr:cNvPr id="55" name="Agrupar 54">
            <a:extLst>
              <a:ext uri="{FF2B5EF4-FFF2-40B4-BE49-F238E27FC236}">
                <a16:creationId xmlns:a16="http://schemas.microsoft.com/office/drawing/2014/main" id="{000A118E-122D-0E76-CBED-C14F454D381C}"/>
              </a:ext>
            </a:extLst>
          </xdr:cNvPr>
          <xdr:cNvGrpSpPr/>
        </xdr:nvGrpSpPr>
        <xdr:grpSpPr>
          <a:xfrm>
            <a:off x="2190750" y="476250"/>
            <a:ext cx="8524875" cy="1119187"/>
            <a:chOff x="2190750" y="476250"/>
            <a:chExt cx="8524875" cy="1119187"/>
          </a:xfrm>
        </xdr:grpSpPr>
        <xdr:grpSp>
          <xdr:nvGrpSpPr>
            <xdr:cNvPr id="54" name="Agrupar 53">
              <a:extLst>
                <a:ext uri="{FF2B5EF4-FFF2-40B4-BE49-F238E27FC236}">
                  <a16:creationId xmlns:a16="http://schemas.microsoft.com/office/drawing/2014/main" id="{8982DBFF-189B-DCC2-C97E-F66C0AEC4DC7}"/>
                </a:ext>
              </a:extLst>
            </xdr:cNvPr>
            <xdr:cNvGrpSpPr/>
          </xdr:nvGrpSpPr>
          <xdr:grpSpPr>
            <a:xfrm>
              <a:off x="2190750" y="476250"/>
              <a:ext cx="8524875" cy="1119187"/>
              <a:chOff x="2190750" y="476250"/>
              <a:chExt cx="8524875" cy="1119187"/>
            </a:xfrm>
          </xdr:grpSpPr>
          <xdr:sp macro="" textlink="">
            <xdr:nvSpPr>
              <xdr:cNvPr id="44" name="Retângulo: Cantos Superiores Arredondados 43">
                <a:extLst>
                  <a:ext uri="{FF2B5EF4-FFF2-40B4-BE49-F238E27FC236}">
                    <a16:creationId xmlns:a16="http://schemas.microsoft.com/office/drawing/2014/main" id="{DE2ADBAE-A690-3799-5D86-DEDB964548ED}"/>
                  </a:ext>
                </a:extLst>
              </xdr:cNvPr>
              <xdr:cNvSpPr/>
            </xdr:nvSpPr>
            <xdr:spPr>
              <a:xfrm>
                <a:off x="2190750" y="476250"/>
                <a:ext cx="8524875" cy="1119187"/>
              </a:xfrm>
              <a:prstGeom prst="round2Same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46" name="CaixaDeTexto 45">
                <a:extLst>
                  <a:ext uri="{FF2B5EF4-FFF2-40B4-BE49-F238E27FC236}">
                    <a16:creationId xmlns:a16="http://schemas.microsoft.com/office/drawing/2014/main" id="{B4004618-8D41-029D-782E-77338C147124}"/>
                  </a:ext>
                </a:extLst>
              </xdr:cNvPr>
              <xdr:cNvSpPr txBox="1"/>
            </xdr:nvSpPr>
            <xdr:spPr>
              <a:xfrm>
                <a:off x="3369468" y="619125"/>
                <a:ext cx="5738813" cy="42862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 b="1" kern="1200"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Hello,</a:t>
                </a:r>
                <a:r>
                  <a:rPr lang="pt-BR" sz="2000" b="1" kern="1200" baseline="0"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 Laryssa</a:t>
                </a:r>
                <a:endParaRPr lang="pt-BR" sz="2000" b="1" kern="1200">
                  <a:latin typeface="Segoe UI Light" panose="020B0502040204020203" pitchFamily="34" charset="0"/>
                  <a:cs typeface="Segoe UI Light" panose="020B0502040204020203" pitchFamily="34" charset="0"/>
                </a:endParaRPr>
              </a:p>
            </xdr:txBody>
          </xdr:sp>
          <xdr:sp macro="" textlink="">
            <xdr:nvSpPr>
              <xdr:cNvPr id="47" name="CaixaDeTexto 46">
                <a:extLst>
                  <a:ext uri="{FF2B5EF4-FFF2-40B4-BE49-F238E27FC236}">
                    <a16:creationId xmlns:a16="http://schemas.microsoft.com/office/drawing/2014/main" id="{04D13872-C819-5C50-9CE1-704C74F5AF06}"/>
                  </a:ext>
                </a:extLst>
              </xdr:cNvPr>
              <xdr:cNvSpPr txBox="1"/>
            </xdr:nvSpPr>
            <xdr:spPr>
              <a:xfrm>
                <a:off x="3369468" y="1012031"/>
                <a:ext cx="5750719" cy="321469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1600" kern="1200">
                    <a:solidFill>
                      <a:schemeClr val="accent5">
                        <a:lumMod val="60000"/>
                        <a:lumOff val="40000"/>
                      </a:schemeClr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Acompanhanmento Financeiro</a:t>
                </a:r>
              </a:p>
            </xdr:txBody>
          </xdr:sp>
          <xdr:grpSp>
            <xdr:nvGrpSpPr>
              <xdr:cNvPr id="51" name="Agrupar 50">
                <a:extLst>
                  <a:ext uri="{FF2B5EF4-FFF2-40B4-BE49-F238E27FC236}">
                    <a16:creationId xmlns:a16="http://schemas.microsoft.com/office/drawing/2014/main" id="{35BB9660-9B25-9190-F7C8-95EFCC7C0E8F}"/>
                  </a:ext>
                </a:extLst>
              </xdr:cNvPr>
              <xdr:cNvGrpSpPr/>
            </xdr:nvGrpSpPr>
            <xdr:grpSpPr>
              <a:xfrm>
                <a:off x="7262812" y="928688"/>
                <a:ext cx="3048000" cy="297655"/>
                <a:chOff x="7108031" y="750094"/>
                <a:chExt cx="3048000" cy="297655"/>
              </a:xfrm>
            </xdr:grpSpPr>
            <xdr:sp macro="" textlink="">
              <xdr:nvSpPr>
                <xdr:cNvPr id="48" name="CaixaDeTexto 47">
                  <a:extLst>
                    <a:ext uri="{FF2B5EF4-FFF2-40B4-BE49-F238E27FC236}">
                      <a16:creationId xmlns:a16="http://schemas.microsoft.com/office/drawing/2014/main" id="{F6B77F3C-CC31-25E9-90CB-361BB211F9DC}"/>
                    </a:ext>
                  </a:extLst>
                </xdr:cNvPr>
                <xdr:cNvSpPr txBox="1"/>
              </xdr:nvSpPr>
              <xdr:spPr>
                <a:xfrm>
                  <a:off x="7108031" y="762000"/>
                  <a:ext cx="3048000" cy="261937"/>
                </a:xfrm>
                <a:prstGeom prst="rect">
                  <a:avLst/>
                </a:prstGeom>
                <a:solidFill>
                  <a:schemeClr val="bg1">
                    <a:lumMod val="95000"/>
                  </a:schemeClr>
                </a:solidFill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pt-BR" sz="1100" kern="1200"/>
                    <a:t>Pesquisar dados...</a:t>
                  </a:r>
                </a:p>
              </xdr:txBody>
            </xdr:sp>
            <xdr:pic>
              <xdr:nvPicPr>
                <xdr:cNvPr id="50" name="Gráfico 49" descr="Lupa com preenchimento sólido">
                  <a:extLst>
                    <a:ext uri="{FF2B5EF4-FFF2-40B4-BE49-F238E27FC236}">
                      <a16:creationId xmlns:a16="http://schemas.microsoft.com/office/drawing/2014/main" id="{D6CECEC4-09D3-4952-BBD8-31535F306C4D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">
                  <a:extLst>
                    <a:ext uri="{96DAC541-7B7A-43D3-8B79-37D633B846F1}">
                      <asvg:svgBlip xmlns:asvg="http://schemas.microsoft.com/office/drawing/2016/SVG/main" r:embed="rId2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9882187" y="750094"/>
                  <a:ext cx="273844" cy="297655"/>
                </a:xfrm>
                <a:prstGeom prst="rect">
                  <a:avLst/>
                </a:prstGeom>
              </xdr:spPr>
            </xdr:pic>
          </xdr:grpSp>
        </xdr:grpSp>
        <xdr:sp macro="" textlink="">
          <xdr:nvSpPr>
            <xdr:cNvPr id="45" name="Retângulo: Cantos Superiores Arredondados 44">
              <a:extLst>
                <a:ext uri="{FF2B5EF4-FFF2-40B4-BE49-F238E27FC236}">
                  <a16:creationId xmlns:a16="http://schemas.microsoft.com/office/drawing/2014/main" id="{1910E776-C70A-83D9-C6DB-D55EB9536A26}"/>
                </a:ext>
              </a:extLst>
            </xdr:cNvPr>
            <xdr:cNvSpPr/>
          </xdr:nvSpPr>
          <xdr:spPr>
            <a:xfrm>
              <a:off x="2333624" y="678656"/>
              <a:ext cx="976313" cy="714375"/>
            </a:xfrm>
            <a:prstGeom prst="round2SameRect">
              <a:avLst>
                <a:gd name="adj1" fmla="val 16667"/>
                <a:gd name="adj2" fmla="val 21667"/>
              </a:avLst>
            </a:prstGeom>
            <a:solidFill>
              <a:srgbClr val="7030A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pic>
        <xdr:nvPicPr>
          <xdr:cNvPr id="52" name="Imagem 51">
            <a:extLst>
              <a:ext uri="{FF2B5EF4-FFF2-40B4-BE49-F238E27FC236}">
                <a16:creationId xmlns:a16="http://schemas.microsoft.com/office/drawing/2014/main" id="{CC65B0B9-6E28-6F60-3A57-71C025DFE99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90749" y="285750"/>
            <a:ext cx="1012031" cy="108346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166688</xdr:colOff>
      <xdr:row>10</xdr:row>
      <xdr:rowOff>35721</xdr:rowOff>
    </xdr:from>
    <xdr:to>
      <xdr:col>9</xdr:col>
      <xdr:colOff>130971</xdr:colOff>
      <xdr:row>30</xdr:row>
      <xdr:rowOff>178595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23146ACD-A19C-3395-98C3-3C51C71BC9D1}"/>
            </a:ext>
          </a:extLst>
        </xdr:cNvPr>
        <xdr:cNvGrpSpPr/>
      </xdr:nvGrpSpPr>
      <xdr:grpSpPr>
        <a:xfrm>
          <a:off x="2131219" y="1940721"/>
          <a:ext cx="4822033" cy="3952874"/>
          <a:chOff x="1964529" y="440533"/>
          <a:chExt cx="4822033" cy="3952874"/>
        </a:xfrm>
      </xdr:grpSpPr>
      <xdr:grpSp>
        <xdr:nvGrpSpPr>
          <xdr:cNvPr id="30" name="Agrupar 29">
            <a:extLst>
              <a:ext uri="{FF2B5EF4-FFF2-40B4-BE49-F238E27FC236}">
                <a16:creationId xmlns:a16="http://schemas.microsoft.com/office/drawing/2014/main" id="{84F6AABC-A913-9332-4B18-9F19F64CD268}"/>
              </a:ext>
            </a:extLst>
          </xdr:cNvPr>
          <xdr:cNvGrpSpPr/>
        </xdr:nvGrpSpPr>
        <xdr:grpSpPr>
          <a:xfrm>
            <a:off x="1964529" y="440533"/>
            <a:ext cx="4822033" cy="3952874"/>
            <a:chOff x="1857374" y="428626"/>
            <a:chExt cx="4822033" cy="3952874"/>
          </a:xfrm>
        </xdr:grpSpPr>
        <xdr:grpSp>
          <xdr:nvGrpSpPr>
            <xdr:cNvPr id="27" name="Agrupar 26">
              <a:extLst>
                <a:ext uri="{FF2B5EF4-FFF2-40B4-BE49-F238E27FC236}">
                  <a16:creationId xmlns:a16="http://schemas.microsoft.com/office/drawing/2014/main" id="{158AD6FC-C69B-09CD-C0A4-188C8BA0E5C1}"/>
                </a:ext>
              </a:extLst>
            </xdr:cNvPr>
            <xdr:cNvGrpSpPr/>
          </xdr:nvGrpSpPr>
          <xdr:grpSpPr>
            <a:xfrm>
              <a:off x="1857374" y="428626"/>
              <a:ext cx="4822033" cy="3952874"/>
              <a:chOff x="1762124" y="381001"/>
              <a:chExt cx="4822033" cy="3952874"/>
            </a:xfrm>
          </xdr:grpSpPr>
          <xdr:grpSp>
            <xdr:nvGrpSpPr>
              <xdr:cNvPr id="22" name="Agrupar 21">
                <a:extLst>
                  <a:ext uri="{FF2B5EF4-FFF2-40B4-BE49-F238E27FC236}">
                    <a16:creationId xmlns:a16="http://schemas.microsoft.com/office/drawing/2014/main" id="{FC1F6F72-6F78-D93C-2E8E-3FFF732E5D65}"/>
                  </a:ext>
                </a:extLst>
              </xdr:cNvPr>
              <xdr:cNvGrpSpPr/>
            </xdr:nvGrpSpPr>
            <xdr:grpSpPr>
              <a:xfrm>
                <a:off x="1762124" y="381001"/>
                <a:ext cx="4822033" cy="3952874"/>
                <a:chOff x="2452686" y="1226345"/>
                <a:chExt cx="4822033" cy="3952874"/>
              </a:xfrm>
            </xdr:grpSpPr>
            <xdr:sp macro="" textlink="">
              <xdr:nvSpPr>
                <xdr:cNvPr id="17" name="Retângulo: Cantos Arredondados 16">
                  <a:extLst>
                    <a:ext uri="{FF2B5EF4-FFF2-40B4-BE49-F238E27FC236}">
                      <a16:creationId xmlns:a16="http://schemas.microsoft.com/office/drawing/2014/main" id="{906E9493-8F2F-B4D0-4119-2544C431D5C7}"/>
                    </a:ext>
                  </a:extLst>
                </xdr:cNvPr>
                <xdr:cNvSpPr/>
              </xdr:nvSpPr>
              <xdr:spPr>
                <a:xfrm>
                  <a:off x="2452688" y="1226345"/>
                  <a:ext cx="4822031" cy="3952874"/>
                </a:xfrm>
                <a:prstGeom prst="roundRect">
                  <a:avLst/>
                </a:prstGeom>
                <a:solidFill>
                  <a:schemeClr val="bg1">
                    <a:lumMod val="9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20" name="Retângulo: Cantos Superiores Arredondados 19">
                  <a:extLst>
                    <a:ext uri="{FF2B5EF4-FFF2-40B4-BE49-F238E27FC236}">
                      <a16:creationId xmlns:a16="http://schemas.microsoft.com/office/drawing/2014/main" id="{7C121355-6F0A-7942-5BE5-1331DCF73CAD}"/>
                    </a:ext>
                  </a:extLst>
                </xdr:cNvPr>
                <xdr:cNvSpPr/>
              </xdr:nvSpPr>
              <xdr:spPr>
                <a:xfrm>
                  <a:off x="2452686" y="1238250"/>
                  <a:ext cx="4822031" cy="690562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7030A0"/>
                </a:solidFill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16" name="Gráfico 15">
                <a:extLst>
                  <a:ext uri="{FF2B5EF4-FFF2-40B4-BE49-F238E27FC236}">
                    <a16:creationId xmlns:a16="http://schemas.microsoft.com/office/drawing/2014/main" id="{B5338703-3C51-4F4B-B4AD-1B36AA3461D4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845469" y="1285877"/>
              <a:ext cx="4572000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</xdr:grpSp>
        <xdr:sp macro="" textlink="">
          <xdr:nvSpPr>
            <xdr:cNvPr id="29" name="CaixaDeTexto 28">
              <a:extLst>
                <a:ext uri="{FF2B5EF4-FFF2-40B4-BE49-F238E27FC236}">
                  <a16:creationId xmlns:a16="http://schemas.microsoft.com/office/drawing/2014/main" id="{8A22F10A-19AE-9CAF-E52E-6C785770A363}"/>
                </a:ext>
              </a:extLst>
            </xdr:cNvPr>
            <xdr:cNvSpPr txBox="1"/>
          </xdr:nvSpPr>
          <xdr:spPr>
            <a:xfrm>
              <a:off x="2333625" y="571499"/>
              <a:ext cx="1988344" cy="4048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b="1" kern="1200">
                  <a:solidFill>
                    <a:schemeClr val="bg1">
                      <a:lumMod val="95000"/>
                    </a:schemeClr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38" name="Gráfico 37" descr="Registrar estrutura de tópicos">
            <a:extLst>
              <a:ext uri="{FF2B5EF4-FFF2-40B4-BE49-F238E27FC236}">
                <a16:creationId xmlns:a16="http://schemas.microsoft.com/office/drawing/2014/main" id="{7F1C0F38-FAE7-FBAB-A7E3-1C2FBDEC38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166937" y="488156"/>
            <a:ext cx="619125" cy="61912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166688</xdr:colOff>
      <xdr:row>32</xdr:row>
      <xdr:rowOff>47625</xdr:rowOff>
    </xdr:from>
    <xdr:to>
      <xdr:col>15</xdr:col>
      <xdr:colOff>333376</xdr:colOff>
      <xdr:row>62</xdr:row>
      <xdr:rowOff>166689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D55932D0-C4E9-902B-DBA1-A0385354D436}"/>
            </a:ext>
          </a:extLst>
        </xdr:cNvPr>
        <xdr:cNvGrpSpPr/>
      </xdr:nvGrpSpPr>
      <xdr:grpSpPr>
        <a:xfrm>
          <a:off x="2131219" y="6143625"/>
          <a:ext cx="8667751" cy="5834064"/>
          <a:chOff x="1797844" y="4881562"/>
          <a:chExt cx="8667751" cy="5834064"/>
        </a:xfrm>
      </xdr:grpSpPr>
      <xdr:grpSp>
        <xdr:nvGrpSpPr>
          <xdr:cNvPr id="32" name="Agrupar 31">
            <a:extLst>
              <a:ext uri="{FF2B5EF4-FFF2-40B4-BE49-F238E27FC236}">
                <a16:creationId xmlns:a16="http://schemas.microsoft.com/office/drawing/2014/main" id="{BB8ED648-2698-2377-28EC-7278A74F82C2}"/>
              </a:ext>
            </a:extLst>
          </xdr:cNvPr>
          <xdr:cNvGrpSpPr/>
        </xdr:nvGrpSpPr>
        <xdr:grpSpPr>
          <a:xfrm>
            <a:off x="1797844" y="4881562"/>
            <a:ext cx="8667751" cy="5834064"/>
            <a:chOff x="1738312" y="5000625"/>
            <a:chExt cx="8667750" cy="5834064"/>
          </a:xfrm>
        </xdr:grpSpPr>
        <xdr:grpSp>
          <xdr:nvGrpSpPr>
            <xdr:cNvPr id="28" name="Agrupar 27">
              <a:extLst>
                <a:ext uri="{FF2B5EF4-FFF2-40B4-BE49-F238E27FC236}">
                  <a16:creationId xmlns:a16="http://schemas.microsoft.com/office/drawing/2014/main" id="{18382EAA-33DC-48C9-F3EF-7C2A8CFF973B}"/>
                </a:ext>
              </a:extLst>
            </xdr:cNvPr>
            <xdr:cNvGrpSpPr/>
          </xdr:nvGrpSpPr>
          <xdr:grpSpPr>
            <a:xfrm>
              <a:off x="1738312" y="5000625"/>
              <a:ext cx="8667750" cy="5834064"/>
              <a:chOff x="1666875" y="6405562"/>
              <a:chExt cx="8667750" cy="5834064"/>
            </a:xfrm>
          </xdr:grpSpPr>
          <xdr:grpSp>
            <xdr:nvGrpSpPr>
              <xdr:cNvPr id="24" name="Agrupar 23">
                <a:extLst>
                  <a:ext uri="{FF2B5EF4-FFF2-40B4-BE49-F238E27FC236}">
                    <a16:creationId xmlns:a16="http://schemas.microsoft.com/office/drawing/2014/main" id="{F844FF8B-FB83-7FE1-CFF7-DA25476DA585}"/>
                  </a:ext>
                </a:extLst>
              </xdr:cNvPr>
              <xdr:cNvGrpSpPr/>
            </xdr:nvGrpSpPr>
            <xdr:grpSpPr>
              <a:xfrm>
                <a:off x="1666875" y="6405562"/>
                <a:ext cx="8667750" cy="5834064"/>
                <a:chOff x="1750219" y="5917406"/>
                <a:chExt cx="8667750" cy="5834064"/>
              </a:xfrm>
            </xdr:grpSpPr>
            <xdr:sp macro="" textlink="">
              <xdr:nvSpPr>
                <xdr:cNvPr id="18" name="Retângulo: Cantos Arredondados 17">
                  <a:extLst>
                    <a:ext uri="{FF2B5EF4-FFF2-40B4-BE49-F238E27FC236}">
                      <a16:creationId xmlns:a16="http://schemas.microsoft.com/office/drawing/2014/main" id="{3BA6A9A8-EA19-2508-6D2F-B2533E33C634}"/>
                    </a:ext>
                  </a:extLst>
                </xdr:cNvPr>
                <xdr:cNvSpPr/>
              </xdr:nvSpPr>
              <xdr:spPr>
                <a:xfrm>
                  <a:off x="1750219" y="5929312"/>
                  <a:ext cx="8667750" cy="5822158"/>
                </a:xfrm>
                <a:prstGeom prst="roundRect">
                  <a:avLst/>
                </a:prstGeom>
                <a:solidFill>
                  <a:schemeClr val="bg1">
                    <a:lumMod val="9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21" name="Retângulo: Cantos Superiores Arredondados 20">
                  <a:extLst>
                    <a:ext uri="{FF2B5EF4-FFF2-40B4-BE49-F238E27FC236}">
                      <a16:creationId xmlns:a16="http://schemas.microsoft.com/office/drawing/2014/main" id="{6672F64B-6B17-279B-23E5-9BCA76141075}"/>
                    </a:ext>
                  </a:extLst>
                </xdr:cNvPr>
                <xdr:cNvSpPr/>
              </xdr:nvSpPr>
              <xdr:spPr>
                <a:xfrm>
                  <a:off x="1762125" y="5917406"/>
                  <a:ext cx="8643938" cy="845344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7030A0"/>
                </a:solidFill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15" name="Gráfico 14">
                <a:extLst>
                  <a:ext uri="{FF2B5EF4-FFF2-40B4-BE49-F238E27FC236}">
                    <a16:creationId xmlns:a16="http://schemas.microsoft.com/office/drawing/2014/main" id="{980FEC7C-A972-4820-97BF-BA2CA90F85D7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857374" y="6441282"/>
              <a:ext cx="8346281" cy="557212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7"/>
              </a:graphicData>
            </a:graphic>
          </xdr:graphicFrame>
        </xdr:grpSp>
        <xdr:sp macro="" textlink="">
          <xdr:nvSpPr>
            <xdr:cNvPr id="31" name="CaixaDeTexto 30">
              <a:extLst>
                <a:ext uri="{FF2B5EF4-FFF2-40B4-BE49-F238E27FC236}">
                  <a16:creationId xmlns:a16="http://schemas.microsoft.com/office/drawing/2014/main" id="{0DD728DB-42DD-B3FB-252B-6011B74A685E}"/>
                </a:ext>
              </a:extLst>
            </xdr:cNvPr>
            <xdr:cNvSpPr txBox="1"/>
          </xdr:nvSpPr>
          <xdr:spPr>
            <a:xfrm>
              <a:off x="2678905" y="5191125"/>
              <a:ext cx="1214437" cy="39290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 kern="1200">
                  <a:solidFill>
                    <a:schemeClr val="bg1">
                      <a:lumMod val="95000"/>
                    </a:schemeClr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40" name="Gráfico 39" descr="Dinheiro voador com preenchimento sólido">
            <a:extLst>
              <a:ext uri="{FF2B5EF4-FFF2-40B4-BE49-F238E27FC236}">
                <a16:creationId xmlns:a16="http://schemas.microsoft.com/office/drawing/2014/main" id="{A9F2AD85-0AB3-FFB7-0821-C0E1EEACE3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2059782" y="4988718"/>
            <a:ext cx="678656" cy="642937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71438</xdr:colOff>
      <xdr:row>12</xdr:row>
      <xdr:rowOff>35718</xdr:rowOff>
    </xdr:from>
    <xdr:to>
      <xdr:col>0</xdr:col>
      <xdr:colOff>1900238</xdr:colOff>
      <xdr:row>26</xdr:row>
      <xdr:rowOff>35718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3" name="Mês">
              <a:extLst>
                <a:ext uri="{FF2B5EF4-FFF2-40B4-BE49-F238E27FC236}">
                  <a16:creationId xmlns:a16="http://schemas.microsoft.com/office/drawing/2014/main" id="{8F0F4E8B-C2F1-445B-823C-6380783561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38" y="2321718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0</xdr:row>
      <xdr:rowOff>142875</xdr:rowOff>
    </xdr:from>
    <xdr:to>
      <xdr:col>0</xdr:col>
      <xdr:colOff>1940719</xdr:colOff>
      <xdr:row>4</xdr:row>
      <xdr:rowOff>11907</xdr:rowOff>
    </xdr:to>
    <xdr:sp macro="" textlink="">
      <xdr:nvSpPr>
        <xdr:cNvPr id="57" name="Retângulo: Cantos Superiores Arredondados 56">
          <a:extLst>
            <a:ext uri="{FF2B5EF4-FFF2-40B4-BE49-F238E27FC236}">
              <a16:creationId xmlns:a16="http://schemas.microsoft.com/office/drawing/2014/main" id="{80EBD65E-63BC-9A4D-BC25-C35E81CED175}"/>
            </a:ext>
          </a:extLst>
        </xdr:cNvPr>
        <xdr:cNvSpPr/>
      </xdr:nvSpPr>
      <xdr:spPr>
        <a:xfrm>
          <a:off x="0" y="142875"/>
          <a:ext cx="1940719" cy="631032"/>
        </a:xfrm>
        <a:prstGeom prst="round2SameRect">
          <a:avLst>
            <a:gd name="adj1" fmla="val 22641"/>
            <a:gd name="adj2" fmla="val 22641"/>
          </a:avLst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71438</xdr:colOff>
      <xdr:row>1</xdr:row>
      <xdr:rowOff>107155</xdr:rowOff>
    </xdr:from>
    <xdr:to>
      <xdr:col>0</xdr:col>
      <xdr:colOff>1095375</xdr:colOff>
      <xdr:row>3</xdr:row>
      <xdr:rowOff>71436</xdr:rowOff>
    </xdr:to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id="{12E6E411-BFC6-6164-74D2-CDD72526B970}"/>
            </a:ext>
          </a:extLst>
        </xdr:cNvPr>
        <xdr:cNvSpPr txBox="1"/>
      </xdr:nvSpPr>
      <xdr:spPr>
        <a:xfrm>
          <a:off x="71438" y="297655"/>
          <a:ext cx="1023937" cy="3452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 kern="1200">
              <a:solidFill>
                <a:schemeClr val="bg1"/>
              </a:solidFill>
            </a:rPr>
            <a:t>Money APP</a:t>
          </a:r>
        </a:p>
      </xdr:txBody>
    </xdr:sp>
    <xdr:clientData/>
  </xdr:twoCellAnchor>
  <xdr:twoCellAnchor editAs="oneCell">
    <xdr:from>
      <xdr:col>0</xdr:col>
      <xdr:colOff>1226346</xdr:colOff>
      <xdr:row>0</xdr:row>
      <xdr:rowOff>154782</xdr:rowOff>
    </xdr:from>
    <xdr:to>
      <xdr:col>0</xdr:col>
      <xdr:colOff>1774032</xdr:colOff>
      <xdr:row>3</xdr:row>
      <xdr:rowOff>95250</xdr:rowOff>
    </xdr:to>
    <xdr:pic>
      <xdr:nvPicPr>
        <xdr:cNvPr id="60" name="Gráfico 59" descr="Dinheiro com preenchimento sólido">
          <a:extLst>
            <a:ext uri="{FF2B5EF4-FFF2-40B4-BE49-F238E27FC236}">
              <a16:creationId xmlns:a16="http://schemas.microsoft.com/office/drawing/2014/main" id="{D1A56A21-4804-FF73-AAF9-5BB98BC73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226346" y="154782"/>
          <a:ext cx="547686" cy="511968"/>
        </a:xfrm>
        <a:prstGeom prst="rect">
          <a:avLst/>
        </a:prstGeom>
      </xdr:spPr>
    </xdr:pic>
    <xdr:clientData/>
  </xdr:twoCellAnchor>
  <xdr:twoCellAnchor>
    <xdr:from>
      <xdr:col>9</xdr:col>
      <xdr:colOff>464344</xdr:colOff>
      <xdr:row>10</xdr:row>
      <xdr:rowOff>71435</xdr:rowOff>
    </xdr:from>
    <xdr:to>
      <xdr:col>17</xdr:col>
      <xdr:colOff>428627</xdr:colOff>
      <xdr:row>31</xdr:row>
      <xdr:rowOff>47623</xdr:rowOff>
    </xdr:to>
    <xdr:grpSp>
      <xdr:nvGrpSpPr>
        <xdr:cNvPr id="71" name="Agrupar 70">
          <a:extLst>
            <a:ext uri="{FF2B5EF4-FFF2-40B4-BE49-F238E27FC236}">
              <a16:creationId xmlns:a16="http://schemas.microsoft.com/office/drawing/2014/main" id="{2AB52B13-2215-43CB-D4EB-209F088ECD5E}"/>
            </a:ext>
          </a:extLst>
        </xdr:cNvPr>
        <xdr:cNvGrpSpPr/>
      </xdr:nvGrpSpPr>
      <xdr:grpSpPr>
        <a:xfrm>
          <a:off x="7286625" y="1976435"/>
          <a:ext cx="4822033" cy="3976688"/>
          <a:chOff x="7286625" y="1976435"/>
          <a:chExt cx="4822033" cy="3976688"/>
        </a:xfrm>
      </xdr:grpSpPr>
      <xdr:grpSp>
        <xdr:nvGrpSpPr>
          <xdr:cNvPr id="61" name="Agrupar 60">
            <a:extLst>
              <a:ext uri="{FF2B5EF4-FFF2-40B4-BE49-F238E27FC236}">
                <a16:creationId xmlns:a16="http://schemas.microsoft.com/office/drawing/2014/main" id="{CB3E06D0-6C63-4A54-BDBF-4C91EEDF2667}"/>
              </a:ext>
            </a:extLst>
          </xdr:cNvPr>
          <xdr:cNvGrpSpPr/>
        </xdr:nvGrpSpPr>
        <xdr:grpSpPr>
          <a:xfrm>
            <a:off x="7286625" y="1976435"/>
            <a:ext cx="4822033" cy="3976688"/>
            <a:chOff x="1964529" y="416719"/>
            <a:chExt cx="4822033" cy="3976688"/>
          </a:xfrm>
        </xdr:grpSpPr>
        <xdr:grpSp>
          <xdr:nvGrpSpPr>
            <xdr:cNvPr id="62" name="Agrupar 61">
              <a:extLst>
                <a:ext uri="{FF2B5EF4-FFF2-40B4-BE49-F238E27FC236}">
                  <a16:creationId xmlns:a16="http://schemas.microsoft.com/office/drawing/2014/main" id="{3A315058-8888-2AE6-CD60-228C91F2A1D6}"/>
                </a:ext>
              </a:extLst>
            </xdr:cNvPr>
            <xdr:cNvGrpSpPr/>
          </xdr:nvGrpSpPr>
          <xdr:grpSpPr>
            <a:xfrm>
              <a:off x="1964529" y="416719"/>
              <a:ext cx="4822033" cy="3976688"/>
              <a:chOff x="1857374" y="404812"/>
              <a:chExt cx="4822033" cy="3976688"/>
            </a:xfrm>
          </xdr:grpSpPr>
          <xdr:grpSp>
            <xdr:nvGrpSpPr>
              <xdr:cNvPr id="66" name="Agrupar 65">
                <a:extLst>
                  <a:ext uri="{FF2B5EF4-FFF2-40B4-BE49-F238E27FC236}">
                    <a16:creationId xmlns:a16="http://schemas.microsoft.com/office/drawing/2014/main" id="{CBB0FCEA-E6D2-DAB7-CDA0-9ED78288CF82}"/>
                  </a:ext>
                </a:extLst>
              </xdr:cNvPr>
              <xdr:cNvGrpSpPr/>
            </xdr:nvGrpSpPr>
            <xdr:grpSpPr>
              <a:xfrm>
                <a:off x="1857374" y="404812"/>
                <a:ext cx="4822033" cy="3976688"/>
                <a:chOff x="2452686" y="1202531"/>
                <a:chExt cx="4822033" cy="3976688"/>
              </a:xfrm>
            </xdr:grpSpPr>
            <xdr:sp macro="" textlink="">
              <xdr:nvSpPr>
                <xdr:cNvPr id="68" name="Retângulo: Cantos Arredondados 67">
                  <a:extLst>
                    <a:ext uri="{FF2B5EF4-FFF2-40B4-BE49-F238E27FC236}">
                      <a16:creationId xmlns:a16="http://schemas.microsoft.com/office/drawing/2014/main" id="{7C3F18D6-323C-6CCD-C7DC-C6048AE89F15}"/>
                    </a:ext>
                  </a:extLst>
                </xdr:cNvPr>
                <xdr:cNvSpPr/>
              </xdr:nvSpPr>
              <xdr:spPr>
                <a:xfrm>
                  <a:off x="2452688" y="1226345"/>
                  <a:ext cx="4822031" cy="3952874"/>
                </a:xfrm>
                <a:prstGeom prst="roundRect">
                  <a:avLst/>
                </a:prstGeom>
                <a:solidFill>
                  <a:schemeClr val="bg1">
                    <a:lumMod val="9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69" name="Retângulo: Cantos Superiores Arredondados 68">
                  <a:extLst>
                    <a:ext uri="{FF2B5EF4-FFF2-40B4-BE49-F238E27FC236}">
                      <a16:creationId xmlns:a16="http://schemas.microsoft.com/office/drawing/2014/main" id="{EF23E91D-FAAC-BB68-300A-6584DA34CFA5}"/>
                    </a:ext>
                  </a:extLst>
                </xdr:cNvPr>
                <xdr:cNvSpPr/>
              </xdr:nvSpPr>
              <xdr:spPr>
                <a:xfrm>
                  <a:off x="2452686" y="1202531"/>
                  <a:ext cx="4822031" cy="690562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7030A0"/>
                </a:solidFill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sp macro="" textlink="">
            <xdr:nvSpPr>
              <xdr:cNvPr id="65" name="CaixaDeTexto 64">
                <a:extLst>
                  <a:ext uri="{FF2B5EF4-FFF2-40B4-BE49-F238E27FC236}">
                    <a16:creationId xmlns:a16="http://schemas.microsoft.com/office/drawing/2014/main" id="{94B926C1-749D-3C1F-E946-BC9356C39E50}"/>
                  </a:ext>
                </a:extLst>
              </xdr:cNvPr>
              <xdr:cNvSpPr txBox="1"/>
            </xdr:nvSpPr>
            <xdr:spPr>
              <a:xfrm>
                <a:off x="2524126" y="547686"/>
                <a:ext cx="1988344" cy="4048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2000" b="1" kern="1200">
                    <a:solidFill>
                      <a:schemeClr val="bg1">
                        <a:lumMod val="95000"/>
                      </a:schemeClr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ECONOMIAS</a:t>
                </a:r>
              </a:p>
            </xdr:txBody>
          </xdr:sp>
        </xdr:grpSp>
        <xdr:pic>
          <xdr:nvPicPr>
            <xdr:cNvPr id="63" name="Gráfico 62" descr="Cofrinho com preenchimento sólido">
              <a:extLst>
                <a:ext uri="{FF2B5EF4-FFF2-40B4-BE49-F238E27FC236}">
                  <a16:creationId xmlns:a16="http://schemas.microsoft.com/office/drawing/2014/main" id="{93E23A9F-9BE6-5346-F3B3-F10C90A4D30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>
              <a:extLst>
                <a:ext uri="{96DAC541-7B7A-43D3-8B79-37D633B846F1}">
                  <asvg:svgBlip xmlns:asvg="http://schemas.microsoft.com/office/drawing/2016/SVG/main" r:embed="rId13"/>
                </a:ext>
              </a:extLst>
            </a:blip>
            <a:srcRect/>
            <a:stretch/>
          </xdr:blipFill>
          <xdr:spPr>
            <a:xfrm>
              <a:off x="2155031" y="452437"/>
              <a:ext cx="619125" cy="619125"/>
            </a:xfrm>
            <a:prstGeom prst="rect">
              <a:avLst/>
            </a:prstGeom>
          </xdr:spPr>
        </xdr:pic>
      </xdr:grpSp>
      <xdr:graphicFrame macro="">
        <xdr:nvGraphicFramePr>
          <xdr:cNvPr id="70" name="Gráfico 69">
            <a:extLst>
              <a:ext uri="{FF2B5EF4-FFF2-40B4-BE49-F238E27FC236}">
                <a16:creationId xmlns:a16="http://schemas.microsoft.com/office/drawing/2014/main" id="{FBBB2260-7A64-4030-8CDA-CCEB7DC939B9}"/>
              </a:ext>
            </a:extLst>
          </xdr:cNvPr>
          <xdr:cNvGraphicFramePr>
            <a:graphicFrameLocks/>
          </xdr:cNvGraphicFramePr>
        </xdr:nvGraphicFramePr>
        <xdr:xfrm>
          <a:off x="7572376" y="2988469"/>
          <a:ext cx="43815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lo" refreshedDate="45664.893935763888" createdVersion="8" refreshedVersion="8" minRefreshableVersion="3" recordCount="20" xr:uid="{AF22ABBF-CF99-4B56-BC40-2CADA2FAB2EB}">
  <cacheSource type="worksheet">
    <worksheetSource name="Tbl_operations"/>
  </cacheSource>
  <cacheFields count="8">
    <cacheField name="Data" numFmtId="0">
      <sharedItems/>
    </cacheField>
    <cacheField name="Mês" numFmtId="0">
      <sharedItems containsSemiMixedTypes="0" containsString="0" containsNumber="1" containsInteger="1" minValue="1" maxValue="12" count="10">
        <n v="5"/>
        <n v="8"/>
        <n v="3"/>
        <n v="1"/>
        <n v="6"/>
        <n v="11"/>
        <n v="4"/>
        <n v="2"/>
        <n v="10"/>
        <n v="12"/>
      </sharedItems>
    </cacheField>
    <cacheField name="Tipo" numFmtId="0">
      <sharedItems count="2">
        <s v="Saída"/>
        <s v="Entrada"/>
      </sharedItems>
    </cacheField>
    <cacheField name="Categoria" numFmtId="0">
      <sharedItems count="7">
        <s v="Outros"/>
        <s v="Saúde"/>
        <s v="Educação"/>
        <s v="Transporte"/>
        <s v="Lazer"/>
        <s v="Moradia"/>
        <s v="Alimentação"/>
      </sharedItems>
    </cacheField>
    <cacheField name="Descrição" numFmtId="0">
      <sharedItems/>
    </cacheField>
    <cacheField name="Valor" numFmtId="164">
      <sharedItems containsSemiMixedTypes="0" containsString="0" containsNumber="1" minValue="67.64" maxValue="4757.0600000000004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7930245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24/05/2023"/>
    <x v="0"/>
    <x v="0"/>
    <x v="0"/>
    <s v="Aulas Particulares"/>
    <n v="3868.01"/>
    <s v="Boleto"/>
    <s v="Recebido"/>
  </r>
  <r>
    <s v="12/08/2023"/>
    <x v="1"/>
    <x v="0"/>
    <x v="0"/>
    <s v="Viagem"/>
    <n v="291.77999999999997"/>
    <s v="Boleto"/>
    <s v="Recebido"/>
  </r>
  <r>
    <s v="23/03/2023"/>
    <x v="2"/>
    <x v="1"/>
    <x v="1"/>
    <s v="Salário Mensal"/>
    <n v="3825.33"/>
    <s v="Boleto"/>
    <s v="Recebido"/>
  </r>
  <r>
    <s v="23/01/2023"/>
    <x v="3"/>
    <x v="0"/>
    <x v="2"/>
    <s v="Saída ao Cinema"/>
    <n v="4757.0600000000004"/>
    <s v="Cartão de Crédito"/>
    <s v="Pago"/>
  </r>
  <r>
    <s v="05/05/2023"/>
    <x v="0"/>
    <x v="0"/>
    <x v="2"/>
    <s v="Viagem"/>
    <n v="2406.8000000000002"/>
    <s v="Cartão de Débito"/>
    <s v="Recebido"/>
  </r>
  <r>
    <s v="28/06/2023"/>
    <x v="4"/>
    <x v="1"/>
    <x v="3"/>
    <s v="Manutenção de Carro"/>
    <n v="3188.84"/>
    <s v="PIX"/>
    <s v="Pendente"/>
  </r>
  <r>
    <s v="09/11/2023"/>
    <x v="5"/>
    <x v="0"/>
    <x v="1"/>
    <s v="Reparos Domésticos"/>
    <n v="1568.25"/>
    <s v="Boleto"/>
    <s v="Pendente"/>
  </r>
  <r>
    <s v="16/04/2023"/>
    <x v="6"/>
    <x v="0"/>
    <x v="3"/>
    <s v="Saída ao Cinema"/>
    <n v="2811.63"/>
    <s v="Cartão de Débito"/>
    <s v="Pendente"/>
  </r>
  <r>
    <s v="03/11/2023"/>
    <x v="5"/>
    <x v="1"/>
    <x v="3"/>
    <s v="Viagem"/>
    <n v="4511.1000000000004"/>
    <s v="Boleto"/>
    <s v="Recebido"/>
  </r>
  <r>
    <s v="27/05/2023"/>
    <x v="0"/>
    <x v="1"/>
    <x v="1"/>
    <s v="Reparos Domésticos"/>
    <n v="3928.8"/>
    <s v="Dinheiro"/>
    <s v="Pago"/>
  </r>
  <r>
    <s v="25/03/2023"/>
    <x v="2"/>
    <x v="0"/>
    <x v="4"/>
    <s v="Manutenção de Carro"/>
    <n v="4259.6400000000003"/>
    <s v="Boleto"/>
    <s v="Pendente"/>
  </r>
  <r>
    <s v="10/02/2023"/>
    <x v="7"/>
    <x v="0"/>
    <x v="0"/>
    <s v="Compra de Livros"/>
    <n v="2928.95"/>
    <s v="PIX"/>
    <s v="Recebido"/>
  </r>
  <r>
    <s v="09/05/2023"/>
    <x v="0"/>
    <x v="1"/>
    <x v="0"/>
    <s v="Pagamento de Conta"/>
    <n v="520.86"/>
    <s v="PIX"/>
    <s v="Pendente"/>
  </r>
  <r>
    <s v="01/05/2023"/>
    <x v="0"/>
    <x v="0"/>
    <x v="0"/>
    <s v="Supermercado"/>
    <n v="67.64"/>
    <s v="Boleto"/>
    <s v="Pago"/>
  </r>
  <r>
    <s v="17/03/2023"/>
    <x v="2"/>
    <x v="0"/>
    <x v="5"/>
    <s v="Aulas Particulares"/>
    <n v="3873.63"/>
    <s v="Dinheiro"/>
    <s v="Recebido"/>
  </r>
  <r>
    <s v="21/05/2023"/>
    <x v="0"/>
    <x v="1"/>
    <x v="1"/>
    <s v="Pagamento de Conta"/>
    <n v="1717.97"/>
    <s v="Cartão de Crédito"/>
    <s v="Recebido"/>
  </r>
  <r>
    <s v="30/08/2023"/>
    <x v="1"/>
    <x v="0"/>
    <x v="6"/>
    <s v="Saída ao Cinema"/>
    <n v="2671.36"/>
    <s v="Cartão de Débito"/>
    <s v="Recebido"/>
  </r>
  <r>
    <s v="15/10/2023"/>
    <x v="8"/>
    <x v="1"/>
    <x v="0"/>
    <s v="Consulta Médica"/>
    <n v="4066.97"/>
    <s v="Cartão de Débito"/>
    <s v="Pendente"/>
  </r>
  <r>
    <s v="12/12/2023"/>
    <x v="9"/>
    <x v="1"/>
    <x v="0"/>
    <s v="Consulta Médica"/>
    <n v="599.14"/>
    <s v="Cartão de Débito"/>
    <s v="Pago"/>
  </r>
  <r>
    <s v="29/05/2023"/>
    <x v="0"/>
    <x v="0"/>
    <x v="0"/>
    <s v="Aulas Particulares"/>
    <n v="4290.47"/>
    <s v="Cartão de Débito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9CA98D-CBBB-43F5-8EBC-D8C1A2D91197}" name="Tbl_Entra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E3:F7" firstHeaderRow="1" firstDataRow="1" firstDataCol="1" rowPageCount="1" colPageCount="1"/>
  <pivotFields count="8">
    <pivotField showAll="0"/>
    <pivotField showAll="0">
      <items count="11">
        <item x="3"/>
        <item x="7"/>
        <item x="2"/>
        <item x="6"/>
        <item x="0"/>
        <item x="4"/>
        <item x="1"/>
        <item x="8"/>
        <item x="5"/>
        <item x="9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8">
        <item x="6"/>
        <item x="2"/>
        <item x="4"/>
        <item x="5"/>
        <item x="0"/>
        <item x="1"/>
        <item x="3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4">
    <i>
      <x v="4"/>
    </i>
    <i>
      <x v="5"/>
    </i>
    <i>
      <x v="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chartFormats count="2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833B38-59B2-4DEE-ADAC-F1F3A0960FF1}" name="Tbl_sai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1">
  <location ref="A3:B11" firstHeaderRow="1" firstDataRow="1" firstDataCol="1" rowPageCount="1" colPageCount="1"/>
  <pivotFields count="8">
    <pivotField showAll="0"/>
    <pivotField showAll="0">
      <items count="11">
        <item x="3"/>
        <item x="7"/>
        <item x="2"/>
        <item x="6"/>
        <item x="0"/>
        <item x="4"/>
        <item x="1"/>
        <item x="8"/>
        <item x="5"/>
        <item x="9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8">
        <item x="6"/>
        <item x="2"/>
        <item x="4"/>
        <item x="5"/>
        <item x="0"/>
        <item x="1"/>
        <item x="3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4"/>
  </dataFields>
  <chartFormats count="1"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D2203470-5CE0-4B1A-A426-E333938CBB7D}" sourceName="Mês">
  <pivotTables>
    <pivotTable tabId="2" name="Tbl_saida"/>
    <pivotTable tabId="2" name="Tbl_Entrada"/>
  </pivotTables>
  <data>
    <tabular pivotCacheId="793024540">
      <items count="10">
        <i x="3" s="1"/>
        <i x="7" s="1"/>
        <i x="2" s="1"/>
        <i x="6" s="1"/>
        <i x="0" s="1"/>
        <i x="4" s="1"/>
        <i x="1" s="1"/>
        <i x="8" s="1"/>
        <i x="5" s="1"/>
        <i x="9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03681787-AE9D-4099-BB27-3ADA8B59EF34}" cache="SegmentaçãodeDados_Mês" caption="Mês" startItem="2" style="SlicerStyleDark5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4B84A7-19DD-4D2F-AA61-07B27CC33CC9}" name="Tabela3" displayName="Tabela3" ref="C6:D15" totalsRowShown="0" headerRowDxfId="2">
  <autoFilter ref="C6:D15" xr:uid="{754B84A7-19DD-4D2F-AA61-07B27CC33CC9}"/>
  <tableColumns count="2">
    <tableColumn id="1" xr3:uid="{CBB674A8-190A-4723-BFF3-5505812E080C}" name="Data de Lançamento"/>
    <tableColumn id="2" xr3:uid="{23993B4A-52FD-4241-ACC7-E82CAB980AB5}" name="Depósito Reservado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95A7A2-3E88-4C92-8A26-48C1DA751592}" name="Tbl_operations" displayName="Tbl_operations" ref="A1:H21" totalsRowShown="0">
  <autoFilter ref="A1:H21" xr:uid="{3895A7A2-3E88-4C92-8A26-48C1DA751592}"/>
  <tableColumns count="8">
    <tableColumn id="1" xr3:uid="{5CD54F99-6F83-4089-9DFA-3899B9F4CEDB}" name="Data"/>
    <tableColumn id="8" xr3:uid="{F23A5144-14D1-4458-895D-35EB5C084F03}" name="Mês" dataDxfId="1">
      <calculatedColumnFormula>MONTH(Tbl_operations[[#This Row],[Data]])</calculatedColumnFormula>
    </tableColumn>
    <tableColumn id="2" xr3:uid="{4A6C001D-CC65-4FA2-AFEF-4DCBED7EE2B9}" name="Tipo"/>
    <tableColumn id="3" xr3:uid="{BA6348E1-8B08-4EA8-821A-2F19293A463B}" name="Categoria"/>
    <tableColumn id="4" xr3:uid="{2A866F70-5952-47F1-93B3-369913687426}" name="Descrição"/>
    <tableColumn id="5" xr3:uid="{56D01FA8-C127-4474-B02B-D82C3EB0C792}" name="Valor" dataDxfId="0"/>
    <tableColumn id="6" xr3:uid="{95DFB304-0C2F-40D4-B984-06267E94E682}" name="Operação Bancária"/>
    <tableColumn id="7" xr3:uid="{28E93F70-E2D4-4A6D-9CB9-35421CF0206F}" name="Statu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1E56B-84C6-4E1F-A551-0F2A1B02FF4B}">
  <sheetPr>
    <tabColor theme="8"/>
  </sheetPr>
  <dimension ref="A1:F11"/>
  <sheetViews>
    <sheetView workbookViewId="0">
      <selection activeCell="E4" sqref="E4"/>
    </sheetView>
  </sheetViews>
  <sheetFormatPr defaultRowHeight="15" x14ac:dyDescent="0.25"/>
  <cols>
    <col min="1" max="1" width="18.42578125" bestFit="1" customWidth="1"/>
    <col min="2" max="2" width="13.85546875" bestFit="1" customWidth="1"/>
    <col min="5" max="5" width="18.42578125" bestFit="1" customWidth="1"/>
    <col min="6" max="6" width="13.85546875" bestFit="1" customWidth="1"/>
  </cols>
  <sheetData>
    <row r="1" spans="1:6" x14ac:dyDescent="0.25">
      <c r="A1" s="2" t="s">
        <v>1</v>
      </c>
      <c r="B1" t="s">
        <v>8</v>
      </c>
      <c r="E1" s="2" t="s">
        <v>1</v>
      </c>
      <c r="F1" t="s">
        <v>16</v>
      </c>
    </row>
    <row r="3" spans="1:6" x14ac:dyDescent="0.25">
      <c r="A3" s="2" t="s">
        <v>54</v>
      </c>
      <c r="B3" t="s">
        <v>56</v>
      </c>
      <c r="E3" s="2" t="s">
        <v>54</v>
      </c>
      <c r="F3" t="s">
        <v>56</v>
      </c>
    </row>
    <row r="4" spans="1:6" x14ac:dyDescent="0.25">
      <c r="A4" s="3" t="s">
        <v>49</v>
      </c>
      <c r="B4" s="1">
        <v>2671.36</v>
      </c>
      <c r="E4" s="3" t="s">
        <v>9</v>
      </c>
      <c r="F4" s="1">
        <v>5186.9699999999993</v>
      </c>
    </row>
    <row r="5" spans="1:6" x14ac:dyDescent="0.25">
      <c r="A5" s="3" t="s">
        <v>20</v>
      </c>
      <c r="B5" s="1">
        <v>7163.8600000000006</v>
      </c>
      <c r="E5" s="3" t="s">
        <v>17</v>
      </c>
      <c r="F5" s="1">
        <v>9472.1</v>
      </c>
    </row>
    <row r="6" spans="1:6" x14ac:dyDescent="0.25">
      <c r="A6" s="3" t="s">
        <v>38</v>
      </c>
      <c r="B6" s="1">
        <v>4259.6400000000003</v>
      </c>
      <c r="E6" s="3" t="s">
        <v>27</v>
      </c>
      <c r="F6" s="1">
        <v>7699.9400000000005</v>
      </c>
    </row>
    <row r="7" spans="1:6" x14ac:dyDescent="0.25">
      <c r="A7" s="3" t="s">
        <v>46</v>
      </c>
      <c r="B7" s="1">
        <v>3873.63</v>
      </c>
      <c r="E7" s="3" t="s">
        <v>55</v>
      </c>
      <c r="F7" s="1">
        <v>22359.010000000002</v>
      </c>
    </row>
    <row r="8" spans="1:6" x14ac:dyDescent="0.25">
      <c r="A8" s="3" t="s">
        <v>9</v>
      </c>
      <c r="B8" s="1">
        <v>11446.849999999999</v>
      </c>
    </row>
    <row r="9" spans="1:6" x14ac:dyDescent="0.25">
      <c r="A9" s="3" t="s">
        <v>17</v>
      </c>
      <c r="B9" s="1">
        <v>1568.25</v>
      </c>
    </row>
    <row r="10" spans="1:6" x14ac:dyDescent="0.25">
      <c r="A10" s="3" t="s">
        <v>27</v>
      </c>
      <c r="B10" s="1">
        <v>2811.63</v>
      </c>
    </row>
    <row r="11" spans="1:6" x14ac:dyDescent="0.25">
      <c r="A11" s="3" t="s">
        <v>55</v>
      </c>
      <c r="B11" s="1">
        <v>33795.22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941C-376F-4619-9313-180A9601C423}">
  <sheetPr>
    <tabColor theme="8"/>
  </sheetPr>
  <dimension ref="A1:X1"/>
  <sheetViews>
    <sheetView tabSelected="1" zoomScale="80" zoomScaleNormal="80" workbookViewId="0">
      <selection activeCell="T23" sqref="T23"/>
    </sheetView>
  </sheetViews>
  <sheetFormatPr defaultRowHeight="15" x14ac:dyDescent="0.25"/>
  <cols>
    <col min="1" max="1" width="29.42578125" style="4" customWidth="1"/>
    <col min="2" max="24" width="9.140625" style="5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12D6F-65D9-4973-A322-21F330C181E7}">
  <sheetPr>
    <tabColor theme="8"/>
  </sheetPr>
  <dimension ref="A1:U15"/>
  <sheetViews>
    <sheetView workbookViewId="0">
      <selection activeCell="D4" sqref="D4"/>
    </sheetView>
  </sheetViews>
  <sheetFormatPr defaultRowHeight="15" x14ac:dyDescent="0.25"/>
  <cols>
    <col min="3" max="4" width="22.5703125" customWidth="1"/>
  </cols>
  <sheetData>
    <row r="1" spans="1:21" ht="60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3" spans="1:21" x14ac:dyDescent="0.25">
      <c r="C3" s="11" t="s">
        <v>60</v>
      </c>
      <c r="D3" s="10">
        <f>SUM(Caixinha!D7,Caixinha!D9,Caixinha!D8,Caixinha!D10,Caixinha!D11,Caixinha!D13,Caixinha!D12,Caixinha!D14,Caixinha!D15)</f>
        <v>3585</v>
      </c>
    </row>
    <row r="4" spans="1:21" x14ac:dyDescent="0.25">
      <c r="C4" s="11" t="s">
        <v>61</v>
      </c>
      <c r="D4" s="9">
        <v>20000</v>
      </c>
    </row>
    <row r="6" spans="1:21" x14ac:dyDescent="0.25">
      <c r="C6" s="6" t="s">
        <v>58</v>
      </c>
      <c r="D6" s="6" t="s">
        <v>59</v>
      </c>
    </row>
    <row r="7" spans="1:21" x14ac:dyDescent="0.25">
      <c r="C7" s="7">
        <v>45606</v>
      </c>
      <c r="D7" s="8">
        <v>100</v>
      </c>
    </row>
    <row r="8" spans="1:21" x14ac:dyDescent="0.25">
      <c r="C8" s="7">
        <v>45607</v>
      </c>
      <c r="D8" s="9">
        <v>397</v>
      </c>
    </row>
    <row r="9" spans="1:21" x14ac:dyDescent="0.25">
      <c r="C9" s="7">
        <v>45608</v>
      </c>
      <c r="D9" s="9">
        <v>144</v>
      </c>
    </row>
    <row r="10" spans="1:21" x14ac:dyDescent="0.25">
      <c r="C10" s="7">
        <v>45609</v>
      </c>
      <c r="D10" s="9">
        <v>849</v>
      </c>
    </row>
    <row r="11" spans="1:21" x14ac:dyDescent="0.25">
      <c r="C11" s="7">
        <v>45610</v>
      </c>
      <c r="D11" s="9">
        <v>499</v>
      </c>
    </row>
    <row r="12" spans="1:21" x14ac:dyDescent="0.25">
      <c r="C12" s="7">
        <v>45611</v>
      </c>
      <c r="D12" s="9">
        <v>182</v>
      </c>
    </row>
    <row r="13" spans="1:21" x14ac:dyDescent="0.25">
      <c r="C13" s="7">
        <v>45612</v>
      </c>
      <c r="D13" s="9">
        <v>820</v>
      </c>
    </row>
    <row r="14" spans="1:21" x14ac:dyDescent="0.25">
      <c r="C14" s="7">
        <v>45613</v>
      </c>
      <c r="D14" s="9">
        <v>455</v>
      </c>
    </row>
    <row r="15" spans="1:21" x14ac:dyDescent="0.25">
      <c r="C15" s="7">
        <v>45614</v>
      </c>
      <c r="D15" s="9">
        <v>139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8234-94D6-4176-9615-8C2EBD3B6775}">
  <sheetPr>
    <tabColor theme="8"/>
  </sheetPr>
  <dimension ref="A1:H21"/>
  <sheetViews>
    <sheetView workbookViewId="0">
      <selection activeCell="B29" sqref="B29"/>
    </sheetView>
  </sheetViews>
  <sheetFormatPr defaultRowHeight="15" x14ac:dyDescent="0.25"/>
  <cols>
    <col min="1" max="2" width="12.28515625" customWidth="1"/>
    <col min="4" max="4" width="13.28515625" customWidth="1"/>
    <col min="5" max="5" width="22.140625" customWidth="1"/>
    <col min="6" max="6" width="12.140625" customWidth="1"/>
    <col min="7" max="7" width="20.28515625" customWidth="1"/>
  </cols>
  <sheetData>
    <row r="1" spans="1:8" x14ac:dyDescent="0.25">
      <c r="A1" t="s">
        <v>0</v>
      </c>
      <c r="B1" t="s">
        <v>57</v>
      </c>
      <c r="C1" t="s">
        <v>1</v>
      </c>
      <c r="D1" t="s">
        <v>2</v>
      </c>
      <c r="E1" t="s">
        <v>3</v>
      </c>
      <c r="F1" s="1" t="s">
        <v>4</v>
      </c>
      <c r="G1" t="s">
        <v>5</v>
      </c>
      <c r="H1" t="s">
        <v>6</v>
      </c>
    </row>
    <row r="2" spans="1:8" x14ac:dyDescent="0.25">
      <c r="A2" t="s">
        <v>7</v>
      </c>
      <c r="B2">
        <f>MONTH(Tbl_operations[[#This Row],[Data]])</f>
        <v>5</v>
      </c>
      <c r="C2" t="s">
        <v>8</v>
      </c>
      <c r="D2" t="s">
        <v>9</v>
      </c>
      <c r="E2" t="s">
        <v>10</v>
      </c>
      <c r="F2" s="1">
        <v>3868.01</v>
      </c>
      <c r="G2" t="s">
        <v>11</v>
      </c>
      <c r="H2" t="s">
        <v>12</v>
      </c>
    </row>
    <row r="3" spans="1:8" x14ac:dyDescent="0.25">
      <c r="A3" t="s">
        <v>13</v>
      </c>
      <c r="B3">
        <f>MONTH(Tbl_operations[[#This Row],[Data]])</f>
        <v>8</v>
      </c>
      <c r="C3" t="s">
        <v>8</v>
      </c>
      <c r="D3" t="s">
        <v>9</v>
      </c>
      <c r="E3" t="s">
        <v>14</v>
      </c>
      <c r="F3" s="1">
        <v>291.77999999999997</v>
      </c>
      <c r="G3" t="s">
        <v>11</v>
      </c>
      <c r="H3" t="s">
        <v>12</v>
      </c>
    </row>
    <row r="4" spans="1:8" x14ac:dyDescent="0.25">
      <c r="A4" t="s">
        <v>15</v>
      </c>
      <c r="B4">
        <f>MONTH(Tbl_operations[[#This Row],[Data]])</f>
        <v>3</v>
      </c>
      <c r="C4" t="s">
        <v>16</v>
      </c>
      <c r="D4" t="s">
        <v>17</v>
      </c>
      <c r="E4" t="s">
        <v>18</v>
      </c>
      <c r="F4" s="1">
        <v>3825.33</v>
      </c>
      <c r="G4" t="s">
        <v>11</v>
      </c>
      <c r="H4" t="s">
        <v>12</v>
      </c>
    </row>
    <row r="5" spans="1:8" x14ac:dyDescent="0.25">
      <c r="A5" t="s">
        <v>19</v>
      </c>
      <c r="B5">
        <f>MONTH(Tbl_operations[[#This Row],[Data]])</f>
        <v>1</v>
      </c>
      <c r="C5" t="s">
        <v>8</v>
      </c>
      <c r="D5" t="s">
        <v>20</v>
      </c>
      <c r="E5" t="s">
        <v>21</v>
      </c>
      <c r="F5" s="1">
        <v>4757.0600000000004</v>
      </c>
      <c r="G5" t="s">
        <v>22</v>
      </c>
      <c r="H5" t="s">
        <v>23</v>
      </c>
    </row>
    <row r="6" spans="1:8" x14ac:dyDescent="0.25">
      <c r="A6" t="s">
        <v>24</v>
      </c>
      <c r="B6">
        <f>MONTH(Tbl_operations[[#This Row],[Data]])</f>
        <v>5</v>
      </c>
      <c r="C6" t="s">
        <v>8</v>
      </c>
      <c r="D6" t="s">
        <v>20</v>
      </c>
      <c r="E6" t="s">
        <v>14</v>
      </c>
      <c r="F6" s="1">
        <v>2406.8000000000002</v>
      </c>
      <c r="G6" t="s">
        <v>25</v>
      </c>
      <c r="H6" t="s">
        <v>12</v>
      </c>
    </row>
    <row r="7" spans="1:8" x14ac:dyDescent="0.25">
      <c r="A7" t="s">
        <v>26</v>
      </c>
      <c r="B7">
        <f>MONTH(Tbl_operations[[#This Row],[Data]])</f>
        <v>6</v>
      </c>
      <c r="C7" t="s">
        <v>16</v>
      </c>
      <c r="D7" t="s">
        <v>27</v>
      </c>
      <c r="E7" t="s">
        <v>28</v>
      </c>
      <c r="F7" s="1">
        <v>3188.84</v>
      </c>
      <c r="G7" t="s">
        <v>29</v>
      </c>
      <c r="H7" t="s">
        <v>30</v>
      </c>
    </row>
    <row r="8" spans="1:8" x14ac:dyDescent="0.25">
      <c r="A8" t="s">
        <v>31</v>
      </c>
      <c r="B8">
        <f>MONTH(Tbl_operations[[#This Row],[Data]])</f>
        <v>11</v>
      </c>
      <c r="C8" t="s">
        <v>8</v>
      </c>
      <c r="D8" t="s">
        <v>17</v>
      </c>
      <c r="E8" t="s">
        <v>32</v>
      </c>
      <c r="F8" s="1">
        <v>1568.25</v>
      </c>
      <c r="G8" t="s">
        <v>11</v>
      </c>
      <c r="H8" t="s">
        <v>30</v>
      </c>
    </row>
    <row r="9" spans="1:8" x14ac:dyDescent="0.25">
      <c r="A9" t="s">
        <v>33</v>
      </c>
      <c r="B9">
        <f>MONTH(Tbl_operations[[#This Row],[Data]])</f>
        <v>4</v>
      </c>
      <c r="C9" t="s">
        <v>8</v>
      </c>
      <c r="D9" t="s">
        <v>27</v>
      </c>
      <c r="E9" t="s">
        <v>21</v>
      </c>
      <c r="F9" s="1">
        <v>2811.63</v>
      </c>
      <c r="G9" t="s">
        <v>25</v>
      </c>
      <c r="H9" t="s">
        <v>30</v>
      </c>
    </row>
    <row r="10" spans="1:8" x14ac:dyDescent="0.25">
      <c r="A10" t="s">
        <v>34</v>
      </c>
      <c r="B10">
        <f>MONTH(Tbl_operations[[#This Row],[Data]])</f>
        <v>11</v>
      </c>
      <c r="C10" t="s">
        <v>16</v>
      </c>
      <c r="D10" t="s">
        <v>27</v>
      </c>
      <c r="E10" t="s">
        <v>14</v>
      </c>
      <c r="F10" s="1">
        <v>4511.1000000000004</v>
      </c>
      <c r="G10" t="s">
        <v>11</v>
      </c>
      <c r="H10" t="s">
        <v>12</v>
      </c>
    </row>
    <row r="11" spans="1:8" x14ac:dyDescent="0.25">
      <c r="A11" t="s">
        <v>35</v>
      </c>
      <c r="B11">
        <f>MONTH(Tbl_operations[[#This Row],[Data]])</f>
        <v>5</v>
      </c>
      <c r="C11" t="s">
        <v>16</v>
      </c>
      <c r="D11" t="s">
        <v>17</v>
      </c>
      <c r="E11" t="s">
        <v>32</v>
      </c>
      <c r="F11" s="1">
        <v>3928.8</v>
      </c>
      <c r="G11" t="s">
        <v>36</v>
      </c>
      <c r="H11" t="s">
        <v>23</v>
      </c>
    </row>
    <row r="12" spans="1:8" x14ac:dyDescent="0.25">
      <c r="A12" t="s">
        <v>37</v>
      </c>
      <c r="B12">
        <f>MONTH(Tbl_operations[[#This Row],[Data]])</f>
        <v>3</v>
      </c>
      <c r="C12" t="s">
        <v>8</v>
      </c>
      <c r="D12" t="s">
        <v>38</v>
      </c>
      <c r="E12" t="s">
        <v>28</v>
      </c>
      <c r="F12" s="1">
        <v>4259.6400000000003</v>
      </c>
      <c r="G12" t="s">
        <v>11</v>
      </c>
      <c r="H12" t="s">
        <v>30</v>
      </c>
    </row>
    <row r="13" spans="1:8" x14ac:dyDescent="0.25">
      <c r="A13" t="s">
        <v>39</v>
      </c>
      <c r="B13">
        <f>MONTH(Tbl_operations[[#This Row],[Data]])</f>
        <v>2</v>
      </c>
      <c r="C13" t="s">
        <v>8</v>
      </c>
      <c r="D13" t="s">
        <v>9</v>
      </c>
      <c r="E13" t="s">
        <v>40</v>
      </c>
      <c r="F13" s="1">
        <v>2928.95</v>
      </c>
      <c r="G13" t="s">
        <v>29</v>
      </c>
      <c r="H13" t="s">
        <v>12</v>
      </c>
    </row>
    <row r="14" spans="1:8" x14ac:dyDescent="0.25">
      <c r="A14" t="s">
        <v>41</v>
      </c>
      <c r="B14">
        <f>MONTH(Tbl_operations[[#This Row],[Data]])</f>
        <v>5</v>
      </c>
      <c r="C14" t="s">
        <v>16</v>
      </c>
      <c r="D14" t="s">
        <v>9</v>
      </c>
      <c r="E14" t="s">
        <v>42</v>
      </c>
      <c r="F14" s="1">
        <v>520.86</v>
      </c>
      <c r="G14" t="s">
        <v>29</v>
      </c>
      <c r="H14" t="s">
        <v>30</v>
      </c>
    </row>
    <row r="15" spans="1:8" x14ac:dyDescent="0.25">
      <c r="A15" t="s">
        <v>43</v>
      </c>
      <c r="B15">
        <f>MONTH(Tbl_operations[[#This Row],[Data]])</f>
        <v>5</v>
      </c>
      <c r="C15" t="s">
        <v>8</v>
      </c>
      <c r="D15" t="s">
        <v>9</v>
      </c>
      <c r="E15" t="s">
        <v>44</v>
      </c>
      <c r="F15" s="1">
        <v>67.64</v>
      </c>
      <c r="G15" t="s">
        <v>11</v>
      </c>
      <c r="H15" t="s">
        <v>23</v>
      </c>
    </row>
    <row r="16" spans="1:8" x14ac:dyDescent="0.25">
      <c r="A16" t="s">
        <v>45</v>
      </c>
      <c r="B16">
        <f>MONTH(Tbl_operations[[#This Row],[Data]])</f>
        <v>3</v>
      </c>
      <c r="C16" t="s">
        <v>8</v>
      </c>
      <c r="D16" t="s">
        <v>46</v>
      </c>
      <c r="E16" t="s">
        <v>10</v>
      </c>
      <c r="F16" s="1">
        <v>3873.63</v>
      </c>
      <c r="G16" t="s">
        <v>36</v>
      </c>
      <c r="H16" t="s">
        <v>12</v>
      </c>
    </row>
    <row r="17" spans="1:8" x14ac:dyDescent="0.25">
      <c r="A17" t="s">
        <v>47</v>
      </c>
      <c r="B17">
        <f>MONTH(Tbl_operations[[#This Row],[Data]])</f>
        <v>5</v>
      </c>
      <c r="C17" t="s">
        <v>16</v>
      </c>
      <c r="D17" t="s">
        <v>17</v>
      </c>
      <c r="E17" t="s">
        <v>42</v>
      </c>
      <c r="F17" s="1">
        <v>1717.97</v>
      </c>
      <c r="G17" t="s">
        <v>22</v>
      </c>
      <c r="H17" t="s">
        <v>12</v>
      </c>
    </row>
    <row r="18" spans="1:8" x14ac:dyDescent="0.25">
      <c r="A18" t="s">
        <v>48</v>
      </c>
      <c r="B18">
        <f>MONTH(Tbl_operations[[#This Row],[Data]])</f>
        <v>8</v>
      </c>
      <c r="C18" t="s">
        <v>8</v>
      </c>
      <c r="D18" t="s">
        <v>49</v>
      </c>
      <c r="E18" t="s">
        <v>21</v>
      </c>
      <c r="F18" s="1">
        <v>2671.36</v>
      </c>
      <c r="G18" t="s">
        <v>25</v>
      </c>
      <c r="H18" t="s">
        <v>12</v>
      </c>
    </row>
    <row r="19" spans="1:8" x14ac:dyDescent="0.25">
      <c r="A19" t="s">
        <v>50</v>
      </c>
      <c r="B19">
        <f>MONTH(Tbl_operations[[#This Row],[Data]])</f>
        <v>10</v>
      </c>
      <c r="C19" t="s">
        <v>16</v>
      </c>
      <c r="D19" t="s">
        <v>9</v>
      </c>
      <c r="E19" t="s">
        <v>51</v>
      </c>
      <c r="F19" s="1">
        <v>4066.97</v>
      </c>
      <c r="G19" t="s">
        <v>25</v>
      </c>
      <c r="H19" t="s">
        <v>30</v>
      </c>
    </row>
    <row r="20" spans="1:8" x14ac:dyDescent="0.25">
      <c r="A20" t="s">
        <v>52</v>
      </c>
      <c r="B20">
        <f>MONTH(Tbl_operations[[#This Row],[Data]])</f>
        <v>12</v>
      </c>
      <c r="C20" t="s">
        <v>16</v>
      </c>
      <c r="D20" t="s">
        <v>9</v>
      </c>
      <c r="E20" t="s">
        <v>51</v>
      </c>
      <c r="F20" s="1">
        <v>599.14</v>
      </c>
      <c r="G20" t="s">
        <v>25</v>
      </c>
      <c r="H20" t="s">
        <v>23</v>
      </c>
    </row>
    <row r="21" spans="1:8" x14ac:dyDescent="0.25">
      <c r="A21" t="s">
        <v>53</v>
      </c>
      <c r="B21">
        <f>MONTH(Tbl_operations[[#This Row],[Data]])</f>
        <v>5</v>
      </c>
      <c r="C21" t="s">
        <v>8</v>
      </c>
      <c r="D21" t="s">
        <v>9</v>
      </c>
      <c r="E21" t="s">
        <v>10</v>
      </c>
      <c r="F21" s="1">
        <v>4290.47</v>
      </c>
      <c r="G21" t="s">
        <v>25</v>
      </c>
      <c r="H21" t="s">
        <v>23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Controller</vt:lpstr>
      <vt:lpstr>Dashboard</vt:lpstr>
      <vt:lpstr>Caixinha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Gomes</dc:creator>
  <cp:lastModifiedBy>Danilo Gomes</cp:lastModifiedBy>
  <dcterms:created xsi:type="dcterms:W3CDTF">2025-01-07T17:05:53Z</dcterms:created>
  <dcterms:modified xsi:type="dcterms:W3CDTF">2025-01-08T05:30:25Z</dcterms:modified>
</cp:coreProperties>
</file>