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 tabRatio="626" firstSheet="2" activeTab="9"/>
  </bookViews>
  <sheets>
    <sheet name="1.2 - 1" sheetId="1" r:id="rId1"/>
    <sheet name="1.2 - 2" sheetId="2" r:id="rId2"/>
    <sheet name="2.4 - 1" sheetId="3" r:id="rId3"/>
    <sheet name="2.4 - 2" sheetId="4" r:id="rId4"/>
    <sheet name="3.2 -1" sheetId="5" r:id="rId5"/>
    <sheet name="3.2 - 2" sheetId="6" r:id="rId6"/>
    <sheet name="9.3 - 1" sheetId="7" r:id="rId7"/>
    <sheet name="9.3 - 3" sheetId="8" r:id="rId8"/>
    <sheet name="13.2 -1" sheetId="9" r:id="rId9"/>
    <sheet name="13.2 - 2" sheetId="10" r:id="rId10"/>
  </sheets>
  <definedNames>
    <definedName name="A">'9.3 - 1'!$A$2:$C$4</definedName>
    <definedName name="B">'9.3 - 1'!$E$2:$E$4</definedName>
    <definedName name="solver_adj" localSheetId="9" hidden="1">'13.2 - 2'!$B$11:$G$14</definedName>
    <definedName name="solver_adj" localSheetId="8" hidden="1">'13.2 -1'!$B$11:$G$14</definedName>
    <definedName name="solver_cvg" localSheetId="9" hidden="1">0.0001</definedName>
    <definedName name="solver_cvg" localSheetId="8" hidden="1">0.0001</definedName>
    <definedName name="solver_drv" localSheetId="9" hidden="1">1</definedName>
    <definedName name="solver_drv" localSheetId="8" hidden="1">1</definedName>
    <definedName name="solver_est" localSheetId="9" hidden="1">1</definedName>
    <definedName name="solver_est" localSheetId="8" hidden="1">1</definedName>
    <definedName name="solver_itr" localSheetId="9" hidden="1">100</definedName>
    <definedName name="solver_itr" localSheetId="8" hidden="1">100</definedName>
    <definedName name="solver_lhs1" localSheetId="9" hidden="1">'13.2 - 2'!$B$11:$G$14</definedName>
    <definedName name="solver_lhs1" localSheetId="8" hidden="1">'13.2 -1'!$B$11:$G$14</definedName>
    <definedName name="solver_lhs2" localSheetId="9" hidden="1">'13.2 - 2'!$B$11:$G$14</definedName>
    <definedName name="solver_lhs2" localSheetId="8" hidden="1">'13.2 -1'!$B$11:$G$14</definedName>
    <definedName name="solver_lhs3" localSheetId="9" hidden="1">'13.2 - 2'!$B$15:$G$15</definedName>
    <definedName name="solver_lhs3" localSheetId="8" hidden="1">'13.2 -1'!$H$4:$H$7</definedName>
    <definedName name="solver_lhs4" localSheetId="9" hidden="1">'13.2 - 2'!$H$11:$H$14</definedName>
    <definedName name="solver_lhs4" localSheetId="8" hidden="1">'13.2 -1'!$B$15:$G$15</definedName>
    <definedName name="solver_lhs5" localSheetId="8" hidden="1">'13.2 -1'!$H$4:$H$7</definedName>
    <definedName name="solver_lin" localSheetId="9" hidden="1">2</definedName>
    <definedName name="solver_lin" localSheetId="8" hidden="1">2</definedName>
    <definedName name="solver_neg" localSheetId="9" hidden="1">2</definedName>
    <definedName name="solver_neg" localSheetId="8" hidden="1">2</definedName>
    <definedName name="solver_num" localSheetId="9" hidden="1">4</definedName>
    <definedName name="solver_num" localSheetId="8" hidden="1">4</definedName>
    <definedName name="solver_nwt" localSheetId="9" hidden="1">1</definedName>
    <definedName name="solver_nwt" localSheetId="8" hidden="1">1</definedName>
    <definedName name="solver_opt" localSheetId="9" hidden="1">'13.2 - 2'!$B$17</definedName>
    <definedName name="solver_opt" localSheetId="8" hidden="1">'13.2 -1'!$B$17</definedName>
    <definedName name="solver_pre" localSheetId="9" hidden="1">0.000001</definedName>
    <definedName name="solver_pre" localSheetId="8" hidden="1">0.000001</definedName>
    <definedName name="solver_rel1" localSheetId="9" hidden="1">3</definedName>
    <definedName name="solver_rel1" localSheetId="8" hidden="1">4</definedName>
    <definedName name="solver_rel2" localSheetId="9" hidden="1">4</definedName>
    <definedName name="solver_rel2" localSheetId="8" hidden="1">3</definedName>
    <definedName name="solver_rel3" localSheetId="9" hidden="1">2</definedName>
    <definedName name="solver_rel3" localSheetId="8" hidden="1">2</definedName>
    <definedName name="solver_rel4" localSheetId="9" hidden="1">2</definedName>
    <definedName name="solver_rel4" localSheetId="8" hidden="1">2</definedName>
    <definedName name="solver_rel5" localSheetId="8" hidden="1">2</definedName>
    <definedName name="solver_rhs1" localSheetId="9" hidden="1">0</definedName>
    <definedName name="solver_rhs1" localSheetId="8" hidden="1">целое</definedName>
    <definedName name="solver_rhs2" localSheetId="9" hidden="1">целое</definedName>
    <definedName name="solver_rhs2" localSheetId="8" hidden="1">0</definedName>
    <definedName name="solver_rhs3" localSheetId="9" hidden="1">'13.2 - 2'!$B$8:$G$8</definedName>
    <definedName name="solver_rhs3" localSheetId="8" hidden="1">'13.2 -1'!$H$11:$H$14</definedName>
    <definedName name="solver_rhs4" localSheetId="9" hidden="1">'13.2 - 2'!$H$4:$H$7</definedName>
    <definedName name="solver_rhs4" localSheetId="8" hidden="1">'13.2 -1'!$B$8:$G$8</definedName>
    <definedName name="solver_rhs5" localSheetId="8" hidden="1">'13.2 -1'!$H$11:$H$14</definedName>
    <definedName name="solver_scl" localSheetId="9" hidden="1">2</definedName>
    <definedName name="solver_scl" localSheetId="8" hidden="1">2</definedName>
    <definedName name="solver_sho" localSheetId="9" hidden="1">2</definedName>
    <definedName name="solver_sho" localSheetId="8" hidden="1">2</definedName>
    <definedName name="solver_tim" localSheetId="9" hidden="1">100</definedName>
    <definedName name="solver_tim" localSheetId="8" hidden="1">100</definedName>
    <definedName name="solver_tol" localSheetId="9" hidden="1">0.05</definedName>
    <definedName name="solver_tol" localSheetId="8" hidden="1">0.05</definedName>
    <definedName name="solver_typ" localSheetId="9" hidden="1">2</definedName>
    <definedName name="solver_typ" localSheetId="8" hidden="1">2</definedName>
    <definedName name="solver_val" localSheetId="9" hidden="1">0</definedName>
    <definedName name="solver_val" localSheetId="8" hidden="1">0</definedName>
  </definedNames>
  <calcPr calcId="125725"/>
</workbook>
</file>

<file path=xl/calcChain.xml><?xml version="1.0" encoding="utf-8"?>
<calcChain xmlns="http://schemas.openxmlformats.org/spreadsheetml/2006/main">
  <c r="B15" i="10"/>
  <c r="B17"/>
  <c r="G15"/>
  <c r="F15"/>
  <c r="E15"/>
  <c r="D15"/>
  <c r="C15"/>
  <c r="H14"/>
  <c r="H13"/>
  <c r="H12"/>
  <c r="H11"/>
  <c r="B17" i="9"/>
  <c r="H12"/>
  <c r="H13"/>
  <c r="H14"/>
  <c r="H11"/>
  <c r="C15"/>
  <c r="D15"/>
  <c r="E15"/>
  <c r="F15"/>
  <c r="G15"/>
  <c r="B15"/>
  <c r="B11" i="8"/>
  <c r="B5" i="7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4"/>
  <c r="D11" i="6"/>
  <c r="D2"/>
  <c r="E2"/>
  <c r="D3"/>
  <c r="E3"/>
  <c r="D4"/>
  <c r="E4"/>
  <c r="D5"/>
  <c r="E5"/>
  <c r="D6"/>
  <c r="E6"/>
  <c r="D7"/>
  <c r="E7"/>
  <c r="D8"/>
  <c r="E8"/>
  <c r="D9"/>
  <c r="E9"/>
  <c r="D10"/>
  <c r="E10"/>
  <c r="E11"/>
  <c r="C3"/>
  <c r="C4"/>
  <c r="C5"/>
  <c r="C6"/>
  <c r="C7"/>
  <c r="C8"/>
  <c r="C9"/>
  <c r="C10"/>
  <c r="C11"/>
  <c r="C2"/>
  <c r="H14" i="5"/>
  <c r="H13"/>
  <c r="H3"/>
  <c r="H4"/>
  <c r="H5"/>
  <c r="H6"/>
  <c r="H7"/>
  <c r="H8"/>
  <c r="H9"/>
  <c r="H10"/>
  <c r="H11"/>
  <c r="H12"/>
  <c r="G3"/>
  <c r="G4"/>
  <c r="G5"/>
  <c r="G6"/>
  <c r="G7"/>
  <c r="G8"/>
  <c r="G9"/>
  <c r="G10"/>
  <c r="G11"/>
  <c r="G12"/>
  <c r="G13"/>
  <c r="H2"/>
  <c r="G2"/>
  <c r="F2"/>
  <c r="F3"/>
  <c r="F4"/>
  <c r="F5"/>
  <c r="F6"/>
  <c r="F7"/>
  <c r="F8"/>
  <c r="F9"/>
  <c r="F10"/>
  <c r="F11"/>
  <c r="F12"/>
  <c r="F13"/>
  <c r="N16" i="4"/>
  <c r="M16"/>
  <c r="L16"/>
  <c r="K16"/>
  <c r="J16"/>
  <c r="I16"/>
  <c r="H16"/>
  <c r="G16"/>
  <c r="E16"/>
  <c r="D16"/>
  <c r="N15"/>
  <c r="M15"/>
  <c r="L15"/>
  <c r="K15"/>
  <c r="I15"/>
  <c r="H15"/>
  <c r="G15"/>
  <c r="F15"/>
  <c r="E15"/>
  <c r="D15"/>
  <c r="N14"/>
  <c r="M14"/>
  <c r="L14"/>
  <c r="K14"/>
  <c r="J14"/>
  <c r="I14"/>
  <c r="H14"/>
  <c r="G14"/>
  <c r="E14"/>
  <c r="D14"/>
  <c r="N13"/>
  <c r="M13"/>
  <c r="L13"/>
  <c r="K13"/>
  <c r="J13"/>
  <c r="I13"/>
  <c r="H13"/>
  <c r="F13"/>
  <c r="E13"/>
  <c r="N12"/>
  <c r="M12"/>
  <c r="K12"/>
  <c r="J12"/>
  <c r="I12"/>
  <c r="H12"/>
  <c r="G12"/>
  <c r="F12"/>
  <c r="E12"/>
  <c r="D12"/>
  <c r="N11"/>
  <c r="M11"/>
  <c r="L11"/>
  <c r="K11"/>
  <c r="J11"/>
  <c r="I11"/>
  <c r="H11"/>
  <c r="G11"/>
  <c r="E11"/>
  <c r="D11"/>
  <c r="N10"/>
  <c r="M10"/>
  <c r="L10"/>
  <c r="K10"/>
  <c r="J10"/>
  <c r="H10"/>
  <c r="G10"/>
  <c r="F10"/>
  <c r="E10"/>
  <c r="D10"/>
  <c r="N9"/>
  <c r="M9"/>
  <c r="L9"/>
  <c r="K9"/>
  <c r="J9"/>
  <c r="I9"/>
  <c r="H9"/>
  <c r="G9"/>
  <c r="F9"/>
  <c r="E9"/>
  <c r="D9"/>
  <c r="N8"/>
  <c r="M8"/>
  <c r="L8"/>
  <c r="K8"/>
  <c r="J8"/>
  <c r="I8"/>
  <c r="G8"/>
  <c r="F8"/>
  <c r="E8"/>
  <c r="D8"/>
  <c r="N7"/>
  <c r="M7"/>
  <c r="L7"/>
  <c r="K7"/>
  <c r="J7"/>
  <c r="I7"/>
  <c r="H7"/>
  <c r="G7"/>
  <c r="E7"/>
  <c r="D7"/>
  <c r="N6"/>
  <c r="M6"/>
  <c r="L6"/>
  <c r="K6"/>
  <c r="I6"/>
  <c r="H6"/>
  <c r="G6"/>
  <c r="F6"/>
  <c r="E6"/>
  <c r="D6"/>
  <c r="N5"/>
  <c r="M5"/>
  <c r="L5"/>
  <c r="K5"/>
  <c r="J5"/>
  <c r="I5"/>
  <c r="H5"/>
  <c r="G5"/>
  <c r="E5"/>
  <c r="D5"/>
  <c r="N4"/>
  <c r="M4"/>
  <c r="L4"/>
  <c r="K4"/>
  <c r="J4"/>
  <c r="I4"/>
  <c r="H4"/>
  <c r="F4"/>
  <c r="E4"/>
  <c r="N3"/>
  <c r="M3"/>
  <c r="K3"/>
  <c r="J3"/>
  <c r="I3"/>
  <c r="H3"/>
  <c r="G3"/>
  <c r="F3"/>
  <c r="E3"/>
  <c r="D3"/>
  <c r="N2"/>
  <c r="M2"/>
  <c r="L2"/>
  <c r="K2"/>
  <c r="J2"/>
  <c r="I2"/>
  <c r="H2"/>
  <c r="G2"/>
  <c r="E2"/>
  <c r="D2"/>
  <c r="D3" i="3"/>
  <c r="E3"/>
  <c r="D11"/>
  <c r="E11"/>
  <c r="G11"/>
  <c r="H11"/>
  <c r="I11"/>
  <c r="J11"/>
  <c r="K11"/>
  <c r="L11"/>
  <c r="M11"/>
  <c r="N11"/>
  <c r="D12"/>
  <c r="E12"/>
  <c r="F12"/>
  <c r="G12"/>
  <c r="H12"/>
  <c r="I12"/>
  <c r="J12"/>
  <c r="K12"/>
  <c r="M12"/>
  <c r="N12"/>
  <c r="E13"/>
  <c r="F13"/>
  <c r="H13"/>
  <c r="I13"/>
  <c r="J13"/>
  <c r="K13"/>
  <c r="L13"/>
  <c r="M13"/>
  <c r="N13"/>
  <c r="D14"/>
  <c r="E14"/>
  <c r="G14"/>
  <c r="H14"/>
  <c r="I14"/>
  <c r="J14"/>
  <c r="K14"/>
  <c r="L14"/>
  <c r="M14"/>
  <c r="N14"/>
  <c r="D15"/>
  <c r="E15"/>
  <c r="F15"/>
  <c r="G15"/>
  <c r="H15"/>
  <c r="I15"/>
  <c r="K15"/>
  <c r="L15"/>
  <c r="M15"/>
  <c r="N15"/>
  <c r="D16"/>
  <c r="E16"/>
  <c r="G16"/>
  <c r="H16"/>
  <c r="I16"/>
  <c r="J16"/>
  <c r="K16"/>
  <c r="L16"/>
  <c r="M16"/>
  <c r="N16"/>
  <c r="E5"/>
  <c r="G5"/>
  <c r="H5"/>
  <c r="I5"/>
  <c r="J5"/>
  <c r="K5"/>
  <c r="L5"/>
  <c r="M5"/>
  <c r="N5"/>
  <c r="E2"/>
  <c r="G2"/>
  <c r="H2"/>
  <c r="I2"/>
  <c r="J2"/>
  <c r="K2"/>
  <c r="L2"/>
  <c r="M2"/>
  <c r="N2"/>
  <c r="D10"/>
  <c r="E10"/>
  <c r="F10"/>
  <c r="G10"/>
  <c r="H10"/>
  <c r="J10"/>
  <c r="K10"/>
  <c r="L10"/>
  <c r="M10"/>
  <c r="D2"/>
  <c r="F3"/>
  <c r="G3"/>
  <c r="H3"/>
  <c r="I3"/>
  <c r="J3"/>
  <c r="K3"/>
  <c r="M3"/>
  <c r="N3"/>
  <c r="E4"/>
  <c r="F4"/>
  <c r="H4"/>
  <c r="I4"/>
  <c r="J4"/>
  <c r="K4"/>
  <c r="L4"/>
  <c r="M4"/>
  <c r="N4"/>
  <c r="D5"/>
  <c r="D6"/>
  <c r="E6"/>
  <c r="F6"/>
  <c r="G6"/>
  <c r="H6"/>
  <c r="I6"/>
  <c r="K6"/>
  <c r="L6"/>
  <c r="M6"/>
  <c r="N6"/>
  <c r="D7"/>
  <c r="E7"/>
  <c r="G7"/>
  <c r="H7"/>
  <c r="I7"/>
  <c r="J7"/>
  <c r="K7"/>
  <c r="L7"/>
  <c r="M7"/>
  <c r="N7"/>
  <c r="D8"/>
  <c r="E8"/>
  <c r="F8"/>
  <c r="G8"/>
  <c r="I8"/>
  <c r="J8"/>
  <c r="K8"/>
  <c r="L8"/>
  <c r="M8"/>
  <c r="N8"/>
  <c r="D9"/>
  <c r="E9"/>
  <c r="F9"/>
  <c r="G9"/>
  <c r="H9"/>
  <c r="I9"/>
  <c r="J9"/>
  <c r="K9"/>
  <c r="L9"/>
  <c r="M9"/>
  <c r="N9"/>
  <c r="N10"/>
  <c r="C5" i="2"/>
  <c r="D5"/>
  <c r="E5"/>
  <c r="F5"/>
  <c r="G5"/>
  <c r="H5"/>
  <c r="I5"/>
  <c r="J5"/>
  <c r="K5"/>
  <c r="C6"/>
  <c r="D6"/>
  <c r="E6"/>
  <c r="F6"/>
  <c r="G6"/>
  <c r="H6"/>
  <c r="I6"/>
  <c r="J6"/>
  <c r="K6"/>
  <c r="C7"/>
  <c r="D7"/>
  <c r="E7"/>
  <c r="F7"/>
  <c r="G7"/>
  <c r="H7"/>
  <c r="I7"/>
  <c r="J7"/>
  <c r="K7"/>
  <c r="C8"/>
  <c r="D8"/>
  <c r="E8"/>
  <c r="F8"/>
  <c r="G8"/>
  <c r="H8"/>
  <c r="I8"/>
  <c r="J8"/>
  <c r="K8"/>
  <c r="C9"/>
  <c r="D9"/>
  <c r="E9"/>
  <c r="F9"/>
  <c r="G9"/>
  <c r="H9"/>
  <c r="I9"/>
  <c r="J9"/>
  <c r="K9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D4"/>
  <c r="E4"/>
  <c r="F4"/>
  <c r="G4"/>
  <c r="H4"/>
  <c r="I4"/>
  <c r="J4"/>
  <c r="K4"/>
  <c r="C4"/>
  <c r="F5" i="1"/>
  <c r="F6"/>
  <c r="F7"/>
  <c r="F8"/>
  <c r="F9"/>
  <c r="F10"/>
  <c r="F4"/>
  <c r="E5"/>
  <c r="E6"/>
  <c r="E7"/>
  <c r="E8"/>
  <c r="E9"/>
  <c r="E10"/>
  <c r="E4"/>
  <c r="F7" i="6" l="1"/>
  <c r="G7" s="1"/>
  <c r="F2"/>
  <c r="G2" s="1"/>
  <c r="F11"/>
  <c r="G11" s="1"/>
  <c r="F10"/>
  <c r="G10" s="1"/>
  <c r="F9"/>
  <c r="G9" s="1"/>
  <c r="F8"/>
  <c r="G8" s="1"/>
  <c r="F6"/>
  <c r="G6" s="1"/>
  <c r="F5"/>
  <c r="G5" s="1"/>
  <c r="F3"/>
  <c r="G3" s="1"/>
  <c r="F4"/>
  <c r="G4" s="1"/>
</calcChain>
</file>

<file path=xl/sharedStrings.xml><?xml version="1.0" encoding="utf-8"?>
<sst xmlns="http://schemas.openxmlformats.org/spreadsheetml/2006/main" count="202" uniqueCount="133">
  <si>
    <t>Модель</t>
  </si>
  <si>
    <t>Кол-во</t>
  </si>
  <si>
    <t>Цена</t>
  </si>
  <si>
    <t xml:space="preserve">Курс $ </t>
  </si>
  <si>
    <t>Тип</t>
  </si>
  <si>
    <t>Стоимость в руб.</t>
  </si>
  <si>
    <t>Стоимость в у.е.</t>
  </si>
  <si>
    <t>Volvo 745</t>
  </si>
  <si>
    <t>Volvo 800</t>
  </si>
  <si>
    <t>Toyota Camri V</t>
  </si>
  <si>
    <t>Toyota Camri VI</t>
  </si>
  <si>
    <t>Mersedes 1</t>
  </si>
  <si>
    <t>Mersedes 2</t>
  </si>
  <si>
    <t>Mersedes 5</t>
  </si>
  <si>
    <t>грузовой</t>
  </si>
  <si>
    <t>легковой</t>
  </si>
  <si>
    <t>№ п/п</t>
  </si>
  <si>
    <t>Группа</t>
  </si>
  <si>
    <t>Студент</t>
  </si>
  <si>
    <t>Иностр. Язык</t>
  </si>
  <si>
    <t>Оптика</t>
  </si>
  <si>
    <t>Молекулярная физика</t>
  </si>
  <si>
    <t>Физвоспитание</t>
  </si>
  <si>
    <t>Электродинамика</t>
  </si>
  <si>
    <t>Геометрия</t>
  </si>
  <si>
    <t>Аэродинамика</t>
  </si>
  <si>
    <t>Крионика</t>
  </si>
  <si>
    <t>Ядерная физика</t>
  </si>
  <si>
    <t>МатАнализ</t>
  </si>
  <si>
    <t>к 1-4</t>
  </si>
  <si>
    <t>к 1-1</t>
  </si>
  <si>
    <t>к 1-3</t>
  </si>
  <si>
    <t>к 1-2</t>
  </si>
  <si>
    <t>к 1-5</t>
  </si>
  <si>
    <t>Лецинниус В. Г.</t>
  </si>
  <si>
    <t>Кинес Д. У.</t>
  </si>
  <si>
    <t>Саммаламус З. И.</t>
  </si>
  <si>
    <t>Сарам О. М.</t>
  </si>
  <si>
    <t>Саларен Н. М.</t>
  </si>
  <si>
    <t>Мериан М. П.</t>
  </si>
  <si>
    <t>Осториус Л. О.</t>
  </si>
  <si>
    <t>Берне Р. А.</t>
  </si>
  <si>
    <t>Гравиус С. С.</t>
  </si>
  <si>
    <t>Эргалла С. Р.</t>
  </si>
  <si>
    <t>Косадес К. И.</t>
  </si>
  <si>
    <t>Ассутланипал Х. З.</t>
  </si>
  <si>
    <t>Оран А. С.</t>
  </si>
  <si>
    <t>Бологра О. О.</t>
  </si>
  <si>
    <t>Квантовая механика</t>
  </si>
  <si>
    <t>Абельмавия Г. М.</t>
  </si>
  <si>
    <t>№</t>
  </si>
  <si>
    <t>Фамилия</t>
  </si>
  <si>
    <t>Ставка</t>
  </si>
  <si>
    <t>Отр. дней</t>
  </si>
  <si>
    <t>Профессия</t>
  </si>
  <si>
    <t>Начислено</t>
  </si>
  <si>
    <t>Налог</t>
  </si>
  <si>
    <t>На
руки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</si>
  <si>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</si>
  <si>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</si>
  <si>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</si>
  <si>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</si>
  <si>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</si>
  <si>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</si>
  <si>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</si>
  <si>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</si>
  <si>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</si>
  <si>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</si>
  <si>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</si>
  <si>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</si>
  <si>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Плотиус</t>
  </si>
  <si>
    <t>Жене</t>
  </si>
  <si>
    <t>Андарен</t>
  </si>
  <si>
    <t>Аллектус</t>
  </si>
  <si>
    <t>Берен</t>
  </si>
  <si>
    <t>Травен</t>
  </si>
  <si>
    <t>Флониус</t>
  </si>
  <si>
    <t>Афраниус</t>
  </si>
  <si>
    <t>Каморан</t>
  </si>
  <si>
    <t>Орейн</t>
  </si>
  <si>
    <t>Огье</t>
  </si>
  <si>
    <t>Умбранокс</t>
  </si>
  <si>
    <t>Каменщик</t>
  </si>
  <si>
    <t>Плотник</t>
  </si>
  <si>
    <t>Маляр</t>
  </si>
  <si>
    <t>Бетонщик</t>
  </si>
  <si>
    <t>Итого:</t>
  </si>
  <si>
    <t>Математика</t>
  </si>
  <si>
    <t>Русский
язык</t>
  </si>
  <si>
    <t>Иностранный
язык</t>
  </si>
  <si>
    <t>Сумма</t>
  </si>
  <si>
    <t>Зачисление
(да/нет)</t>
  </si>
  <si>
    <t>Аббас</t>
  </si>
  <si>
    <t>Баракат</t>
  </si>
  <si>
    <t>Мансур</t>
  </si>
  <si>
    <t>Уриэль</t>
  </si>
  <si>
    <t>Макий</t>
  </si>
  <si>
    <t>Корриум</t>
  </si>
  <si>
    <t>Саллустий</t>
  </si>
  <si>
    <t>Бонарт</t>
  </si>
  <si>
    <t>Эмрейс</t>
  </si>
  <si>
    <t>Проходной балл</t>
  </si>
  <si>
    <t>Виго</t>
  </si>
  <si>
    <t>x</t>
  </si>
  <si>
    <t>a</t>
  </si>
  <si>
    <t>b</t>
  </si>
  <si>
    <t>c</t>
  </si>
  <si>
    <t>Переменные:</t>
  </si>
  <si>
    <t>y=ax^3 - bx +c</t>
  </si>
  <si>
    <t>Статья расхода</t>
  </si>
  <si>
    <t>Доля в %</t>
  </si>
  <si>
    <t>Оборона</t>
  </si>
  <si>
    <t>Регионам</t>
  </si>
  <si>
    <t>Долги</t>
  </si>
  <si>
    <t>Образование</t>
  </si>
  <si>
    <t>Промышленность</t>
  </si>
  <si>
    <t>Здравоохранение</t>
  </si>
  <si>
    <t>Наука</t>
  </si>
  <si>
    <t>Прочие расходы</t>
  </si>
  <si>
    <t>А</t>
  </si>
  <si>
    <t>В</t>
  </si>
  <si>
    <t>С</t>
  </si>
  <si>
    <t>D</t>
  </si>
  <si>
    <t>Цеха завода</t>
  </si>
  <si>
    <t>Магазины</t>
  </si>
  <si>
    <t>Цеховая
выработка</t>
  </si>
  <si>
    <t>Потребность</t>
  </si>
  <si>
    <t>Мин. Расходы</t>
  </si>
  <si>
    <t>Предприятия
фирмы "Весна
и осень"</t>
  </si>
  <si>
    <t>Склады</t>
  </si>
  <si>
    <t>Производство</t>
  </si>
  <si>
    <t>Расходы на
транспортировку</t>
  </si>
  <si>
    <t>Вместимость</t>
  </si>
</sst>
</file>

<file path=xl/styles.xml><?xml version="1.0" encoding="utf-8"?>
<styleSheet xmlns="http://schemas.openxmlformats.org/spreadsheetml/2006/main">
  <numFmts count="4">
    <numFmt numFmtId="8" formatCode="#,##0.00&quot;р.&quot;;[Red]\-#,##0.00&quot;р.&quot;"/>
    <numFmt numFmtId="166" formatCode="0000.00&quot;р.&quot;"/>
    <numFmt numFmtId="169" formatCode="000.00&quot;р.&quot;"/>
    <numFmt numFmtId="170" formatCode="#,##0.00&quot;р.&quot;"/>
  </numFmts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9D7D7"/>
        <bgColor indexed="64"/>
      </patternFill>
    </fill>
    <fill>
      <patternFill patternType="solid">
        <fgColor rgb="FFB9FDCE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Border="1"/>
    <xf numFmtId="0" fontId="0" fillId="5" borderId="0" xfId="0" applyFill="1" applyBorder="1"/>
    <xf numFmtId="0" fontId="1" fillId="3" borderId="0" xfId="0" applyFont="1" applyFill="1" applyBorder="1"/>
    <xf numFmtId="4" fontId="0" fillId="0" borderId="0" xfId="0" applyNumberFormat="1"/>
    <xf numFmtId="0" fontId="0" fillId="0" borderId="0" xfId="0" applyAlignment="1">
      <alignment wrapText="1"/>
    </xf>
    <xf numFmtId="0" fontId="0" fillId="9" borderId="4" xfId="0" applyFill="1" applyBorder="1"/>
    <xf numFmtId="0" fontId="0" fillId="9" borderId="5" xfId="0" applyFill="1" applyBorder="1"/>
    <xf numFmtId="0" fontId="0" fillId="9" borderId="2" xfId="0" applyFill="1" applyBorder="1"/>
    <xf numFmtId="0" fontId="0" fillId="0" borderId="0" xfId="0"/>
    <xf numFmtId="0" fontId="0" fillId="0" borderId="10" xfId="0" applyBorder="1"/>
    <xf numFmtId="0" fontId="0" fillId="0" borderId="1" xfId="0" applyBorder="1"/>
    <xf numFmtId="0" fontId="0" fillId="0" borderId="12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NumberFormat="1" applyBorder="1"/>
    <xf numFmtId="0" fontId="0" fillId="0" borderId="2" xfId="0" applyNumberFormat="1" applyFill="1" applyBorder="1"/>
    <xf numFmtId="0" fontId="1" fillId="5" borderId="0" xfId="0" applyFont="1" applyFill="1" applyAlignment="1">
      <alignment horizontal="center" vertical="top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1" fillId="2" borderId="14" xfId="0" applyFont="1" applyFill="1" applyBorder="1"/>
    <xf numFmtId="0" fontId="0" fillId="0" borderId="8" xfId="0" applyBorder="1"/>
    <xf numFmtId="0" fontId="0" fillId="0" borderId="15" xfId="0" applyBorder="1"/>
    <xf numFmtId="0" fontId="0" fillId="0" borderId="3" xfId="0" applyBorder="1"/>
    <xf numFmtId="0" fontId="0" fillId="0" borderId="5" xfId="0" applyBorder="1"/>
    <xf numFmtId="8" fontId="0" fillId="0" borderId="2" xfId="0" applyNumberFormat="1" applyBorder="1" applyAlignment="1">
      <alignment horizontal="center" vertical="center"/>
    </xf>
    <xf numFmtId="0" fontId="0" fillId="15" borderId="0" xfId="0" applyFill="1"/>
    <xf numFmtId="0" fontId="0" fillId="15" borderId="0" xfId="0" applyFill="1" applyBorder="1"/>
    <xf numFmtId="0" fontId="0" fillId="0" borderId="2" xfId="0" applyBorder="1" applyAlignment="1">
      <alignment horizontal="right" vertical="center"/>
    </xf>
    <xf numFmtId="0" fontId="1" fillId="16" borderId="0" xfId="0" applyFont="1" applyFill="1"/>
    <xf numFmtId="166" fontId="0" fillId="0" borderId="2" xfId="0" applyNumberFormat="1" applyBorder="1"/>
    <xf numFmtId="169" fontId="0" fillId="0" borderId="2" xfId="0" applyNumberFormat="1" applyBorder="1"/>
    <xf numFmtId="170" fontId="0" fillId="0" borderId="2" xfId="0" applyNumberFormat="1" applyBorder="1"/>
    <xf numFmtId="170" fontId="0" fillId="16" borderId="0" xfId="0" applyNumberFormat="1" applyFill="1"/>
    <xf numFmtId="0" fontId="0" fillId="10" borderId="2" xfId="0" applyFill="1" applyBorder="1" applyAlignment="1">
      <alignment vertical="top"/>
    </xf>
    <xf numFmtId="0" fontId="0" fillId="10" borderId="2" xfId="0" applyFill="1" applyBorder="1" applyAlignment="1">
      <alignment vertical="top" wrapText="1"/>
    </xf>
    <xf numFmtId="0" fontId="0" fillId="14" borderId="3" xfId="0" applyFill="1" applyBorder="1"/>
    <xf numFmtId="0" fontId="0" fillId="14" borderId="2" xfId="0" applyFill="1" applyBorder="1"/>
    <xf numFmtId="0" fontId="0" fillId="14" borderId="5" xfId="0" applyFill="1" applyBorder="1"/>
    <xf numFmtId="0" fontId="0" fillId="12" borderId="3" xfId="0" applyFill="1" applyBorder="1" applyAlignment="1">
      <alignment vertical="top"/>
    </xf>
    <xf numFmtId="0" fontId="0" fillId="15" borderId="2" xfId="0" applyFill="1" applyBorder="1" applyAlignment="1">
      <alignment horizontal="center" vertical="center" textRotation="90"/>
    </xf>
    <xf numFmtId="0" fontId="0" fillId="15" borderId="2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justify" textRotation="90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16" borderId="2" xfId="0" applyFill="1" applyBorder="1"/>
    <xf numFmtId="9" fontId="0" fillId="0" borderId="0" xfId="0" applyNumberFormat="1"/>
    <xf numFmtId="0" fontId="0" fillId="16" borderId="16" xfId="0" applyFill="1" applyBorder="1"/>
    <xf numFmtId="0" fontId="0" fillId="14" borderId="2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0" borderId="4" xfId="0" applyBorder="1"/>
    <xf numFmtId="0" fontId="2" fillId="20" borderId="16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wrapText="1"/>
    </xf>
    <xf numFmtId="0" fontId="2" fillId="0" borderId="0" xfId="0" applyFont="1"/>
    <xf numFmtId="0" fontId="1" fillId="4" borderId="2" xfId="0" applyFont="1" applyFill="1" applyBorder="1"/>
    <xf numFmtId="0" fontId="0" fillId="0" borderId="7" xfId="0" applyFill="1" applyBorder="1"/>
    <xf numFmtId="0" fontId="0" fillId="0" borderId="10" xfId="0" applyFill="1" applyBorder="1"/>
    <xf numFmtId="0" fontId="0" fillId="0" borderId="12" xfId="0" applyFill="1" applyBorder="1"/>
    <xf numFmtId="1" fontId="0" fillId="0" borderId="0" xfId="0" applyNumberFormat="1"/>
    <xf numFmtId="1" fontId="0" fillId="0" borderId="2" xfId="0" applyNumberFormat="1" applyBorder="1"/>
    <xf numFmtId="1" fontId="0" fillId="0" borderId="2" xfId="0" applyNumberFormat="1" applyFill="1" applyBorder="1"/>
    <xf numFmtId="1" fontId="0" fillId="4" borderId="2" xfId="0" applyNumberFormat="1" applyFill="1" applyBorder="1" applyAlignment="1">
      <alignment horizontal="left"/>
    </xf>
    <xf numFmtId="1" fontId="0" fillId="17" borderId="3" xfId="0" applyNumberFormat="1" applyFill="1" applyBorder="1" applyAlignment="1">
      <alignment horizontal="center"/>
    </xf>
    <xf numFmtId="1" fontId="0" fillId="17" borderId="5" xfId="0" applyNumberFormat="1" applyFill="1" applyBorder="1" applyAlignment="1">
      <alignment horizontal="center"/>
    </xf>
    <xf numFmtId="1" fontId="0" fillId="5" borderId="2" xfId="0" applyNumberFormat="1" applyFill="1" applyBorder="1" applyAlignment="1">
      <alignment horizontal="center" wrapText="1"/>
    </xf>
    <xf numFmtId="1" fontId="0" fillId="12" borderId="2" xfId="0" applyNumberFormat="1" applyFill="1" applyBorder="1"/>
    <xf numFmtId="1" fontId="0" fillId="21" borderId="2" xfId="0" applyNumberFormat="1" applyFill="1" applyBorder="1"/>
    <xf numFmtId="1" fontId="0" fillId="8" borderId="0" xfId="0" applyNumberFormat="1" applyFill="1"/>
    <xf numFmtId="1" fontId="0" fillId="22" borderId="2" xfId="0" applyNumberFormat="1" applyFill="1" applyBorder="1"/>
    <xf numFmtId="1" fontId="0" fillId="23" borderId="2" xfId="0" applyNumberFormat="1" applyFill="1" applyBorder="1"/>
    <xf numFmtId="1" fontId="0" fillId="10" borderId="0" xfId="0" applyNumberFormat="1" applyFill="1"/>
    <xf numFmtId="1" fontId="0" fillId="19" borderId="0" xfId="0" applyNumberFormat="1" applyFill="1"/>
    <xf numFmtId="1" fontId="0" fillId="22" borderId="16" xfId="0" applyNumberFormat="1" applyFill="1" applyBorder="1"/>
    <xf numFmtId="1" fontId="0" fillId="24" borderId="2" xfId="0" applyNumberFormat="1" applyFill="1" applyBorder="1" applyAlignment="1">
      <alignment horizontal="left"/>
    </xf>
    <xf numFmtId="1" fontId="0" fillId="25" borderId="2" xfId="0" applyNumberFormat="1" applyFill="1" applyBorder="1"/>
    <xf numFmtId="1" fontId="0" fillId="6" borderId="2" xfId="0" applyNumberFormat="1" applyFill="1" applyBorder="1" applyAlignment="1">
      <alignment horizontal="center" wrapText="1"/>
    </xf>
    <xf numFmtId="1" fontId="0" fillId="18" borderId="2" xfId="0" applyNumberFormat="1" applyFill="1" applyBorder="1"/>
    <xf numFmtId="1" fontId="0" fillId="8" borderId="3" xfId="0" applyNumberFormat="1" applyFill="1" applyBorder="1" applyAlignment="1">
      <alignment horizontal="left" wrapText="1"/>
    </xf>
    <xf numFmtId="1" fontId="0" fillId="8" borderId="5" xfId="0" applyNumberFormat="1" applyFill="1" applyBorder="1" applyAlignment="1">
      <alignment horizontal="left" wrapText="1"/>
    </xf>
    <xf numFmtId="1" fontId="0" fillId="13" borderId="2" xfId="0" applyNumberFormat="1" applyFill="1" applyBorder="1"/>
    <xf numFmtId="1" fontId="0" fillId="7" borderId="0" xfId="0" applyNumberFormat="1" applyFill="1"/>
    <xf numFmtId="1" fontId="0" fillId="22" borderId="2" xfId="0" applyNumberFormat="1" applyFill="1" applyBorder="1" applyAlignment="1">
      <alignment horizontal="left"/>
    </xf>
    <xf numFmtId="1" fontId="0" fillId="13" borderId="16" xfId="0" applyNumberFormat="1" applyFill="1" applyBorder="1"/>
    <xf numFmtId="1" fontId="0" fillId="15" borderId="0" xfId="0" applyNumberFormat="1" applyFill="1"/>
    <xf numFmtId="1" fontId="0" fillId="11" borderId="0" xfId="0" applyNumberFormat="1" applyFill="1" applyAlignment="1">
      <alignment wrapText="1"/>
    </xf>
  </cellXfs>
  <cellStyles count="1">
    <cellStyle name="Обычный" xfId="0" builtinId="0"/>
  </cellStyles>
  <dxfs count="7">
    <dxf>
      <font>
        <b val="0"/>
        <i/>
        <color theme="3" tint="0.59996337778862885"/>
      </font>
    </dxf>
    <dxf>
      <font>
        <b val="0"/>
        <i/>
        <color theme="6"/>
      </font>
    </dxf>
    <dxf>
      <font>
        <b val="0"/>
        <i/>
        <color rgb="FFFF0000"/>
      </font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B9FDCE"/>
      <color rgb="FF99D7D7"/>
      <color rgb="FFFFFFCC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v>График функции</c:v>
          </c:tx>
          <c:marker>
            <c:symbol val="none"/>
          </c:marker>
          <c:cat>
            <c:numRef>
              <c:f>'9.3 - 1'!$A$4:$A$84</c:f>
              <c:numCache>
                <c:formatCode>General</c:formatCode>
                <c:ptCount val="81"/>
                <c:pt idx="0">
                  <c:v>-20</c:v>
                </c:pt>
                <c:pt idx="1">
                  <c:v>-19.5</c:v>
                </c:pt>
                <c:pt idx="2">
                  <c:v>-19</c:v>
                </c:pt>
                <c:pt idx="3">
                  <c:v>-18.5</c:v>
                </c:pt>
                <c:pt idx="4">
                  <c:v>-18</c:v>
                </c:pt>
                <c:pt idx="5">
                  <c:v>-17.5</c:v>
                </c:pt>
                <c:pt idx="6">
                  <c:v>-17</c:v>
                </c:pt>
                <c:pt idx="7">
                  <c:v>-16.5</c:v>
                </c:pt>
                <c:pt idx="8">
                  <c:v>-16</c:v>
                </c:pt>
                <c:pt idx="9">
                  <c:v>-15.5</c:v>
                </c:pt>
                <c:pt idx="10">
                  <c:v>-15</c:v>
                </c:pt>
                <c:pt idx="11">
                  <c:v>-14.5</c:v>
                </c:pt>
                <c:pt idx="12">
                  <c:v>-14</c:v>
                </c:pt>
                <c:pt idx="13">
                  <c:v>-13.5</c:v>
                </c:pt>
                <c:pt idx="14">
                  <c:v>-13</c:v>
                </c:pt>
                <c:pt idx="15">
                  <c:v>-12.5</c:v>
                </c:pt>
                <c:pt idx="16">
                  <c:v>-12</c:v>
                </c:pt>
                <c:pt idx="17">
                  <c:v>-11.5</c:v>
                </c:pt>
                <c:pt idx="18">
                  <c:v>-11</c:v>
                </c:pt>
                <c:pt idx="19">
                  <c:v>-10.5</c:v>
                </c:pt>
                <c:pt idx="20">
                  <c:v>-10</c:v>
                </c:pt>
                <c:pt idx="21">
                  <c:v>-9.5</c:v>
                </c:pt>
                <c:pt idx="22">
                  <c:v>-9</c:v>
                </c:pt>
                <c:pt idx="23">
                  <c:v>-8.5</c:v>
                </c:pt>
                <c:pt idx="24">
                  <c:v>-8</c:v>
                </c:pt>
                <c:pt idx="25">
                  <c:v>-7.5</c:v>
                </c:pt>
                <c:pt idx="26">
                  <c:v>-7</c:v>
                </c:pt>
                <c:pt idx="27">
                  <c:v>-6.5</c:v>
                </c:pt>
                <c:pt idx="28">
                  <c:v>-6</c:v>
                </c:pt>
                <c:pt idx="29">
                  <c:v>-5.5</c:v>
                </c:pt>
                <c:pt idx="30">
                  <c:v>-5</c:v>
                </c:pt>
                <c:pt idx="31">
                  <c:v>-4.5</c:v>
                </c:pt>
                <c:pt idx="32">
                  <c:v>-4</c:v>
                </c:pt>
                <c:pt idx="33">
                  <c:v>-3.5</c:v>
                </c:pt>
                <c:pt idx="34">
                  <c:v>-3</c:v>
                </c:pt>
                <c:pt idx="35">
                  <c:v>-2.5</c:v>
                </c:pt>
                <c:pt idx="36">
                  <c:v>-2</c:v>
                </c:pt>
                <c:pt idx="37">
                  <c:v>-1.5</c:v>
                </c:pt>
                <c:pt idx="38">
                  <c:v>-1</c:v>
                </c:pt>
                <c:pt idx="39">
                  <c:v>-0.5</c:v>
                </c:pt>
                <c:pt idx="40">
                  <c:v>0</c:v>
                </c:pt>
                <c:pt idx="41">
                  <c:v>0.5</c:v>
                </c:pt>
                <c:pt idx="42">
                  <c:v>1</c:v>
                </c:pt>
                <c:pt idx="43">
                  <c:v>1.5</c:v>
                </c:pt>
                <c:pt idx="44">
                  <c:v>2</c:v>
                </c:pt>
                <c:pt idx="45">
                  <c:v>2.5</c:v>
                </c:pt>
                <c:pt idx="46">
                  <c:v>3</c:v>
                </c:pt>
                <c:pt idx="47">
                  <c:v>3.5</c:v>
                </c:pt>
                <c:pt idx="48">
                  <c:v>4</c:v>
                </c:pt>
                <c:pt idx="49">
                  <c:v>4.5</c:v>
                </c:pt>
                <c:pt idx="50">
                  <c:v>5</c:v>
                </c:pt>
                <c:pt idx="51">
                  <c:v>5.5</c:v>
                </c:pt>
                <c:pt idx="52">
                  <c:v>6</c:v>
                </c:pt>
                <c:pt idx="53">
                  <c:v>6.5</c:v>
                </c:pt>
                <c:pt idx="54">
                  <c:v>7</c:v>
                </c:pt>
                <c:pt idx="55">
                  <c:v>7.5</c:v>
                </c:pt>
                <c:pt idx="56">
                  <c:v>8</c:v>
                </c:pt>
                <c:pt idx="57">
                  <c:v>8.5</c:v>
                </c:pt>
                <c:pt idx="58">
                  <c:v>9</c:v>
                </c:pt>
                <c:pt idx="59">
                  <c:v>9.5</c:v>
                </c:pt>
                <c:pt idx="60">
                  <c:v>10</c:v>
                </c:pt>
                <c:pt idx="61">
                  <c:v>10.5</c:v>
                </c:pt>
                <c:pt idx="62">
                  <c:v>11</c:v>
                </c:pt>
                <c:pt idx="63">
                  <c:v>11.5</c:v>
                </c:pt>
                <c:pt idx="64">
                  <c:v>12</c:v>
                </c:pt>
                <c:pt idx="65">
                  <c:v>12.5</c:v>
                </c:pt>
                <c:pt idx="66">
                  <c:v>13</c:v>
                </c:pt>
                <c:pt idx="67">
                  <c:v>13.5</c:v>
                </c:pt>
                <c:pt idx="68">
                  <c:v>14</c:v>
                </c:pt>
                <c:pt idx="69">
                  <c:v>14.5</c:v>
                </c:pt>
                <c:pt idx="70">
                  <c:v>15</c:v>
                </c:pt>
                <c:pt idx="71">
                  <c:v>15.5</c:v>
                </c:pt>
                <c:pt idx="72">
                  <c:v>16</c:v>
                </c:pt>
                <c:pt idx="73">
                  <c:v>16.5</c:v>
                </c:pt>
                <c:pt idx="74">
                  <c:v>17</c:v>
                </c:pt>
                <c:pt idx="75">
                  <c:v>17.5</c:v>
                </c:pt>
                <c:pt idx="76">
                  <c:v>18</c:v>
                </c:pt>
                <c:pt idx="77">
                  <c:v>18.5</c:v>
                </c:pt>
                <c:pt idx="78">
                  <c:v>19</c:v>
                </c:pt>
                <c:pt idx="79">
                  <c:v>19.5</c:v>
                </c:pt>
                <c:pt idx="80">
                  <c:v>20</c:v>
                </c:pt>
              </c:numCache>
            </c:numRef>
          </c:cat>
          <c:val>
            <c:numRef>
              <c:f>'9.3 - 1'!$B$4:$B$84</c:f>
              <c:numCache>
                <c:formatCode>General</c:formatCode>
                <c:ptCount val="81"/>
                <c:pt idx="0">
                  <c:v>-13988</c:v>
                </c:pt>
                <c:pt idx="1">
                  <c:v>-12867.75</c:v>
                </c:pt>
                <c:pt idx="2">
                  <c:v>-11806</c:v>
                </c:pt>
                <c:pt idx="3">
                  <c:v>-10801.25</c:v>
                </c:pt>
                <c:pt idx="4">
                  <c:v>-9852</c:v>
                </c:pt>
                <c:pt idx="5">
                  <c:v>-8956.75</c:v>
                </c:pt>
                <c:pt idx="6">
                  <c:v>-8114</c:v>
                </c:pt>
                <c:pt idx="7">
                  <c:v>-7322.25</c:v>
                </c:pt>
                <c:pt idx="8">
                  <c:v>-6580</c:v>
                </c:pt>
                <c:pt idx="9">
                  <c:v>-5885.75</c:v>
                </c:pt>
                <c:pt idx="10">
                  <c:v>-5238</c:v>
                </c:pt>
                <c:pt idx="11">
                  <c:v>-4635.25</c:v>
                </c:pt>
                <c:pt idx="12">
                  <c:v>-4076</c:v>
                </c:pt>
                <c:pt idx="13">
                  <c:v>-3558.75</c:v>
                </c:pt>
                <c:pt idx="14">
                  <c:v>-3082</c:v>
                </c:pt>
                <c:pt idx="15">
                  <c:v>-2644.25</c:v>
                </c:pt>
                <c:pt idx="16">
                  <c:v>-2244</c:v>
                </c:pt>
                <c:pt idx="17">
                  <c:v>-1879.75</c:v>
                </c:pt>
                <c:pt idx="18">
                  <c:v>-1550</c:v>
                </c:pt>
                <c:pt idx="19">
                  <c:v>-1253.25</c:v>
                </c:pt>
                <c:pt idx="20">
                  <c:v>-988</c:v>
                </c:pt>
                <c:pt idx="21">
                  <c:v>-752.75</c:v>
                </c:pt>
                <c:pt idx="22">
                  <c:v>-546</c:v>
                </c:pt>
                <c:pt idx="23">
                  <c:v>-366.25</c:v>
                </c:pt>
                <c:pt idx="24">
                  <c:v>-212</c:v>
                </c:pt>
                <c:pt idx="25">
                  <c:v>-81.75</c:v>
                </c:pt>
                <c:pt idx="26">
                  <c:v>26</c:v>
                </c:pt>
                <c:pt idx="27">
                  <c:v>112.75</c:v>
                </c:pt>
                <c:pt idx="28">
                  <c:v>180</c:v>
                </c:pt>
                <c:pt idx="29">
                  <c:v>229.25</c:v>
                </c:pt>
                <c:pt idx="30">
                  <c:v>262</c:v>
                </c:pt>
                <c:pt idx="31">
                  <c:v>279.75</c:v>
                </c:pt>
                <c:pt idx="32">
                  <c:v>284</c:v>
                </c:pt>
                <c:pt idx="33">
                  <c:v>276.25</c:v>
                </c:pt>
                <c:pt idx="34">
                  <c:v>258</c:v>
                </c:pt>
                <c:pt idx="35">
                  <c:v>230.75</c:v>
                </c:pt>
                <c:pt idx="36">
                  <c:v>196</c:v>
                </c:pt>
                <c:pt idx="37">
                  <c:v>155.25</c:v>
                </c:pt>
                <c:pt idx="38">
                  <c:v>110</c:v>
                </c:pt>
                <c:pt idx="39">
                  <c:v>61.75</c:v>
                </c:pt>
                <c:pt idx="40">
                  <c:v>12</c:v>
                </c:pt>
                <c:pt idx="41">
                  <c:v>-37.75</c:v>
                </c:pt>
                <c:pt idx="42">
                  <c:v>-86</c:v>
                </c:pt>
                <c:pt idx="43">
                  <c:v>-131.25</c:v>
                </c:pt>
                <c:pt idx="44">
                  <c:v>-172</c:v>
                </c:pt>
                <c:pt idx="45">
                  <c:v>-206.75</c:v>
                </c:pt>
                <c:pt idx="46">
                  <c:v>-234</c:v>
                </c:pt>
                <c:pt idx="47">
                  <c:v>-252.25</c:v>
                </c:pt>
                <c:pt idx="48">
                  <c:v>-260</c:v>
                </c:pt>
                <c:pt idx="49">
                  <c:v>-255.75</c:v>
                </c:pt>
                <c:pt idx="50">
                  <c:v>-238</c:v>
                </c:pt>
                <c:pt idx="51">
                  <c:v>-205.25</c:v>
                </c:pt>
                <c:pt idx="52">
                  <c:v>-156</c:v>
                </c:pt>
                <c:pt idx="53">
                  <c:v>-88.75</c:v>
                </c:pt>
                <c:pt idx="54">
                  <c:v>-2</c:v>
                </c:pt>
                <c:pt idx="55">
                  <c:v>105.75</c:v>
                </c:pt>
                <c:pt idx="56">
                  <c:v>236</c:v>
                </c:pt>
                <c:pt idx="57">
                  <c:v>390.25</c:v>
                </c:pt>
                <c:pt idx="58">
                  <c:v>570</c:v>
                </c:pt>
                <c:pt idx="59">
                  <c:v>776.75</c:v>
                </c:pt>
                <c:pt idx="60">
                  <c:v>1012</c:v>
                </c:pt>
                <c:pt idx="61">
                  <c:v>1277.25</c:v>
                </c:pt>
                <c:pt idx="62">
                  <c:v>1574</c:v>
                </c:pt>
                <c:pt idx="63">
                  <c:v>1903.75</c:v>
                </c:pt>
                <c:pt idx="64">
                  <c:v>2268</c:v>
                </c:pt>
                <c:pt idx="65">
                  <c:v>2668.25</c:v>
                </c:pt>
                <c:pt idx="66">
                  <c:v>3106</c:v>
                </c:pt>
                <c:pt idx="67">
                  <c:v>3582.75</c:v>
                </c:pt>
                <c:pt idx="68">
                  <c:v>4100</c:v>
                </c:pt>
                <c:pt idx="69">
                  <c:v>4659.25</c:v>
                </c:pt>
                <c:pt idx="70">
                  <c:v>5262</c:v>
                </c:pt>
                <c:pt idx="71">
                  <c:v>5909.75</c:v>
                </c:pt>
                <c:pt idx="72">
                  <c:v>6604</c:v>
                </c:pt>
                <c:pt idx="73">
                  <c:v>7346.25</c:v>
                </c:pt>
                <c:pt idx="74">
                  <c:v>8138</c:v>
                </c:pt>
                <c:pt idx="75">
                  <c:v>8980.75</c:v>
                </c:pt>
                <c:pt idx="76">
                  <c:v>9876</c:v>
                </c:pt>
                <c:pt idx="77">
                  <c:v>10825.25</c:v>
                </c:pt>
                <c:pt idx="78">
                  <c:v>11830</c:v>
                </c:pt>
                <c:pt idx="79">
                  <c:v>12891.75</c:v>
                </c:pt>
                <c:pt idx="80">
                  <c:v>14012</c:v>
                </c:pt>
              </c:numCache>
            </c:numRef>
          </c:val>
        </c:ser>
        <c:marker val="1"/>
        <c:axId val="81329152"/>
        <c:axId val="86909696"/>
      </c:lineChart>
      <c:catAx>
        <c:axId val="81329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х</a:t>
                </a:r>
              </a:p>
            </c:rich>
          </c:tx>
          <c:layout>
            <c:manualLayout>
              <c:xMode val="edge"/>
              <c:yMode val="edge"/>
              <c:x val="0.87572586977419997"/>
              <c:y val="0.46913249226746284"/>
            </c:manualLayout>
          </c:layout>
        </c:title>
        <c:numFmt formatCode="General" sourceLinked="1"/>
        <c:tickLblPos val="nextTo"/>
        <c:crossAx val="86909696"/>
        <c:crosses val="autoZero"/>
        <c:auto val="1"/>
        <c:lblAlgn val="ctr"/>
        <c:lblOffset val="100"/>
      </c:catAx>
      <c:valAx>
        <c:axId val="86909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y=ax^3 - bx +c</a:t>
                </a:r>
              </a:p>
            </c:rich>
          </c:tx>
          <c:layout/>
        </c:title>
        <c:numFmt formatCode="General" sourceLinked="1"/>
        <c:tickLblPos val="nextTo"/>
        <c:crossAx val="81329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845604224914574"/>
          <c:y val="0.84311291943525646"/>
          <c:w val="0.12471037937769401"/>
          <c:h val="4.481515089424231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Расходы федерального бюджета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'9.3 - 3'!$A$4:$A$11</c:f>
              <c:strCache>
                <c:ptCount val="8"/>
                <c:pt idx="0">
                  <c:v>Оборона</c:v>
                </c:pt>
                <c:pt idx="1">
                  <c:v>Регионам</c:v>
                </c:pt>
                <c:pt idx="2">
                  <c:v>Долги</c:v>
                </c:pt>
                <c:pt idx="3">
                  <c:v>Образование</c:v>
                </c:pt>
                <c:pt idx="4">
                  <c:v>Промышленность</c:v>
                </c:pt>
                <c:pt idx="5">
                  <c:v>Здравоохранение</c:v>
                </c:pt>
                <c:pt idx="6">
                  <c:v>Наука</c:v>
                </c:pt>
                <c:pt idx="7">
                  <c:v>Прочие расходы</c:v>
                </c:pt>
              </c:strCache>
            </c:strRef>
          </c:cat>
          <c:val>
            <c:numRef>
              <c:f>'9.3 - 3'!$B$4:$B$11</c:f>
              <c:numCache>
                <c:formatCode>General</c:formatCode>
                <c:ptCount val="8"/>
                <c:pt idx="0">
                  <c:v>24.6</c:v>
                </c:pt>
                <c:pt idx="1">
                  <c:v>8.1999999999999993</c:v>
                </c:pt>
                <c:pt idx="2">
                  <c:v>27.4</c:v>
                </c:pt>
                <c:pt idx="3">
                  <c:v>5.9</c:v>
                </c:pt>
                <c:pt idx="4">
                  <c:v>7</c:v>
                </c:pt>
                <c:pt idx="5">
                  <c:v>3.9</c:v>
                </c:pt>
                <c:pt idx="6">
                  <c:v>1.8</c:v>
                </c:pt>
                <c:pt idx="7">
                  <c:v>21.200000000000003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6</xdr:row>
      <xdr:rowOff>85725</xdr:rowOff>
    </xdr:from>
    <xdr:to>
      <xdr:col>18</xdr:col>
      <xdr:colOff>323850</xdr:colOff>
      <xdr:row>33</xdr:row>
      <xdr:rowOff>66675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342899</xdr:colOff>
      <xdr:row>4</xdr:row>
      <xdr:rowOff>133350</xdr:rowOff>
    </xdr:from>
    <xdr:to>
      <xdr:col>12</xdr:col>
      <xdr:colOff>561974</xdr:colOff>
      <xdr:row>27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G15" sqref="G15"/>
    </sheetView>
  </sheetViews>
  <sheetFormatPr defaultRowHeight="15"/>
  <cols>
    <col min="1" max="1" width="15" bestFit="1" customWidth="1"/>
    <col min="2" max="2" width="9.42578125" bestFit="1" customWidth="1"/>
    <col min="4" max="4" width="11.42578125" bestFit="1" customWidth="1"/>
    <col min="5" max="5" width="16.42578125" bestFit="1" customWidth="1"/>
    <col min="6" max="6" width="15.85546875" bestFit="1" customWidth="1"/>
    <col min="7" max="7" width="29" bestFit="1" customWidth="1"/>
    <col min="9" max="9" width="40" customWidth="1"/>
  </cols>
  <sheetData>
    <row r="1" spans="1:9">
      <c r="A1" s="2" t="s">
        <v>3</v>
      </c>
      <c r="B1" s="2">
        <v>35</v>
      </c>
    </row>
    <row r="3" spans="1:9">
      <c r="A3" s="3" t="s">
        <v>0</v>
      </c>
      <c r="B3" s="3" t="s">
        <v>4</v>
      </c>
      <c r="C3" s="3" t="s">
        <v>1</v>
      </c>
      <c r="D3" s="3" t="s">
        <v>2</v>
      </c>
      <c r="E3" s="3" t="s">
        <v>5</v>
      </c>
      <c r="F3" s="3" t="s">
        <v>6</v>
      </c>
    </row>
    <row r="4" spans="1:9">
      <c r="A4" t="s">
        <v>7</v>
      </c>
      <c r="B4" t="s">
        <v>14</v>
      </c>
      <c r="C4">
        <v>12</v>
      </c>
      <c r="D4" s="4">
        <v>5000000</v>
      </c>
      <c r="E4">
        <f>PRODUCT(C4,D4)</f>
        <v>60000000</v>
      </c>
      <c r="F4">
        <f>QUOTIENT(E4,B$1)</f>
        <v>1714285</v>
      </c>
    </row>
    <row r="5" spans="1:9">
      <c r="A5" t="s">
        <v>8</v>
      </c>
      <c r="B5" t="s">
        <v>15</v>
      </c>
      <c r="C5">
        <v>3</v>
      </c>
      <c r="D5" s="4">
        <v>450000</v>
      </c>
      <c r="E5">
        <f t="shared" ref="E5:E10" si="0">PRODUCT(C5,D5)</f>
        <v>1350000</v>
      </c>
      <c r="F5">
        <f t="shared" ref="F5:F10" si="1">QUOTIENT(E5,B$1)</f>
        <v>38571</v>
      </c>
      <c r="I5" s="5"/>
    </row>
    <row r="6" spans="1:9">
      <c r="A6" t="s">
        <v>9</v>
      </c>
      <c r="B6" t="s">
        <v>15</v>
      </c>
      <c r="C6">
        <v>45</v>
      </c>
      <c r="D6" s="4">
        <v>300000</v>
      </c>
      <c r="E6">
        <f t="shared" si="0"/>
        <v>13500000</v>
      </c>
      <c r="F6">
        <f t="shared" si="1"/>
        <v>385714</v>
      </c>
    </row>
    <row r="7" spans="1:9">
      <c r="A7" t="s">
        <v>10</v>
      </c>
      <c r="B7" t="s">
        <v>15</v>
      </c>
      <c r="C7">
        <v>32</v>
      </c>
      <c r="D7" s="4">
        <v>800000</v>
      </c>
      <c r="E7">
        <f t="shared" si="0"/>
        <v>25600000</v>
      </c>
      <c r="F7">
        <f t="shared" si="1"/>
        <v>731428</v>
      </c>
    </row>
    <row r="8" spans="1:9">
      <c r="A8" t="s">
        <v>11</v>
      </c>
      <c r="B8" t="s">
        <v>14</v>
      </c>
      <c r="C8">
        <v>76</v>
      </c>
      <c r="D8" s="4">
        <v>2500000</v>
      </c>
      <c r="E8">
        <f t="shared" si="0"/>
        <v>190000000</v>
      </c>
      <c r="F8">
        <f t="shared" si="1"/>
        <v>5428571</v>
      </c>
    </row>
    <row r="9" spans="1:9">
      <c r="A9" t="s">
        <v>12</v>
      </c>
      <c r="B9" t="s">
        <v>14</v>
      </c>
      <c r="C9">
        <v>34</v>
      </c>
      <c r="D9" s="4">
        <v>3500000</v>
      </c>
      <c r="E9">
        <f t="shared" si="0"/>
        <v>119000000</v>
      </c>
      <c r="F9">
        <f t="shared" si="1"/>
        <v>3400000</v>
      </c>
    </row>
    <row r="10" spans="1:9">
      <c r="A10" t="s">
        <v>13</v>
      </c>
      <c r="B10" t="s">
        <v>15</v>
      </c>
      <c r="C10">
        <v>70</v>
      </c>
      <c r="D10" s="4">
        <v>1890000</v>
      </c>
      <c r="E10">
        <f t="shared" si="0"/>
        <v>132300000</v>
      </c>
      <c r="F10">
        <f t="shared" si="1"/>
        <v>3780000</v>
      </c>
    </row>
    <row r="11" spans="1:9">
      <c r="I11" s="5"/>
    </row>
    <row r="14" spans="1:9">
      <c r="G14" s="5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H17"/>
  <sheetViews>
    <sheetView tabSelected="1" workbookViewId="0">
      <selection activeCell="A9" sqref="A9"/>
    </sheetView>
  </sheetViews>
  <sheetFormatPr defaultRowHeight="15"/>
  <cols>
    <col min="1" max="1" width="18" customWidth="1"/>
    <col min="2" max="2" width="7.5703125" customWidth="1"/>
    <col min="3" max="4" width="7.42578125" customWidth="1"/>
    <col min="5" max="5" width="6.28515625" customWidth="1"/>
    <col min="6" max="6" width="6.85546875" customWidth="1"/>
    <col min="7" max="7" width="6.5703125" customWidth="1"/>
    <col min="8" max="8" width="13.85546875" bestFit="1" customWidth="1"/>
  </cols>
  <sheetData>
    <row r="2" spans="1:8">
      <c r="A2" s="80" t="s">
        <v>128</v>
      </c>
      <c r="B2" s="76" t="s">
        <v>129</v>
      </c>
      <c r="C2" s="76"/>
      <c r="D2" s="76"/>
      <c r="E2" s="76"/>
      <c r="F2" s="76"/>
      <c r="G2" s="76"/>
      <c r="H2" s="78" t="s">
        <v>130</v>
      </c>
    </row>
    <row r="3" spans="1:8" ht="30" customHeight="1">
      <c r="A3" s="81"/>
      <c r="B3" s="77">
        <v>1</v>
      </c>
      <c r="C3" s="77">
        <v>2</v>
      </c>
      <c r="D3" s="77">
        <v>3</v>
      </c>
      <c r="E3" s="77">
        <v>4</v>
      </c>
      <c r="F3" s="77">
        <v>5</v>
      </c>
      <c r="G3" s="77">
        <v>6</v>
      </c>
      <c r="H3" s="78"/>
    </row>
    <row r="4" spans="1:8">
      <c r="A4" s="84">
        <v>1</v>
      </c>
      <c r="B4" s="62">
        <v>1</v>
      </c>
      <c r="C4" s="62">
        <v>5</v>
      </c>
      <c r="D4" s="62">
        <v>2</v>
      </c>
      <c r="E4" s="63">
        <v>2</v>
      </c>
      <c r="F4" s="62">
        <v>1</v>
      </c>
      <c r="G4" s="63">
        <v>6</v>
      </c>
      <c r="H4" s="79">
        <v>100</v>
      </c>
    </row>
    <row r="5" spans="1:8">
      <c r="A5" s="84">
        <v>2</v>
      </c>
      <c r="B5" s="62">
        <v>3</v>
      </c>
      <c r="C5" s="62">
        <v>6</v>
      </c>
      <c r="D5" s="62">
        <v>2</v>
      </c>
      <c r="E5" s="63">
        <v>4</v>
      </c>
      <c r="F5" s="62">
        <v>3</v>
      </c>
      <c r="G5" s="63">
        <v>3</v>
      </c>
      <c r="H5" s="79">
        <v>15</v>
      </c>
    </row>
    <row r="6" spans="1:8">
      <c r="A6" s="84">
        <v>3</v>
      </c>
      <c r="B6" s="62">
        <v>8</v>
      </c>
      <c r="C6" s="62">
        <v>10</v>
      </c>
      <c r="D6" s="62">
        <v>4</v>
      </c>
      <c r="E6" s="63">
        <v>5</v>
      </c>
      <c r="F6" s="62">
        <v>6</v>
      </c>
      <c r="G6" s="63">
        <v>8</v>
      </c>
      <c r="H6" s="79">
        <v>90</v>
      </c>
    </row>
    <row r="7" spans="1:8">
      <c r="A7" s="84">
        <v>4</v>
      </c>
      <c r="B7" s="62">
        <v>7</v>
      </c>
      <c r="C7" s="62">
        <v>3</v>
      </c>
      <c r="D7" s="62">
        <v>7</v>
      </c>
      <c r="E7" s="63">
        <v>9</v>
      </c>
      <c r="F7" s="62">
        <v>1</v>
      </c>
      <c r="G7" s="63">
        <v>2</v>
      </c>
      <c r="H7" s="79">
        <v>55</v>
      </c>
    </row>
    <row r="8" spans="1:8">
      <c r="A8" s="83" t="s">
        <v>132</v>
      </c>
      <c r="B8" s="82">
        <v>30</v>
      </c>
      <c r="C8" s="82">
        <v>40</v>
      </c>
      <c r="D8" s="82">
        <v>55</v>
      </c>
      <c r="E8" s="82">
        <v>80</v>
      </c>
      <c r="F8" s="82">
        <v>45</v>
      </c>
      <c r="G8" s="82">
        <v>10</v>
      </c>
      <c r="H8" s="61"/>
    </row>
    <row r="11" spans="1:8">
      <c r="A11" s="61"/>
      <c r="B11" s="62">
        <v>29.999999991485065</v>
      </c>
      <c r="C11" s="62">
        <v>3.9161808241809624E-7</v>
      </c>
      <c r="D11" s="62">
        <v>0</v>
      </c>
      <c r="E11" s="62">
        <v>37.999999413331196</v>
      </c>
      <c r="F11" s="62">
        <v>32.00000020025427</v>
      </c>
      <c r="G11" s="62">
        <v>3.3113697579357382E-9</v>
      </c>
      <c r="H11" s="79">
        <f>SUM(B11:G11)</f>
        <v>99.999999999999986</v>
      </c>
    </row>
    <row r="12" spans="1:8">
      <c r="A12" s="61"/>
      <c r="B12" s="62">
        <v>0</v>
      </c>
      <c r="C12" s="62">
        <v>0</v>
      </c>
      <c r="D12" s="62">
        <v>7.0000009927149991</v>
      </c>
      <c r="E12" s="62">
        <v>0</v>
      </c>
      <c r="F12" s="62">
        <v>0</v>
      </c>
      <c r="G12" s="62">
        <v>8</v>
      </c>
      <c r="H12" s="79">
        <f t="shared" ref="H12:H14" si="0">SUM(B12:G12)</f>
        <v>15.000000992714998</v>
      </c>
    </row>
    <row r="13" spans="1:8">
      <c r="A13" s="61"/>
      <c r="B13" s="62">
        <v>0</v>
      </c>
      <c r="C13" s="62">
        <v>0</v>
      </c>
      <c r="D13" s="62">
        <v>47.999999007285012</v>
      </c>
      <c r="E13" s="62">
        <v>42.00000058198561</v>
      </c>
      <c r="F13" s="62">
        <v>0</v>
      </c>
      <c r="G13" s="62">
        <v>3.8862204493339547E-7</v>
      </c>
      <c r="H13" s="79">
        <f t="shared" si="0"/>
        <v>89.999999977892671</v>
      </c>
    </row>
    <row r="14" spans="1:8">
      <c r="A14" s="61"/>
      <c r="B14" s="62">
        <v>3.3113697579357382E-9</v>
      </c>
      <c r="C14" s="62">
        <v>39.999999609517225</v>
      </c>
      <c r="D14" s="62">
        <v>0</v>
      </c>
      <c r="E14" s="62">
        <v>0</v>
      </c>
      <c r="F14" s="62">
        <v>12.999999785175671</v>
      </c>
      <c r="G14" s="62">
        <v>2.000000601995739</v>
      </c>
      <c r="H14" s="79">
        <f t="shared" si="0"/>
        <v>55</v>
      </c>
    </row>
    <row r="15" spans="1:8">
      <c r="A15" s="61"/>
      <c r="B15" s="85">
        <f t="shared" ref="B15:G15" si="1">SUM(B11:B14)</f>
        <v>29.999999994796436</v>
      </c>
      <c r="C15" s="85">
        <f t="shared" si="1"/>
        <v>40.000000001135305</v>
      </c>
      <c r="D15" s="85">
        <f t="shared" si="1"/>
        <v>55.000000000000014</v>
      </c>
      <c r="E15" s="85">
        <f t="shared" si="1"/>
        <v>79.999999995316813</v>
      </c>
      <c r="F15" s="85">
        <f t="shared" si="1"/>
        <v>44.999999985429938</v>
      </c>
      <c r="G15" s="82">
        <f t="shared" si="1"/>
        <v>10.000000993929152</v>
      </c>
      <c r="H15" s="61"/>
    </row>
    <row r="16" spans="1:8">
      <c r="A16" s="61"/>
      <c r="B16" s="61"/>
      <c r="C16" s="61"/>
      <c r="D16" s="61"/>
      <c r="E16" s="61"/>
      <c r="F16" s="61"/>
      <c r="G16" s="61"/>
      <c r="H16" s="61"/>
    </row>
    <row r="17" spans="1:8" ht="30">
      <c r="A17" s="87" t="s">
        <v>131</v>
      </c>
      <c r="B17" s="86">
        <f>SUMPRODUCT(B4:G7,B11:G14)</f>
        <v>715.00000487073316</v>
      </c>
      <c r="C17" s="61"/>
      <c r="D17" s="61"/>
      <c r="E17" s="61"/>
      <c r="F17" s="61"/>
      <c r="G17" s="61"/>
      <c r="H17" s="61"/>
    </row>
  </sheetData>
  <mergeCells count="3">
    <mergeCell ref="A2:A3"/>
    <mergeCell ref="B2:G2"/>
    <mergeCell ref="H2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L14"/>
  <sheetViews>
    <sheetView workbookViewId="0">
      <selection activeCell="K15" sqref="K15"/>
    </sheetView>
  </sheetViews>
  <sheetFormatPr defaultRowHeight="15"/>
  <cols>
    <col min="12" max="12" width="23.28515625" customWidth="1"/>
  </cols>
  <sheetData>
    <row r="3" spans="2:12">
      <c r="C3" s="8">
        <v>1</v>
      </c>
      <c r="D3" s="8">
        <v>2</v>
      </c>
      <c r="E3" s="8">
        <v>3</v>
      </c>
      <c r="F3" s="8">
        <v>4</v>
      </c>
      <c r="G3" s="8">
        <v>5</v>
      </c>
      <c r="H3" s="8">
        <v>6</v>
      </c>
      <c r="I3" s="8">
        <v>7</v>
      </c>
      <c r="J3" s="8">
        <v>8</v>
      </c>
      <c r="K3" s="8">
        <v>9</v>
      </c>
    </row>
    <row r="4" spans="2:12">
      <c r="B4" s="8">
        <v>1</v>
      </c>
      <c r="C4" s="44">
        <f>PRODUCT(C$3,$B4)</f>
        <v>1</v>
      </c>
      <c r="D4" s="45">
        <f t="shared" ref="D4:K12" si="0">PRODUCT(D$3,$B4)</f>
        <v>2</v>
      </c>
      <c r="E4" s="45">
        <f t="shared" si="0"/>
        <v>3</v>
      </c>
      <c r="F4" s="45">
        <f t="shared" si="0"/>
        <v>4</v>
      </c>
      <c r="G4" s="45">
        <f t="shared" si="0"/>
        <v>5</v>
      </c>
      <c r="H4" s="45">
        <f t="shared" si="0"/>
        <v>6</v>
      </c>
      <c r="I4" s="45">
        <f t="shared" si="0"/>
        <v>7</v>
      </c>
      <c r="J4" s="45">
        <f t="shared" si="0"/>
        <v>8</v>
      </c>
      <c r="K4" s="22">
        <f t="shared" si="0"/>
        <v>9</v>
      </c>
    </row>
    <row r="5" spans="2:12">
      <c r="B5" s="6">
        <v>2</v>
      </c>
      <c r="C5" s="46">
        <f t="shared" ref="C5:C12" si="1">PRODUCT(C$3,$B5)</f>
        <v>2</v>
      </c>
      <c r="D5" s="1">
        <f t="shared" si="0"/>
        <v>4</v>
      </c>
      <c r="E5" s="1">
        <f t="shared" si="0"/>
        <v>6</v>
      </c>
      <c r="F5" s="1">
        <f t="shared" si="0"/>
        <v>8</v>
      </c>
      <c r="G5" s="1">
        <f t="shared" si="0"/>
        <v>10</v>
      </c>
      <c r="H5" s="1">
        <f t="shared" si="0"/>
        <v>12</v>
      </c>
      <c r="I5" s="1">
        <f t="shared" si="0"/>
        <v>14</v>
      </c>
      <c r="J5" s="1">
        <f t="shared" si="0"/>
        <v>16</v>
      </c>
      <c r="K5" s="10">
        <f t="shared" si="0"/>
        <v>18</v>
      </c>
    </row>
    <row r="6" spans="2:12">
      <c r="B6" s="8">
        <v>3</v>
      </c>
      <c r="C6" s="46">
        <f t="shared" si="1"/>
        <v>3</v>
      </c>
      <c r="D6" s="1">
        <f t="shared" si="0"/>
        <v>6</v>
      </c>
      <c r="E6" s="1">
        <f t="shared" si="0"/>
        <v>9</v>
      </c>
      <c r="F6" s="1">
        <f t="shared" si="0"/>
        <v>12</v>
      </c>
      <c r="G6" s="1">
        <f t="shared" si="0"/>
        <v>15</v>
      </c>
      <c r="H6" s="1">
        <f t="shared" si="0"/>
        <v>18</v>
      </c>
      <c r="I6" s="1">
        <f t="shared" si="0"/>
        <v>21</v>
      </c>
      <c r="J6" s="1">
        <f t="shared" si="0"/>
        <v>24</v>
      </c>
      <c r="K6" s="10">
        <f t="shared" si="0"/>
        <v>27</v>
      </c>
    </row>
    <row r="7" spans="2:12">
      <c r="B7" s="6">
        <v>4</v>
      </c>
      <c r="C7" s="46">
        <f t="shared" si="1"/>
        <v>4</v>
      </c>
      <c r="D7" s="1">
        <f t="shared" si="0"/>
        <v>8</v>
      </c>
      <c r="E7" s="1">
        <f t="shared" si="0"/>
        <v>12</v>
      </c>
      <c r="F7" s="1">
        <f t="shared" si="0"/>
        <v>16</v>
      </c>
      <c r="G7" s="1">
        <f t="shared" si="0"/>
        <v>20</v>
      </c>
      <c r="H7" s="1">
        <f t="shared" si="0"/>
        <v>24</v>
      </c>
      <c r="I7" s="1">
        <f t="shared" si="0"/>
        <v>28</v>
      </c>
      <c r="J7" s="1">
        <f t="shared" si="0"/>
        <v>32</v>
      </c>
      <c r="K7" s="10">
        <f t="shared" si="0"/>
        <v>36</v>
      </c>
    </row>
    <row r="8" spans="2:12">
      <c r="B8" s="8">
        <v>5</v>
      </c>
      <c r="C8" s="46">
        <f t="shared" si="1"/>
        <v>5</v>
      </c>
      <c r="D8" s="1">
        <f t="shared" si="0"/>
        <v>10</v>
      </c>
      <c r="E8" s="1">
        <f t="shared" si="0"/>
        <v>15</v>
      </c>
      <c r="F8" s="1">
        <f t="shared" si="0"/>
        <v>20</v>
      </c>
      <c r="G8" s="1">
        <f t="shared" si="0"/>
        <v>25</v>
      </c>
      <c r="H8" s="1">
        <f t="shared" si="0"/>
        <v>30</v>
      </c>
      <c r="I8" s="1">
        <f t="shared" si="0"/>
        <v>35</v>
      </c>
      <c r="J8" s="1">
        <f t="shared" si="0"/>
        <v>40</v>
      </c>
      <c r="K8" s="10">
        <f t="shared" si="0"/>
        <v>45</v>
      </c>
    </row>
    <row r="9" spans="2:12">
      <c r="B9" s="6">
        <v>6</v>
      </c>
      <c r="C9" s="46">
        <f t="shared" si="1"/>
        <v>6</v>
      </c>
      <c r="D9" s="1">
        <f t="shared" si="0"/>
        <v>12</v>
      </c>
      <c r="E9" s="1">
        <f t="shared" si="0"/>
        <v>18</v>
      </c>
      <c r="F9" s="1">
        <f t="shared" si="0"/>
        <v>24</v>
      </c>
      <c r="G9" s="1">
        <f t="shared" si="0"/>
        <v>30</v>
      </c>
      <c r="H9" s="1">
        <f t="shared" si="0"/>
        <v>36</v>
      </c>
      <c r="I9" s="1">
        <f t="shared" si="0"/>
        <v>42</v>
      </c>
      <c r="J9" s="1">
        <f t="shared" si="0"/>
        <v>48</v>
      </c>
      <c r="K9" s="10">
        <f t="shared" si="0"/>
        <v>54</v>
      </c>
    </row>
    <row r="10" spans="2:12">
      <c r="B10" s="8">
        <v>7</v>
      </c>
      <c r="C10" s="46">
        <f t="shared" si="1"/>
        <v>7</v>
      </c>
      <c r="D10" s="1">
        <f t="shared" si="0"/>
        <v>14</v>
      </c>
      <c r="E10" s="1">
        <f t="shared" si="0"/>
        <v>21</v>
      </c>
      <c r="F10" s="1">
        <f t="shared" si="0"/>
        <v>28</v>
      </c>
      <c r="G10" s="1">
        <f t="shared" si="0"/>
        <v>35</v>
      </c>
      <c r="H10" s="1">
        <f t="shared" si="0"/>
        <v>42</v>
      </c>
      <c r="I10" s="1">
        <f t="shared" si="0"/>
        <v>49</v>
      </c>
      <c r="J10" s="1">
        <f t="shared" si="0"/>
        <v>56</v>
      </c>
      <c r="K10" s="10">
        <f t="shared" si="0"/>
        <v>63</v>
      </c>
    </row>
    <row r="11" spans="2:12">
      <c r="B11" s="7">
        <v>8</v>
      </c>
      <c r="C11" s="46">
        <f t="shared" si="1"/>
        <v>8</v>
      </c>
      <c r="D11" s="1">
        <f t="shared" si="0"/>
        <v>16</v>
      </c>
      <c r="E11" s="1">
        <f t="shared" si="0"/>
        <v>24</v>
      </c>
      <c r="F11" s="1">
        <f t="shared" si="0"/>
        <v>32</v>
      </c>
      <c r="G11" s="1">
        <f t="shared" si="0"/>
        <v>40</v>
      </c>
      <c r="H11" s="1">
        <f t="shared" si="0"/>
        <v>48</v>
      </c>
      <c r="I11" s="1">
        <f t="shared" si="0"/>
        <v>56</v>
      </c>
      <c r="J11" s="1">
        <f t="shared" si="0"/>
        <v>64</v>
      </c>
      <c r="K11" s="10">
        <f t="shared" si="0"/>
        <v>72</v>
      </c>
    </row>
    <row r="12" spans="2:12">
      <c r="B12" s="7">
        <v>9</v>
      </c>
      <c r="C12" s="47">
        <f t="shared" si="1"/>
        <v>9</v>
      </c>
      <c r="D12" s="11">
        <f t="shared" si="0"/>
        <v>18</v>
      </c>
      <c r="E12" s="11">
        <f t="shared" si="0"/>
        <v>27</v>
      </c>
      <c r="F12" s="11">
        <f t="shared" si="0"/>
        <v>36</v>
      </c>
      <c r="G12" s="11">
        <f t="shared" si="0"/>
        <v>45</v>
      </c>
      <c r="H12" s="11">
        <f t="shared" si="0"/>
        <v>54</v>
      </c>
      <c r="I12" s="11">
        <f t="shared" si="0"/>
        <v>63</v>
      </c>
      <c r="J12" s="11">
        <f t="shared" si="0"/>
        <v>72</v>
      </c>
      <c r="K12" s="12">
        <f t="shared" si="0"/>
        <v>81</v>
      </c>
    </row>
    <row r="14" spans="2:12">
      <c r="L1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P12" sqref="P12"/>
    </sheetView>
  </sheetViews>
  <sheetFormatPr defaultRowHeight="15"/>
  <cols>
    <col min="1" max="1" width="3.7109375" bestFit="1" customWidth="1"/>
    <col min="2" max="2" width="5.140625" bestFit="1" customWidth="1"/>
    <col min="3" max="3" width="18" bestFit="1" customWidth="1"/>
    <col min="4" max="14" width="3.7109375" bestFit="1" customWidth="1"/>
  </cols>
  <sheetData>
    <row r="1" spans="1:14" ht="114.75">
      <c r="A1" s="41" t="s">
        <v>16</v>
      </c>
      <c r="B1" s="41" t="s">
        <v>17</v>
      </c>
      <c r="C1" s="42" t="s">
        <v>18</v>
      </c>
      <c r="D1" s="43" t="s">
        <v>48</v>
      </c>
      <c r="E1" s="43" t="s">
        <v>28</v>
      </c>
      <c r="F1" s="43" t="s">
        <v>19</v>
      </c>
      <c r="G1" s="43" t="s">
        <v>20</v>
      </c>
      <c r="H1" s="43" t="s">
        <v>21</v>
      </c>
      <c r="I1" s="43" t="s">
        <v>22</v>
      </c>
      <c r="J1" s="43" t="s">
        <v>23</v>
      </c>
      <c r="K1" s="43" t="s">
        <v>24</v>
      </c>
      <c r="L1" s="43" t="s">
        <v>25</v>
      </c>
      <c r="M1" s="43" t="s">
        <v>26</v>
      </c>
      <c r="N1" s="43" t="s">
        <v>27</v>
      </c>
    </row>
    <row r="2" spans="1:14">
      <c r="A2" s="13">
        <v>1</v>
      </c>
      <c r="B2" s="14" t="s">
        <v>29</v>
      </c>
      <c r="C2" s="14" t="s">
        <v>34</v>
      </c>
      <c r="D2" s="14">
        <f t="shared" ref="D2:N16" ca="1" si="0">RANDBETWEEN(0,100)</f>
        <v>100</v>
      </c>
      <c r="E2" s="14">
        <f t="shared" ca="1" si="0"/>
        <v>25</v>
      </c>
      <c r="F2" s="14"/>
      <c r="G2" s="14">
        <f t="shared" ca="1" si="0"/>
        <v>34</v>
      </c>
      <c r="H2" s="14">
        <f t="shared" ca="1" si="0"/>
        <v>29</v>
      </c>
      <c r="I2" s="14">
        <f t="shared" ca="1" si="0"/>
        <v>16</v>
      </c>
      <c r="J2" s="14">
        <f t="shared" ca="1" si="0"/>
        <v>92</v>
      </c>
      <c r="K2" s="14">
        <f t="shared" ca="1" si="0"/>
        <v>20</v>
      </c>
      <c r="L2" s="14">
        <f t="shared" ca="1" si="0"/>
        <v>94</v>
      </c>
      <c r="M2" s="14">
        <f t="shared" ca="1" si="0"/>
        <v>86</v>
      </c>
      <c r="N2" s="14">
        <f t="shared" ca="1" si="0"/>
        <v>42</v>
      </c>
    </row>
    <row r="3" spans="1:14">
      <c r="A3" s="13">
        <v>2</v>
      </c>
      <c r="B3" s="14" t="s">
        <v>30</v>
      </c>
      <c r="C3" s="14" t="s">
        <v>35</v>
      </c>
      <c r="D3" s="14">
        <f t="shared" ca="1" si="0"/>
        <v>47</v>
      </c>
      <c r="E3" s="14">
        <f t="shared" ca="1" si="0"/>
        <v>81</v>
      </c>
      <c r="F3" s="14">
        <f t="shared" ca="1" si="0"/>
        <v>87</v>
      </c>
      <c r="G3" s="14">
        <f t="shared" ca="1" si="0"/>
        <v>82</v>
      </c>
      <c r="H3" s="14">
        <f t="shared" ca="1" si="0"/>
        <v>77</v>
      </c>
      <c r="I3" s="14">
        <f t="shared" ca="1" si="0"/>
        <v>98</v>
      </c>
      <c r="J3" s="14">
        <f t="shared" ca="1" si="0"/>
        <v>76</v>
      </c>
      <c r="K3" s="14">
        <f t="shared" ca="1" si="0"/>
        <v>43</v>
      </c>
      <c r="L3" s="14"/>
      <c r="M3" s="14">
        <f t="shared" ca="1" si="0"/>
        <v>90</v>
      </c>
      <c r="N3" s="14">
        <f t="shared" ca="1" si="0"/>
        <v>68</v>
      </c>
    </row>
    <row r="4" spans="1:14">
      <c r="A4" s="13">
        <v>3</v>
      </c>
      <c r="B4" s="14" t="s">
        <v>32</v>
      </c>
      <c r="C4" s="15" t="s">
        <v>36</v>
      </c>
      <c r="D4" s="14"/>
      <c r="E4" s="14">
        <f t="shared" ca="1" si="0"/>
        <v>59</v>
      </c>
      <c r="F4" s="14">
        <f t="shared" ca="1" si="0"/>
        <v>86</v>
      </c>
      <c r="G4" s="14"/>
      <c r="H4" s="14">
        <f t="shared" ca="1" si="0"/>
        <v>97</v>
      </c>
      <c r="I4" s="14">
        <f t="shared" ca="1" si="0"/>
        <v>12</v>
      </c>
      <c r="J4" s="14">
        <f t="shared" ca="1" si="0"/>
        <v>51</v>
      </c>
      <c r="K4" s="14">
        <f t="shared" ca="1" si="0"/>
        <v>0</v>
      </c>
      <c r="L4" s="14">
        <f t="shared" ca="1" si="0"/>
        <v>35</v>
      </c>
      <c r="M4" s="14">
        <f t="shared" ca="1" si="0"/>
        <v>86</v>
      </c>
      <c r="N4" s="14">
        <f t="shared" ca="1" si="0"/>
        <v>12</v>
      </c>
    </row>
    <row r="5" spans="1:14">
      <c r="A5" s="13">
        <v>4</v>
      </c>
      <c r="B5" s="14" t="s">
        <v>30</v>
      </c>
      <c r="C5" s="15" t="s">
        <v>37</v>
      </c>
      <c r="D5" s="14">
        <f t="shared" ca="1" si="0"/>
        <v>2</v>
      </c>
      <c r="E5" s="14">
        <f t="shared" ca="1" si="0"/>
        <v>17</v>
      </c>
      <c r="F5" s="14"/>
      <c r="G5" s="14">
        <f t="shared" ca="1" si="0"/>
        <v>3</v>
      </c>
      <c r="H5" s="14">
        <f t="shared" ca="1" si="0"/>
        <v>4</v>
      </c>
      <c r="I5" s="14">
        <f t="shared" ca="1" si="0"/>
        <v>60</v>
      </c>
      <c r="J5" s="14">
        <f t="shared" ca="1" si="0"/>
        <v>80</v>
      </c>
      <c r="K5" s="14">
        <f t="shared" ca="1" si="0"/>
        <v>18</v>
      </c>
      <c r="L5" s="14">
        <f t="shared" ca="1" si="0"/>
        <v>54</v>
      </c>
      <c r="M5" s="14">
        <f t="shared" ca="1" si="0"/>
        <v>75</v>
      </c>
      <c r="N5" s="14">
        <f t="shared" ca="1" si="0"/>
        <v>25</v>
      </c>
    </row>
    <row r="6" spans="1:14">
      <c r="A6" s="13">
        <v>5</v>
      </c>
      <c r="B6" s="14" t="s">
        <v>33</v>
      </c>
      <c r="C6" s="15" t="s">
        <v>49</v>
      </c>
      <c r="D6" s="14">
        <f t="shared" ca="1" si="0"/>
        <v>33</v>
      </c>
      <c r="E6" s="14">
        <f t="shared" ca="1" si="0"/>
        <v>90</v>
      </c>
      <c r="F6" s="14">
        <f t="shared" ca="1" si="0"/>
        <v>24</v>
      </c>
      <c r="G6" s="14">
        <f t="shared" ca="1" si="0"/>
        <v>45</v>
      </c>
      <c r="H6" s="14">
        <f t="shared" ca="1" si="0"/>
        <v>34</v>
      </c>
      <c r="I6" s="14">
        <f t="shared" ca="1" si="0"/>
        <v>12</v>
      </c>
      <c r="J6" s="14"/>
      <c r="K6" s="14">
        <f t="shared" ca="1" si="0"/>
        <v>86</v>
      </c>
      <c r="L6" s="14">
        <f t="shared" ca="1" si="0"/>
        <v>67</v>
      </c>
      <c r="M6" s="14">
        <f t="shared" ca="1" si="0"/>
        <v>6</v>
      </c>
      <c r="N6" s="14">
        <f t="shared" ca="1" si="0"/>
        <v>57</v>
      </c>
    </row>
    <row r="7" spans="1:14">
      <c r="A7" s="13">
        <v>6</v>
      </c>
      <c r="B7" s="14" t="s">
        <v>30</v>
      </c>
      <c r="C7" s="15" t="s">
        <v>38</v>
      </c>
      <c r="D7" s="14">
        <f t="shared" ca="1" si="0"/>
        <v>80</v>
      </c>
      <c r="E7" s="14">
        <f t="shared" ca="1" si="0"/>
        <v>99</v>
      </c>
      <c r="F7" s="14"/>
      <c r="G7" s="14">
        <f t="shared" ca="1" si="0"/>
        <v>48</v>
      </c>
      <c r="H7" s="14">
        <f t="shared" ca="1" si="0"/>
        <v>4</v>
      </c>
      <c r="I7" s="14">
        <f t="shared" ca="1" si="0"/>
        <v>44</v>
      </c>
      <c r="J7" s="14">
        <f t="shared" ca="1" si="0"/>
        <v>36</v>
      </c>
      <c r="K7" s="14">
        <f t="shared" ca="1" si="0"/>
        <v>87</v>
      </c>
      <c r="L7" s="14">
        <f t="shared" ca="1" si="0"/>
        <v>46</v>
      </c>
      <c r="M7" s="14">
        <f t="shared" ca="1" si="0"/>
        <v>3</v>
      </c>
      <c r="N7" s="14">
        <f t="shared" ca="1" si="0"/>
        <v>32</v>
      </c>
    </row>
    <row r="8" spans="1:14">
      <c r="A8" s="13">
        <v>7</v>
      </c>
      <c r="B8" s="14" t="s">
        <v>31</v>
      </c>
      <c r="C8" s="15" t="s">
        <v>47</v>
      </c>
      <c r="D8" s="14">
        <f t="shared" ca="1" si="0"/>
        <v>26</v>
      </c>
      <c r="E8" s="14">
        <f t="shared" ca="1" si="0"/>
        <v>31</v>
      </c>
      <c r="F8" s="14">
        <f t="shared" ca="1" si="0"/>
        <v>49</v>
      </c>
      <c r="G8" s="14">
        <f t="shared" ca="1" si="0"/>
        <v>86</v>
      </c>
      <c r="H8" s="14"/>
      <c r="I8" s="14">
        <f t="shared" ca="1" si="0"/>
        <v>19</v>
      </c>
      <c r="J8" s="14">
        <f t="shared" ca="1" si="0"/>
        <v>64</v>
      </c>
      <c r="K8" s="14">
        <f t="shared" ca="1" si="0"/>
        <v>61</v>
      </c>
      <c r="L8" s="14">
        <f t="shared" ca="1" si="0"/>
        <v>98</v>
      </c>
      <c r="M8" s="14">
        <f t="shared" ca="1" si="0"/>
        <v>6</v>
      </c>
      <c r="N8" s="14">
        <f t="shared" ca="1" si="0"/>
        <v>61</v>
      </c>
    </row>
    <row r="9" spans="1:14">
      <c r="A9" s="13">
        <v>8</v>
      </c>
      <c r="B9" s="14" t="s">
        <v>32</v>
      </c>
      <c r="C9" s="15" t="s">
        <v>39</v>
      </c>
      <c r="D9" s="14">
        <f t="shared" ca="1" si="0"/>
        <v>19</v>
      </c>
      <c r="E9" s="14">
        <f t="shared" ca="1" si="0"/>
        <v>42</v>
      </c>
      <c r="F9" s="14">
        <f t="shared" ca="1" si="0"/>
        <v>97</v>
      </c>
      <c r="G9" s="14">
        <f t="shared" ca="1" si="0"/>
        <v>73</v>
      </c>
      <c r="H9" s="14">
        <f t="shared" ca="1" si="0"/>
        <v>22</v>
      </c>
      <c r="I9" s="14">
        <f t="shared" ca="1" si="0"/>
        <v>52</v>
      </c>
      <c r="J9" s="14">
        <f t="shared" ca="1" si="0"/>
        <v>12</v>
      </c>
      <c r="K9" s="14">
        <f t="shared" ca="1" si="0"/>
        <v>76</v>
      </c>
      <c r="L9" s="14">
        <f t="shared" ca="1" si="0"/>
        <v>100</v>
      </c>
      <c r="M9" s="14">
        <f t="shared" ca="1" si="0"/>
        <v>18</v>
      </c>
      <c r="N9" s="14">
        <f t="shared" ca="1" si="0"/>
        <v>75</v>
      </c>
    </row>
    <row r="10" spans="1:14">
      <c r="A10" s="13">
        <v>9</v>
      </c>
      <c r="B10" s="14" t="s">
        <v>33</v>
      </c>
      <c r="C10" s="15" t="s">
        <v>40</v>
      </c>
      <c r="D10" s="14">
        <f t="shared" ca="1" si="0"/>
        <v>53</v>
      </c>
      <c r="E10" s="14">
        <f t="shared" ca="1" si="0"/>
        <v>56</v>
      </c>
      <c r="F10" s="14">
        <f t="shared" ca="1" si="0"/>
        <v>25</v>
      </c>
      <c r="G10" s="14">
        <f t="shared" ca="1" si="0"/>
        <v>88</v>
      </c>
      <c r="H10" s="14">
        <f t="shared" ca="1" si="0"/>
        <v>77</v>
      </c>
      <c r="I10" s="14"/>
      <c r="J10" s="14">
        <f t="shared" ca="1" si="0"/>
        <v>98</v>
      </c>
      <c r="K10" s="14">
        <f t="shared" ca="1" si="0"/>
        <v>82</v>
      </c>
      <c r="L10" s="14">
        <f t="shared" ca="1" si="0"/>
        <v>66</v>
      </c>
      <c r="M10" s="14">
        <f t="shared" ca="1" si="0"/>
        <v>41</v>
      </c>
      <c r="N10" s="14">
        <f t="shared" ca="1" si="0"/>
        <v>50</v>
      </c>
    </row>
    <row r="11" spans="1:14">
      <c r="A11" s="13">
        <v>10</v>
      </c>
      <c r="B11" s="14" t="s">
        <v>30</v>
      </c>
      <c r="C11" s="16" t="s">
        <v>41</v>
      </c>
      <c r="D11" s="14">
        <f t="shared" ca="1" si="0"/>
        <v>32</v>
      </c>
      <c r="E11" s="14">
        <f t="shared" ca="1" si="0"/>
        <v>34</v>
      </c>
      <c r="F11" s="14"/>
      <c r="G11" s="14">
        <f t="shared" ca="1" si="0"/>
        <v>28</v>
      </c>
      <c r="H11" s="14">
        <f t="shared" ca="1" si="0"/>
        <v>46</v>
      </c>
      <c r="I11" s="14">
        <f t="shared" ca="1" si="0"/>
        <v>1</v>
      </c>
      <c r="J11" s="14">
        <f t="shared" ca="1" si="0"/>
        <v>12</v>
      </c>
      <c r="K11" s="14">
        <f t="shared" ca="1" si="0"/>
        <v>9</v>
      </c>
      <c r="L11" s="14">
        <f t="shared" ca="1" si="0"/>
        <v>31</v>
      </c>
      <c r="M11" s="14">
        <f t="shared" ca="1" si="0"/>
        <v>55</v>
      </c>
      <c r="N11" s="14">
        <f t="shared" ca="1" si="0"/>
        <v>52</v>
      </c>
    </row>
    <row r="12" spans="1:14">
      <c r="A12" s="13">
        <v>11</v>
      </c>
      <c r="B12" s="14" t="s">
        <v>31</v>
      </c>
      <c r="C12" s="16" t="s">
        <v>42</v>
      </c>
      <c r="D12" s="14">
        <f t="shared" ca="1" si="0"/>
        <v>0</v>
      </c>
      <c r="E12" s="14">
        <f t="shared" ca="1" si="0"/>
        <v>86</v>
      </c>
      <c r="F12" s="14">
        <f t="shared" ca="1" si="0"/>
        <v>20</v>
      </c>
      <c r="G12" s="14">
        <f t="shared" ca="1" si="0"/>
        <v>0</v>
      </c>
      <c r="H12" s="14">
        <f t="shared" ca="1" si="0"/>
        <v>33</v>
      </c>
      <c r="I12" s="14">
        <f t="shared" ca="1" si="0"/>
        <v>12</v>
      </c>
      <c r="J12" s="14">
        <f t="shared" ca="1" si="0"/>
        <v>13</v>
      </c>
      <c r="K12" s="14">
        <f t="shared" ca="1" si="0"/>
        <v>62</v>
      </c>
      <c r="L12" s="14"/>
      <c r="M12" s="14">
        <f t="shared" ca="1" si="0"/>
        <v>44</v>
      </c>
      <c r="N12" s="14">
        <f t="shared" ca="1" si="0"/>
        <v>3</v>
      </c>
    </row>
    <row r="13" spans="1:14">
      <c r="A13" s="13">
        <v>12</v>
      </c>
      <c r="B13" s="14" t="s">
        <v>32</v>
      </c>
      <c r="C13" s="16" t="s">
        <v>43</v>
      </c>
      <c r="D13" s="14"/>
      <c r="E13" s="14">
        <f t="shared" ca="1" si="0"/>
        <v>99</v>
      </c>
      <c r="F13" s="14">
        <f t="shared" ca="1" si="0"/>
        <v>21</v>
      </c>
      <c r="G13" s="14"/>
      <c r="H13" s="14">
        <f t="shared" ca="1" si="0"/>
        <v>72</v>
      </c>
      <c r="I13" s="14">
        <f t="shared" ca="1" si="0"/>
        <v>88</v>
      </c>
      <c r="J13" s="14">
        <f t="shared" ca="1" si="0"/>
        <v>57</v>
      </c>
      <c r="K13" s="14">
        <f t="shared" ca="1" si="0"/>
        <v>90</v>
      </c>
      <c r="L13" s="14">
        <f t="shared" ca="1" si="0"/>
        <v>17</v>
      </c>
      <c r="M13" s="14">
        <f t="shared" ca="1" si="0"/>
        <v>82</v>
      </c>
      <c r="N13" s="14">
        <f t="shared" ca="1" si="0"/>
        <v>77</v>
      </c>
    </row>
    <row r="14" spans="1:14">
      <c r="A14" s="13">
        <v>13</v>
      </c>
      <c r="B14" s="14" t="s">
        <v>33</v>
      </c>
      <c r="C14" s="16" t="s">
        <v>44</v>
      </c>
      <c r="D14" s="14">
        <f t="shared" ca="1" si="0"/>
        <v>76</v>
      </c>
      <c r="E14" s="14">
        <f t="shared" ca="1" si="0"/>
        <v>77</v>
      </c>
      <c r="F14" s="14"/>
      <c r="G14" s="14">
        <f t="shared" ca="1" si="0"/>
        <v>39</v>
      </c>
      <c r="H14" s="14">
        <f t="shared" ca="1" si="0"/>
        <v>8</v>
      </c>
      <c r="I14" s="14">
        <f t="shared" ca="1" si="0"/>
        <v>49</v>
      </c>
      <c r="J14" s="14">
        <f t="shared" ca="1" si="0"/>
        <v>61</v>
      </c>
      <c r="K14" s="14">
        <f t="shared" ca="1" si="0"/>
        <v>68</v>
      </c>
      <c r="L14" s="14">
        <f t="shared" ca="1" si="0"/>
        <v>30</v>
      </c>
      <c r="M14" s="14">
        <f t="shared" ca="1" si="0"/>
        <v>11</v>
      </c>
      <c r="N14" s="14">
        <f t="shared" ca="1" si="0"/>
        <v>18</v>
      </c>
    </row>
    <row r="15" spans="1:14">
      <c r="A15" s="13">
        <v>14</v>
      </c>
      <c r="B15" s="14" t="s">
        <v>30</v>
      </c>
      <c r="C15" s="16" t="s">
        <v>45</v>
      </c>
      <c r="D15" s="14">
        <f t="shared" ca="1" si="0"/>
        <v>7</v>
      </c>
      <c r="E15" s="14">
        <f t="shared" ca="1" si="0"/>
        <v>8</v>
      </c>
      <c r="F15" s="14">
        <f t="shared" ca="1" si="0"/>
        <v>65</v>
      </c>
      <c r="G15" s="14">
        <f t="shared" ca="1" si="0"/>
        <v>95</v>
      </c>
      <c r="H15" s="14">
        <f t="shared" ca="1" si="0"/>
        <v>67</v>
      </c>
      <c r="I15" s="14">
        <f t="shared" ca="1" si="0"/>
        <v>50</v>
      </c>
      <c r="J15" s="14"/>
      <c r="K15" s="14">
        <f t="shared" ca="1" si="0"/>
        <v>79</v>
      </c>
      <c r="L15" s="14">
        <f t="shared" ca="1" si="0"/>
        <v>31</v>
      </c>
      <c r="M15" s="14">
        <f t="shared" ca="1" si="0"/>
        <v>17</v>
      </c>
      <c r="N15" s="14">
        <f t="shared" ca="1" si="0"/>
        <v>83</v>
      </c>
    </row>
    <row r="16" spans="1:14">
      <c r="A16" s="13">
        <v>15</v>
      </c>
      <c r="B16" s="14" t="s">
        <v>31</v>
      </c>
      <c r="C16" s="16" t="s">
        <v>46</v>
      </c>
      <c r="D16" s="14">
        <f t="shared" ca="1" si="0"/>
        <v>95</v>
      </c>
      <c r="E16" s="14">
        <f t="shared" ca="1" si="0"/>
        <v>64</v>
      </c>
      <c r="F16" s="14"/>
      <c r="G16" s="14">
        <f t="shared" ca="1" si="0"/>
        <v>42</v>
      </c>
      <c r="H16" s="14">
        <f t="shared" ca="1" si="0"/>
        <v>84</v>
      </c>
      <c r="I16" s="14">
        <f t="shared" ca="1" si="0"/>
        <v>38</v>
      </c>
      <c r="J16" s="14">
        <f t="shared" ca="1" si="0"/>
        <v>17</v>
      </c>
      <c r="K16" s="14">
        <f t="shared" ca="1" si="0"/>
        <v>3</v>
      </c>
      <c r="L16" s="14">
        <f t="shared" ca="1" si="0"/>
        <v>78</v>
      </c>
      <c r="M16" s="14">
        <f t="shared" ca="1" si="0"/>
        <v>76</v>
      </c>
      <c r="N16" s="14">
        <f t="shared" ca="1" si="0"/>
        <v>9</v>
      </c>
    </row>
  </sheetData>
  <conditionalFormatting sqref="D2:N16">
    <cfRule type="cellIs" dxfId="6" priority="2" operator="between">
      <formula>0</formula>
      <formula>50</formula>
    </cfRule>
    <cfRule type="containsBlanks" dxfId="5" priority="1">
      <formula>LEN(TRIM(D2))=0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A2" sqref="A2"/>
    </sheetView>
  </sheetViews>
  <sheetFormatPr defaultRowHeight="15"/>
  <cols>
    <col min="1" max="1" width="3.7109375" bestFit="1" customWidth="1"/>
    <col min="2" max="2" width="5.140625" bestFit="1" customWidth="1"/>
    <col min="3" max="3" width="18" bestFit="1" customWidth="1"/>
    <col min="4" max="11" width="3.7109375" bestFit="1" customWidth="1"/>
    <col min="12" max="12" width="4" bestFit="1" customWidth="1"/>
    <col min="13" max="14" width="3.7109375" bestFit="1" customWidth="1"/>
  </cols>
  <sheetData>
    <row r="1" spans="1:14" ht="114.75">
      <c r="A1" s="41" t="s">
        <v>16</v>
      </c>
      <c r="B1" s="41" t="s">
        <v>17</v>
      </c>
      <c r="C1" s="42" t="s">
        <v>18</v>
      </c>
      <c r="D1" s="43" t="s">
        <v>48</v>
      </c>
      <c r="E1" s="43" t="s">
        <v>28</v>
      </c>
      <c r="F1" s="43" t="s">
        <v>19</v>
      </c>
      <c r="G1" s="43" t="s">
        <v>20</v>
      </c>
      <c r="H1" s="43" t="s">
        <v>21</v>
      </c>
      <c r="I1" s="43" t="s">
        <v>22</v>
      </c>
      <c r="J1" s="43" t="s">
        <v>23</v>
      </c>
      <c r="K1" s="43" t="s">
        <v>24</v>
      </c>
      <c r="L1" s="43" t="s">
        <v>25</v>
      </c>
      <c r="M1" s="43" t="s">
        <v>26</v>
      </c>
      <c r="N1" s="43" t="s">
        <v>27</v>
      </c>
    </row>
    <row r="2" spans="1:14">
      <c r="A2" s="13">
        <v>1</v>
      </c>
      <c r="B2" s="14" t="s">
        <v>29</v>
      </c>
      <c r="C2" s="14" t="s">
        <v>34</v>
      </c>
      <c r="D2" s="14">
        <f t="shared" ref="D2:N16" ca="1" si="0">RANDBETWEEN(0,100)</f>
        <v>73</v>
      </c>
      <c r="E2" s="14">
        <f t="shared" ca="1" si="0"/>
        <v>72</v>
      </c>
      <c r="F2" s="14"/>
      <c r="G2" s="14">
        <f t="shared" ca="1" si="0"/>
        <v>86</v>
      </c>
      <c r="H2" s="14">
        <f t="shared" ca="1" si="0"/>
        <v>26</v>
      </c>
      <c r="I2" s="14">
        <f t="shared" ca="1" si="0"/>
        <v>21</v>
      </c>
      <c r="J2" s="14">
        <f t="shared" ca="1" si="0"/>
        <v>75</v>
      </c>
      <c r="K2" s="14">
        <f t="shared" ca="1" si="0"/>
        <v>69</v>
      </c>
      <c r="L2" s="14">
        <f t="shared" ca="1" si="0"/>
        <v>35</v>
      </c>
      <c r="M2" s="14">
        <f t="shared" ca="1" si="0"/>
        <v>84</v>
      </c>
      <c r="N2" s="14">
        <f t="shared" ca="1" si="0"/>
        <v>18</v>
      </c>
    </row>
    <row r="3" spans="1:14">
      <c r="A3" s="13">
        <v>2</v>
      </c>
      <c r="B3" s="14" t="s">
        <v>30</v>
      </c>
      <c r="C3" s="14" t="s">
        <v>35</v>
      </c>
      <c r="D3" s="14">
        <f t="shared" ca="1" si="0"/>
        <v>38</v>
      </c>
      <c r="E3" s="14">
        <f t="shared" ca="1" si="0"/>
        <v>13</v>
      </c>
      <c r="F3" s="14">
        <f t="shared" ca="1" si="0"/>
        <v>80</v>
      </c>
      <c r="G3" s="14">
        <f t="shared" ca="1" si="0"/>
        <v>73</v>
      </c>
      <c r="H3" s="14">
        <f t="shared" ca="1" si="0"/>
        <v>22</v>
      </c>
      <c r="I3" s="14">
        <f t="shared" ca="1" si="0"/>
        <v>59</v>
      </c>
      <c r="J3" s="14">
        <f t="shared" ca="1" si="0"/>
        <v>10</v>
      </c>
      <c r="K3" s="14">
        <f t="shared" ca="1" si="0"/>
        <v>12</v>
      </c>
      <c r="L3" s="14"/>
      <c r="M3" s="14">
        <f t="shared" ca="1" si="0"/>
        <v>52</v>
      </c>
      <c r="N3" s="14">
        <f t="shared" ca="1" si="0"/>
        <v>32</v>
      </c>
    </row>
    <row r="4" spans="1:14">
      <c r="A4" s="13">
        <v>3</v>
      </c>
      <c r="B4" s="14" t="s">
        <v>32</v>
      </c>
      <c r="C4" s="15" t="s">
        <v>36</v>
      </c>
      <c r="D4" s="14"/>
      <c r="E4" s="14">
        <f t="shared" ca="1" si="0"/>
        <v>45</v>
      </c>
      <c r="F4" s="14">
        <f t="shared" ca="1" si="0"/>
        <v>95</v>
      </c>
      <c r="G4" s="14"/>
      <c r="H4" s="14">
        <f t="shared" ca="1" si="0"/>
        <v>52</v>
      </c>
      <c r="I4" s="14">
        <f t="shared" ca="1" si="0"/>
        <v>34</v>
      </c>
      <c r="J4" s="14">
        <f t="shared" ca="1" si="0"/>
        <v>48</v>
      </c>
      <c r="K4" s="14">
        <f t="shared" ca="1" si="0"/>
        <v>92</v>
      </c>
      <c r="L4" s="14">
        <f t="shared" ca="1" si="0"/>
        <v>64</v>
      </c>
      <c r="M4" s="14">
        <f t="shared" ca="1" si="0"/>
        <v>68</v>
      </c>
      <c r="N4" s="14">
        <f t="shared" ca="1" si="0"/>
        <v>81</v>
      </c>
    </row>
    <row r="5" spans="1:14">
      <c r="A5" s="13">
        <v>4</v>
      </c>
      <c r="B5" s="14" t="s">
        <v>30</v>
      </c>
      <c r="C5" s="15" t="s">
        <v>37</v>
      </c>
      <c r="D5" s="14">
        <f t="shared" ca="1" si="0"/>
        <v>11</v>
      </c>
      <c r="E5" s="14">
        <f t="shared" ca="1" si="0"/>
        <v>23</v>
      </c>
      <c r="F5" s="14"/>
      <c r="G5" s="14">
        <f t="shared" ca="1" si="0"/>
        <v>40</v>
      </c>
      <c r="H5" s="14">
        <f t="shared" ca="1" si="0"/>
        <v>39</v>
      </c>
      <c r="I5" s="14">
        <f t="shared" ca="1" si="0"/>
        <v>60</v>
      </c>
      <c r="J5" s="14">
        <f t="shared" ca="1" si="0"/>
        <v>34</v>
      </c>
      <c r="K5" s="14">
        <f t="shared" ca="1" si="0"/>
        <v>1</v>
      </c>
      <c r="L5" s="14">
        <f t="shared" ca="1" si="0"/>
        <v>1</v>
      </c>
      <c r="M5" s="14">
        <f t="shared" ca="1" si="0"/>
        <v>4</v>
      </c>
      <c r="N5" s="14">
        <f t="shared" ca="1" si="0"/>
        <v>96</v>
      </c>
    </row>
    <row r="6" spans="1:14">
      <c r="A6" s="13">
        <v>5</v>
      </c>
      <c r="B6" s="14" t="s">
        <v>33</v>
      </c>
      <c r="C6" s="15" t="s">
        <v>49</v>
      </c>
      <c r="D6" s="14">
        <f t="shared" ca="1" si="0"/>
        <v>60</v>
      </c>
      <c r="E6" s="14">
        <f t="shared" ca="1" si="0"/>
        <v>74</v>
      </c>
      <c r="F6" s="14">
        <f t="shared" ca="1" si="0"/>
        <v>66</v>
      </c>
      <c r="G6" s="14">
        <f t="shared" ca="1" si="0"/>
        <v>43</v>
      </c>
      <c r="H6" s="14">
        <f t="shared" ca="1" si="0"/>
        <v>23</v>
      </c>
      <c r="I6" s="14">
        <f t="shared" ca="1" si="0"/>
        <v>91</v>
      </c>
      <c r="J6" s="14"/>
      <c r="K6" s="14">
        <f t="shared" ca="1" si="0"/>
        <v>89</v>
      </c>
      <c r="L6" s="14">
        <f t="shared" ca="1" si="0"/>
        <v>91</v>
      </c>
      <c r="M6" s="14">
        <f t="shared" ca="1" si="0"/>
        <v>47</v>
      </c>
      <c r="N6" s="14">
        <f t="shared" ca="1" si="0"/>
        <v>92</v>
      </c>
    </row>
    <row r="7" spans="1:14">
      <c r="A7" s="13">
        <v>6</v>
      </c>
      <c r="B7" s="14" t="s">
        <v>30</v>
      </c>
      <c r="C7" s="15" t="s">
        <v>38</v>
      </c>
      <c r="D7" s="14">
        <f t="shared" ca="1" si="0"/>
        <v>26</v>
      </c>
      <c r="E7" s="14">
        <f t="shared" ca="1" si="0"/>
        <v>21</v>
      </c>
      <c r="F7" s="14"/>
      <c r="G7" s="14">
        <f t="shared" ca="1" si="0"/>
        <v>100</v>
      </c>
      <c r="H7" s="14">
        <f t="shared" ca="1" si="0"/>
        <v>43</v>
      </c>
      <c r="I7" s="14">
        <f t="shared" ca="1" si="0"/>
        <v>14</v>
      </c>
      <c r="J7" s="14">
        <f t="shared" ca="1" si="0"/>
        <v>55</v>
      </c>
      <c r="K7" s="14">
        <f t="shared" ca="1" si="0"/>
        <v>44</v>
      </c>
      <c r="L7" s="14">
        <f t="shared" ca="1" si="0"/>
        <v>86</v>
      </c>
      <c r="M7" s="14">
        <f t="shared" ca="1" si="0"/>
        <v>15</v>
      </c>
      <c r="N7" s="14">
        <f t="shared" ca="1" si="0"/>
        <v>77</v>
      </c>
    </row>
    <row r="8" spans="1:14">
      <c r="A8" s="13">
        <v>7</v>
      </c>
      <c r="B8" s="14" t="s">
        <v>31</v>
      </c>
      <c r="C8" s="15" t="s">
        <v>47</v>
      </c>
      <c r="D8" s="14">
        <f t="shared" ca="1" si="0"/>
        <v>40</v>
      </c>
      <c r="E8" s="14">
        <f t="shared" ca="1" si="0"/>
        <v>54</v>
      </c>
      <c r="F8" s="14">
        <f t="shared" ca="1" si="0"/>
        <v>13</v>
      </c>
      <c r="G8" s="14">
        <f t="shared" ca="1" si="0"/>
        <v>100</v>
      </c>
      <c r="H8" s="14"/>
      <c r="I8" s="14">
        <f t="shared" ca="1" si="0"/>
        <v>1</v>
      </c>
      <c r="J8" s="14">
        <f t="shared" ca="1" si="0"/>
        <v>24</v>
      </c>
      <c r="K8" s="14">
        <f t="shared" ca="1" si="0"/>
        <v>22</v>
      </c>
      <c r="L8" s="14">
        <f t="shared" ca="1" si="0"/>
        <v>17</v>
      </c>
      <c r="M8" s="14">
        <f t="shared" ca="1" si="0"/>
        <v>71</v>
      </c>
      <c r="N8" s="14">
        <f t="shared" ca="1" si="0"/>
        <v>9</v>
      </c>
    </row>
    <row r="9" spans="1:14">
      <c r="A9" s="13">
        <v>8</v>
      </c>
      <c r="B9" s="14" t="s">
        <v>32</v>
      </c>
      <c r="C9" s="15" t="s">
        <v>39</v>
      </c>
      <c r="D9" s="14">
        <f t="shared" ca="1" si="0"/>
        <v>69</v>
      </c>
      <c r="E9" s="14">
        <f t="shared" ca="1" si="0"/>
        <v>40</v>
      </c>
      <c r="F9" s="14">
        <f t="shared" ca="1" si="0"/>
        <v>13</v>
      </c>
      <c r="G9" s="14">
        <f t="shared" ca="1" si="0"/>
        <v>20</v>
      </c>
      <c r="H9" s="14">
        <f t="shared" ca="1" si="0"/>
        <v>21</v>
      </c>
      <c r="I9" s="14">
        <f t="shared" ca="1" si="0"/>
        <v>95</v>
      </c>
      <c r="J9" s="14">
        <f t="shared" ca="1" si="0"/>
        <v>58</v>
      </c>
      <c r="K9" s="14">
        <f t="shared" ca="1" si="0"/>
        <v>58</v>
      </c>
      <c r="L9" s="14">
        <f t="shared" ca="1" si="0"/>
        <v>73</v>
      </c>
      <c r="M9" s="14">
        <f t="shared" ca="1" si="0"/>
        <v>54</v>
      </c>
      <c r="N9" s="14">
        <f t="shared" ca="1" si="0"/>
        <v>20</v>
      </c>
    </row>
    <row r="10" spans="1:14">
      <c r="A10" s="13">
        <v>9</v>
      </c>
      <c r="B10" s="14" t="s">
        <v>33</v>
      </c>
      <c r="C10" s="15" t="s">
        <v>40</v>
      </c>
      <c r="D10" s="14">
        <f t="shared" ca="1" si="0"/>
        <v>51</v>
      </c>
      <c r="E10" s="14">
        <f t="shared" ca="1" si="0"/>
        <v>60</v>
      </c>
      <c r="F10" s="14">
        <f t="shared" ca="1" si="0"/>
        <v>7</v>
      </c>
      <c r="G10" s="14">
        <f t="shared" ca="1" si="0"/>
        <v>49</v>
      </c>
      <c r="H10" s="14">
        <f t="shared" ca="1" si="0"/>
        <v>70</v>
      </c>
      <c r="I10" s="14"/>
      <c r="J10" s="14">
        <f t="shared" ca="1" si="0"/>
        <v>64</v>
      </c>
      <c r="K10" s="14">
        <f t="shared" ca="1" si="0"/>
        <v>43</v>
      </c>
      <c r="L10" s="14">
        <f t="shared" ca="1" si="0"/>
        <v>63</v>
      </c>
      <c r="M10" s="14">
        <f t="shared" ca="1" si="0"/>
        <v>13</v>
      </c>
      <c r="N10" s="14">
        <f t="shared" ca="1" si="0"/>
        <v>0</v>
      </c>
    </row>
    <row r="11" spans="1:14">
      <c r="A11" s="13">
        <v>10</v>
      </c>
      <c r="B11" s="14" t="s">
        <v>30</v>
      </c>
      <c r="C11" s="16" t="s">
        <v>41</v>
      </c>
      <c r="D11" s="14">
        <f t="shared" ca="1" si="0"/>
        <v>37</v>
      </c>
      <c r="E11" s="14">
        <f t="shared" ca="1" si="0"/>
        <v>86</v>
      </c>
      <c r="F11" s="14"/>
      <c r="G11" s="14">
        <f t="shared" ca="1" si="0"/>
        <v>20</v>
      </c>
      <c r="H11" s="14">
        <f t="shared" ca="1" si="0"/>
        <v>39</v>
      </c>
      <c r="I11" s="14">
        <f t="shared" ca="1" si="0"/>
        <v>13</v>
      </c>
      <c r="J11" s="14">
        <f t="shared" ca="1" si="0"/>
        <v>98</v>
      </c>
      <c r="K11" s="14">
        <f t="shared" ca="1" si="0"/>
        <v>15</v>
      </c>
      <c r="L11" s="14">
        <f t="shared" ca="1" si="0"/>
        <v>20</v>
      </c>
      <c r="M11" s="14">
        <f t="shared" ca="1" si="0"/>
        <v>1</v>
      </c>
      <c r="N11" s="14">
        <f t="shared" ca="1" si="0"/>
        <v>63</v>
      </c>
    </row>
    <row r="12" spans="1:14">
      <c r="A12" s="13">
        <v>11</v>
      </c>
      <c r="B12" s="14" t="s">
        <v>31</v>
      </c>
      <c r="C12" s="16" t="s">
        <v>42</v>
      </c>
      <c r="D12" s="14">
        <f t="shared" ca="1" si="0"/>
        <v>29</v>
      </c>
      <c r="E12" s="14">
        <f t="shared" ca="1" si="0"/>
        <v>59</v>
      </c>
      <c r="F12" s="14">
        <f t="shared" ca="1" si="0"/>
        <v>45</v>
      </c>
      <c r="G12" s="14">
        <f t="shared" ca="1" si="0"/>
        <v>5</v>
      </c>
      <c r="H12" s="14">
        <f t="shared" ca="1" si="0"/>
        <v>52</v>
      </c>
      <c r="I12" s="14">
        <f t="shared" ca="1" si="0"/>
        <v>43</v>
      </c>
      <c r="J12" s="14">
        <f t="shared" ca="1" si="0"/>
        <v>2</v>
      </c>
      <c r="K12" s="14">
        <f t="shared" ca="1" si="0"/>
        <v>93</v>
      </c>
      <c r="L12" s="14"/>
      <c r="M12" s="14">
        <f t="shared" ca="1" si="0"/>
        <v>34</v>
      </c>
      <c r="N12" s="14">
        <f t="shared" ca="1" si="0"/>
        <v>40</v>
      </c>
    </row>
    <row r="13" spans="1:14">
      <c r="A13" s="13">
        <v>12</v>
      </c>
      <c r="B13" s="14" t="s">
        <v>32</v>
      </c>
      <c r="C13" s="16" t="s">
        <v>43</v>
      </c>
      <c r="D13" s="14"/>
      <c r="E13" s="14">
        <f t="shared" ca="1" si="0"/>
        <v>86</v>
      </c>
      <c r="F13" s="14">
        <f t="shared" ca="1" si="0"/>
        <v>72</v>
      </c>
      <c r="G13" s="14"/>
      <c r="H13" s="14">
        <f t="shared" ca="1" si="0"/>
        <v>17</v>
      </c>
      <c r="I13" s="14">
        <f t="shared" ca="1" si="0"/>
        <v>46</v>
      </c>
      <c r="J13" s="14">
        <f t="shared" ca="1" si="0"/>
        <v>93</v>
      </c>
      <c r="K13" s="14">
        <f t="shared" ca="1" si="0"/>
        <v>88</v>
      </c>
      <c r="L13" s="14">
        <f t="shared" ca="1" si="0"/>
        <v>60</v>
      </c>
      <c r="M13" s="14">
        <f t="shared" ca="1" si="0"/>
        <v>62</v>
      </c>
      <c r="N13" s="14">
        <f t="shared" ca="1" si="0"/>
        <v>62</v>
      </c>
    </row>
    <row r="14" spans="1:14">
      <c r="A14" s="13">
        <v>13</v>
      </c>
      <c r="B14" s="14" t="s">
        <v>33</v>
      </c>
      <c r="C14" s="16" t="s">
        <v>44</v>
      </c>
      <c r="D14" s="14">
        <f t="shared" ca="1" si="0"/>
        <v>72</v>
      </c>
      <c r="E14" s="14">
        <f t="shared" ca="1" si="0"/>
        <v>6</v>
      </c>
      <c r="F14" s="14"/>
      <c r="G14" s="14">
        <f t="shared" ca="1" si="0"/>
        <v>47</v>
      </c>
      <c r="H14" s="14">
        <f t="shared" ca="1" si="0"/>
        <v>22</v>
      </c>
      <c r="I14" s="14">
        <f t="shared" ca="1" si="0"/>
        <v>87</v>
      </c>
      <c r="J14" s="14">
        <f t="shared" ca="1" si="0"/>
        <v>33</v>
      </c>
      <c r="K14" s="14">
        <f t="shared" ca="1" si="0"/>
        <v>36</v>
      </c>
      <c r="L14" s="14">
        <f t="shared" ca="1" si="0"/>
        <v>57</v>
      </c>
      <c r="M14" s="14">
        <f t="shared" ca="1" si="0"/>
        <v>90</v>
      </c>
      <c r="N14" s="14">
        <f t="shared" ca="1" si="0"/>
        <v>98</v>
      </c>
    </row>
    <row r="15" spans="1:14">
      <c r="A15" s="13">
        <v>14</v>
      </c>
      <c r="B15" s="14" t="s">
        <v>30</v>
      </c>
      <c r="C15" s="16" t="s">
        <v>45</v>
      </c>
      <c r="D15" s="14">
        <f t="shared" ca="1" si="0"/>
        <v>11</v>
      </c>
      <c r="E15" s="14">
        <f t="shared" ca="1" si="0"/>
        <v>69</v>
      </c>
      <c r="F15" s="14">
        <f t="shared" ca="1" si="0"/>
        <v>69</v>
      </c>
      <c r="G15" s="14">
        <f t="shared" ca="1" si="0"/>
        <v>82</v>
      </c>
      <c r="H15" s="14">
        <f t="shared" ca="1" si="0"/>
        <v>60</v>
      </c>
      <c r="I15" s="14">
        <f t="shared" ca="1" si="0"/>
        <v>14</v>
      </c>
      <c r="J15" s="14"/>
      <c r="K15" s="14">
        <f t="shared" ca="1" si="0"/>
        <v>36</v>
      </c>
      <c r="L15" s="14">
        <f t="shared" ca="1" si="0"/>
        <v>1</v>
      </c>
      <c r="M15" s="14">
        <f t="shared" ca="1" si="0"/>
        <v>66</v>
      </c>
      <c r="N15" s="14">
        <f t="shared" ca="1" si="0"/>
        <v>8</v>
      </c>
    </row>
    <row r="16" spans="1:14">
      <c r="A16" s="13">
        <v>15</v>
      </c>
      <c r="B16" s="14" t="s">
        <v>31</v>
      </c>
      <c r="C16" s="16" t="s">
        <v>46</v>
      </c>
      <c r="D16" s="14">
        <f t="shared" ca="1" si="0"/>
        <v>77</v>
      </c>
      <c r="E16" s="14">
        <f t="shared" ca="1" si="0"/>
        <v>69</v>
      </c>
      <c r="F16" s="14"/>
      <c r="G16" s="14">
        <f t="shared" ca="1" si="0"/>
        <v>72</v>
      </c>
      <c r="H16" s="14">
        <f t="shared" ca="1" si="0"/>
        <v>50</v>
      </c>
      <c r="I16" s="14">
        <f t="shared" ca="1" si="0"/>
        <v>1</v>
      </c>
      <c r="J16" s="14">
        <f t="shared" ca="1" si="0"/>
        <v>34</v>
      </c>
      <c r="K16" s="14">
        <f t="shared" ca="1" si="0"/>
        <v>80</v>
      </c>
      <c r="L16" s="14">
        <f t="shared" ca="1" si="0"/>
        <v>89</v>
      </c>
      <c r="M16" s="14">
        <f t="shared" ca="1" si="0"/>
        <v>92</v>
      </c>
      <c r="N16" s="14">
        <f t="shared" ca="1" si="0"/>
        <v>43</v>
      </c>
    </row>
  </sheetData>
  <conditionalFormatting sqref="D2:N16">
    <cfRule type="containsBlanks" dxfId="4" priority="4">
      <formula>LEN(TRIM(D2))=0</formula>
    </cfRule>
    <cfRule type="cellIs" dxfId="3" priority="5" operator="between">
      <formula>0</formula>
      <formula>50</formula>
    </cfRule>
  </conditionalFormatting>
  <conditionalFormatting sqref="A2:A16">
    <cfRule type="cellIs" dxfId="2" priority="3" operator="between">
      <formula>2</formula>
      <formula>4</formula>
    </cfRule>
    <cfRule type="cellIs" dxfId="0" priority="2" operator="between">
      <formula>6</formula>
      <formula>8</formula>
    </cfRule>
    <cfRule type="cellIs" dxfId="1" priority="1" operator="between">
      <formula>12</formula>
      <formula>15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E31" sqref="E31"/>
    </sheetView>
  </sheetViews>
  <sheetFormatPr defaultRowHeight="15"/>
  <cols>
    <col min="2" max="2" width="11" bestFit="1" customWidth="1"/>
    <col min="3" max="3" width="8.28515625" bestFit="1" customWidth="1"/>
    <col min="4" max="4" width="10" bestFit="1" customWidth="1"/>
    <col min="5" max="5" width="11" bestFit="1" customWidth="1"/>
    <col min="6" max="6" width="10.85546875" bestFit="1" customWidth="1"/>
    <col min="7" max="7" width="10.28515625" bestFit="1" customWidth="1"/>
    <col min="8" max="8" width="10.7109375" bestFit="1" customWidth="1"/>
  </cols>
  <sheetData>
    <row r="1" spans="1:8" ht="30">
      <c r="A1" s="17" t="s">
        <v>50</v>
      </c>
      <c r="B1" s="18" t="s">
        <v>51</v>
      </c>
      <c r="C1" s="18" t="s">
        <v>52</v>
      </c>
      <c r="D1" s="18" t="s">
        <v>53</v>
      </c>
      <c r="E1" s="18" t="s">
        <v>54</v>
      </c>
      <c r="F1" s="18" t="s">
        <v>55</v>
      </c>
      <c r="G1" s="18" t="s">
        <v>56</v>
      </c>
      <c r="H1" s="19" t="s">
        <v>57</v>
      </c>
    </row>
    <row r="2" spans="1:8">
      <c r="A2" s="20" t="s">
        <v>58</v>
      </c>
      <c r="B2" s="21" t="s">
        <v>70</v>
      </c>
      <c r="C2" s="26">
        <v>77.23</v>
      </c>
      <c r="D2" s="29">
        <v>22</v>
      </c>
      <c r="E2" s="27" t="s">
        <v>82</v>
      </c>
      <c r="F2" s="31">
        <f>PRODUCT(C2,D2)</f>
        <v>1699.0600000000002</v>
      </c>
      <c r="G2" s="32">
        <f>IF(F2&lt;=1700,F2*0.12,F2*0.2)</f>
        <v>203.88720000000001</v>
      </c>
      <c r="H2" s="33">
        <f>F2-G2</f>
        <v>1495.1728000000003</v>
      </c>
    </row>
    <row r="3" spans="1:8">
      <c r="A3" s="20" t="s">
        <v>59</v>
      </c>
      <c r="B3" s="21" t="s">
        <v>71</v>
      </c>
      <c r="C3" s="26">
        <v>76.34</v>
      </c>
      <c r="D3" s="29">
        <v>24</v>
      </c>
      <c r="E3" s="27" t="s">
        <v>83</v>
      </c>
      <c r="F3" s="31">
        <f t="shared" ref="F3:F13" si="0">PRODUCT(C3,D3)</f>
        <v>1832.16</v>
      </c>
      <c r="G3" s="32">
        <f t="shared" ref="G3:G13" si="1">IF(F3&lt;=1700,F3*0.12,F3*0.2)</f>
        <v>366.43200000000002</v>
      </c>
      <c r="H3" s="33">
        <f t="shared" ref="H3:H12" si="2">F3-G3</f>
        <v>1465.7280000000001</v>
      </c>
    </row>
    <row r="4" spans="1:8">
      <c r="A4" s="20" t="s">
        <v>60</v>
      </c>
      <c r="B4" s="21" t="s">
        <v>72</v>
      </c>
      <c r="C4" s="26">
        <v>122.33</v>
      </c>
      <c r="D4" s="29">
        <v>25</v>
      </c>
      <c r="E4" s="27" t="s">
        <v>84</v>
      </c>
      <c r="F4" s="31">
        <f t="shared" si="0"/>
        <v>3058.25</v>
      </c>
      <c r="G4" s="32">
        <f t="shared" si="1"/>
        <v>611.65</v>
      </c>
      <c r="H4" s="33">
        <f t="shared" si="2"/>
        <v>2446.6</v>
      </c>
    </row>
    <row r="5" spans="1:8">
      <c r="A5" s="20" t="s">
        <v>61</v>
      </c>
      <c r="B5" s="21" t="s">
        <v>73</v>
      </c>
      <c r="C5" s="26">
        <v>98.56</v>
      </c>
      <c r="D5" s="29">
        <v>26</v>
      </c>
      <c r="E5" s="28" t="s">
        <v>85</v>
      </c>
      <c r="F5" s="31">
        <f t="shared" si="0"/>
        <v>2562.56</v>
      </c>
      <c r="G5" s="32">
        <f t="shared" si="1"/>
        <v>512.51200000000006</v>
      </c>
      <c r="H5" s="33">
        <f t="shared" si="2"/>
        <v>2050.0479999999998</v>
      </c>
    </row>
    <row r="6" spans="1:8">
      <c r="A6" s="20" t="s">
        <v>62</v>
      </c>
      <c r="B6" s="21" t="s">
        <v>74</v>
      </c>
      <c r="C6" s="26">
        <v>97.33</v>
      </c>
      <c r="D6" s="29">
        <v>22</v>
      </c>
      <c r="E6" s="27" t="s">
        <v>82</v>
      </c>
      <c r="F6" s="31">
        <f t="shared" si="0"/>
        <v>2141.2599999999998</v>
      </c>
      <c r="G6" s="32">
        <f t="shared" si="1"/>
        <v>428.25199999999995</v>
      </c>
      <c r="H6" s="33">
        <f t="shared" si="2"/>
        <v>1713.0079999999998</v>
      </c>
    </row>
    <row r="7" spans="1:8">
      <c r="A7" s="20" t="s">
        <v>63</v>
      </c>
      <c r="B7" s="21" t="s">
        <v>75</v>
      </c>
      <c r="C7" s="26">
        <v>78.55</v>
      </c>
      <c r="D7" s="29">
        <v>24</v>
      </c>
      <c r="E7" s="27" t="s">
        <v>83</v>
      </c>
      <c r="F7" s="31">
        <f t="shared" si="0"/>
        <v>1885.1999999999998</v>
      </c>
      <c r="G7" s="32">
        <f t="shared" si="1"/>
        <v>377.03999999999996</v>
      </c>
      <c r="H7" s="33">
        <f t="shared" si="2"/>
        <v>1508.1599999999999</v>
      </c>
    </row>
    <row r="8" spans="1:8">
      <c r="A8" s="20" t="s">
        <v>64</v>
      </c>
      <c r="B8" s="21" t="s">
        <v>76</v>
      </c>
      <c r="C8" s="26">
        <v>55.66</v>
      </c>
      <c r="D8" s="29">
        <v>25</v>
      </c>
      <c r="E8" s="27" t="s">
        <v>84</v>
      </c>
      <c r="F8" s="31">
        <f t="shared" si="0"/>
        <v>1391.5</v>
      </c>
      <c r="G8" s="32">
        <f t="shared" si="1"/>
        <v>166.98</v>
      </c>
      <c r="H8" s="33">
        <f t="shared" si="2"/>
        <v>1224.52</v>
      </c>
    </row>
    <row r="9" spans="1:8">
      <c r="A9" s="20" t="s">
        <v>65</v>
      </c>
      <c r="B9" s="21" t="s">
        <v>77</v>
      </c>
      <c r="C9" s="26">
        <v>45.66</v>
      </c>
      <c r="D9" s="29">
        <v>26</v>
      </c>
      <c r="E9" s="28" t="s">
        <v>85</v>
      </c>
      <c r="F9" s="31">
        <f t="shared" si="0"/>
        <v>1187.1599999999999</v>
      </c>
      <c r="G9" s="32">
        <f t="shared" si="1"/>
        <v>142.45919999999998</v>
      </c>
      <c r="H9" s="33">
        <f t="shared" si="2"/>
        <v>1044.7007999999998</v>
      </c>
    </row>
    <row r="10" spans="1:8">
      <c r="A10" s="20" t="s">
        <v>66</v>
      </c>
      <c r="B10" s="21" t="s">
        <v>78</v>
      </c>
      <c r="C10" s="26">
        <v>57.88</v>
      </c>
      <c r="D10" s="29">
        <v>22</v>
      </c>
      <c r="E10" s="27" t="s">
        <v>82</v>
      </c>
      <c r="F10" s="31">
        <f t="shared" si="0"/>
        <v>1273.3600000000001</v>
      </c>
      <c r="G10" s="32">
        <f t="shared" si="1"/>
        <v>152.8032</v>
      </c>
      <c r="H10" s="33">
        <f t="shared" si="2"/>
        <v>1120.5568000000001</v>
      </c>
    </row>
    <row r="11" spans="1:8">
      <c r="A11" s="20" t="s">
        <v>67</v>
      </c>
      <c r="B11" s="21" t="s">
        <v>79</v>
      </c>
      <c r="C11" s="26">
        <v>55.66</v>
      </c>
      <c r="D11" s="29">
        <v>24</v>
      </c>
      <c r="E11" s="27" t="s">
        <v>83</v>
      </c>
      <c r="F11" s="31">
        <f t="shared" si="0"/>
        <v>1335.84</v>
      </c>
      <c r="G11" s="32">
        <f t="shared" si="1"/>
        <v>160.30079999999998</v>
      </c>
      <c r="H11" s="33">
        <f t="shared" si="2"/>
        <v>1175.5391999999999</v>
      </c>
    </row>
    <row r="12" spans="1:8">
      <c r="A12" s="20" t="s">
        <v>68</v>
      </c>
      <c r="B12" s="21" t="s">
        <v>80</v>
      </c>
      <c r="C12" s="26">
        <v>45.66</v>
      </c>
      <c r="D12" s="29">
        <v>25</v>
      </c>
      <c r="E12" s="27" t="s">
        <v>84</v>
      </c>
      <c r="F12" s="31">
        <f t="shared" si="0"/>
        <v>1141.5</v>
      </c>
      <c r="G12" s="32">
        <f t="shared" si="1"/>
        <v>136.97999999999999</v>
      </c>
      <c r="H12" s="33">
        <f t="shared" si="2"/>
        <v>1004.52</v>
      </c>
    </row>
    <row r="13" spans="1:8">
      <c r="A13" s="20" t="s">
        <v>69</v>
      </c>
      <c r="B13" s="21" t="s">
        <v>81</v>
      </c>
      <c r="C13" s="26">
        <v>57.88</v>
      </c>
      <c r="D13" s="29">
        <v>26</v>
      </c>
      <c r="E13" s="28" t="s">
        <v>85</v>
      </c>
      <c r="F13" s="31">
        <f t="shared" si="0"/>
        <v>1504.88</v>
      </c>
      <c r="G13" s="32">
        <f t="shared" si="1"/>
        <v>180.5856</v>
      </c>
      <c r="H13" s="33">
        <f>F13-G13</f>
        <v>1324.2944000000002</v>
      </c>
    </row>
    <row r="14" spans="1:8">
      <c r="G14" s="30" t="s">
        <v>86</v>
      </c>
      <c r="H14" s="34">
        <f>SUM(H2:H13)</f>
        <v>17572.847999999998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B9" sqref="B9"/>
    </sheetView>
  </sheetViews>
  <sheetFormatPr defaultRowHeight="15"/>
  <cols>
    <col min="2" max="2" width="12.42578125" customWidth="1"/>
    <col min="3" max="3" width="12.140625" bestFit="1" customWidth="1"/>
    <col min="5" max="5" width="15.85546875" customWidth="1"/>
    <col min="7" max="7" width="13.140625" customWidth="1"/>
  </cols>
  <sheetData>
    <row r="1" spans="1:7" ht="30">
      <c r="A1" s="40" t="s">
        <v>50</v>
      </c>
      <c r="B1" s="35" t="s">
        <v>51</v>
      </c>
      <c r="C1" s="35" t="s">
        <v>87</v>
      </c>
      <c r="D1" s="36" t="s">
        <v>88</v>
      </c>
      <c r="E1" s="36" t="s">
        <v>89</v>
      </c>
      <c r="F1" s="35" t="s">
        <v>90</v>
      </c>
      <c r="G1" s="36" t="s">
        <v>91</v>
      </c>
    </row>
    <row r="2" spans="1:7">
      <c r="A2" s="37">
        <v>1</v>
      </c>
      <c r="B2" s="23" t="s">
        <v>92</v>
      </c>
      <c r="C2" s="14">
        <f ca="1">RANDBETWEEN(1,5)</f>
        <v>4</v>
      </c>
      <c r="D2" s="14">
        <f t="shared" ref="D2:E2" ca="1" si="0">RANDBETWEEN(1,5)</f>
        <v>2</v>
      </c>
      <c r="E2" s="14">
        <f t="shared" ca="1" si="0"/>
        <v>5</v>
      </c>
      <c r="F2" s="14">
        <f ca="1">SUM(C2:E2)</f>
        <v>11</v>
      </c>
      <c r="G2" s="13" t="str">
        <f ca="1">IF(AND(F2&gt;=13,C2&gt;=4),"да","нет")</f>
        <v>нет</v>
      </c>
    </row>
    <row r="3" spans="1:7">
      <c r="A3" s="37">
        <v>2</v>
      </c>
      <c r="B3" s="23" t="s">
        <v>93</v>
      </c>
      <c r="C3" s="14">
        <f t="shared" ref="C3:E11" ca="1" si="1">RANDBETWEEN(1,5)</f>
        <v>2</v>
      </c>
      <c r="D3" s="14">
        <f t="shared" ca="1" si="1"/>
        <v>5</v>
      </c>
      <c r="E3" s="14">
        <f t="shared" ca="1" si="1"/>
        <v>4</v>
      </c>
      <c r="F3" s="14">
        <f t="shared" ref="F3:F11" ca="1" si="2">SUM(C3:E3)</f>
        <v>11</v>
      </c>
      <c r="G3" s="13" t="str">
        <f t="shared" ref="G3:G11" ca="1" si="3">IF(AND(F3&gt;=13,C3&gt;=4),"да","нет")</f>
        <v>нет</v>
      </c>
    </row>
    <row r="4" spans="1:7">
      <c r="A4" s="38">
        <v>3</v>
      </c>
      <c r="B4" s="23" t="s">
        <v>94</v>
      </c>
      <c r="C4" s="14">
        <f t="shared" ca="1" si="1"/>
        <v>2</v>
      </c>
      <c r="D4" s="14">
        <f t="shared" ca="1" si="1"/>
        <v>2</v>
      </c>
      <c r="E4" s="14">
        <f t="shared" ca="1" si="1"/>
        <v>2</v>
      </c>
      <c r="F4" s="14">
        <f t="shared" ca="1" si="2"/>
        <v>6</v>
      </c>
      <c r="G4" s="13" t="str">
        <f t="shared" ca="1" si="3"/>
        <v>нет</v>
      </c>
    </row>
    <row r="5" spans="1:7">
      <c r="A5" s="38">
        <v>4</v>
      </c>
      <c r="B5" s="23" t="s">
        <v>95</v>
      </c>
      <c r="C5" s="14">
        <f t="shared" ca="1" si="1"/>
        <v>3</v>
      </c>
      <c r="D5" s="14">
        <f t="shared" ca="1" si="1"/>
        <v>1</v>
      </c>
      <c r="E5" s="14">
        <f t="shared" ca="1" si="1"/>
        <v>5</v>
      </c>
      <c r="F5" s="14">
        <f t="shared" ca="1" si="2"/>
        <v>9</v>
      </c>
      <c r="G5" s="13" t="str">
        <f t="shared" ca="1" si="3"/>
        <v>нет</v>
      </c>
    </row>
    <row r="6" spans="1:7">
      <c r="A6" s="38">
        <v>5</v>
      </c>
      <c r="B6" s="23" t="s">
        <v>96</v>
      </c>
      <c r="C6" s="14">
        <f t="shared" ca="1" si="1"/>
        <v>1</v>
      </c>
      <c r="D6" s="14">
        <f t="shared" ca="1" si="1"/>
        <v>2</v>
      </c>
      <c r="E6" s="14">
        <f t="shared" ca="1" si="1"/>
        <v>2</v>
      </c>
      <c r="F6" s="14">
        <f t="shared" ca="1" si="2"/>
        <v>5</v>
      </c>
      <c r="G6" s="13" t="str">
        <f t="shared" ca="1" si="3"/>
        <v>нет</v>
      </c>
    </row>
    <row r="7" spans="1:7">
      <c r="A7" s="38">
        <v>6</v>
      </c>
      <c r="B7" s="23" t="s">
        <v>97</v>
      </c>
      <c r="C7" s="14">
        <f t="shared" ca="1" si="1"/>
        <v>5</v>
      </c>
      <c r="D7" s="14">
        <f t="shared" ca="1" si="1"/>
        <v>3</v>
      </c>
      <c r="E7" s="14">
        <f t="shared" ca="1" si="1"/>
        <v>5</v>
      </c>
      <c r="F7" s="14">
        <f t="shared" ca="1" si="2"/>
        <v>13</v>
      </c>
      <c r="G7" s="13" t="str">
        <f t="shared" ca="1" si="3"/>
        <v>да</v>
      </c>
    </row>
    <row r="8" spans="1:7">
      <c r="A8" s="38">
        <v>7</v>
      </c>
      <c r="B8" s="23" t="s">
        <v>98</v>
      </c>
      <c r="C8" s="14">
        <f t="shared" ca="1" si="1"/>
        <v>2</v>
      </c>
      <c r="D8" s="14">
        <f t="shared" ca="1" si="1"/>
        <v>3</v>
      </c>
      <c r="E8" s="14">
        <f t="shared" ca="1" si="1"/>
        <v>2</v>
      </c>
      <c r="F8" s="14">
        <f t="shared" ca="1" si="2"/>
        <v>7</v>
      </c>
      <c r="G8" s="13" t="str">
        <f t="shared" ca="1" si="3"/>
        <v>нет</v>
      </c>
    </row>
    <row r="9" spans="1:7">
      <c r="A9" s="38">
        <v>8</v>
      </c>
      <c r="B9" s="23" t="s">
        <v>102</v>
      </c>
      <c r="C9" s="14">
        <f t="shared" ca="1" si="1"/>
        <v>1</v>
      </c>
      <c r="D9" s="14">
        <f t="shared" ca="1" si="1"/>
        <v>3</v>
      </c>
      <c r="E9" s="14">
        <f t="shared" ca="1" si="1"/>
        <v>2</v>
      </c>
      <c r="F9" s="14">
        <f t="shared" ca="1" si="2"/>
        <v>6</v>
      </c>
      <c r="G9" s="13" t="str">
        <f t="shared" ca="1" si="3"/>
        <v>нет</v>
      </c>
    </row>
    <row r="10" spans="1:7">
      <c r="A10" s="39">
        <v>9</v>
      </c>
      <c r="B10" s="23" t="s">
        <v>99</v>
      </c>
      <c r="C10" s="14">
        <f t="shared" ca="1" si="1"/>
        <v>2</v>
      </c>
      <c r="D10" s="14">
        <f t="shared" ca="1" si="1"/>
        <v>4</v>
      </c>
      <c r="E10" s="14">
        <f t="shared" ca="1" si="1"/>
        <v>4</v>
      </c>
      <c r="F10" s="14">
        <f t="shared" ca="1" si="2"/>
        <v>10</v>
      </c>
      <c r="G10" s="13" t="str">
        <f t="shared" ca="1" si="3"/>
        <v>нет</v>
      </c>
    </row>
    <row r="11" spans="1:7">
      <c r="A11" s="39">
        <v>10</v>
      </c>
      <c r="B11" s="23" t="s">
        <v>100</v>
      </c>
      <c r="C11" s="14">
        <f t="shared" ca="1" si="1"/>
        <v>4</v>
      </c>
      <c r="D11" s="14">
        <f t="shared" ca="1" si="1"/>
        <v>4</v>
      </c>
      <c r="E11" s="14">
        <f t="shared" ca="1" si="1"/>
        <v>1</v>
      </c>
      <c r="F11" s="14">
        <f t="shared" ca="1" si="2"/>
        <v>9</v>
      </c>
      <c r="G11" s="13" t="str">
        <f t="shared" ca="1" si="3"/>
        <v>нет</v>
      </c>
    </row>
    <row r="12" spans="1:7">
      <c r="C12" s="48" t="s">
        <v>101</v>
      </c>
      <c r="D12" s="48"/>
      <c r="E12" s="48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84"/>
  <sheetViews>
    <sheetView zoomScale="85" zoomScaleNormal="85" workbookViewId="0">
      <selection activeCell="C4" sqref="C4"/>
    </sheetView>
  </sheetViews>
  <sheetFormatPr defaultRowHeight="15"/>
  <cols>
    <col min="1" max="1" width="5.7109375" bestFit="1" customWidth="1"/>
    <col min="2" max="2" width="15" bestFit="1" customWidth="1"/>
    <col min="3" max="3" width="13.85546875" bestFit="1" customWidth="1"/>
    <col min="5" max="6" width="10.5703125" bestFit="1" customWidth="1"/>
    <col min="10" max="10" width="12.85546875" bestFit="1" customWidth="1"/>
  </cols>
  <sheetData>
    <row r="1" spans="1:10">
      <c r="A1" s="9"/>
      <c r="B1" s="49"/>
      <c r="C1" s="50" t="s">
        <v>107</v>
      </c>
      <c r="D1" s="51" t="s">
        <v>104</v>
      </c>
      <c r="E1" s="51" t="s">
        <v>105</v>
      </c>
      <c r="F1" s="51" t="s">
        <v>106</v>
      </c>
      <c r="J1" s="9"/>
    </row>
    <row r="2" spans="1:10">
      <c r="A2" s="9"/>
      <c r="D2" s="52">
        <v>2</v>
      </c>
      <c r="E2" s="52">
        <v>100</v>
      </c>
      <c r="F2" s="52">
        <v>12</v>
      </c>
    </row>
    <row r="3" spans="1:10" s="56" customFormat="1" ht="15.75">
      <c r="A3" s="54" t="s">
        <v>103</v>
      </c>
      <c r="B3" s="55" t="s">
        <v>108</v>
      </c>
    </row>
    <row r="4" spans="1:10">
      <c r="A4" s="9">
        <v>-20</v>
      </c>
      <c r="B4" s="24">
        <f>$D$2*(A4^3)-$E$2*A4+$F$2</f>
        <v>-13988</v>
      </c>
      <c r="G4" s="9"/>
    </row>
    <row r="5" spans="1:10">
      <c r="A5" s="9">
        <v>-19.5</v>
      </c>
      <c r="B5" s="53">
        <f t="shared" ref="B5:B68" si="0">$D$2*(A5^3)-$E$2*A5+$F$2</f>
        <v>-12867.75</v>
      </c>
    </row>
    <row r="6" spans="1:10">
      <c r="A6" s="9">
        <v>-19</v>
      </c>
      <c r="B6" s="53">
        <f t="shared" si="0"/>
        <v>-11806</v>
      </c>
    </row>
    <row r="7" spans="1:10">
      <c r="A7" s="9">
        <v>-18.5</v>
      </c>
      <c r="B7" s="53">
        <f t="shared" si="0"/>
        <v>-10801.25</v>
      </c>
    </row>
    <row r="8" spans="1:10">
      <c r="A8" s="9">
        <v>-18</v>
      </c>
      <c r="B8" s="53">
        <f t="shared" si="0"/>
        <v>-9852</v>
      </c>
    </row>
    <row r="9" spans="1:10">
      <c r="A9" s="9">
        <v>-17.5</v>
      </c>
      <c r="B9" s="53">
        <f t="shared" si="0"/>
        <v>-8956.75</v>
      </c>
    </row>
    <row r="10" spans="1:10">
      <c r="A10" s="9">
        <v>-17</v>
      </c>
      <c r="B10" s="53">
        <f t="shared" si="0"/>
        <v>-8114</v>
      </c>
    </row>
    <row r="11" spans="1:10">
      <c r="A11" s="9">
        <v>-16.5</v>
      </c>
      <c r="B11" s="53">
        <f t="shared" si="0"/>
        <v>-7322.25</v>
      </c>
    </row>
    <row r="12" spans="1:10">
      <c r="A12" s="9">
        <v>-16</v>
      </c>
      <c r="B12" s="53">
        <f t="shared" si="0"/>
        <v>-6580</v>
      </c>
    </row>
    <row r="13" spans="1:10">
      <c r="A13" s="9">
        <v>-15.5</v>
      </c>
      <c r="B13" s="53">
        <f t="shared" si="0"/>
        <v>-5885.75</v>
      </c>
    </row>
    <row r="14" spans="1:10">
      <c r="A14" s="9">
        <v>-15</v>
      </c>
      <c r="B14" s="53">
        <f t="shared" si="0"/>
        <v>-5238</v>
      </c>
    </row>
    <row r="15" spans="1:10">
      <c r="A15" s="9">
        <v>-14.5</v>
      </c>
      <c r="B15" s="53">
        <f t="shared" si="0"/>
        <v>-4635.25</v>
      </c>
    </row>
    <row r="16" spans="1:10">
      <c r="A16" s="9">
        <v>-14</v>
      </c>
      <c r="B16" s="53">
        <f t="shared" si="0"/>
        <v>-4076</v>
      </c>
    </row>
    <row r="17" spans="1:2">
      <c r="A17" s="9">
        <v>-13.5</v>
      </c>
      <c r="B17" s="53">
        <f t="shared" si="0"/>
        <v>-3558.75</v>
      </c>
    </row>
    <row r="18" spans="1:2">
      <c r="A18" s="9">
        <v>-13</v>
      </c>
      <c r="B18" s="53">
        <f t="shared" si="0"/>
        <v>-3082</v>
      </c>
    </row>
    <row r="19" spans="1:2">
      <c r="A19" s="9">
        <v>-12.5</v>
      </c>
      <c r="B19" s="53">
        <f t="shared" si="0"/>
        <v>-2644.25</v>
      </c>
    </row>
    <row r="20" spans="1:2">
      <c r="A20" s="9">
        <v>-12</v>
      </c>
      <c r="B20" s="53">
        <f t="shared" si="0"/>
        <v>-2244</v>
      </c>
    </row>
    <row r="21" spans="1:2">
      <c r="A21" s="9">
        <v>-11.5</v>
      </c>
      <c r="B21" s="53">
        <f t="shared" si="0"/>
        <v>-1879.75</v>
      </c>
    </row>
    <row r="22" spans="1:2">
      <c r="A22" s="9">
        <v>-11</v>
      </c>
      <c r="B22" s="53">
        <f t="shared" si="0"/>
        <v>-1550</v>
      </c>
    </row>
    <row r="23" spans="1:2">
      <c r="A23" s="9">
        <v>-10.5</v>
      </c>
      <c r="B23" s="53">
        <f t="shared" si="0"/>
        <v>-1253.25</v>
      </c>
    </row>
    <row r="24" spans="1:2">
      <c r="A24" s="9">
        <v>-10</v>
      </c>
      <c r="B24" s="53">
        <f t="shared" si="0"/>
        <v>-988</v>
      </c>
    </row>
    <row r="25" spans="1:2">
      <c r="A25" s="9">
        <v>-9.5</v>
      </c>
      <c r="B25" s="53">
        <f t="shared" si="0"/>
        <v>-752.75</v>
      </c>
    </row>
    <row r="26" spans="1:2">
      <c r="A26" s="9">
        <v>-9</v>
      </c>
      <c r="B26" s="53">
        <f t="shared" si="0"/>
        <v>-546</v>
      </c>
    </row>
    <row r="27" spans="1:2">
      <c r="A27" s="9">
        <v>-8.5</v>
      </c>
      <c r="B27" s="53">
        <f t="shared" si="0"/>
        <v>-366.25</v>
      </c>
    </row>
    <row r="28" spans="1:2">
      <c r="A28" s="9">
        <v>-8</v>
      </c>
      <c r="B28" s="53">
        <f t="shared" si="0"/>
        <v>-212</v>
      </c>
    </row>
    <row r="29" spans="1:2">
      <c r="A29" s="9">
        <v>-7.5</v>
      </c>
      <c r="B29" s="53">
        <f t="shared" si="0"/>
        <v>-81.75</v>
      </c>
    </row>
    <row r="30" spans="1:2">
      <c r="A30" s="9">
        <v>-7</v>
      </c>
      <c r="B30" s="53">
        <f t="shared" si="0"/>
        <v>26</v>
      </c>
    </row>
    <row r="31" spans="1:2">
      <c r="A31" s="9">
        <v>-6.5</v>
      </c>
      <c r="B31" s="53">
        <f t="shared" si="0"/>
        <v>112.75</v>
      </c>
    </row>
    <row r="32" spans="1:2">
      <c r="A32" s="9">
        <v>-6</v>
      </c>
      <c r="B32" s="53">
        <f t="shared" si="0"/>
        <v>180</v>
      </c>
    </row>
    <row r="33" spans="1:2">
      <c r="A33" s="9">
        <v>-5.5</v>
      </c>
      <c r="B33" s="53">
        <f t="shared" si="0"/>
        <v>229.25</v>
      </c>
    </row>
    <row r="34" spans="1:2">
      <c r="A34" s="9">
        <v>-5</v>
      </c>
      <c r="B34" s="53">
        <f t="shared" si="0"/>
        <v>262</v>
      </c>
    </row>
    <row r="35" spans="1:2">
      <c r="A35" s="9">
        <v>-4.5</v>
      </c>
      <c r="B35" s="53">
        <f t="shared" si="0"/>
        <v>279.75</v>
      </c>
    </row>
    <row r="36" spans="1:2">
      <c r="A36" s="9">
        <v>-4</v>
      </c>
      <c r="B36" s="53">
        <f t="shared" si="0"/>
        <v>284</v>
      </c>
    </row>
    <row r="37" spans="1:2">
      <c r="A37" s="9">
        <v>-3.5</v>
      </c>
      <c r="B37" s="53">
        <f t="shared" si="0"/>
        <v>276.25</v>
      </c>
    </row>
    <row r="38" spans="1:2">
      <c r="A38" s="9">
        <v>-3</v>
      </c>
      <c r="B38" s="53">
        <f t="shared" si="0"/>
        <v>258</v>
      </c>
    </row>
    <row r="39" spans="1:2">
      <c r="A39" s="9">
        <v>-2.5</v>
      </c>
      <c r="B39" s="53">
        <f t="shared" si="0"/>
        <v>230.75</v>
      </c>
    </row>
    <row r="40" spans="1:2">
      <c r="A40" s="9">
        <v>-2</v>
      </c>
      <c r="B40" s="53">
        <f t="shared" si="0"/>
        <v>196</v>
      </c>
    </row>
    <row r="41" spans="1:2">
      <c r="A41" s="9">
        <v>-1.5</v>
      </c>
      <c r="B41" s="53">
        <f t="shared" si="0"/>
        <v>155.25</v>
      </c>
    </row>
    <row r="42" spans="1:2">
      <c r="A42" s="9">
        <v>-1</v>
      </c>
      <c r="B42" s="53">
        <f t="shared" si="0"/>
        <v>110</v>
      </c>
    </row>
    <row r="43" spans="1:2">
      <c r="A43" s="9">
        <v>-0.5</v>
      </c>
      <c r="B43" s="53">
        <f t="shared" si="0"/>
        <v>61.75</v>
      </c>
    </row>
    <row r="44" spans="1:2">
      <c r="A44" s="9">
        <v>0</v>
      </c>
      <c r="B44" s="53">
        <f t="shared" si="0"/>
        <v>12</v>
      </c>
    </row>
    <row r="45" spans="1:2">
      <c r="A45" s="9">
        <v>0.5</v>
      </c>
      <c r="B45" s="53">
        <f t="shared" si="0"/>
        <v>-37.75</v>
      </c>
    </row>
    <row r="46" spans="1:2">
      <c r="A46" s="9">
        <v>1</v>
      </c>
      <c r="B46" s="53">
        <f t="shared" si="0"/>
        <v>-86</v>
      </c>
    </row>
    <row r="47" spans="1:2">
      <c r="A47" s="9">
        <v>1.5</v>
      </c>
      <c r="B47" s="53">
        <f t="shared" si="0"/>
        <v>-131.25</v>
      </c>
    </row>
    <row r="48" spans="1:2">
      <c r="A48" s="9">
        <v>2</v>
      </c>
      <c r="B48" s="53">
        <f t="shared" si="0"/>
        <v>-172</v>
      </c>
    </row>
    <row r="49" spans="1:2">
      <c r="A49" s="9">
        <v>2.5</v>
      </c>
      <c r="B49" s="53">
        <f t="shared" si="0"/>
        <v>-206.75</v>
      </c>
    </row>
    <row r="50" spans="1:2">
      <c r="A50" s="9">
        <v>3</v>
      </c>
      <c r="B50" s="53">
        <f t="shared" si="0"/>
        <v>-234</v>
      </c>
    </row>
    <row r="51" spans="1:2">
      <c r="A51" s="9">
        <v>3.5</v>
      </c>
      <c r="B51" s="53">
        <f t="shared" si="0"/>
        <v>-252.25</v>
      </c>
    </row>
    <row r="52" spans="1:2">
      <c r="A52" s="9">
        <v>4</v>
      </c>
      <c r="B52" s="53">
        <f t="shared" si="0"/>
        <v>-260</v>
      </c>
    </row>
    <row r="53" spans="1:2">
      <c r="A53" s="9">
        <v>4.5</v>
      </c>
      <c r="B53" s="53">
        <f t="shared" si="0"/>
        <v>-255.75</v>
      </c>
    </row>
    <row r="54" spans="1:2">
      <c r="A54" s="9">
        <v>5</v>
      </c>
      <c r="B54" s="53">
        <f t="shared" si="0"/>
        <v>-238</v>
      </c>
    </row>
    <row r="55" spans="1:2">
      <c r="A55" s="9">
        <v>5.5</v>
      </c>
      <c r="B55" s="53">
        <f t="shared" si="0"/>
        <v>-205.25</v>
      </c>
    </row>
    <row r="56" spans="1:2">
      <c r="A56" s="9">
        <v>6</v>
      </c>
      <c r="B56" s="53">
        <f t="shared" si="0"/>
        <v>-156</v>
      </c>
    </row>
    <row r="57" spans="1:2">
      <c r="A57" s="9">
        <v>6.5</v>
      </c>
      <c r="B57" s="53">
        <f t="shared" si="0"/>
        <v>-88.75</v>
      </c>
    </row>
    <row r="58" spans="1:2">
      <c r="A58" s="9">
        <v>7</v>
      </c>
      <c r="B58" s="53">
        <f t="shared" si="0"/>
        <v>-2</v>
      </c>
    </row>
    <row r="59" spans="1:2">
      <c r="A59" s="9">
        <v>7.5</v>
      </c>
      <c r="B59" s="53">
        <f t="shared" si="0"/>
        <v>105.75</v>
      </c>
    </row>
    <row r="60" spans="1:2">
      <c r="A60" s="9">
        <v>8</v>
      </c>
      <c r="B60" s="53">
        <f t="shared" si="0"/>
        <v>236</v>
      </c>
    </row>
    <row r="61" spans="1:2">
      <c r="A61" s="9">
        <v>8.5</v>
      </c>
      <c r="B61" s="53">
        <f t="shared" si="0"/>
        <v>390.25</v>
      </c>
    </row>
    <row r="62" spans="1:2">
      <c r="A62" s="9">
        <v>9</v>
      </c>
      <c r="B62" s="53">
        <f t="shared" si="0"/>
        <v>570</v>
      </c>
    </row>
    <row r="63" spans="1:2">
      <c r="A63" s="9">
        <v>9.5</v>
      </c>
      <c r="B63" s="53">
        <f t="shared" si="0"/>
        <v>776.75</v>
      </c>
    </row>
    <row r="64" spans="1:2">
      <c r="A64" s="9">
        <v>10</v>
      </c>
      <c r="B64" s="53">
        <f t="shared" si="0"/>
        <v>1012</v>
      </c>
    </row>
    <row r="65" spans="1:2">
      <c r="A65" s="9">
        <v>10.5</v>
      </c>
      <c r="B65" s="53">
        <f t="shared" si="0"/>
        <v>1277.25</v>
      </c>
    </row>
    <row r="66" spans="1:2">
      <c r="A66" s="9">
        <v>11</v>
      </c>
      <c r="B66" s="53">
        <f t="shared" si="0"/>
        <v>1574</v>
      </c>
    </row>
    <row r="67" spans="1:2">
      <c r="A67" s="9">
        <v>11.5</v>
      </c>
      <c r="B67" s="53">
        <f t="shared" si="0"/>
        <v>1903.75</v>
      </c>
    </row>
    <row r="68" spans="1:2">
      <c r="A68" s="9">
        <v>12</v>
      </c>
      <c r="B68" s="53">
        <f t="shared" si="0"/>
        <v>2268</v>
      </c>
    </row>
    <row r="69" spans="1:2">
      <c r="A69" s="9">
        <v>12.5</v>
      </c>
      <c r="B69" s="53">
        <f t="shared" ref="B69:B84" si="1">$D$2*(A69^3)-$E$2*A69+$F$2</f>
        <v>2668.25</v>
      </c>
    </row>
    <row r="70" spans="1:2">
      <c r="A70" s="9">
        <v>13</v>
      </c>
      <c r="B70" s="53">
        <f t="shared" si="1"/>
        <v>3106</v>
      </c>
    </row>
    <row r="71" spans="1:2">
      <c r="A71" s="9">
        <v>13.5</v>
      </c>
      <c r="B71" s="53">
        <f t="shared" si="1"/>
        <v>3582.75</v>
      </c>
    </row>
    <row r="72" spans="1:2">
      <c r="A72" s="9">
        <v>14</v>
      </c>
      <c r="B72" s="53">
        <f t="shared" si="1"/>
        <v>4100</v>
      </c>
    </row>
    <row r="73" spans="1:2">
      <c r="A73" s="9">
        <v>14.5</v>
      </c>
      <c r="B73" s="53">
        <f t="shared" si="1"/>
        <v>4659.25</v>
      </c>
    </row>
    <row r="74" spans="1:2">
      <c r="A74" s="9">
        <v>15</v>
      </c>
      <c r="B74" s="53">
        <f t="shared" si="1"/>
        <v>5262</v>
      </c>
    </row>
    <row r="75" spans="1:2">
      <c r="A75" s="9">
        <v>15.5</v>
      </c>
      <c r="B75" s="53">
        <f t="shared" si="1"/>
        <v>5909.75</v>
      </c>
    </row>
    <row r="76" spans="1:2">
      <c r="A76" s="9">
        <v>16</v>
      </c>
      <c r="B76" s="53">
        <f t="shared" si="1"/>
        <v>6604</v>
      </c>
    </row>
    <row r="77" spans="1:2">
      <c r="A77" s="9">
        <v>16.5</v>
      </c>
      <c r="B77" s="53">
        <f t="shared" si="1"/>
        <v>7346.25</v>
      </c>
    </row>
    <row r="78" spans="1:2">
      <c r="A78" s="9">
        <v>17</v>
      </c>
      <c r="B78" s="53">
        <f t="shared" si="1"/>
        <v>8138</v>
      </c>
    </row>
    <row r="79" spans="1:2">
      <c r="A79" s="9">
        <v>17.5</v>
      </c>
      <c r="B79" s="53">
        <f t="shared" si="1"/>
        <v>8980.75</v>
      </c>
    </row>
    <row r="80" spans="1:2">
      <c r="A80" s="9">
        <v>18</v>
      </c>
      <c r="B80" s="53">
        <f t="shared" si="1"/>
        <v>9876</v>
      </c>
    </row>
    <row r="81" spans="1:2">
      <c r="A81" s="9">
        <v>18.5</v>
      </c>
      <c r="B81" s="53">
        <f t="shared" si="1"/>
        <v>10825.25</v>
      </c>
    </row>
    <row r="82" spans="1:2">
      <c r="A82" s="9">
        <v>19</v>
      </c>
      <c r="B82" s="53">
        <f t="shared" si="1"/>
        <v>11830</v>
      </c>
    </row>
    <row r="83" spans="1:2">
      <c r="A83" s="9">
        <v>19.5</v>
      </c>
      <c r="B83" s="53">
        <f t="shared" si="1"/>
        <v>12891.75</v>
      </c>
    </row>
    <row r="84" spans="1:2">
      <c r="A84" s="11">
        <v>20</v>
      </c>
      <c r="B84" s="25">
        <f t="shared" si="1"/>
        <v>14012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3:B11"/>
  <sheetViews>
    <sheetView workbookViewId="0">
      <selection activeCell="B21" sqref="B21"/>
    </sheetView>
  </sheetViews>
  <sheetFormatPr defaultRowHeight="15"/>
  <cols>
    <col min="1" max="1" width="17.7109375" bestFit="1" customWidth="1"/>
  </cols>
  <sheetData>
    <row r="3" spans="1:2">
      <c r="A3" s="57" t="s">
        <v>109</v>
      </c>
      <c r="B3" s="57" t="s">
        <v>110</v>
      </c>
    </row>
    <row r="4" spans="1:2">
      <c r="A4" s="22" t="s">
        <v>111</v>
      </c>
      <c r="B4">
        <v>24.6</v>
      </c>
    </row>
    <row r="5" spans="1:2">
      <c r="A5" s="10" t="s">
        <v>112</v>
      </c>
      <c r="B5">
        <v>8.1999999999999993</v>
      </c>
    </row>
    <row r="6" spans="1:2">
      <c r="A6" s="59" t="s">
        <v>113</v>
      </c>
      <c r="B6">
        <v>27.4</v>
      </c>
    </row>
    <row r="7" spans="1:2">
      <c r="A7" s="59" t="s">
        <v>114</v>
      </c>
      <c r="B7">
        <v>5.9</v>
      </c>
    </row>
    <row r="8" spans="1:2">
      <c r="A8" s="59" t="s">
        <v>115</v>
      </c>
      <c r="B8">
        <v>7</v>
      </c>
    </row>
    <row r="9" spans="1:2">
      <c r="A9" s="59" t="s">
        <v>116</v>
      </c>
      <c r="B9">
        <v>3.9</v>
      </c>
    </row>
    <row r="10" spans="1:2">
      <c r="A10" s="60" t="s">
        <v>117</v>
      </c>
      <c r="B10">
        <v>1.8</v>
      </c>
    </row>
    <row r="11" spans="1:2">
      <c r="A11" s="58" t="s">
        <v>118</v>
      </c>
      <c r="B11" s="44">
        <f>100 - SUM(B4:B10)</f>
        <v>21.200000000000003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23"/>
  <sheetViews>
    <sheetView workbookViewId="0">
      <selection activeCell="A11" sqref="A11:H17"/>
    </sheetView>
  </sheetViews>
  <sheetFormatPr defaultRowHeight="15"/>
  <cols>
    <col min="1" max="1" width="13.85546875" bestFit="1" customWidth="1"/>
    <col min="2" max="2" width="9.140625" customWidth="1"/>
    <col min="3" max="3" width="8.42578125" customWidth="1"/>
    <col min="8" max="8" width="11" customWidth="1"/>
  </cols>
  <sheetData>
    <row r="1" spans="1:8">
      <c r="A1" s="61"/>
      <c r="B1" s="61"/>
      <c r="C1" s="61"/>
      <c r="D1" s="61"/>
      <c r="E1" s="61"/>
      <c r="F1" s="61"/>
      <c r="G1" s="61"/>
      <c r="H1" s="61"/>
    </row>
    <row r="2" spans="1:8" ht="15" customHeight="1">
      <c r="A2" s="65" t="s">
        <v>123</v>
      </c>
      <c r="B2" s="64" t="s">
        <v>124</v>
      </c>
      <c r="C2" s="64"/>
      <c r="D2" s="64"/>
      <c r="E2" s="64"/>
      <c r="F2" s="64"/>
      <c r="G2" s="64"/>
      <c r="H2" s="67" t="s">
        <v>125</v>
      </c>
    </row>
    <row r="3" spans="1:8">
      <c r="A3" s="66"/>
      <c r="B3" s="68">
        <v>1</v>
      </c>
      <c r="C3" s="68">
        <v>2</v>
      </c>
      <c r="D3" s="68">
        <v>3</v>
      </c>
      <c r="E3" s="68">
        <v>4</v>
      </c>
      <c r="F3" s="68">
        <v>5</v>
      </c>
      <c r="G3" s="68">
        <v>6</v>
      </c>
      <c r="H3" s="67"/>
    </row>
    <row r="4" spans="1:8">
      <c r="A4" s="69" t="s">
        <v>119</v>
      </c>
      <c r="B4" s="62">
        <v>2</v>
      </c>
      <c r="C4" s="62">
        <v>3</v>
      </c>
      <c r="D4" s="62">
        <v>6</v>
      </c>
      <c r="E4" s="63">
        <v>2</v>
      </c>
      <c r="F4" s="62">
        <v>2</v>
      </c>
      <c r="G4" s="63">
        <v>10</v>
      </c>
      <c r="H4" s="72">
        <v>130</v>
      </c>
    </row>
    <row r="5" spans="1:8">
      <c r="A5" s="69" t="s">
        <v>120</v>
      </c>
      <c r="B5" s="62">
        <v>8</v>
      </c>
      <c r="C5" s="62">
        <v>1</v>
      </c>
      <c r="D5" s="62">
        <v>2</v>
      </c>
      <c r="E5" s="63">
        <v>9</v>
      </c>
      <c r="F5" s="62">
        <v>9</v>
      </c>
      <c r="G5" s="63">
        <v>5</v>
      </c>
      <c r="H5" s="72">
        <v>90</v>
      </c>
    </row>
    <row r="6" spans="1:8">
      <c r="A6" s="69" t="s">
        <v>121</v>
      </c>
      <c r="B6" s="62">
        <v>7</v>
      </c>
      <c r="C6" s="62">
        <v>6</v>
      </c>
      <c r="D6" s="62">
        <v>4</v>
      </c>
      <c r="E6" s="63">
        <v>5</v>
      </c>
      <c r="F6" s="62">
        <v>5</v>
      </c>
      <c r="G6" s="63">
        <v>9</v>
      </c>
      <c r="H6" s="72">
        <v>100</v>
      </c>
    </row>
    <row r="7" spans="1:8">
      <c r="A7" s="69" t="s">
        <v>122</v>
      </c>
      <c r="B7" s="62">
        <v>2</v>
      </c>
      <c r="C7" s="62">
        <v>10</v>
      </c>
      <c r="D7" s="62">
        <v>8</v>
      </c>
      <c r="E7" s="63">
        <v>3</v>
      </c>
      <c r="F7" s="62">
        <v>3</v>
      </c>
      <c r="G7" s="63">
        <v>4</v>
      </c>
      <c r="H7" s="72">
        <v>140</v>
      </c>
    </row>
    <row r="8" spans="1:8">
      <c r="A8" s="70" t="s">
        <v>126</v>
      </c>
      <c r="B8" s="71">
        <v>110</v>
      </c>
      <c r="C8" s="71">
        <v>50</v>
      </c>
      <c r="D8" s="71">
        <v>30</v>
      </c>
      <c r="E8" s="71">
        <v>80</v>
      </c>
      <c r="F8" s="71">
        <v>100</v>
      </c>
      <c r="G8" s="71">
        <v>90</v>
      </c>
      <c r="H8" s="61"/>
    </row>
    <row r="9" spans="1:8">
      <c r="A9" s="61"/>
      <c r="B9" s="61"/>
      <c r="C9" s="61"/>
      <c r="D9" s="61"/>
      <c r="E9" s="61"/>
      <c r="F9" s="61"/>
      <c r="G9" s="61"/>
      <c r="H9" s="61"/>
    </row>
    <row r="10" spans="1:8">
      <c r="A10" s="61"/>
      <c r="B10" s="61"/>
      <c r="C10" s="61"/>
      <c r="D10" s="61"/>
      <c r="E10" s="61"/>
      <c r="F10" s="61"/>
      <c r="G10" s="61"/>
      <c r="H10" s="61"/>
    </row>
    <row r="11" spans="1:8">
      <c r="A11" s="61"/>
      <c r="B11" s="62">
        <v>20</v>
      </c>
      <c r="C11" s="62">
        <v>0</v>
      </c>
      <c r="D11" s="62">
        <v>0</v>
      </c>
      <c r="E11" s="62">
        <v>38</v>
      </c>
      <c r="F11" s="62">
        <v>71.999999999999986</v>
      </c>
      <c r="G11" s="62">
        <v>0</v>
      </c>
      <c r="H11" s="72">
        <f>SUM(B11:G11)</f>
        <v>130</v>
      </c>
    </row>
    <row r="12" spans="1:8">
      <c r="A12" s="61"/>
      <c r="B12" s="62">
        <v>0</v>
      </c>
      <c r="C12" s="62">
        <v>50</v>
      </c>
      <c r="D12" s="62">
        <v>0</v>
      </c>
      <c r="E12" s="62">
        <v>0</v>
      </c>
      <c r="F12" s="62">
        <v>0</v>
      </c>
      <c r="G12" s="62">
        <v>39.99999998279862</v>
      </c>
      <c r="H12" s="72">
        <f t="shared" ref="H12:H14" si="0">SUM(B12:G12)</f>
        <v>89.999999982798613</v>
      </c>
    </row>
    <row r="13" spans="1:8">
      <c r="A13" s="61"/>
      <c r="B13" s="62">
        <v>1.7201377322528799E-8</v>
      </c>
      <c r="C13" s="62">
        <v>0</v>
      </c>
      <c r="D13" s="62">
        <v>30</v>
      </c>
      <c r="E13" s="62">
        <v>41.999999999999993</v>
      </c>
      <c r="F13" s="62">
        <v>28.000000000000021</v>
      </c>
      <c r="G13" s="62">
        <v>0</v>
      </c>
      <c r="H13" s="72">
        <f t="shared" si="0"/>
        <v>100.00000001720139</v>
      </c>
    </row>
    <row r="14" spans="1:8">
      <c r="A14" s="61"/>
      <c r="B14" s="62">
        <v>89.999999982798627</v>
      </c>
      <c r="C14" s="62">
        <v>0</v>
      </c>
      <c r="D14" s="62">
        <v>0</v>
      </c>
      <c r="E14" s="62">
        <v>0</v>
      </c>
      <c r="F14" s="62">
        <v>0</v>
      </c>
      <c r="G14" s="62">
        <v>50.00000001720138</v>
      </c>
      <c r="H14" s="72">
        <f t="shared" si="0"/>
        <v>140</v>
      </c>
    </row>
    <row r="15" spans="1:8">
      <c r="A15" s="61"/>
      <c r="B15" s="75">
        <f>SUM(B11:B14)</f>
        <v>110</v>
      </c>
      <c r="C15" s="75">
        <f t="shared" ref="C15:G15" si="1">SUM(C11:C14)</f>
        <v>50</v>
      </c>
      <c r="D15" s="75">
        <f t="shared" si="1"/>
        <v>30</v>
      </c>
      <c r="E15" s="75">
        <f t="shared" si="1"/>
        <v>80</v>
      </c>
      <c r="F15" s="75">
        <f t="shared" si="1"/>
        <v>100</v>
      </c>
      <c r="G15" s="71">
        <f t="shared" si="1"/>
        <v>90</v>
      </c>
      <c r="H15" s="61"/>
    </row>
    <row r="16" spans="1:8">
      <c r="A16" s="61"/>
      <c r="B16" s="61"/>
      <c r="C16" s="61"/>
      <c r="D16" s="61"/>
      <c r="E16" s="61"/>
      <c r="F16" s="61"/>
      <c r="G16" s="61"/>
      <c r="H16" s="61"/>
    </row>
    <row r="17" spans="1:8">
      <c r="A17" s="74" t="s">
        <v>127</v>
      </c>
      <c r="B17" s="73">
        <f>SUMPRODUCT(B4:G7,B11:G14)</f>
        <v>1360.0000000688058</v>
      </c>
      <c r="C17" s="61"/>
      <c r="D17" s="61"/>
      <c r="E17" s="61"/>
      <c r="F17" s="61"/>
      <c r="G17" s="61"/>
      <c r="H17" s="61"/>
    </row>
    <row r="18" spans="1:8">
      <c r="A18" s="61"/>
      <c r="B18" s="61"/>
      <c r="C18" s="61"/>
      <c r="D18" s="61"/>
      <c r="E18" s="61"/>
      <c r="F18" s="61"/>
      <c r="G18" s="61"/>
      <c r="H18" s="61"/>
    </row>
    <row r="19" spans="1:8">
      <c r="A19" s="61"/>
      <c r="B19" s="61"/>
      <c r="C19" s="61"/>
      <c r="D19" s="61"/>
      <c r="E19" s="61"/>
      <c r="F19" s="61"/>
      <c r="G19" s="61"/>
      <c r="H19" s="61"/>
    </row>
    <row r="20" spans="1:8">
      <c r="A20" s="61"/>
      <c r="B20" s="61"/>
      <c r="C20" s="61"/>
      <c r="D20" s="61"/>
      <c r="E20" s="61"/>
      <c r="F20" s="61"/>
      <c r="G20" s="61"/>
      <c r="H20" s="61"/>
    </row>
    <row r="21" spans="1:8">
      <c r="A21" s="61"/>
      <c r="B21" s="61"/>
      <c r="C21" s="61"/>
      <c r="D21" s="61"/>
      <c r="E21" s="61"/>
      <c r="F21" s="61"/>
      <c r="G21" s="61"/>
      <c r="H21" s="61"/>
    </row>
    <row r="22" spans="1:8">
      <c r="A22" s="61"/>
      <c r="B22" s="61"/>
      <c r="C22" s="61"/>
      <c r="D22" s="61"/>
      <c r="E22" s="61"/>
      <c r="F22" s="61"/>
      <c r="G22" s="61"/>
      <c r="H22" s="61"/>
    </row>
    <row r="23" spans="1:8">
      <c r="C23" s="61"/>
      <c r="D23" s="61"/>
      <c r="E23" s="61"/>
      <c r="F23" s="61"/>
      <c r="G23" s="61"/>
      <c r="H23" s="61"/>
    </row>
  </sheetData>
  <mergeCells count="3">
    <mergeCell ref="H2:H3"/>
    <mergeCell ref="A2:A3"/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2</vt:i4>
      </vt:variant>
    </vt:vector>
  </HeadingPairs>
  <TitlesOfParts>
    <vt:vector size="12" baseType="lpstr">
      <vt:lpstr>1.2 - 1</vt:lpstr>
      <vt:lpstr>1.2 - 2</vt:lpstr>
      <vt:lpstr>2.4 - 1</vt:lpstr>
      <vt:lpstr>2.4 - 2</vt:lpstr>
      <vt:lpstr>3.2 -1</vt:lpstr>
      <vt:lpstr>3.2 - 2</vt:lpstr>
      <vt:lpstr>9.3 - 1</vt:lpstr>
      <vt:lpstr>9.3 - 3</vt:lpstr>
      <vt:lpstr>13.2 -1</vt:lpstr>
      <vt:lpstr>13.2 - 2</vt:lpstr>
      <vt:lpstr>A</vt:lpstr>
      <vt:lpstr>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Maxx</dc:creator>
  <cp:lastModifiedBy>Maxx</cp:lastModifiedBy>
  <dcterms:created xsi:type="dcterms:W3CDTF">2015-09-05T08:06:30Z</dcterms:created>
  <dcterms:modified xsi:type="dcterms:W3CDTF">2015-09-05T14:04:28Z</dcterms:modified>
</cp:coreProperties>
</file>