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3" activeTab="3"/>
  </bookViews>
  <sheets>
    <sheet name="Regression Model" sheetId="1" state="hidden" r:id="rId2"/>
    <sheet name="Statistical Hypothes" sheetId="2" state="hidden" r:id="rId3"/>
    <sheet name="Ratio Analysis" sheetId="3" state="hidden" r:id="rId4"/>
    <sheet name="SR Disclosure Score" sheetId="4" state="visible" r:id="rId5"/>
    <sheet name="Data Analysis" sheetId="5" state="hidden"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<sst xmlns="http://schemas.openxmlformats.org/spreadsheetml/2006/main" count="118" uniqueCount="85">
  <si>
    <r>
      <rPr>
        <b val="true"/>
        <sz val="12"/>
        <color rgb="FF000000"/>
        <rFont val="Times New Roman"/>
        <family val="1"/>
        <charset val="1"/>
      </rPr>
      <t xml:space="preserve">Dependent Variable(s): </t>
    </r>
    <r>
      <rPr>
        <sz val="12"/>
        <color rgb="FF000000"/>
        <rFont val="Times New Roman"/>
        <family val="1"/>
        <charset val="1"/>
      </rPr>
      <t xml:space="preserve">ROA</t>
    </r>
  </si>
  <si>
    <r>
      <rPr>
        <b val="true"/>
        <sz val="12"/>
        <color rgb="FF000000"/>
        <rFont val="Times New Roman"/>
        <family val="1"/>
        <charset val="1"/>
      </rPr>
      <t xml:space="preserve">Independent Variable(s): </t>
    </r>
    <r>
      <rPr>
        <sz val="12"/>
        <color rgb="FF000000"/>
        <rFont val="Times New Roman"/>
        <family val="1"/>
        <charset val="1"/>
      </rPr>
      <t xml:space="preserve">ECDS, ENDS, SODS, SRDS</t>
    </r>
  </si>
  <si>
    <r>
      <rPr>
        <b val="true"/>
        <sz val="12"/>
        <color rgb="FF000000"/>
        <rFont val="Times New Roman"/>
        <family val="1"/>
        <charset val="1"/>
      </rPr>
      <t xml:space="preserve">Control Variable(s):</t>
    </r>
    <r>
      <rPr>
        <sz val="12"/>
        <color rgb="FF000000"/>
        <rFont val="Times New Roman"/>
        <family val="1"/>
        <charset val="1"/>
      </rPr>
      <t xml:space="preserve"> SIZE, LEV</t>
    </r>
  </si>
  <si>
    <r>
      <rPr>
        <b val="true"/>
        <sz val="12"/>
        <color rgb="FF000000"/>
        <rFont val="Times New Roman"/>
        <family val="1"/>
        <charset val="1"/>
      </rPr>
      <t xml:space="preserve">Model:</t>
    </r>
    <r>
      <rPr>
        <sz val="12"/>
        <color rgb="FF000000"/>
        <rFont val="Times New Roman"/>
        <family val="1"/>
        <charset val="1"/>
      </rPr>
      <t xml:space="preserve"> ROA = α + β1 ECDS + β2 SODS + β3 ENDS + β4 SRDS + β5 SIZE + β6 LEV + e</t>
    </r>
  </si>
  <si>
    <r>
      <rPr>
        <b val="true"/>
        <sz val="12"/>
        <color rgb="FF000000"/>
        <rFont val="Times New Roman"/>
        <family val="1"/>
        <charset val="1"/>
      </rPr>
      <t xml:space="preserve">Classical Assumptions:</t>
    </r>
    <r>
      <rPr>
        <sz val="12"/>
        <color rgb="FF000000"/>
        <rFont val="Times New Roman"/>
        <family val="1"/>
        <charset val="1"/>
      </rPr>
      <t xml:space="preserve"> Normalit Test, Heteroscedasticity Test</t>
    </r>
  </si>
  <si>
    <t xml:space="preserve">Key:</t>
  </si>
  <si>
    <r>
      <rPr>
        <b val="true"/>
        <sz val="12"/>
        <color rgb="FF000000"/>
        <rFont val="Times New Roman"/>
        <family val="1"/>
        <charset val="1"/>
      </rPr>
      <t xml:space="preserve">ROA</t>
    </r>
    <r>
      <rPr>
        <sz val="12"/>
        <color rgb="FF000000"/>
        <rFont val="Times New Roman"/>
        <family val="1"/>
        <charset val="1"/>
      </rPr>
      <t xml:space="preserve"> - return on assets (net Income / total assets)</t>
    </r>
  </si>
  <si>
    <r>
      <rPr>
        <b val="true"/>
        <sz val="12"/>
        <color rgb="FF000000"/>
        <rFont val="Times New Roman"/>
        <family val="1"/>
        <charset val="1"/>
      </rPr>
      <t xml:space="preserve">ECDS</t>
    </r>
    <r>
      <rPr>
        <sz val="12"/>
        <color rgb="FF000000"/>
        <rFont val="Times New Roman"/>
        <family val="1"/>
        <charset val="1"/>
      </rPr>
      <t xml:space="preserve"> - economic disclosure score</t>
    </r>
  </si>
  <si>
    <r>
      <rPr>
        <b val="true"/>
        <sz val="12"/>
        <color rgb="FF000000"/>
        <rFont val="Times New Roman"/>
        <family val="1"/>
        <charset val="1"/>
      </rPr>
      <t xml:space="preserve">ENDS</t>
    </r>
    <r>
      <rPr>
        <sz val="12"/>
        <color rgb="FF000000"/>
        <rFont val="Times New Roman"/>
        <family val="1"/>
        <charset val="1"/>
      </rPr>
      <t xml:space="preserve"> - environmental disclosure score</t>
    </r>
  </si>
  <si>
    <r>
      <rPr>
        <b val="true"/>
        <sz val="12"/>
        <color rgb="FF000000"/>
        <rFont val="Times New Roman"/>
        <family val="1"/>
        <charset val="1"/>
      </rPr>
      <t xml:space="preserve">SODS </t>
    </r>
    <r>
      <rPr>
        <sz val="12"/>
        <color rgb="FF000000"/>
        <rFont val="Times New Roman"/>
        <family val="1"/>
        <charset val="1"/>
      </rPr>
      <t xml:space="preserve">- social disclosure score</t>
    </r>
  </si>
  <si>
    <r>
      <rPr>
        <b val="true"/>
        <sz val="12"/>
        <color rgb="FF000000"/>
        <rFont val="Times New Roman"/>
        <family val="1"/>
        <charset val="1"/>
      </rPr>
      <t xml:space="preserve">SRDS</t>
    </r>
    <r>
      <rPr>
        <sz val="12"/>
        <color rgb="FF000000"/>
        <rFont val="Times New Roman"/>
        <family val="1"/>
        <charset val="1"/>
      </rPr>
      <t xml:space="preserve"> - sustainability reporting disclosure score</t>
    </r>
  </si>
  <si>
    <r>
      <rPr>
        <b val="true"/>
        <sz val="12"/>
        <color rgb="FF000000"/>
        <rFont val="Times New Roman"/>
        <family val="1"/>
        <charset val="1"/>
      </rPr>
      <t xml:space="preserve">SIZE</t>
    </r>
    <r>
      <rPr>
        <sz val="12"/>
        <color rgb="FF000000"/>
        <rFont val="Times New Roman"/>
        <family val="1"/>
        <charset val="1"/>
      </rPr>
      <t xml:space="preserve"> - size of the firm measured by total assets</t>
    </r>
  </si>
  <si>
    <r>
      <rPr>
        <b val="true"/>
        <sz val="12"/>
        <color rgb="FF000000"/>
        <rFont val="Times New Roman"/>
        <family val="1"/>
        <charset val="1"/>
      </rPr>
      <t xml:space="preserve">LEV</t>
    </r>
    <r>
      <rPr>
        <sz val="12"/>
        <color rgb="FF000000"/>
        <rFont val="Times New Roman"/>
        <family val="1"/>
        <charset val="1"/>
      </rPr>
      <t xml:space="preserve"> -leverage (total debt / total assets)</t>
    </r>
  </si>
  <si>
    <t xml:space="preserve">Financial Performance.</t>
  </si>
  <si>
    <t xml:space="preserve">Statistical Hypotheses</t>
  </si>
  <si>
    <t xml:space="preserve">Hypothesis 1:</t>
  </si>
  <si>
    <t xml:space="preserve">Ho1: 𝛽 1 = 0; The disclosure of SR Aspects do not affects Corporate Financial Performance.</t>
  </si>
  <si>
    <t xml:space="preserve">Ha1: 𝛽 1 ≠ 0; The disclosure of SR Aspects  affects Corporate Financial Performance.</t>
  </si>
  <si>
    <t xml:space="preserve">Hypothesis 2:</t>
  </si>
  <si>
    <t xml:space="preserve">Ho2: 𝛽 2 = 0; The disclosure of EC Aspects do not affects Corporate Financial Performance.</t>
  </si>
  <si>
    <t xml:space="preserve">Ha2: 𝛽 2 ≠ 0; The disclosure of EC Aspects  affects Corporate Financial Performance.</t>
  </si>
  <si>
    <t xml:space="preserve">Hypothesis 3:</t>
  </si>
  <si>
    <t xml:space="preserve">Ho3: 𝛽 3 = 0; The disclosure of EN Aspects do not affects Corporate Financial Performance.</t>
  </si>
  <si>
    <t xml:space="preserve">Ha3: 𝛽 3 ≠ 0; The disclosure of EN Aspects  affects Corporate Financial Performance.</t>
  </si>
  <si>
    <t xml:space="preserve">Hypothesis 4:</t>
  </si>
  <si>
    <t xml:space="preserve">Ho4: 𝛽 4 = 0; The disclosure of SO Aspects do not affects Corporate Financial Performance.</t>
  </si>
  <si>
    <t xml:space="preserve">Ha4: 𝛽 4 ≠ 0; The disclosure of SO Aspects  affects Corporate Financial Performance.</t>
  </si>
  <si>
    <t xml:space="preserve">Decision Criteria</t>
  </si>
  <si>
    <t xml:space="preserve">The decision criteria for the statistical hypotheses was based on the significance level (α), which represents the probability of rejecting the null hypothesis when it is actually true. The following are the decision criteria based on the significance level (α):</t>
  </si>
  <si>
    <t xml:space="preserve">1. If p-value &lt; α: Reject the null hypothesis (Ho) and accept the alternative hypothesis (Ha). This indicates that there is a significant relationship between the variables.</t>
  </si>
  <si>
    <t xml:space="preserve">2. If p-value ≥ α: Fail to reject the null hypothesis (Ho). This suggests that there is not enough evidence to conclude that there is a significant relationship between the variables.</t>
  </si>
  <si>
    <t xml:space="preserve">A significance level of 0.05 (5%) was used in this study as it provides a balance between Type I and Type II errors.</t>
  </si>
  <si>
    <t xml:space="preserve">ROA</t>
  </si>
  <si>
    <t xml:space="preserve">`= Net Income / Total Assets</t>
  </si>
  <si>
    <t xml:space="preserve">MBR</t>
  </si>
  <si>
    <t xml:space="preserve">`= Market Value / Book Value</t>
  </si>
  <si>
    <t xml:space="preserve">LEV</t>
  </si>
  <si>
    <t xml:space="preserve">`= Total Debt / Total Assets</t>
  </si>
  <si>
    <t xml:space="preserve">Company</t>
  </si>
  <si>
    <t xml:space="preserve">Net Income </t>
  </si>
  <si>
    <t xml:space="preserve">Total Assets</t>
  </si>
  <si>
    <t xml:space="preserve">Market Value</t>
  </si>
  <si>
    <t xml:space="preserve">Book Value</t>
  </si>
  <si>
    <t xml:space="preserve">Total Debt</t>
  </si>
  <si>
    <t xml:space="preserve">ZWL '000</t>
  </si>
  <si>
    <t xml:space="preserve">EWZL</t>
  </si>
  <si>
    <t xml:space="preserve">DZL</t>
  </si>
  <si>
    <t xml:space="preserve">EHZL</t>
  </si>
  <si>
    <t xml:space="preserve">INNS</t>
  </si>
  <si>
    <t xml:space="preserve">FCB</t>
  </si>
  <si>
    <t xml:space="preserve">DLTA</t>
  </si>
  <si>
    <t xml:space="preserve">OKZ</t>
  </si>
  <si>
    <t xml:space="preserve">FMHL</t>
  </si>
  <si>
    <t xml:space="preserve">PHL</t>
  </si>
  <si>
    <t xml:space="preserve">SDC</t>
  </si>
  <si>
    <t xml:space="preserve">TSL</t>
  </si>
  <si>
    <t xml:space="preserve">HCCL</t>
  </si>
  <si>
    <t xml:space="preserve">ASUN</t>
  </si>
  <si>
    <t xml:space="preserve">BNC</t>
  </si>
  <si>
    <t xml:space="preserve">ZIMR</t>
  </si>
  <si>
    <t xml:space="preserve">UNIF</t>
  </si>
  <si>
    <t xml:space="preserve">AFDS</t>
  </si>
  <si>
    <t xml:space="preserve">ARTD</t>
  </si>
  <si>
    <t xml:space="preserve">AXIA</t>
  </si>
  <si>
    <t xml:space="preserve">CAFCA</t>
  </si>
  <si>
    <t xml:space="preserve">FBCH</t>
  </si>
  <si>
    <t xml:space="preserve">FIDL</t>
  </si>
  <si>
    <t xml:space="preserve">HIPO</t>
  </si>
  <si>
    <t xml:space="preserve">MEIK</t>
  </si>
  <si>
    <t xml:space="preserve">WILD</t>
  </si>
  <si>
    <t xml:space="preserve">Code</t>
  </si>
  <si>
    <t xml:space="preserve">Coding</t>
  </si>
  <si>
    <t xml:space="preserve">ECDS</t>
  </si>
  <si>
    <t xml:space="preserve">ENDS</t>
  </si>
  <si>
    <t xml:space="preserve">SODS</t>
  </si>
  <si>
    <t xml:space="preserve">SRDS</t>
  </si>
  <si>
    <t xml:space="preserve">SIZE</t>
  </si>
  <si>
    <t xml:space="preserve">SDCL</t>
  </si>
  <si>
    <t xml:space="preserve">Descriptive Analysis of Research Variable Result</t>
  </si>
  <si>
    <t xml:space="preserve">Heteroscedasticity Glejser Test Assumptions Result &amp; its Scatterplot Curve</t>
  </si>
  <si>
    <t xml:space="preserve">Normality Test Assumptions Result &amp; its P-P Plot Graph</t>
  </si>
  <si>
    <t xml:space="preserve">Multiple Linear Regression Analysis Test Result</t>
  </si>
  <si>
    <t xml:space="preserve">Simultaneous Main Hypothesis Test Result (F-Test) &amp; its Test Curve</t>
  </si>
  <si>
    <t xml:space="preserve">Testing the Partial Hypothesis (T-Test) Effect of Economic Aspects on Return on Assets</t>
  </si>
  <si>
    <t xml:space="preserve">Coefficient of Determination</t>
  </si>
</sst>
</file>

<file path=xl/styles.xml><?xml version="1.0" encoding="utf-8"?>
<styleSheet xmlns="http://schemas.openxmlformats.org/spreadsheetml/2006/main">
  <numFmts count="5">
    <numFmt numFmtId="164" formatCode="General"/>
    <numFmt numFmtId="165" formatCode="_-* #,##0.00_-;\-* #,##0.00_-;_-* \-??_-;_-@_-"/>
    <numFmt numFmtId="166" formatCode="_-* #,##0_-;\-* #,##0_-;_-* \-??_-;_-@_-"/>
    <numFmt numFmtId="167" formatCode="0.0000"/>
    <numFmt numFmtId="168" formatCode="_-* #,##0.0000_-;\-* #,##0.0000_-;_-* \-??_-;_-@_-"/>
  </numFmts>
  <fonts count="7">
    <font>
      <sz val="11"/>
      <color rgb="FF000000"/>
      <name val="Aptos Narrow"/>
      <family val="2"/>
      <charset val="1"/>
    </font>
    <font>
      <sz val="10"/>
      <name val="Arial"/>
      <family val="0"/>
    </font>
    <font>
      <sz val="10"/>
      <name val="Arial"/>
      <family val="0"/>
    </font>
    <font>
      <sz val="10"/>
      <name val="Arial"/>
      <family val="0"/>
    </font>
    <font>
      <b val="true"/>
      <sz val="12"/>
      <color rgb="FF000000"/>
      <name val="Times New Roman"/>
      <family val="1"/>
      <charset val="1"/>
    </font>
    <font>
      <sz val="12"/>
      <color rgb="FF000000"/>
      <name val="Times New Roman"/>
      <family val="1"/>
      <charset val="1"/>
    </font>
    <font>
      <sz val="12"/>
      <color rgb="FFFF0000"/>
      <name val="Times New Roman"/>
      <family val="1"/>
      <charset val="1"/>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6" fontId="5" fillId="0" borderId="0" xfId="15" applyFont="true" applyBorder="true" applyAlignment="true" applyProtection="true">
      <alignment horizontal="general" vertical="bottom" textRotation="0" wrapText="false" indent="0" shrinkToFit="false"/>
      <protection locked="true" hidden="false"/>
    </xf>
    <xf numFmtId="167" fontId="5" fillId="0" borderId="0" xfId="15" applyFont="true" applyBorder="true" applyAlignment="true" applyProtection="true">
      <alignment horizontal="general" vertical="bottom" textRotation="0" wrapText="false" indent="0" shrinkToFit="false"/>
      <protection locked="true" hidden="false"/>
    </xf>
    <xf numFmtId="168" fontId="5" fillId="0" borderId="0" xfId="15" applyFont="true" applyBorder="true" applyAlignment="true" applyProtection="true">
      <alignment horizontal="general" vertical="bottom" textRotation="0" wrapText="false" indent="0" shrinkToFit="false"/>
      <protection locked="true" hidden="false"/>
    </xf>
    <xf numFmtId="167"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6" fontId="4" fillId="0" borderId="0" xfId="15" applyFont="true" applyBorder="true" applyAlignment="true" applyProtection="true">
      <alignment horizontal="general" vertical="bottom" textRotation="0" wrapText="false" indent="0" shrinkToFit="false"/>
      <protection locked="true" hidden="false"/>
    </xf>
    <xf numFmtId="166" fontId="4" fillId="0" borderId="0" xfId="15" applyFont="true" applyBorder="true" applyAlignment="true" applyProtection="true">
      <alignment horizontal="center" vertical="bottom" textRotation="0" wrapText="false" indent="0" shrinkToFit="false"/>
      <protection locked="true" hidden="false"/>
    </xf>
    <xf numFmtId="167" fontId="4" fillId="0" borderId="0" xfId="0" applyFont="true" applyBorder="false" applyAlignment="true" applyProtection="false">
      <alignment horizontal="center" vertical="bottom" textRotation="0" wrapText="false" indent="0" shrinkToFit="false"/>
      <protection locked="true" hidden="false"/>
    </xf>
    <xf numFmtId="168" fontId="4" fillId="0" borderId="0" xfId="15" applyFont="true" applyBorder="true" applyAlignment="true" applyProtection="true">
      <alignment horizontal="center" vertical="bottom" textRotation="0" wrapText="false" indent="0" shrinkToFit="false"/>
      <protection locked="true" hidden="false"/>
    </xf>
    <xf numFmtId="166" fontId="5" fillId="2" borderId="0" xfId="15" applyFont="true" applyBorder="true" applyAlignment="true" applyProtection="true">
      <alignment horizontal="general" vertical="bottom" textRotation="0" wrapText="false" indent="0" shrinkToFit="false"/>
      <protection locked="true" hidden="false"/>
    </xf>
    <xf numFmtId="167" fontId="6" fillId="0" borderId="0" xfId="15" applyFont="true" applyBorder="true" applyAlignment="true" applyProtection="true">
      <alignment horizontal="general" vertical="bottom" textRotation="0" wrapText="false" indent="0" shrinkToFit="false"/>
      <protection locked="true" hidden="false"/>
    </xf>
    <xf numFmtId="168" fontId="5" fillId="0" borderId="0" xfId="15"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8" fontId="4" fillId="0" borderId="0" xfId="15" applyFont="true" applyBorder="true" applyAlignment="true" applyProtection="true">
      <alignment horizontal="center" vertical="center" textRotation="0" wrapText="false" indent="0" shrinkToFit="false"/>
      <protection locked="true" hidden="false"/>
    </xf>
    <xf numFmtId="166" fontId="4" fillId="0" borderId="0" xfId="15" applyFont="true" applyBorder="true" applyAlignment="true" applyProtection="true">
      <alignment horizontal="center" vertical="center" textRotation="0" wrapText="true" indent="0" shrinkToFit="false"/>
      <protection locked="true" hidden="false"/>
    </xf>
    <xf numFmtId="168" fontId="4" fillId="0" borderId="0" xfId="15" applyFont="true" applyBorder="true" applyAlignment="true" applyProtection="true">
      <alignment horizontal="center" vertical="center" textRotation="0" wrapText="true" indent="0" shrinkToFit="false"/>
      <protection locked="true" hidden="false"/>
    </xf>
    <xf numFmtId="166" fontId="5" fillId="0" borderId="0" xfId="15" applyFont="true" applyBorder="true" applyAlignment="true" applyProtection="true">
      <alignment horizontal="center" vertical="bottom" textRotation="0" wrapText="false" indent="0" shrinkToFit="false"/>
      <protection locked="true" hidden="false"/>
    </xf>
    <xf numFmtId="164" fontId="5" fillId="0" borderId="0" xfId="15" applyFont="true" applyBorder="true" applyAlignment="true" applyProtection="true">
      <alignment horizontal="center" vertical="bottom" textRotation="0" wrapText="false" indent="0" shrinkToFit="false"/>
      <protection locked="true" hidden="false"/>
    </xf>
    <xf numFmtId="168" fontId="6" fillId="0" borderId="0" xfId="15" applyFont="true" applyBorder="true" applyAlignment="true" applyProtection="tru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L2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20" activeCellId="0" sqref="E20"/>
    </sheetView>
  </sheetViews>
  <sheetFormatPr defaultColWidth="8.5390625" defaultRowHeight="14.5" zeroHeight="false" outlineLevelRow="0" outlineLevelCol="0"/>
  <sheetData>
    <row r="2" customFormat="false" ht="15.5" hidden="false" customHeight="false" outlineLevel="0" collapsed="false">
      <c r="B2" s="1" t="s">
        <v>0</v>
      </c>
    </row>
    <row r="3" customFormat="false" ht="15.5" hidden="false" customHeight="false" outlineLevel="0" collapsed="false">
      <c r="B3" s="1"/>
    </row>
    <row r="4" customFormat="false" ht="15.5" hidden="false" customHeight="false" outlineLevel="0" collapsed="false">
      <c r="B4" s="1" t="s">
        <v>1</v>
      </c>
    </row>
    <row r="5" customFormat="false" ht="15.5" hidden="false" customHeight="false" outlineLevel="0" collapsed="false">
      <c r="B5" s="1"/>
    </row>
    <row r="6" customFormat="false" ht="15.5" hidden="false" customHeight="false" outlineLevel="0" collapsed="false">
      <c r="B6" s="1" t="s">
        <v>2</v>
      </c>
    </row>
    <row r="7" customFormat="false" ht="15.5" hidden="false" customHeight="false" outlineLevel="0" collapsed="false">
      <c r="B7" s="1"/>
    </row>
    <row r="8" customFormat="false" ht="15.5" hidden="false" customHeight="false" outlineLevel="0" collapsed="false">
      <c r="B8" s="1" t="s">
        <v>3</v>
      </c>
    </row>
    <row r="9" customFormat="false" ht="15.5" hidden="false" customHeight="false" outlineLevel="0" collapsed="false">
      <c r="B9" s="1"/>
    </row>
    <row r="10" customFormat="false" ht="15.5" hidden="false" customHeight="false" outlineLevel="0" collapsed="false">
      <c r="B10" s="1" t="s">
        <v>4</v>
      </c>
    </row>
    <row r="11" customFormat="false" ht="15.5" hidden="false" customHeight="false" outlineLevel="0" collapsed="false">
      <c r="B11" s="1"/>
    </row>
    <row r="12" customFormat="false" ht="15.5" hidden="false" customHeight="false" outlineLevel="0" collapsed="false">
      <c r="B12" s="1" t="s">
        <v>5</v>
      </c>
    </row>
    <row r="13" customFormat="false" ht="15.5" hidden="false" customHeight="false" outlineLevel="0" collapsed="false">
      <c r="B13" s="1" t="s">
        <v>6</v>
      </c>
    </row>
    <row r="14" customFormat="false" ht="15.5" hidden="false" customHeight="false" outlineLevel="0" collapsed="false">
      <c r="B14" s="1" t="s">
        <v>7</v>
      </c>
    </row>
    <row r="15" customFormat="false" ht="15.5" hidden="false" customHeight="false" outlineLevel="0" collapsed="false">
      <c r="B15" s="1" t="s">
        <v>8</v>
      </c>
    </row>
    <row r="16" customFormat="false" ht="15.5" hidden="false" customHeight="false" outlineLevel="0" collapsed="false">
      <c r="B16" s="1" t="s">
        <v>9</v>
      </c>
    </row>
    <row r="17" customFormat="false" ht="15.5" hidden="false" customHeight="false" outlineLevel="0" collapsed="false">
      <c r="B17" s="1" t="s">
        <v>10</v>
      </c>
    </row>
    <row r="18" customFormat="false" ht="15.5" hidden="false" customHeight="false" outlineLevel="0" collapsed="false">
      <c r="B18" s="1" t="s">
        <v>11</v>
      </c>
    </row>
    <row r="19" customFormat="false" ht="15.5" hidden="false" customHeight="false" outlineLevel="0" collapsed="false">
      <c r="B19" s="1" t="s">
        <v>12</v>
      </c>
    </row>
    <row r="23" customFormat="false" ht="14.5" hidden="false" customHeight="false" outlineLevel="0" collapsed="false">
      <c r="L23" s="0" t="s">
        <v>13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2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I18" activeCellId="0" sqref="I18"/>
    </sheetView>
  </sheetViews>
  <sheetFormatPr defaultColWidth="8.73046875" defaultRowHeight="15.5" zeroHeight="false" outlineLevelRow="0" outlineLevelCol="0"/>
  <cols>
    <col collapsed="false" customWidth="false" hidden="false" outlineLevel="0" max="1024" min="1" style="1" width="8.72"/>
  </cols>
  <sheetData>
    <row r="2" customFormat="false" ht="15.5" hidden="false" customHeight="false" outlineLevel="0" collapsed="false">
      <c r="B2" s="2" t="s">
        <v>14</v>
      </c>
    </row>
    <row r="4" customFormat="false" ht="15.5" hidden="false" customHeight="false" outlineLevel="0" collapsed="false">
      <c r="B4" s="2" t="s">
        <v>15</v>
      </c>
    </row>
    <row r="5" customFormat="false" ht="15.5" hidden="false" customHeight="false" outlineLevel="0" collapsed="false">
      <c r="B5" s="2" t="s">
        <v>16</v>
      </c>
    </row>
    <row r="6" customFormat="false" ht="15.5" hidden="false" customHeight="false" outlineLevel="0" collapsed="false">
      <c r="B6" s="2" t="s">
        <v>17</v>
      </c>
    </row>
    <row r="8" customFormat="false" ht="15.5" hidden="false" customHeight="false" outlineLevel="0" collapsed="false">
      <c r="B8" s="2" t="s">
        <v>18</v>
      </c>
    </row>
    <row r="9" customFormat="false" ht="15.5" hidden="false" customHeight="false" outlineLevel="0" collapsed="false">
      <c r="B9" s="2" t="s">
        <v>19</v>
      </c>
    </row>
    <row r="10" customFormat="false" ht="15.5" hidden="false" customHeight="false" outlineLevel="0" collapsed="false">
      <c r="B10" s="2" t="s">
        <v>20</v>
      </c>
    </row>
    <row r="12" customFormat="false" ht="15.5" hidden="false" customHeight="false" outlineLevel="0" collapsed="false">
      <c r="B12" s="2" t="s">
        <v>21</v>
      </c>
    </row>
    <row r="13" customFormat="false" ht="15.5" hidden="false" customHeight="false" outlineLevel="0" collapsed="false">
      <c r="B13" s="2" t="s">
        <v>22</v>
      </c>
    </row>
    <row r="14" customFormat="false" ht="15.5" hidden="false" customHeight="false" outlineLevel="0" collapsed="false">
      <c r="B14" s="2" t="s">
        <v>23</v>
      </c>
    </row>
    <row r="16" customFormat="false" ht="15.5" hidden="false" customHeight="false" outlineLevel="0" collapsed="false">
      <c r="B16" s="2" t="s">
        <v>24</v>
      </c>
    </row>
    <row r="17" customFormat="false" ht="15.5" hidden="false" customHeight="false" outlineLevel="0" collapsed="false">
      <c r="B17" s="2" t="s">
        <v>25</v>
      </c>
    </row>
    <row r="18" customFormat="false" ht="15.5" hidden="false" customHeight="false" outlineLevel="0" collapsed="false">
      <c r="B18" s="2" t="s">
        <v>26</v>
      </c>
    </row>
    <row r="20" customFormat="false" ht="15.5" hidden="false" customHeight="false" outlineLevel="0" collapsed="false">
      <c r="B20" s="2" t="s">
        <v>27</v>
      </c>
    </row>
    <row r="21" customFormat="false" ht="15.5" hidden="false" customHeight="false" outlineLevel="0" collapsed="false">
      <c r="B21" s="2" t="s">
        <v>28</v>
      </c>
    </row>
    <row r="22" customFormat="false" ht="15.5" hidden="false" customHeight="false" outlineLevel="0" collapsed="false">
      <c r="B22" s="2" t="s">
        <v>29</v>
      </c>
    </row>
    <row r="23" customFormat="false" ht="15.5" hidden="false" customHeight="false" outlineLevel="0" collapsed="false">
      <c r="B23" s="2" t="s">
        <v>30</v>
      </c>
    </row>
    <row r="24" customFormat="false" ht="15.5" hidden="false" customHeight="false" outlineLevel="0" collapsed="false">
      <c r="B24" s="2" t="s">
        <v>31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8" activeCellId="0" sqref="B28"/>
    </sheetView>
  </sheetViews>
  <sheetFormatPr defaultColWidth="8.73046875" defaultRowHeight="15.5" zeroHeight="false" outlineLevelRow="0" outlineLevelCol="0"/>
  <cols>
    <col collapsed="false" customWidth="true" hidden="false" outlineLevel="0" max="1" min="1" style="3" width="14.9"/>
    <col collapsed="false" customWidth="true" hidden="false" outlineLevel="0" max="2" min="2" style="4" width="15.72"/>
    <col collapsed="false" customWidth="true" hidden="false" outlineLevel="0" max="3" min="3" style="4" width="17.45"/>
    <col collapsed="false" customWidth="true" hidden="true" outlineLevel="0" max="4" min="4" style="4" width="15.63"/>
    <col collapsed="false" customWidth="true" hidden="true" outlineLevel="0" max="5" min="5" style="4" width="13.82"/>
    <col collapsed="false" customWidth="true" hidden="false" outlineLevel="0" max="6" min="6" style="4" width="17"/>
    <col collapsed="false" customWidth="true" hidden="false" outlineLevel="0" max="7" min="7" style="5" width="13.82"/>
    <col collapsed="false" customWidth="true" hidden="true" outlineLevel="0" max="8" min="8" style="5" width="10.09"/>
    <col collapsed="false" customWidth="true" hidden="false" outlineLevel="0" max="9" min="9" style="6" width="13.09"/>
    <col collapsed="false" customWidth="false" hidden="false" outlineLevel="0" max="1024" min="10" style="1" width="8.72"/>
  </cols>
  <sheetData>
    <row r="1" customFormat="false" ht="15.5" hidden="false" customHeight="false" outlineLevel="0" collapsed="false">
      <c r="G1" s="7"/>
      <c r="H1" s="7"/>
    </row>
    <row r="2" customFormat="false" ht="15.5" hidden="false" customHeight="false" outlineLevel="0" collapsed="false">
      <c r="A2" s="8" t="s">
        <v>32</v>
      </c>
      <c r="B2" s="9" t="s">
        <v>33</v>
      </c>
      <c r="G2" s="7"/>
      <c r="H2" s="7"/>
    </row>
    <row r="3" customFormat="false" ht="15.5" hidden="false" customHeight="false" outlineLevel="0" collapsed="false">
      <c r="A3" s="8"/>
      <c r="B3" s="9"/>
      <c r="G3" s="7"/>
      <c r="H3" s="7"/>
    </row>
    <row r="4" customFormat="false" ht="15.5" hidden="true" customHeight="false" outlineLevel="0" collapsed="false">
      <c r="A4" s="8" t="s">
        <v>34</v>
      </c>
      <c r="B4" s="9" t="s">
        <v>35</v>
      </c>
      <c r="G4" s="7"/>
      <c r="H4" s="7"/>
    </row>
    <row r="5" customFormat="false" ht="15.5" hidden="false" customHeight="false" outlineLevel="0" collapsed="false">
      <c r="A5" s="8" t="s">
        <v>36</v>
      </c>
      <c r="B5" s="9" t="s">
        <v>37</v>
      </c>
      <c r="G5" s="7"/>
      <c r="H5" s="7"/>
    </row>
    <row r="6" customFormat="false" ht="15.5" hidden="false" customHeight="false" outlineLevel="0" collapsed="false">
      <c r="G6" s="7"/>
      <c r="H6" s="7"/>
    </row>
    <row r="7" s="8" customFormat="true" ht="15" hidden="false" customHeight="false" outlineLevel="0" collapsed="false">
      <c r="A7" s="8" t="s">
        <v>38</v>
      </c>
      <c r="B7" s="10" t="s">
        <v>39</v>
      </c>
      <c r="C7" s="10" t="s">
        <v>40</v>
      </c>
      <c r="D7" s="10" t="s">
        <v>41</v>
      </c>
      <c r="E7" s="10" t="s">
        <v>42</v>
      </c>
      <c r="F7" s="10" t="s">
        <v>43</v>
      </c>
      <c r="G7" s="11" t="s">
        <v>32</v>
      </c>
      <c r="H7" s="11" t="s">
        <v>34</v>
      </c>
      <c r="I7" s="12" t="s">
        <v>36</v>
      </c>
    </row>
    <row r="8" s="8" customFormat="true" ht="15" hidden="false" customHeight="false" outlineLevel="0" collapsed="false">
      <c r="B8" s="10" t="s">
        <v>44</v>
      </c>
      <c r="C8" s="10" t="s">
        <v>44</v>
      </c>
      <c r="D8" s="10"/>
      <c r="E8" s="10"/>
      <c r="F8" s="10" t="s">
        <v>44</v>
      </c>
      <c r="G8" s="11"/>
      <c r="H8" s="11"/>
      <c r="I8" s="12"/>
    </row>
    <row r="9" customFormat="false" ht="15.5" hidden="false" customHeight="false" outlineLevel="0" collapsed="false">
      <c r="A9" s="3" t="s">
        <v>45</v>
      </c>
      <c r="B9" s="4" t="n">
        <v>11595712</v>
      </c>
      <c r="C9" s="4" t="n">
        <v>105421010</v>
      </c>
      <c r="D9" s="4" t="n">
        <v>4830000</v>
      </c>
      <c r="E9" s="13" t="n">
        <v>72666487</v>
      </c>
      <c r="F9" s="4" t="n">
        <v>32528842</v>
      </c>
      <c r="G9" s="5" t="n">
        <f aca="false">B9/C9</f>
        <v>0.10999431707209</v>
      </c>
      <c r="H9" s="5" t="n">
        <f aca="false">D9/E9</f>
        <v>0.0664680542489965</v>
      </c>
      <c r="I9" s="6" t="n">
        <f aca="false">F9/C9</f>
        <v>0.308561282044253</v>
      </c>
    </row>
    <row r="10" customFormat="false" ht="15.5" hidden="false" customHeight="false" outlineLevel="0" collapsed="false">
      <c r="A10" s="3" t="s">
        <v>46</v>
      </c>
      <c r="B10" s="4" t="n">
        <v>6816821</v>
      </c>
      <c r="C10" s="4" t="n">
        <v>35954454</v>
      </c>
      <c r="D10" s="4" t="n">
        <v>1253003</v>
      </c>
      <c r="E10" s="13" t="n">
        <v>8602843</v>
      </c>
      <c r="F10" s="4" t="n">
        <v>17474849</v>
      </c>
      <c r="G10" s="5" t="n">
        <f aca="false">B10/C10</f>
        <v>0.189596009440166</v>
      </c>
      <c r="H10" s="5" t="n">
        <f aca="false">D10/E10</f>
        <v>0.145649874117196</v>
      </c>
      <c r="I10" s="6" t="n">
        <f aca="false">F10/C10</f>
        <v>0.486027377859778</v>
      </c>
    </row>
    <row r="11" customFormat="false" ht="15.5" hidden="false" customHeight="false" outlineLevel="0" collapsed="false">
      <c r="A11" s="3" t="s">
        <v>47</v>
      </c>
      <c r="B11" s="4" t="n">
        <v>2710760</v>
      </c>
      <c r="C11" s="4" t="n">
        <v>47740000</v>
      </c>
      <c r="E11" s="13" t="n">
        <v>11637789</v>
      </c>
      <c r="F11" s="4" t="n">
        <v>36133098</v>
      </c>
      <c r="G11" s="5" t="n">
        <f aca="false">B11/C11</f>
        <v>0.0567817343946376</v>
      </c>
      <c r="H11" s="5" t="n">
        <f aca="false">D11/E11</f>
        <v>0</v>
      </c>
      <c r="I11" s="6" t="n">
        <f aca="false">F11/C11</f>
        <v>0.756872601591956</v>
      </c>
    </row>
    <row r="12" customFormat="false" ht="15.5" hidden="false" customHeight="false" outlineLevel="0" collapsed="false">
      <c r="A12" s="3" t="s">
        <v>48</v>
      </c>
      <c r="B12" s="4" t="n">
        <v>55159570</v>
      </c>
      <c r="C12" s="4" t="n">
        <v>249764955</v>
      </c>
      <c r="D12" s="4" t="n">
        <v>925280</v>
      </c>
      <c r="E12" s="13" t="n">
        <v>103890504</v>
      </c>
      <c r="F12" s="4" t="n">
        <v>106706627</v>
      </c>
      <c r="G12" s="5" t="n">
        <f aca="false">B12/C12</f>
        <v>0.220845914912282</v>
      </c>
      <c r="H12" s="5" t="n">
        <f aca="false">D12/E12</f>
        <v>0.00890630004066589</v>
      </c>
      <c r="I12" s="6" t="n">
        <f aca="false">F12/C12</f>
        <v>0.427228179389699</v>
      </c>
    </row>
    <row r="13" customFormat="false" ht="15.5" hidden="false" customHeight="false" outlineLevel="0" collapsed="false">
      <c r="A13" s="3" t="s">
        <v>49</v>
      </c>
      <c r="B13" s="4" t="n">
        <v>14205223</v>
      </c>
      <c r="C13" s="4" t="n">
        <v>160785267</v>
      </c>
      <c r="E13" s="13" t="n">
        <v>46670138</v>
      </c>
      <c r="F13" s="4" t="n">
        <v>114115129</v>
      </c>
      <c r="G13" s="5" t="n">
        <f aca="false">B13/C13</f>
        <v>0.0883490338701244</v>
      </c>
      <c r="H13" s="5" t="n">
        <f aca="false">D13/E13</f>
        <v>0</v>
      </c>
      <c r="I13" s="6" t="n">
        <f aca="false">F13/C13</f>
        <v>0.709736228506558</v>
      </c>
    </row>
    <row r="14" customFormat="false" ht="15.5" hidden="false" customHeight="false" outlineLevel="0" collapsed="false">
      <c r="A14" s="3" t="s">
        <v>50</v>
      </c>
      <c r="B14" s="4" t="n">
        <v>16350826</v>
      </c>
      <c r="C14" s="4" t="n">
        <v>94168478</v>
      </c>
      <c r="E14" s="13" t="n">
        <v>55433666</v>
      </c>
      <c r="F14" s="4" t="n">
        <v>37858118</v>
      </c>
      <c r="G14" s="5" t="n">
        <f aca="false">B14/C14</f>
        <v>0.173633750351153</v>
      </c>
      <c r="H14" s="5" t="n">
        <f aca="false">D14/E14</f>
        <v>0</v>
      </c>
      <c r="I14" s="6" t="n">
        <f aca="false">F14/C14</f>
        <v>0.402025378386173</v>
      </c>
    </row>
    <row r="15" customFormat="false" ht="15.5" hidden="false" customHeight="false" outlineLevel="0" collapsed="false">
      <c r="A15" s="3" t="s">
        <v>51</v>
      </c>
      <c r="B15" s="4" t="n">
        <v>5936346</v>
      </c>
      <c r="C15" s="4" t="n">
        <v>30782545</v>
      </c>
      <c r="D15" s="4" t="n">
        <v>48360000</v>
      </c>
      <c r="E15" s="13" t="n">
        <v>16918471</v>
      </c>
      <c r="F15" s="4" t="n">
        <v>13864074</v>
      </c>
      <c r="G15" s="5" t="n">
        <f aca="false">B15/C15</f>
        <v>0.19284779734749</v>
      </c>
      <c r="H15" s="5" t="n">
        <f aca="false">D15/E15</f>
        <v>2.85841433306828</v>
      </c>
      <c r="I15" s="6" t="n">
        <f aca="false">F15/C15</f>
        <v>0.450387516691684</v>
      </c>
    </row>
    <row r="16" customFormat="false" ht="15.5" hidden="false" customHeight="false" outlineLevel="0" collapsed="false">
      <c r="A16" s="3" t="s">
        <v>52</v>
      </c>
      <c r="B16" s="4" t="n">
        <v>12932920</v>
      </c>
      <c r="C16" s="4" t="n">
        <v>167522403</v>
      </c>
      <c r="E16" s="4" t="n">
        <v>36785215</v>
      </c>
      <c r="F16" s="4" t="n">
        <v>99680206</v>
      </c>
      <c r="G16" s="5" t="n">
        <f aca="false">B16/C16</f>
        <v>0.0772011370920939</v>
      </c>
      <c r="H16" s="5" t="n">
        <f aca="false">D16/E16</f>
        <v>0</v>
      </c>
      <c r="I16" s="6" t="n">
        <f aca="false">F16/C16</f>
        <v>0.595026123162763</v>
      </c>
    </row>
    <row r="17" customFormat="false" ht="15.5" hidden="false" customHeight="false" outlineLevel="0" collapsed="false">
      <c r="A17" s="3" t="s">
        <v>53</v>
      </c>
      <c r="B17" s="4" t="n">
        <v>2669989</v>
      </c>
      <c r="C17" s="4" t="n">
        <v>181262102</v>
      </c>
      <c r="F17" s="4" t="n">
        <v>96677461</v>
      </c>
      <c r="G17" s="5" t="n">
        <f aca="false">B17/C17</f>
        <v>0.014729990276732</v>
      </c>
      <c r="H17" s="5" t="e">
        <f aca="false">D17/E17</f>
        <v>#DIV/0!</v>
      </c>
      <c r="I17" s="6" t="n">
        <f aca="false">F17/C17</f>
        <v>0.533357276194447</v>
      </c>
    </row>
    <row r="18" customFormat="false" ht="15.5" hidden="false" customHeight="false" outlineLevel="0" collapsed="false">
      <c r="A18" s="3" t="s">
        <v>54</v>
      </c>
      <c r="B18" s="4" t="n">
        <v>1992307</v>
      </c>
      <c r="C18" s="4" t="n">
        <v>19172843</v>
      </c>
      <c r="F18" s="4" t="n">
        <v>6269367</v>
      </c>
      <c r="G18" s="5" t="n">
        <f aca="false">B18/C18</f>
        <v>0.103912966898023</v>
      </c>
      <c r="H18" s="5" t="e">
        <f aca="false">D18/E18</f>
        <v>#DIV/0!</v>
      </c>
      <c r="I18" s="6" t="n">
        <f aca="false">F18/C18</f>
        <v>0.326992037644078</v>
      </c>
    </row>
    <row r="19" customFormat="false" ht="15.5" hidden="false" customHeight="false" outlineLevel="0" collapsed="false">
      <c r="A19" s="3" t="s">
        <v>55</v>
      </c>
      <c r="B19" s="4" t="n">
        <v>19196352</v>
      </c>
      <c r="C19" s="4" t="n">
        <v>58020591</v>
      </c>
      <c r="F19" s="4" t="n">
        <v>14219244</v>
      </c>
      <c r="G19" s="5" t="n">
        <f aca="false">B19/C19</f>
        <v>0.330854127287328</v>
      </c>
      <c r="H19" s="5" t="e">
        <f aca="false">D19/E19</f>
        <v>#DIV/0!</v>
      </c>
      <c r="I19" s="6" t="n">
        <f aca="false">F19/C19</f>
        <v>0.24507237439205</v>
      </c>
    </row>
    <row r="20" customFormat="false" ht="15.5" hidden="false" customHeight="false" outlineLevel="0" collapsed="false">
      <c r="A20" s="3" t="s">
        <v>56</v>
      </c>
      <c r="B20" s="4" t="n">
        <v>-8628692</v>
      </c>
      <c r="C20" s="4" t="n">
        <v>88020944</v>
      </c>
      <c r="F20" s="4" t="n">
        <v>52506080</v>
      </c>
      <c r="G20" s="14" t="n">
        <f aca="false">B20/C20</f>
        <v>-0.0980299870449015</v>
      </c>
      <c r="H20" s="5" t="e">
        <f aca="false">D20/E20</f>
        <v>#DIV/0!</v>
      </c>
      <c r="I20" s="6" t="n">
        <f aca="false">F20/C20</f>
        <v>0.596518028709167</v>
      </c>
    </row>
    <row r="21" customFormat="false" ht="15.5" hidden="false" customHeight="false" outlineLevel="0" collapsed="false">
      <c r="A21" s="3" t="s">
        <v>57</v>
      </c>
      <c r="B21" s="4" t="n">
        <v>22805648</v>
      </c>
      <c r="C21" s="4" t="n">
        <v>105676086</v>
      </c>
      <c r="F21" s="4" t="n">
        <v>20070878</v>
      </c>
      <c r="G21" s="5" t="n">
        <f aca="false">B21/C21</f>
        <v>0.215807084300984</v>
      </c>
      <c r="H21" s="5" t="e">
        <f aca="false">D21/E21</f>
        <v>#DIV/0!</v>
      </c>
      <c r="I21" s="6" t="n">
        <f aca="false">F21/C21</f>
        <v>0.189928287086636</v>
      </c>
    </row>
    <row r="22" customFormat="false" ht="15.5" hidden="false" customHeight="false" outlineLevel="0" collapsed="false">
      <c r="A22" s="3" t="s">
        <v>58</v>
      </c>
      <c r="B22" s="4" t="n">
        <v>8062245</v>
      </c>
      <c r="C22" s="4" t="n">
        <v>120338004</v>
      </c>
      <c r="F22" s="4" t="n">
        <v>60219041</v>
      </c>
      <c r="G22" s="5" t="n">
        <f aca="false">B22/C22</f>
        <v>0.0669966654923078</v>
      </c>
      <c r="I22" s="6" t="n">
        <f aca="false">F22/C22</f>
        <v>0.500415820425275</v>
      </c>
    </row>
    <row r="23" customFormat="false" ht="15.5" hidden="false" customHeight="false" outlineLevel="0" collapsed="false">
      <c r="A23" s="3" t="s">
        <v>59</v>
      </c>
      <c r="B23" s="4" t="n">
        <v>9897262</v>
      </c>
      <c r="C23" s="4" t="n">
        <v>122188996</v>
      </c>
      <c r="F23" s="4" t="n">
        <v>71304763</v>
      </c>
      <c r="G23" s="5" t="n">
        <f aca="false">B23/C23</f>
        <v>0.0809996180016079</v>
      </c>
      <c r="I23" s="6" t="n">
        <f aca="false">F23/C23</f>
        <v>0.583561248019421</v>
      </c>
    </row>
    <row r="24" customFormat="false" ht="15.5" hidden="false" customHeight="false" outlineLevel="0" collapsed="false">
      <c r="A24" s="3" t="s">
        <v>60</v>
      </c>
      <c r="B24" s="4" t="n">
        <v>-1507740</v>
      </c>
      <c r="C24" s="4" t="n">
        <v>18601971</v>
      </c>
      <c r="F24" s="4" t="n">
        <v>9313444</v>
      </c>
      <c r="G24" s="14" t="n">
        <f aca="false">B24/C24</f>
        <v>-0.0810527013508407</v>
      </c>
      <c r="I24" s="6" t="n">
        <f aca="false">F24/C24</f>
        <v>0.500669740857031</v>
      </c>
    </row>
    <row r="25" customFormat="false" ht="15.5" hidden="false" customHeight="false" outlineLevel="0" collapsed="false">
      <c r="A25" s="3" t="s">
        <v>61</v>
      </c>
      <c r="B25" s="4" t="n">
        <v>722317</v>
      </c>
      <c r="C25" s="4" t="n">
        <v>4010358</v>
      </c>
      <c r="F25" s="4" t="n">
        <v>1352293</v>
      </c>
      <c r="G25" s="5" t="n">
        <f aca="false">B25/C25</f>
        <v>0.180112847780672</v>
      </c>
      <c r="I25" s="6" t="n">
        <f aca="false">F25/C25</f>
        <v>0.337200070417653</v>
      </c>
    </row>
    <row r="26" customFormat="false" ht="15.5" hidden="false" customHeight="false" outlineLevel="0" collapsed="false">
      <c r="A26" s="3" t="s">
        <v>62</v>
      </c>
      <c r="B26" s="4" t="n">
        <v>6806274</v>
      </c>
      <c r="C26" s="4" t="n">
        <v>33204419</v>
      </c>
      <c r="F26" s="4" t="n">
        <v>14768223</v>
      </c>
      <c r="G26" s="5" t="n">
        <f aca="false">B26/C26</f>
        <v>0.204980969551071</v>
      </c>
      <c r="I26" s="6" t="n">
        <f aca="false">F26/C26</f>
        <v>0.444766794443836</v>
      </c>
    </row>
    <row r="27" customFormat="false" ht="15.5" hidden="false" customHeight="false" outlineLevel="0" collapsed="false">
      <c r="A27" s="3" t="s">
        <v>63</v>
      </c>
      <c r="B27" s="4" t="n">
        <v>2842189</v>
      </c>
      <c r="C27" s="4" t="n">
        <v>39467958</v>
      </c>
      <c r="F27" s="4" t="n">
        <v>21988905</v>
      </c>
      <c r="G27" s="5" t="n">
        <f aca="false">B27/C27</f>
        <v>0.0720125677644635</v>
      </c>
      <c r="I27" s="6" t="n">
        <f aca="false">F27/C27</f>
        <v>0.55713307995311</v>
      </c>
    </row>
    <row r="28" customFormat="false" ht="15.5" hidden="false" customHeight="false" outlineLevel="0" collapsed="false">
      <c r="A28" s="3" t="s">
        <v>64</v>
      </c>
      <c r="B28" s="4" t="n">
        <v>2219453</v>
      </c>
      <c r="C28" s="4" t="n">
        <v>12930026</v>
      </c>
      <c r="F28" s="4" t="n">
        <v>3815273</v>
      </c>
      <c r="G28" s="5" t="n">
        <f aca="false">B28/C28</f>
        <v>0.1716510856204</v>
      </c>
      <c r="I28" s="6" t="n">
        <f aca="false">F28/C28</f>
        <v>0.295070791040946</v>
      </c>
    </row>
    <row r="29" customFormat="false" ht="15.5" hidden="false" customHeight="false" outlineLevel="0" collapsed="false">
      <c r="A29" s="3" t="s">
        <v>65</v>
      </c>
      <c r="B29" s="4" t="n">
        <v>18472569</v>
      </c>
      <c r="C29" s="4" t="n">
        <v>335337380</v>
      </c>
      <c r="F29" s="4" t="n">
        <v>272499587</v>
      </c>
      <c r="G29" s="5" t="n">
        <f aca="false">B29/C29</f>
        <v>0.0550865191348486</v>
      </c>
      <c r="I29" s="6" t="n">
        <f aca="false">F29/C29</f>
        <v>0.812613216576094</v>
      </c>
    </row>
    <row r="30" customFormat="false" ht="15.5" hidden="false" customHeight="false" outlineLevel="0" collapsed="false">
      <c r="A30" s="3" t="s">
        <v>66</v>
      </c>
      <c r="B30" s="4" t="n">
        <v>614656</v>
      </c>
      <c r="C30" s="4" t="n">
        <v>34007606</v>
      </c>
      <c r="F30" s="4" t="n">
        <v>32333489</v>
      </c>
      <c r="G30" s="5" t="n">
        <f aca="false">B30/C30</f>
        <v>0.0180740743703041</v>
      </c>
      <c r="I30" s="6" t="n">
        <f aca="false">F30/C30</f>
        <v>0.950772277237039</v>
      </c>
    </row>
    <row r="31" customFormat="false" ht="15.5" hidden="false" customHeight="false" outlineLevel="0" collapsed="false">
      <c r="A31" s="3" t="s">
        <v>67</v>
      </c>
      <c r="B31" s="4" t="n">
        <v>3806866</v>
      </c>
      <c r="C31" s="4" t="n">
        <v>31293855</v>
      </c>
      <c r="F31" s="4" t="n">
        <v>11851957</v>
      </c>
      <c r="G31" s="5" t="n">
        <f aca="false">B31/C31</f>
        <v>0.121648994666844</v>
      </c>
      <c r="I31" s="6" t="n">
        <f aca="false">F31/C31</f>
        <v>0.378731127884372</v>
      </c>
    </row>
    <row r="32" customFormat="false" ht="15.5" hidden="false" customHeight="false" outlineLevel="0" collapsed="false">
      <c r="A32" s="3" t="s">
        <v>68</v>
      </c>
      <c r="B32" s="4" t="n">
        <v>4561616</v>
      </c>
      <c r="C32" s="4" t="n">
        <v>26994569</v>
      </c>
      <c r="F32" s="4" t="n">
        <v>10085671</v>
      </c>
      <c r="G32" s="5" t="n">
        <f aca="false">B32/C32</f>
        <v>0.168982731304212</v>
      </c>
      <c r="I32" s="6" t="n">
        <f aca="false">F32/C32</f>
        <v>0.373618523044395</v>
      </c>
    </row>
    <row r="33" customFormat="false" ht="15.5" hidden="false" customHeight="false" outlineLevel="0" collapsed="false">
      <c r="A33" s="3" t="s">
        <v>69</v>
      </c>
      <c r="B33" s="4" t="n">
        <v>6784885</v>
      </c>
      <c r="C33" s="4" t="n">
        <v>20032791</v>
      </c>
      <c r="F33" s="4" t="n">
        <v>4829388</v>
      </c>
      <c r="G33" s="5" t="n">
        <f aca="false">B33/C33</f>
        <v>0.338688952527883</v>
      </c>
      <c r="I33" s="6" t="n">
        <f aca="false">F33/C33</f>
        <v>0.241074146882479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4:J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4" activeCellId="0" sqref="A4"/>
    </sheetView>
  </sheetViews>
  <sheetFormatPr defaultColWidth="8.73046875" defaultRowHeight="15" zeroHeight="false" outlineLevelRow="0" outlineLevelCol="0"/>
  <cols>
    <col collapsed="false" customWidth="true" hidden="false" outlineLevel="0" max="1" min="1" style="3" width="12.82"/>
    <col collapsed="false" customWidth="true" hidden="false" outlineLevel="0" max="3" min="2" style="3" width="12"/>
    <col collapsed="false" customWidth="true" hidden="false" outlineLevel="0" max="4" min="4" style="3" width="10.82"/>
    <col collapsed="false" customWidth="true" hidden="false" outlineLevel="0" max="5" min="5" style="3" width="12.17"/>
    <col collapsed="false" customWidth="true" hidden="false" outlineLevel="0" max="6" min="6" style="3" width="11.54"/>
    <col collapsed="false" customWidth="true" hidden="false" outlineLevel="0" max="7" min="7" style="15" width="11.82"/>
    <col collapsed="false" customWidth="true" hidden="true" outlineLevel="0" max="8" min="8" style="15" width="11.82"/>
    <col collapsed="false" customWidth="true" hidden="false" outlineLevel="0" max="9" min="9" style="4" width="13.72"/>
    <col collapsed="false" customWidth="true" hidden="false" outlineLevel="0" max="10" min="10" style="6" width="10.36"/>
    <col collapsed="false" customWidth="false" hidden="false" outlineLevel="0" max="1024" min="11" style="1" width="8.72"/>
  </cols>
  <sheetData>
    <row r="4" s="16" customFormat="true" ht="15" hidden="false" customHeight="false" outlineLevel="0" collapsed="false">
      <c r="A4" s="16" t="s">
        <v>70</v>
      </c>
      <c r="B4" s="16" t="s">
        <v>71</v>
      </c>
      <c r="C4" s="17" t="s">
        <v>72</v>
      </c>
      <c r="D4" s="17" t="s">
        <v>73</v>
      </c>
      <c r="E4" s="17" t="s">
        <v>74</v>
      </c>
      <c r="F4" s="17" t="s">
        <v>75</v>
      </c>
      <c r="G4" s="18" t="s">
        <v>32</v>
      </c>
      <c r="H4" s="18" t="s">
        <v>34</v>
      </c>
      <c r="I4" s="19" t="s">
        <v>76</v>
      </c>
      <c r="J4" s="20" t="s">
        <v>36</v>
      </c>
    </row>
    <row r="5" customFormat="false" ht="15" hidden="false" customHeight="false" outlineLevel="0" collapsed="false">
      <c r="C5" s="21"/>
      <c r="D5" s="21"/>
      <c r="E5" s="21"/>
      <c r="F5" s="21"/>
      <c r="I5" s="10" t="s">
        <v>44</v>
      </c>
    </row>
    <row r="6" customFormat="false" ht="15" hidden="false" customHeight="false" outlineLevel="0" collapsed="false">
      <c r="A6" s="3" t="s">
        <v>45</v>
      </c>
      <c r="B6" s="3" t="n">
        <v>1</v>
      </c>
      <c r="C6" s="22" t="n">
        <v>10</v>
      </c>
      <c r="D6" s="22" t="n">
        <v>22</v>
      </c>
      <c r="E6" s="22" t="n">
        <v>44</v>
      </c>
      <c r="F6" s="22" t="n">
        <f aca="false">SUM(C6:E6)</f>
        <v>76</v>
      </c>
      <c r="G6" s="15" t="n">
        <f aca="false">'Ratio Analysis'!G9</f>
        <v>0.10999431707209</v>
      </c>
      <c r="H6" s="15" t="n">
        <f aca="false">'Ratio Analysis'!H9</f>
        <v>0.0664680542489965</v>
      </c>
      <c r="I6" s="4" t="n">
        <f aca="false">'Ratio Analysis'!C9</f>
        <v>105421010</v>
      </c>
      <c r="J6" s="6" t="n">
        <f aca="false">'Ratio Analysis'!I9</f>
        <v>0.308561282044253</v>
      </c>
    </row>
    <row r="7" customFormat="false" ht="15" hidden="false" customHeight="false" outlineLevel="0" collapsed="false">
      <c r="A7" s="3" t="s">
        <v>46</v>
      </c>
      <c r="B7" s="3" t="n">
        <v>2</v>
      </c>
      <c r="C7" s="22" t="n">
        <v>10</v>
      </c>
      <c r="D7" s="22" t="n">
        <v>25</v>
      </c>
      <c r="E7" s="22" t="n">
        <v>28</v>
      </c>
      <c r="F7" s="22" t="n">
        <f aca="false">SUM(C7:E7)</f>
        <v>63</v>
      </c>
      <c r="G7" s="15" t="n">
        <f aca="false">'Ratio Analysis'!G10</f>
        <v>0.189596009440166</v>
      </c>
      <c r="H7" s="15" t="n">
        <f aca="false">'Ratio Analysis'!H10</f>
        <v>0.145649874117196</v>
      </c>
      <c r="I7" s="4" t="n">
        <v>11321051</v>
      </c>
      <c r="J7" s="6" t="n">
        <f aca="false">'Ratio Analysis'!I10</f>
        <v>0.486027377859778</v>
      </c>
    </row>
    <row r="8" customFormat="false" ht="15" hidden="false" customHeight="false" outlineLevel="0" collapsed="false">
      <c r="A8" s="3" t="s">
        <v>47</v>
      </c>
      <c r="B8" s="3" t="n">
        <v>3</v>
      </c>
      <c r="C8" s="22" t="n">
        <v>19</v>
      </c>
      <c r="D8" s="22" t="n">
        <v>23</v>
      </c>
      <c r="E8" s="22" t="n">
        <v>34</v>
      </c>
      <c r="F8" s="22" t="n">
        <f aca="false">SUM(C8:E8)</f>
        <v>76</v>
      </c>
      <c r="G8" s="15" t="n">
        <f aca="false">'Ratio Analysis'!G11</f>
        <v>0.0567817343946376</v>
      </c>
      <c r="H8" s="15" t="n">
        <f aca="false">'Ratio Analysis'!H11</f>
        <v>0</v>
      </c>
      <c r="I8" s="4" t="n">
        <f aca="false">'Ratio Analysis'!C11</f>
        <v>47740000</v>
      </c>
      <c r="J8" s="6" t="n">
        <f aca="false">'Ratio Analysis'!I11</f>
        <v>0.756872601591957</v>
      </c>
    </row>
    <row r="9" customFormat="false" ht="15" hidden="false" customHeight="false" outlineLevel="0" collapsed="false">
      <c r="A9" s="3" t="s">
        <v>48</v>
      </c>
      <c r="B9" s="3" t="n">
        <v>4</v>
      </c>
      <c r="C9" s="22" t="n">
        <v>13</v>
      </c>
      <c r="D9" s="22" t="n">
        <v>33</v>
      </c>
      <c r="E9" s="22" t="n">
        <v>44</v>
      </c>
      <c r="F9" s="22" t="n">
        <f aca="false">SUM(C9:E9)</f>
        <v>90</v>
      </c>
      <c r="G9" s="15" t="n">
        <f aca="false">'Ratio Analysis'!G12</f>
        <v>0.220845914912282</v>
      </c>
      <c r="H9" s="15" t="n">
        <f aca="false">'Ratio Analysis'!H12</f>
        <v>0.00890630004066589</v>
      </c>
      <c r="I9" s="4" t="n">
        <f aca="false">'Ratio Analysis'!C12</f>
        <v>249764955</v>
      </c>
      <c r="J9" s="6" t="n">
        <f aca="false">'Ratio Analysis'!I12</f>
        <v>0.427228179389699</v>
      </c>
    </row>
    <row r="10" customFormat="false" ht="15" hidden="false" customHeight="false" outlineLevel="0" collapsed="false">
      <c r="A10" s="3" t="s">
        <v>49</v>
      </c>
      <c r="B10" s="3" t="n">
        <v>5</v>
      </c>
      <c r="C10" s="22" t="n">
        <v>6</v>
      </c>
      <c r="D10" s="22" t="n">
        <v>20</v>
      </c>
      <c r="E10" s="22" t="n">
        <v>27</v>
      </c>
      <c r="F10" s="22" t="n">
        <f aca="false">SUM(C10:E10)</f>
        <v>53</v>
      </c>
      <c r="G10" s="15" t="n">
        <f aca="false">'Ratio Analysis'!G13</f>
        <v>0.0883490338701244</v>
      </c>
      <c r="H10" s="15" t="n">
        <f aca="false">'Ratio Analysis'!H13</f>
        <v>0</v>
      </c>
      <c r="I10" s="4" t="n">
        <f aca="false">'Ratio Analysis'!C13</f>
        <v>160785267</v>
      </c>
      <c r="J10" s="6" t="n">
        <f aca="false">'Ratio Analysis'!I13</f>
        <v>0.709736228506559</v>
      </c>
    </row>
    <row r="11" customFormat="false" ht="15" hidden="false" customHeight="false" outlineLevel="0" collapsed="false">
      <c r="A11" s="3" t="s">
        <v>50</v>
      </c>
      <c r="B11" s="3" t="n">
        <v>6</v>
      </c>
      <c r="C11" s="22" t="n">
        <v>10</v>
      </c>
      <c r="D11" s="22" t="n">
        <v>24</v>
      </c>
      <c r="E11" s="22" t="n">
        <v>37</v>
      </c>
      <c r="F11" s="22" t="n">
        <f aca="false">SUM(C11:E11)</f>
        <v>71</v>
      </c>
      <c r="G11" s="15" t="n">
        <f aca="false">'Ratio Analysis'!G14</f>
        <v>0.173633750351153</v>
      </c>
      <c r="H11" s="15" t="n">
        <f aca="false">'Ratio Analysis'!H14</f>
        <v>0</v>
      </c>
      <c r="I11" s="4" t="n">
        <f aca="false">'Ratio Analysis'!C14</f>
        <v>94168478</v>
      </c>
      <c r="J11" s="6" t="n">
        <f aca="false">'Ratio Analysis'!I14</f>
        <v>0.402025378386173</v>
      </c>
    </row>
    <row r="12" customFormat="false" ht="15" hidden="false" customHeight="false" outlineLevel="0" collapsed="false">
      <c r="A12" s="3" t="s">
        <v>51</v>
      </c>
      <c r="B12" s="3" t="n">
        <v>7</v>
      </c>
      <c r="C12" s="22" t="n">
        <v>11</v>
      </c>
      <c r="D12" s="22" t="n">
        <v>25</v>
      </c>
      <c r="E12" s="22" t="n">
        <v>26</v>
      </c>
      <c r="F12" s="22" t="n">
        <f aca="false">SUM(C12:E12)</f>
        <v>62</v>
      </c>
      <c r="G12" s="15" t="n">
        <f aca="false">'Ratio Analysis'!G15</f>
        <v>0.19284779734749</v>
      </c>
      <c r="H12" s="15" t="n">
        <f aca="false">'Ratio Analysis'!H15</f>
        <v>2.85841433306828</v>
      </c>
      <c r="I12" s="4" t="n">
        <f aca="false">'Ratio Analysis'!C15</f>
        <v>30782545</v>
      </c>
      <c r="J12" s="6" t="n">
        <f aca="false">'Ratio Analysis'!I15</f>
        <v>0.450387516691684</v>
      </c>
    </row>
    <row r="13" customFormat="false" ht="15" hidden="false" customHeight="false" outlineLevel="0" collapsed="false">
      <c r="A13" s="3" t="s">
        <v>52</v>
      </c>
      <c r="B13" s="3" t="n">
        <v>8</v>
      </c>
      <c r="C13" s="22" t="n">
        <v>6</v>
      </c>
      <c r="D13" s="22" t="n">
        <v>19</v>
      </c>
      <c r="E13" s="22" t="n">
        <v>26</v>
      </c>
      <c r="F13" s="22" t="n">
        <f aca="false">SUM(C13:E13)</f>
        <v>51</v>
      </c>
      <c r="G13" s="15" t="n">
        <f aca="false">'Ratio Analysis'!G16</f>
        <v>0.0772011370920939</v>
      </c>
      <c r="H13" s="15" t="n">
        <f aca="false">'Ratio Analysis'!H16</f>
        <v>0</v>
      </c>
      <c r="I13" s="4" t="n">
        <f aca="false">'Ratio Analysis'!C16</f>
        <v>167522403</v>
      </c>
      <c r="J13" s="6" t="n">
        <f aca="false">'Ratio Analysis'!I16</f>
        <v>0.595026123162763</v>
      </c>
    </row>
    <row r="14" customFormat="false" ht="15" hidden="false" customHeight="false" outlineLevel="0" collapsed="false">
      <c r="A14" s="3" t="s">
        <v>53</v>
      </c>
      <c r="B14" s="3" t="n">
        <v>9</v>
      </c>
      <c r="C14" s="22" t="n">
        <v>21</v>
      </c>
      <c r="D14" s="22" t="n">
        <v>56</v>
      </c>
      <c r="E14" s="22" t="n">
        <v>44</v>
      </c>
      <c r="F14" s="22" t="n">
        <f aca="false">SUM(C14:E14)</f>
        <v>121</v>
      </c>
      <c r="G14" s="15" t="n">
        <f aca="false">'Ratio Analysis'!G17</f>
        <v>0.014729990276732</v>
      </c>
      <c r="H14" s="15" t="e">
        <f aca="false">'Ratio Analysis'!H17</f>
        <v>#DIV/0!</v>
      </c>
      <c r="I14" s="4" t="n">
        <f aca="false">'Ratio Analysis'!C17</f>
        <v>181262102</v>
      </c>
      <c r="J14" s="6" t="n">
        <f aca="false">'Ratio Analysis'!I17</f>
        <v>0.533357276194447</v>
      </c>
    </row>
    <row r="15" customFormat="false" ht="15" hidden="false" customHeight="false" outlineLevel="0" collapsed="false">
      <c r="A15" s="3" t="s">
        <v>77</v>
      </c>
      <c r="B15" s="3" t="n">
        <v>10</v>
      </c>
      <c r="C15" s="22" t="n">
        <v>18</v>
      </c>
      <c r="D15" s="22" t="n">
        <v>46</v>
      </c>
      <c r="E15" s="22" t="n">
        <v>39</v>
      </c>
      <c r="F15" s="22" t="n">
        <f aca="false">SUM(C15:E15)</f>
        <v>103</v>
      </c>
      <c r="G15" s="15" t="n">
        <f aca="false">'Ratio Analysis'!G18</f>
        <v>0.103912966898023</v>
      </c>
      <c r="H15" s="15" t="e">
        <f aca="false">'Ratio Analysis'!H18</f>
        <v>#DIV/0!</v>
      </c>
      <c r="I15" s="4" t="n">
        <f aca="false">'Ratio Analysis'!C18</f>
        <v>19172843</v>
      </c>
      <c r="J15" s="6" t="n">
        <f aca="false">'Ratio Analysis'!I18</f>
        <v>0.326992037644078</v>
      </c>
    </row>
    <row r="16" customFormat="false" ht="15" hidden="false" customHeight="false" outlineLevel="0" collapsed="false">
      <c r="A16" s="3" t="s">
        <v>55</v>
      </c>
      <c r="B16" s="3" t="n">
        <v>11</v>
      </c>
      <c r="C16" s="22" t="n">
        <v>17</v>
      </c>
      <c r="D16" s="22" t="n">
        <v>32</v>
      </c>
      <c r="E16" s="22" t="n">
        <v>45</v>
      </c>
      <c r="F16" s="22" t="n">
        <f aca="false">SUM(C16:E16)</f>
        <v>94</v>
      </c>
      <c r="G16" s="15" t="n">
        <f aca="false">'Ratio Analysis'!G19</f>
        <v>0.330854127287328</v>
      </c>
      <c r="H16" s="15" t="e">
        <f aca="false">'Ratio Analysis'!H19</f>
        <v>#DIV/0!</v>
      </c>
      <c r="I16" s="4" t="n">
        <f aca="false">'Ratio Analysis'!C19</f>
        <v>58020591</v>
      </c>
      <c r="J16" s="6" t="n">
        <f aca="false">'Ratio Analysis'!I19</f>
        <v>0.24507237439205</v>
      </c>
    </row>
    <row r="17" customFormat="false" ht="15" hidden="false" customHeight="false" outlineLevel="0" collapsed="false">
      <c r="A17" s="3" t="s">
        <v>56</v>
      </c>
      <c r="B17" s="3" t="n">
        <v>12</v>
      </c>
      <c r="C17" s="22" t="n">
        <v>5</v>
      </c>
      <c r="D17" s="22" t="n">
        <v>0</v>
      </c>
      <c r="E17" s="22" t="n">
        <v>15</v>
      </c>
      <c r="F17" s="22" t="n">
        <f aca="false">SUM(C17:E17)</f>
        <v>20</v>
      </c>
      <c r="G17" s="23" t="n">
        <f aca="false">'Ratio Analysis'!G20</f>
        <v>-0.0980299870449015</v>
      </c>
      <c r="H17" s="15" t="e">
        <f aca="false">'Ratio Analysis'!H20</f>
        <v>#DIV/0!</v>
      </c>
      <c r="I17" s="4" t="n">
        <f aca="false">'Ratio Analysis'!C20</f>
        <v>88020944</v>
      </c>
      <c r="J17" s="6" t="n">
        <f aca="false">'Ratio Analysis'!I20</f>
        <v>0.596518028709167</v>
      </c>
    </row>
    <row r="18" customFormat="false" ht="15" hidden="false" customHeight="false" outlineLevel="0" collapsed="false">
      <c r="A18" s="3" t="s">
        <v>57</v>
      </c>
      <c r="B18" s="3" t="n">
        <v>13</v>
      </c>
      <c r="C18" s="22" t="n">
        <v>3</v>
      </c>
      <c r="D18" s="22" t="n">
        <v>15</v>
      </c>
      <c r="E18" s="22" t="n">
        <v>8</v>
      </c>
      <c r="F18" s="22" t="n">
        <f aca="false">SUM(C18:E18)</f>
        <v>26</v>
      </c>
      <c r="G18" s="15" t="n">
        <f aca="false">'Ratio Analysis'!G21</f>
        <v>0.215807084300984</v>
      </c>
      <c r="H18" s="15" t="e">
        <f aca="false">'Ratio Analysis'!H21</f>
        <v>#DIV/0!</v>
      </c>
      <c r="I18" s="4" t="n">
        <f aca="false">'Ratio Analysis'!C21</f>
        <v>105676086</v>
      </c>
      <c r="J18" s="6" t="n">
        <f aca="false">'Ratio Analysis'!I21</f>
        <v>0.189928287086636</v>
      </c>
    </row>
    <row r="19" customFormat="false" ht="15" hidden="false" customHeight="false" outlineLevel="0" collapsed="false">
      <c r="A19" s="3" t="s">
        <v>58</v>
      </c>
      <c r="B19" s="3" t="n">
        <v>14</v>
      </c>
      <c r="C19" s="22" t="n">
        <v>14</v>
      </c>
      <c r="D19" s="22" t="n">
        <v>31</v>
      </c>
      <c r="E19" s="22" t="n">
        <v>41</v>
      </c>
      <c r="F19" s="22" t="n">
        <f aca="false">SUM(C19:E19)</f>
        <v>86</v>
      </c>
      <c r="G19" s="15" t="n">
        <f aca="false">'Ratio Analysis'!G22</f>
        <v>0.0669966654923078</v>
      </c>
      <c r="H19" s="15" t="n">
        <f aca="false">'Ratio Analysis'!H22</f>
        <v>0</v>
      </c>
      <c r="I19" s="4" t="n">
        <f aca="false">'Ratio Analysis'!C22</f>
        <v>120338004</v>
      </c>
      <c r="J19" s="6" t="n">
        <f aca="false">'Ratio Analysis'!I22</f>
        <v>0.500415820425275</v>
      </c>
    </row>
    <row r="20" customFormat="false" ht="15" hidden="false" customHeight="false" outlineLevel="0" collapsed="false">
      <c r="A20" s="3" t="s">
        <v>59</v>
      </c>
      <c r="B20" s="3" t="n">
        <v>15</v>
      </c>
      <c r="C20" s="22" t="n">
        <v>14</v>
      </c>
      <c r="D20" s="22" t="n">
        <v>24</v>
      </c>
      <c r="E20" s="22" t="n">
        <v>25</v>
      </c>
      <c r="F20" s="22" t="n">
        <f aca="false">SUM(C20:E20)</f>
        <v>63</v>
      </c>
      <c r="G20" s="15" t="n">
        <f aca="false">'Ratio Analysis'!G23</f>
        <v>0.0809996180016079</v>
      </c>
      <c r="H20" s="15" t="n">
        <f aca="false">'Ratio Analysis'!H23</f>
        <v>0</v>
      </c>
      <c r="I20" s="4" t="n">
        <f aca="false">'Ratio Analysis'!C23</f>
        <v>122188996</v>
      </c>
      <c r="J20" s="6" t="n">
        <f aca="false">'Ratio Analysis'!I23</f>
        <v>0.583561248019421</v>
      </c>
    </row>
    <row r="21" customFormat="false" ht="15" hidden="false" customHeight="false" outlineLevel="0" collapsed="false">
      <c r="A21" s="3" t="s">
        <v>60</v>
      </c>
      <c r="B21" s="3" t="n">
        <v>16</v>
      </c>
      <c r="C21" s="22" t="n">
        <v>4</v>
      </c>
      <c r="D21" s="22" t="n">
        <v>0</v>
      </c>
      <c r="E21" s="22" t="n">
        <v>4</v>
      </c>
      <c r="F21" s="22" t="n">
        <f aca="false">SUM(C21:E21)</f>
        <v>8</v>
      </c>
      <c r="G21" s="23" t="n">
        <f aca="false">'Ratio Analysis'!G24</f>
        <v>-0.0810527013508407</v>
      </c>
      <c r="H21" s="15" t="n">
        <f aca="false">'Ratio Analysis'!H24</f>
        <v>0</v>
      </c>
      <c r="I21" s="4" t="n">
        <f aca="false">'Ratio Analysis'!C24</f>
        <v>18601971</v>
      </c>
      <c r="J21" s="6" t="n">
        <f aca="false">'Ratio Analysis'!I24</f>
        <v>0.500669740857031</v>
      </c>
    </row>
    <row r="22" customFormat="false" ht="15" hidden="false" customHeight="false" outlineLevel="0" collapsed="false">
      <c r="A22" s="3" t="s">
        <v>61</v>
      </c>
      <c r="B22" s="3" t="n">
        <v>17</v>
      </c>
      <c r="C22" s="22" t="n">
        <v>3</v>
      </c>
      <c r="D22" s="22" t="n">
        <v>6</v>
      </c>
      <c r="E22" s="22" t="n">
        <v>8</v>
      </c>
      <c r="F22" s="22" t="n">
        <f aca="false">SUM(C22:E22)</f>
        <v>17</v>
      </c>
      <c r="G22" s="15" t="n">
        <f aca="false">'Ratio Analysis'!G25</f>
        <v>0.180112847780672</v>
      </c>
      <c r="H22" s="15" t="n">
        <f aca="false">'Ratio Analysis'!H25</f>
        <v>0</v>
      </c>
      <c r="I22" s="4" t="n">
        <f aca="false">'Ratio Analysis'!C25</f>
        <v>4010358</v>
      </c>
      <c r="J22" s="6" t="n">
        <f aca="false">'Ratio Analysis'!I25</f>
        <v>0.337200070417653</v>
      </c>
    </row>
    <row r="23" customFormat="false" ht="15" hidden="false" customHeight="false" outlineLevel="0" collapsed="false">
      <c r="A23" s="3" t="s">
        <v>62</v>
      </c>
      <c r="B23" s="3" t="n">
        <v>18</v>
      </c>
      <c r="C23" s="22" t="n">
        <v>12</v>
      </c>
      <c r="D23" s="22" t="n">
        <v>31</v>
      </c>
      <c r="E23" s="22" t="n">
        <v>15</v>
      </c>
      <c r="F23" s="22" t="n">
        <f aca="false">SUM(C23:E23)</f>
        <v>58</v>
      </c>
      <c r="G23" s="15" t="n">
        <f aca="false">'Ratio Analysis'!G26</f>
        <v>0.204980969551071</v>
      </c>
      <c r="H23" s="15" t="n">
        <f aca="false">'Ratio Analysis'!H26</f>
        <v>0</v>
      </c>
      <c r="I23" s="4" t="n">
        <f aca="false">'Ratio Analysis'!C26</f>
        <v>33204419</v>
      </c>
      <c r="J23" s="6" t="n">
        <f aca="false">'Ratio Analysis'!I26</f>
        <v>0.444766794443836</v>
      </c>
    </row>
    <row r="24" customFormat="false" ht="15" hidden="false" customHeight="false" outlineLevel="0" collapsed="false">
      <c r="A24" s="3" t="s">
        <v>63</v>
      </c>
      <c r="B24" s="3" t="n">
        <v>19</v>
      </c>
      <c r="C24" s="22" t="n">
        <v>11</v>
      </c>
      <c r="D24" s="22" t="n">
        <v>22</v>
      </c>
      <c r="E24" s="22" t="n">
        <v>25</v>
      </c>
      <c r="F24" s="22" t="n">
        <f aca="false">SUM(C24:E24)</f>
        <v>58</v>
      </c>
      <c r="G24" s="15" t="n">
        <f aca="false">'Ratio Analysis'!G27</f>
        <v>0.0720125677644635</v>
      </c>
      <c r="H24" s="15" t="n">
        <f aca="false">'Ratio Analysis'!H27</f>
        <v>0</v>
      </c>
      <c r="I24" s="4" t="n">
        <f aca="false">'Ratio Analysis'!C27</f>
        <v>39467958</v>
      </c>
      <c r="J24" s="6" t="n">
        <f aca="false">'Ratio Analysis'!I27</f>
        <v>0.55713307995311</v>
      </c>
    </row>
    <row r="25" customFormat="false" ht="15" hidden="false" customHeight="false" outlineLevel="0" collapsed="false">
      <c r="A25" s="3" t="s">
        <v>64</v>
      </c>
      <c r="B25" s="3" t="n">
        <v>20</v>
      </c>
      <c r="C25" s="22" t="n">
        <v>14</v>
      </c>
      <c r="D25" s="22" t="n">
        <v>48</v>
      </c>
      <c r="E25" s="22" t="n">
        <v>29</v>
      </c>
      <c r="F25" s="22" t="n">
        <f aca="false">SUM(C25:E25)</f>
        <v>91</v>
      </c>
      <c r="G25" s="15" t="n">
        <f aca="false">'Ratio Analysis'!G28</f>
        <v>0.1716510856204</v>
      </c>
      <c r="H25" s="15" t="n">
        <f aca="false">'Ratio Analysis'!H28</f>
        <v>0</v>
      </c>
      <c r="I25" s="4" t="n">
        <f aca="false">'Ratio Analysis'!C28</f>
        <v>12930026</v>
      </c>
      <c r="J25" s="6" t="n">
        <f aca="false">'Ratio Analysis'!I28</f>
        <v>0.295070791040946</v>
      </c>
    </row>
    <row r="26" customFormat="false" ht="15" hidden="false" customHeight="false" outlineLevel="0" collapsed="false">
      <c r="A26" s="3" t="s">
        <v>65</v>
      </c>
      <c r="B26" s="3" t="n">
        <v>21</v>
      </c>
      <c r="C26" s="22" t="n">
        <v>21</v>
      </c>
      <c r="D26" s="22" t="n">
        <v>24</v>
      </c>
      <c r="E26" s="22" t="n">
        <v>24</v>
      </c>
      <c r="F26" s="22" t="n">
        <f aca="false">SUM(C26:E26)</f>
        <v>69</v>
      </c>
      <c r="G26" s="15" t="n">
        <f aca="false">'Ratio Analysis'!G29</f>
        <v>0.0550865191348486</v>
      </c>
      <c r="H26" s="15" t="n">
        <f aca="false">'Ratio Analysis'!H29</f>
        <v>0</v>
      </c>
      <c r="I26" s="4" t="n">
        <f aca="false">'Ratio Analysis'!C29</f>
        <v>335337380</v>
      </c>
      <c r="J26" s="6" t="n">
        <f aca="false">'Ratio Analysis'!I29</f>
        <v>0.812613216576094</v>
      </c>
    </row>
    <row r="27" customFormat="false" ht="15" hidden="false" customHeight="false" outlineLevel="0" collapsed="false">
      <c r="A27" s="3" t="s">
        <v>66</v>
      </c>
      <c r="B27" s="3" t="n">
        <v>22</v>
      </c>
      <c r="C27" s="22" t="n">
        <v>15</v>
      </c>
      <c r="D27" s="22" t="n">
        <v>24</v>
      </c>
      <c r="E27" s="22" t="n">
        <v>32</v>
      </c>
      <c r="F27" s="22" t="n">
        <f aca="false">SUM(C27:E27)</f>
        <v>71</v>
      </c>
      <c r="G27" s="15" t="n">
        <f aca="false">'Ratio Analysis'!G30</f>
        <v>0.0180740743703041</v>
      </c>
      <c r="H27" s="15" t="n">
        <f aca="false">'Ratio Analysis'!H30</f>
        <v>0</v>
      </c>
      <c r="I27" s="4" t="n">
        <f aca="false">'Ratio Analysis'!C30</f>
        <v>34007606</v>
      </c>
      <c r="J27" s="6" t="n">
        <f aca="false">'Ratio Analysis'!I30</f>
        <v>0.950772277237039</v>
      </c>
    </row>
    <row r="28" customFormat="false" ht="15" hidden="false" customHeight="false" outlineLevel="0" collapsed="false">
      <c r="A28" s="3" t="s">
        <v>67</v>
      </c>
      <c r="B28" s="3" t="n">
        <v>23</v>
      </c>
      <c r="C28" s="22" t="n">
        <v>6</v>
      </c>
      <c r="D28" s="22" t="n">
        <v>18</v>
      </c>
      <c r="E28" s="22" t="n">
        <v>13</v>
      </c>
      <c r="F28" s="22" t="n">
        <f aca="false">SUM(C28:E28)</f>
        <v>37</v>
      </c>
      <c r="G28" s="15" t="n">
        <f aca="false">'Ratio Analysis'!G31</f>
        <v>0.121648994666844</v>
      </c>
      <c r="H28" s="15" t="n">
        <f aca="false">'Ratio Analysis'!H31</f>
        <v>0</v>
      </c>
      <c r="I28" s="4" t="n">
        <f aca="false">'Ratio Analysis'!C31</f>
        <v>31293855</v>
      </c>
      <c r="J28" s="6" t="n">
        <f aca="false">'Ratio Analysis'!I31</f>
        <v>0.378731127884372</v>
      </c>
    </row>
    <row r="29" customFormat="false" ht="15" hidden="false" customHeight="false" outlineLevel="0" collapsed="false">
      <c r="A29" s="3" t="s">
        <v>68</v>
      </c>
      <c r="B29" s="3" t="n">
        <v>24</v>
      </c>
      <c r="C29" s="22" t="n">
        <v>14</v>
      </c>
      <c r="D29" s="22" t="n">
        <v>25</v>
      </c>
      <c r="E29" s="22" t="n">
        <v>28</v>
      </c>
      <c r="F29" s="22" t="n">
        <v>42</v>
      </c>
      <c r="G29" s="15" t="n">
        <f aca="false">'Ratio Analysis'!G32</f>
        <v>0.168982731304212</v>
      </c>
      <c r="H29" s="15" t="n">
        <f aca="false">'Ratio Analysis'!H32</f>
        <v>0</v>
      </c>
      <c r="I29" s="4" t="n">
        <f aca="false">'Ratio Analysis'!C32</f>
        <v>26994569</v>
      </c>
      <c r="J29" s="6" t="n">
        <f aca="false">'Ratio Analysis'!I32</f>
        <v>0.373618523044395</v>
      </c>
    </row>
    <row r="30" customFormat="false" ht="15" hidden="false" customHeight="false" outlineLevel="0" collapsed="false">
      <c r="A30" s="3" t="s">
        <v>69</v>
      </c>
      <c r="B30" s="3" t="n">
        <v>25</v>
      </c>
      <c r="C30" s="22" t="n">
        <v>11</v>
      </c>
      <c r="D30" s="22" t="n">
        <v>42</v>
      </c>
      <c r="E30" s="22" t="n">
        <v>31</v>
      </c>
      <c r="F30" s="22" t="n">
        <f aca="false">SUM(C30:E30)</f>
        <v>84</v>
      </c>
      <c r="G30" s="15" t="n">
        <f aca="false">'Ratio Analysis'!G33</f>
        <v>0.338688952527883</v>
      </c>
      <c r="H30" s="15" t="n">
        <f aca="false">'Ratio Analysis'!H33</f>
        <v>0</v>
      </c>
      <c r="I30" s="4" t="n">
        <f aca="false">'Ratio Analysis'!C33</f>
        <v>20032791</v>
      </c>
      <c r="J30" s="6" t="n">
        <f aca="false">'Ratio Analysis'!I33</f>
        <v>0.241074146882479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B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8.73046875" defaultRowHeight="15.5" zeroHeight="false" outlineLevelRow="0" outlineLevelCol="0"/>
  <cols>
    <col collapsed="false" customWidth="false" hidden="false" outlineLevel="0" max="1024" min="1" style="1" width="8.72"/>
  </cols>
  <sheetData>
    <row r="3" customFormat="false" ht="15.5" hidden="false" customHeight="false" outlineLevel="0" collapsed="false">
      <c r="A3" s="1" t="n">
        <v>1</v>
      </c>
      <c r="B3" s="2" t="s">
        <v>78</v>
      </c>
    </row>
    <row r="4" customFormat="false" ht="15.5" hidden="false" customHeight="false" outlineLevel="0" collapsed="false">
      <c r="A4" s="1" t="n">
        <f aca="false">A3+1</f>
        <v>2</v>
      </c>
      <c r="B4" s="2" t="s">
        <v>79</v>
      </c>
    </row>
    <row r="5" customFormat="false" ht="15.5" hidden="false" customHeight="false" outlineLevel="0" collapsed="false">
      <c r="A5" s="1" t="n">
        <f aca="false">A4+1</f>
        <v>3</v>
      </c>
      <c r="B5" s="2" t="s">
        <v>80</v>
      </c>
    </row>
    <row r="6" customFormat="false" ht="15.5" hidden="false" customHeight="false" outlineLevel="0" collapsed="false">
      <c r="A6" s="1" t="n">
        <f aca="false">A5+1</f>
        <v>4</v>
      </c>
      <c r="B6" s="2" t="s">
        <v>81</v>
      </c>
    </row>
    <row r="7" customFormat="false" ht="15.5" hidden="false" customHeight="false" outlineLevel="0" collapsed="false">
      <c r="A7" s="1" t="n">
        <f aca="false">A6+1</f>
        <v>5</v>
      </c>
      <c r="B7" s="2" t="s">
        <v>82</v>
      </c>
    </row>
    <row r="8" customFormat="false" ht="15.5" hidden="false" customHeight="false" outlineLevel="0" collapsed="false">
      <c r="A8" s="1" t="n">
        <f aca="false">A7+1</f>
        <v>6</v>
      </c>
      <c r="B8" s="2" t="s">
        <v>83</v>
      </c>
    </row>
    <row r="9" customFormat="false" ht="15.5" hidden="false" customHeight="false" outlineLevel="0" collapsed="false">
      <c r="A9" s="1" t="n">
        <f aca="false">A8+1</f>
        <v>7</v>
      </c>
      <c r="B9" s="2" t="s">
        <v>84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2024-04-11T14:31:56Z</dcterms:created>
  <dc:creator>Joshua Muzhuzha</dc:creator>
  <dc:description/>
  <dc:language>en-ZW</dc:language>
  <cp:lastModifiedBy/>
  <dcterms:modified xsi:type="dcterms:W3CDTF">2024-04-13T16:50:09Z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