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n8448779_qut_edu_au/Documents/My papers/Hardware X - MEW platform/"/>
    </mc:Choice>
  </mc:AlternateContent>
  <xr:revisionPtr revIDLastSave="845" documentId="8_{18974021-8CC7-4730-AE8D-7ACC343B4F49}" xr6:coauthVersionLast="46" xr6:coauthVersionMax="46" xr10:uidLastSave="{F2E77873-7927-4623-ACA9-B279ADF99728}"/>
  <bookViews>
    <workbookView xWindow="7200" yWindow="2010" windowWidth="21600" windowHeight="11385" activeTab="1" xr2:uid="{B4054C14-A606-4C73-B9F1-21780D16DF14}"/>
  </bookViews>
  <sheets>
    <sheet name="Mechanical" sheetId="1" r:id="rId1"/>
    <sheet name="Electrical" sheetId="2" r:id="rId2"/>
  </sheets>
  <definedNames>
    <definedName name="asdf">Mechanical!$A:$A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" l="1"/>
  <c r="F62" i="2"/>
  <c r="F59" i="2"/>
  <c r="F60" i="2"/>
  <c r="F79" i="2"/>
  <c r="F80" i="2"/>
  <c r="F81" i="2"/>
  <c r="F82" i="2"/>
  <c r="F46" i="2"/>
  <c r="F47" i="2"/>
  <c r="F72" i="2"/>
  <c r="F73" i="2"/>
  <c r="F74" i="2"/>
  <c r="F75" i="2"/>
  <c r="F76" i="2"/>
  <c r="F77" i="2"/>
  <c r="F78" i="2"/>
  <c r="F9" i="2"/>
  <c r="F8" i="2"/>
  <c r="F6" i="2"/>
  <c r="F7" i="2"/>
  <c r="F12" i="2"/>
  <c r="F31" i="2" l="1"/>
  <c r="F32" i="2"/>
  <c r="F30" i="2"/>
  <c r="F27" i="2"/>
  <c r="F28" i="2"/>
  <c r="F29" i="2"/>
  <c r="F41" i="2"/>
  <c r="F40" i="2"/>
  <c r="F55" i="2"/>
  <c r="F56" i="2"/>
  <c r="F57" i="2"/>
  <c r="F58" i="2"/>
  <c r="F65" i="2"/>
  <c r="F66" i="2"/>
  <c r="F67" i="2"/>
  <c r="F68" i="2"/>
  <c r="F69" i="2"/>
  <c r="F70" i="2"/>
  <c r="F71" i="2"/>
  <c r="F52" i="2"/>
  <c r="F53" i="2"/>
  <c r="F54" i="2"/>
  <c r="F61" i="2"/>
  <c r="F63" i="2"/>
  <c r="F64" i="2"/>
  <c r="F39" i="2"/>
  <c r="F42" i="2"/>
  <c r="F43" i="2"/>
  <c r="F44" i="2"/>
  <c r="F45" i="2"/>
  <c r="F48" i="2"/>
  <c r="F49" i="2"/>
  <c r="F50" i="2"/>
  <c r="F51" i="2"/>
  <c r="F2" i="2"/>
  <c r="F3" i="2"/>
  <c r="F4" i="2"/>
  <c r="F5" i="2"/>
  <c r="F24" i="2"/>
  <c r="F25" i="2"/>
  <c r="F33" i="2"/>
  <c r="F34" i="2"/>
  <c r="F35" i="2"/>
  <c r="F36" i="2"/>
  <c r="F37" i="2"/>
  <c r="F38" i="2"/>
  <c r="F84" i="1"/>
  <c r="F85" i="1"/>
  <c r="F86" i="1"/>
  <c r="F87" i="1"/>
  <c r="F28" i="1"/>
  <c r="F27" i="1"/>
  <c r="F26" i="1"/>
  <c r="F25" i="1"/>
  <c r="F24" i="1"/>
  <c r="F23" i="1"/>
  <c r="F22" i="1"/>
  <c r="F18" i="1"/>
  <c r="F17" i="1"/>
  <c r="F88" i="1"/>
  <c r="F89" i="1"/>
  <c r="F90" i="1"/>
  <c r="F91" i="1"/>
  <c r="F92" i="1"/>
  <c r="F93" i="1"/>
  <c r="F94" i="1"/>
  <c r="F95" i="1"/>
  <c r="F96" i="1"/>
  <c r="F97" i="1"/>
  <c r="F98" i="1"/>
  <c r="F99" i="1"/>
  <c r="F11" i="1"/>
  <c r="F12" i="1"/>
  <c r="F5" i="1"/>
  <c r="F3" i="1"/>
  <c r="F4" i="1"/>
  <c r="F6" i="1"/>
  <c r="F7" i="1"/>
  <c r="F8" i="1"/>
  <c r="F9" i="1"/>
  <c r="F10" i="1"/>
  <c r="F13" i="1"/>
  <c r="F14" i="1"/>
  <c r="F15" i="1"/>
  <c r="F16" i="1"/>
  <c r="F19" i="1"/>
  <c r="F21" i="1"/>
  <c r="F30" i="1"/>
</calcChain>
</file>

<file path=xl/sharedStrings.xml><?xml version="1.0" encoding="utf-8"?>
<sst xmlns="http://schemas.openxmlformats.org/spreadsheetml/2006/main" count="538" uniqueCount="348">
  <si>
    <t>Component</t>
  </si>
  <si>
    <t>Source</t>
  </si>
  <si>
    <t>Quantity</t>
  </si>
  <si>
    <t>Cost/Unit (USD)</t>
  </si>
  <si>
    <t>Framework</t>
  </si>
  <si>
    <t>GAP Engineering Pty Ltd (Australia)</t>
  </si>
  <si>
    <t>Componenet</t>
  </si>
  <si>
    <t>Catalog number</t>
  </si>
  <si>
    <t>Total cost (USD)</t>
  </si>
  <si>
    <t>Clamping angle 29x29mm</t>
  </si>
  <si>
    <t>Clamping angle 18x18mm</t>
  </si>
  <si>
    <t>084.305.010</t>
  </si>
  <si>
    <t>084.305.032</t>
  </si>
  <si>
    <t>Openbuilds(USA)</t>
  </si>
  <si>
    <t>Makerstore(Australia)</t>
  </si>
  <si>
    <t>Stainless steel plain washer M5</t>
  </si>
  <si>
    <t>527-397</t>
  </si>
  <si>
    <t>Door handle</t>
  </si>
  <si>
    <t>084.504.002</t>
  </si>
  <si>
    <t>Aluminium hinge</t>
  </si>
  <si>
    <t>084.500.003</t>
  </si>
  <si>
    <t>Magnetic pull latch</t>
  </si>
  <si>
    <t>Printhead</t>
  </si>
  <si>
    <t>Linear stages</t>
  </si>
  <si>
    <t>OpenBuilds MiniMill CNC Machine</t>
  </si>
  <si>
    <t>2170-Bundle</t>
  </si>
  <si>
    <t>8mm Shim</t>
  </si>
  <si>
    <t>SKU 835</t>
  </si>
  <si>
    <t>90 Degree Joining Plate</t>
  </si>
  <si>
    <t>SKU 610</t>
  </si>
  <si>
    <t>Qty</t>
  </si>
  <si>
    <t>Part Name</t>
  </si>
  <si>
    <t>Part Link</t>
  </si>
  <si>
    <t>Comments</t>
  </si>
  <si>
    <t>OpenBuilds MiniMill</t>
  </si>
  <si>
    <t>http://openbuildspartstore.com/openbuilds-minimill/</t>
  </si>
  <si>
    <t>Convenient One Click Bundle</t>
  </si>
  <si>
    <t>http://openbuildspartstore.com/8mm-shim/</t>
  </si>
  <si>
    <t>http://openbuildspartstore.com/90-degree-joining-plate/</t>
  </si>
  <si>
    <t>Aluminum Spacers - 3mm</t>
  </si>
  <si>
    <t>http://openbuildspartstore.com/aluminum-spacers/</t>
  </si>
  <si>
    <t>SKU 175</t>
  </si>
  <si>
    <t>Aluminum Spacers - 40mm</t>
  </si>
  <si>
    <t>SKU 95</t>
  </si>
  <si>
    <t>Aluminum Spacers - 6mm</t>
  </si>
  <si>
    <t>SKU 90</t>
  </si>
  <si>
    <t>Anti-Backlash Nut Block</t>
  </si>
  <si>
    <t>http://openbuildspartstore.com/anti-backlash-nut-block-fo...</t>
  </si>
  <si>
    <t>SKU 1055</t>
  </si>
  <si>
    <t>Ball Bearing 688Z 8x16x5</t>
  </si>
  <si>
    <t>http://openbuildspartstore.com/ball-bearing-688z-8x16x5/</t>
  </si>
  <si>
    <t>SKU 780</t>
  </si>
  <si>
    <t>Black Angle Corner Connector</t>
  </si>
  <si>
    <t>http://openbuildspartstore.com/black-angle-corner-connector/</t>
  </si>
  <si>
    <t>SKU 540</t>
  </si>
  <si>
    <t>Cable Ties</t>
  </si>
  <si>
    <t>http://openbuildspartstore.com/cable-ties-10-pack/</t>
  </si>
  <si>
    <t>SKU 675 - Sold in Packs - Need 10 Singles</t>
  </si>
  <si>
    <t>Cast Corner Bracket</t>
  </si>
  <si>
    <t>http://openbuildspartstore.com/cast-corner-bracket/</t>
  </si>
  <si>
    <t>SKU 490</t>
  </si>
  <si>
    <t>C-Beam® Linear Rail</t>
  </si>
  <si>
    <t>http://openbuildspartstore.com/c-beam-linear-rail/</t>
  </si>
  <si>
    <t>(1) 107mm (3) 250mm (1) 390mm</t>
  </si>
  <si>
    <t>C-Beam® Gantry Plate - Double Wide</t>
  </si>
  <si>
    <t>http://openbuildspartstore.com/c-beam-gantry-plate-double...</t>
  </si>
  <si>
    <t>SKU 2026</t>
  </si>
  <si>
    <t>C-Beam® End Mount</t>
  </si>
  <si>
    <t>http://openbuildspartstore.com/c-beam-end-mount/</t>
  </si>
  <si>
    <t>SKU 965</t>
  </si>
  <si>
    <t>C-Beam® Gantry Plate - XLarge</t>
  </si>
  <si>
    <t>http://openbuildspartstore.com/c-beam-gantry-plate-xlarge/</t>
  </si>
  <si>
    <t>SKU 2030</t>
  </si>
  <si>
    <t>Drop In Tee Nuts</t>
  </si>
  <si>
    <t>http://openbuildspartstore.com/drop-in-tee-nuts/</t>
  </si>
  <si>
    <t>SKU 230</t>
  </si>
  <si>
    <t>Eccentric Spacer - 6mm</t>
  </si>
  <si>
    <t>http://openbuildspartstore.com/eccentric-spacer/</t>
  </si>
  <si>
    <t>SKU 226</t>
  </si>
  <si>
    <t>1/4" x 8mm Flexible Coupling</t>
  </si>
  <si>
    <t>http://openbuildspartstore.com/1-4-x-8mm-flexible-coupling/</t>
  </si>
  <si>
    <t>SKU 155</t>
  </si>
  <si>
    <t>V-Slot® Door Handle</t>
  </si>
  <si>
    <t>http://openbuildspartstore.com/v-slot-door-handle/</t>
  </si>
  <si>
    <t>SKU 556</t>
  </si>
  <si>
    <t>Jog Knob</t>
  </si>
  <si>
    <t>http://openbuildspartstore.com/jog-knob/</t>
  </si>
  <si>
    <t>SKU 2040</t>
  </si>
  <si>
    <t>L Bracket - Single</t>
  </si>
  <si>
    <t>http://openbuildspartstore.com/l-bracket/</t>
  </si>
  <si>
    <t>SKU 545</t>
  </si>
  <si>
    <t>Lead Screw</t>
  </si>
  <si>
    <t>http://openbuildspartstore.com/8mm-metric-acme-lead-screw/</t>
  </si>
  <si>
    <t>(1) 290mm (1) 315mm (1) 455mm</t>
  </si>
  <si>
    <t>Lock Collar - 8mm</t>
  </si>
  <si>
    <t>http://openbuildspartstore.com/lock-collar/</t>
  </si>
  <si>
    <t>SKU 840</t>
  </si>
  <si>
    <t>Low Profile Screws M5 - 10mm</t>
  </si>
  <si>
    <t>http://openbuildspartstore.com/low-profile-screws-m5/</t>
  </si>
  <si>
    <t>SKU 878 - Sold in Packs - Need 42 Singles</t>
  </si>
  <si>
    <t>Low Profile Screws M5 - 12mm</t>
  </si>
  <si>
    <t>SKU 2190 - Sold in Packs - Need 8 Singles</t>
  </si>
  <si>
    <t>Low Profile Screws M5 - 20mm</t>
  </si>
  <si>
    <t>SKU 750 - Sold in Packs - Need 30 Singles</t>
  </si>
  <si>
    <t>Low Profile Screws M5 - 25mm</t>
  </si>
  <si>
    <t>SKU 20 - Sold in Packs - Need 8 Singles</t>
  </si>
  <si>
    <t>Low Profile Screws M5 - 55mm</t>
  </si>
  <si>
    <t>SKU 760 - Sold in Packs - Need 6 Singles</t>
  </si>
  <si>
    <t>Low Profile Screws M5 - 8mm</t>
  </si>
  <si>
    <t>SKU 946 - Sold in Packs - Need 21 Singles</t>
  </si>
  <si>
    <t>Xtreme Mini V Wheel™ Kit</t>
  </si>
  <si>
    <t>http://openbuildspartstore.com/xtreme-mini-v-wheel-kit/</t>
  </si>
  <si>
    <t>SKU 876</t>
  </si>
  <si>
    <t>Precision Shim - 10x5x1mm</t>
  </si>
  <si>
    <t>http://openbuildspartstore.com/precision-shim-10x5x1mm/</t>
  </si>
  <si>
    <t>SKU 05</t>
  </si>
  <si>
    <t>Router/Spindle Mount</t>
  </si>
  <si>
    <t>http://openbuildspartstore.com/router-spindle-mount/</t>
  </si>
  <si>
    <t>SKU 990</t>
  </si>
  <si>
    <t>Self Tapping Screw</t>
  </si>
  <si>
    <t>http://openbuildspartstore.com/self-tapping-screw/</t>
  </si>
  <si>
    <t>SKU 720</t>
  </si>
  <si>
    <t>Tee Nuts - M5</t>
  </si>
  <si>
    <t>http://openbuildspartstore.com/tee-nuts-25-pack/</t>
  </si>
  <si>
    <t>SKU 536 - Sold in Packs - Need 60 Singles</t>
  </si>
  <si>
    <t>Xtreme Solid V Wheel™ Kit</t>
  </si>
  <si>
    <t>http://openbuildspartstore.com/xtreme-solid-v-wheel-kit/</t>
  </si>
  <si>
    <t>SKU 465</t>
  </si>
  <si>
    <t>3 Hole Joining Strip Plate</t>
  </si>
  <si>
    <t>http://openbuildspartstore.com/3-hole-joining-strip-plate/</t>
  </si>
  <si>
    <t>SKU 646</t>
  </si>
  <si>
    <t>Low Profile Screws M5 - 27mm</t>
  </si>
  <si>
    <t>https://openbuildspartstore.com/low-profile-screws-m5-10-...</t>
  </si>
  <si>
    <t>SKU 2260 - Sold in Packs - Need 8 Singles</t>
  </si>
  <si>
    <t>Ball Driver Screw Driver Set</t>
  </si>
  <si>
    <t>https://openbuildspartstore.com/balldriver-screw-driver-set/</t>
  </si>
  <si>
    <t>SKU 2145</t>
  </si>
  <si>
    <t>Nylon Insert Hex Locknut M5 - Black</t>
  </si>
  <si>
    <t>https://openbuildspartstore.com/nylon-insert-hex-locknut-...</t>
  </si>
  <si>
    <t>SKU 2285</t>
  </si>
  <si>
    <t>OpenBuilds 8mm Spanner Wrench</t>
  </si>
  <si>
    <t>https://openbuildspartstore.com/openbuilds-8mm-spanner-wr...</t>
  </si>
  <si>
    <t>SKU 2265</t>
  </si>
  <si>
    <t>Round Head Cutting Screws</t>
  </si>
  <si>
    <t>https://openbuildspartstore.com/round-head-cutting-screws...</t>
  </si>
  <si>
    <t>SKU 2440</t>
  </si>
  <si>
    <t>Spindle/Router LED Light Ring</t>
  </si>
  <si>
    <t>https://openbuildspartstore.com/spindle-router-led-light-...</t>
  </si>
  <si>
    <t>SKU 2225</t>
  </si>
  <si>
    <t>Xtension Wire 2C - 3'</t>
  </si>
  <si>
    <t>https://openbuildspartstore.com/xtension-wire-by-the-foot/</t>
  </si>
  <si>
    <t>SKU 2545-By-the-Foot</t>
  </si>
  <si>
    <t>Xtension Wire 4C - 3'</t>
  </si>
  <si>
    <t>SKU 2556</t>
  </si>
  <si>
    <t>Rubber Feet Set</t>
  </si>
  <si>
    <t>https://openbuildspartstore.com/rubber-feet-set-4-pack/</t>
  </si>
  <si>
    <t>SKU 2645-Set</t>
  </si>
  <si>
    <t>Flexible Tubing - 1'</t>
  </si>
  <si>
    <t>https://openbuildspartstore.com/flexible-corrugated-tubing/</t>
  </si>
  <si>
    <t>SKU 2675-By-the-Foot</t>
  </si>
  <si>
    <t>Flexible Tubing - 1.5'</t>
  </si>
  <si>
    <t>Flexible Tubing Clamps</t>
  </si>
  <si>
    <t>https://openbuildspartstore.com/flexible-tubing-clamps/</t>
  </si>
  <si>
    <t>SKU 2685</t>
  </si>
  <si>
    <t>Xtension Limit Switch Kit</t>
  </si>
  <si>
    <t>https://openbuildspartstore.com/xtension-limit-switch-kit/</t>
  </si>
  <si>
    <t>SKU 2805</t>
  </si>
  <si>
    <t>Xtension Wire 3C - 3'</t>
  </si>
  <si>
    <t>SKU 2905</t>
  </si>
  <si>
    <t>Slot Cover/Panel Holder - 250mm - Black</t>
  </si>
  <si>
    <t>https://openbuildspartstore.com/slot-cover-panel-holder/</t>
  </si>
  <si>
    <t>SKU 125-LP-B</t>
  </si>
  <si>
    <t>NEMA 23 Stepper Motor</t>
  </si>
  <si>
    <t>https://openbuildspartstore.com/nema-23-stepper-motor/</t>
  </si>
  <si>
    <t>SKU 518 - Option to Include With Bundle</t>
  </si>
  <si>
    <t>24V Meanwell Power Supply Bundle</t>
  </si>
  <si>
    <t>https://openbuildspartstore.com/24v-meanwell-power-supply...</t>
  </si>
  <si>
    <t>SKU 591 - Option to Include With Bundle</t>
  </si>
  <si>
    <t>Dust Shoe</t>
  </si>
  <si>
    <t>https://openbuildspartstore.com/dust-shoe/</t>
  </si>
  <si>
    <t>SKU 2795 - Option to Include With Bundle</t>
  </si>
  <si>
    <t>BlackBox Motion Control System</t>
  </si>
  <si>
    <t>https://openbuildspartstore.com/blackbox-motion-control-s...</t>
  </si>
  <si>
    <t>SKU 2790 - Option to Include With Bundle</t>
  </si>
  <si>
    <t>DeWALT DWP611 Compact Router</t>
  </si>
  <si>
    <t>https://openbuildspartstore.com/dewalt-dwp611-compact-rou...</t>
  </si>
  <si>
    <t>SKU 2390 - Option to Include With Bundle</t>
  </si>
  <si>
    <t>VCarve Desktop</t>
  </si>
  <si>
    <t>https://openbuildspartstore.com/vcarve-desktop/</t>
  </si>
  <si>
    <t>SKU 2885 - Option to Include With Bundle</t>
  </si>
  <si>
    <t xml:space="preserve">Cable Ties </t>
  </si>
  <si>
    <t xml:space="preserve">Hammer Nut M5 slot 8 </t>
  </si>
  <si>
    <t xml:space="preserve">Hammer Nut M5 slot 6 </t>
  </si>
  <si>
    <t xml:space="preserve">Screw M8x20 </t>
  </si>
  <si>
    <t xml:space="preserve">Screw M5x20 </t>
  </si>
  <si>
    <t xml:space="preserve">Nut M8 </t>
  </si>
  <si>
    <t>Profile 30 x 30 mm (slot 8 mm)</t>
  </si>
  <si>
    <t>Profile 20 x 20 mm (slot 6 mm)</t>
  </si>
  <si>
    <t>Profile 20 x 80 mm (V slot)</t>
  </si>
  <si>
    <r>
      <t xml:space="preserve">084.107.002 </t>
    </r>
    <r>
      <rPr>
        <b/>
        <sz val="11"/>
        <color theme="1"/>
        <rFont val="Calibri"/>
        <family val="2"/>
        <scheme val="minor"/>
      </rPr>
      <t>needs cutting</t>
    </r>
  </si>
  <si>
    <r>
      <t xml:space="preserve">084.111.001 </t>
    </r>
    <r>
      <rPr>
        <b/>
        <sz val="11"/>
        <color theme="1"/>
        <rFont val="Calibri"/>
        <family val="2"/>
        <scheme val="minor"/>
      </rPr>
      <t>needs cutting</t>
    </r>
  </si>
  <si>
    <r>
      <t xml:space="preserve">LR-2080-S </t>
    </r>
    <r>
      <rPr>
        <b/>
        <sz val="11"/>
        <color theme="1"/>
        <rFont val="Calibri"/>
        <family val="2"/>
        <scheme val="minor"/>
      </rPr>
      <t>needs cutting</t>
    </r>
  </si>
  <si>
    <r>
      <t xml:space="preserve">084.302.023 </t>
    </r>
    <r>
      <rPr>
        <b/>
        <sz val="11"/>
        <color theme="1"/>
        <rFont val="Calibri"/>
        <family val="2"/>
        <scheme val="minor"/>
      </rPr>
      <t>pack of 5</t>
    </r>
  </si>
  <si>
    <r>
      <t xml:space="preserve">084.302.061 </t>
    </r>
    <r>
      <rPr>
        <b/>
        <sz val="11"/>
        <color theme="1"/>
        <rFont val="Calibri"/>
        <family val="2"/>
        <scheme val="minor"/>
      </rPr>
      <t>pack of 5</t>
    </r>
  </si>
  <si>
    <r>
      <t xml:space="preserve">084.302.002 </t>
    </r>
    <r>
      <rPr>
        <b/>
        <sz val="11"/>
        <color theme="1"/>
        <rFont val="Calibri"/>
        <family val="2"/>
        <scheme val="minor"/>
      </rPr>
      <t>pack of 25</t>
    </r>
  </si>
  <si>
    <r>
      <t xml:space="preserve">084.301.003 </t>
    </r>
    <r>
      <rPr>
        <b/>
        <sz val="11"/>
        <color theme="1"/>
        <rFont val="Calibri"/>
        <family val="2"/>
        <scheme val="minor"/>
      </rPr>
      <t>pack of 25</t>
    </r>
  </si>
  <si>
    <r>
      <t xml:space="preserve">084.301.036 </t>
    </r>
    <r>
      <rPr>
        <b/>
        <sz val="11"/>
        <color theme="1"/>
        <rFont val="Calibri"/>
        <family val="2"/>
        <scheme val="minor"/>
      </rPr>
      <t>pack of 25</t>
    </r>
  </si>
  <si>
    <r>
      <t xml:space="preserve">SKU 675 - </t>
    </r>
    <r>
      <rPr>
        <b/>
        <sz val="11"/>
        <color theme="1"/>
        <rFont val="Calibri"/>
        <family val="2"/>
        <scheme val="minor"/>
      </rPr>
      <t>Sold in Packs - Need 10 Singles</t>
    </r>
  </si>
  <si>
    <r>
      <t xml:space="preserve">SKU 878 - </t>
    </r>
    <r>
      <rPr>
        <b/>
        <sz val="11"/>
        <color theme="1"/>
        <rFont val="Calibri"/>
        <family val="2"/>
        <scheme val="minor"/>
      </rPr>
      <t>Sold in Packs - Need 42 Singles</t>
    </r>
  </si>
  <si>
    <r>
      <t xml:space="preserve">SKU 2190 - </t>
    </r>
    <r>
      <rPr>
        <b/>
        <sz val="11"/>
        <color theme="1"/>
        <rFont val="Calibri"/>
        <family val="2"/>
        <scheme val="minor"/>
      </rPr>
      <t>Sold in Packs - Need 8 Singles</t>
    </r>
  </si>
  <si>
    <r>
      <t>SKU 750 -</t>
    </r>
    <r>
      <rPr>
        <b/>
        <sz val="11"/>
        <color theme="1"/>
        <rFont val="Calibri"/>
        <family val="2"/>
        <scheme val="minor"/>
      </rPr>
      <t xml:space="preserve"> Sold in Packs - Need 30 Singles</t>
    </r>
  </si>
  <si>
    <r>
      <t xml:space="preserve">SKU 20 - </t>
    </r>
    <r>
      <rPr>
        <b/>
        <sz val="11"/>
        <color theme="1"/>
        <rFont val="Calibri"/>
        <family val="2"/>
        <scheme val="minor"/>
      </rPr>
      <t>Sold in Packs - Need 8 Singles</t>
    </r>
  </si>
  <si>
    <r>
      <t xml:space="preserve">SKU 760 - </t>
    </r>
    <r>
      <rPr>
        <b/>
        <sz val="11"/>
        <color theme="1"/>
        <rFont val="Calibri"/>
        <family val="2"/>
        <scheme val="minor"/>
      </rPr>
      <t>Sold in Packs - Need 6 Singles</t>
    </r>
  </si>
  <si>
    <r>
      <t xml:space="preserve">SKU 946 - </t>
    </r>
    <r>
      <rPr>
        <b/>
        <sz val="11"/>
        <color theme="1"/>
        <rFont val="Calibri"/>
        <family val="2"/>
        <scheme val="minor"/>
      </rPr>
      <t>Sold in Packs - Need 21 Singles</t>
    </r>
  </si>
  <si>
    <r>
      <t xml:space="preserve">SKU 536 - </t>
    </r>
    <r>
      <rPr>
        <b/>
        <sz val="11"/>
        <color theme="1"/>
        <rFont val="Calibri"/>
        <family val="2"/>
        <scheme val="minor"/>
      </rPr>
      <t>Sold in Packs - Need 60 Singles</t>
    </r>
  </si>
  <si>
    <r>
      <t xml:space="preserve">SKU 2260 - </t>
    </r>
    <r>
      <rPr>
        <b/>
        <sz val="11"/>
        <color theme="1"/>
        <rFont val="Calibri"/>
        <family val="2"/>
        <scheme val="minor"/>
      </rPr>
      <t>Sold in Packs - Need 8 Singles</t>
    </r>
  </si>
  <si>
    <r>
      <t>SKU 2545-</t>
    </r>
    <r>
      <rPr>
        <b/>
        <sz val="11"/>
        <color theme="1"/>
        <rFont val="Calibri"/>
        <family val="2"/>
        <scheme val="minor"/>
      </rPr>
      <t>By-the-Foot</t>
    </r>
  </si>
  <si>
    <r>
      <t>SKU 2675-</t>
    </r>
    <r>
      <rPr>
        <b/>
        <sz val="11"/>
        <color theme="1"/>
        <rFont val="Calibri"/>
        <family val="2"/>
        <scheme val="minor"/>
      </rPr>
      <t>By-the-Foot</t>
    </r>
  </si>
  <si>
    <r>
      <t>SKU 2645-</t>
    </r>
    <r>
      <rPr>
        <b/>
        <sz val="11"/>
        <color theme="1"/>
        <rFont val="Calibri"/>
        <family val="2"/>
        <scheme val="minor"/>
      </rPr>
      <t>Set</t>
    </r>
  </si>
  <si>
    <t>This includes:</t>
  </si>
  <si>
    <t>(1)290mm (1) 315mm (1) 455mm</t>
  </si>
  <si>
    <t>Printbed</t>
  </si>
  <si>
    <t>Low Profile Screws M5 - ?</t>
  </si>
  <si>
    <t>Embedded control unit</t>
  </si>
  <si>
    <t>Arduino Due</t>
  </si>
  <si>
    <t>Computing unit</t>
  </si>
  <si>
    <t>Motion control</t>
  </si>
  <si>
    <t>Integrated Stepper Servo Motor Nema 23 Closed Loop</t>
  </si>
  <si>
    <t>Steppernoline (China)</t>
  </si>
  <si>
    <t>ISS23-10</t>
  </si>
  <si>
    <t>Temperature control</t>
  </si>
  <si>
    <t>Heating element - syringe</t>
  </si>
  <si>
    <t>Heating element - ring</t>
  </si>
  <si>
    <t>K-type thermocouple</t>
  </si>
  <si>
    <t>High voltage</t>
  </si>
  <si>
    <t>Pneumatic pressure system</t>
  </si>
  <si>
    <t>Schmaltz pressure sensor</t>
  </si>
  <si>
    <t>Power unit</t>
  </si>
  <si>
    <t>Safety hardware</t>
  </si>
  <si>
    <t>Mouser electronics</t>
  </si>
  <si>
    <t>709-RSP320-48</t>
  </si>
  <si>
    <t>709-LRS350-12</t>
  </si>
  <si>
    <t>709-RD65B</t>
  </si>
  <si>
    <t>320W 48VDC switching power supply  (RSP-320-48)</t>
  </si>
  <si>
    <t>350W 12VDC switching power supply (LRS-350-12)</t>
  </si>
  <si>
    <t>IEC panel mount connector male</t>
  </si>
  <si>
    <t>RS Components</t>
  </si>
  <si>
    <t>352-1803</t>
  </si>
  <si>
    <t>Analog Output K-Type Thermocouple Amplifier</t>
  </si>
  <si>
    <t>ADA1778</t>
  </si>
  <si>
    <t>K-type thermocouple wire extension</t>
  </si>
  <si>
    <r>
      <t>200-0623 -</t>
    </r>
    <r>
      <rPr>
        <b/>
        <sz val="11"/>
        <color theme="1"/>
        <rFont val="Calibri"/>
        <family val="2"/>
        <scheme val="minor"/>
      </rPr>
      <t xml:space="preserve"> length 25m - need 5m</t>
    </r>
  </si>
  <si>
    <t>Smoothieboard 5XC v1.1</t>
  </si>
  <si>
    <t>769-7412</t>
  </si>
  <si>
    <t>Process monitoring</t>
  </si>
  <si>
    <t>Rigid Coupling 8mm-8mm</t>
  </si>
  <si>
    <t>ST-RC07</t>
  </si>
  <si>
    <t>Contactless magnetic switch</t>
  </si>
  <si>
    <t>SMC pressure regulator (ITV1050-31N2L)</t>
  </si>
  <si>
    <t>ITV1050-31N2L</t>
  </si>
  <si>
    <t>PCB components</t>
  </si>
  <si>
    <t>PCB manufacture</t>
  </si>
  <si>
    <t>JLCPCB</t>
  </si>
  <si>
    <t>smoothie_5x</t>
  </si>
  <si>
    <t>Basker Ace ac2440-75um USB3 Mono</t>
  </si>
  <si>
    <t>Edmund Optics (USA)</t>
  </si>
  <si>
    <t>1.0X 2/3" GoldTL™ Telecentric Lens</t>
  </si>
  <si>
    <t>#55-350</t>
  </si>
  <si>
    <t>#35-927</t>
  </si>
  <si>
    <t>USB3.1 Locking Cable, 5m</t>
  </si>
  <si>
    <t>#88-058</t>
  </si>
  <si>
    <t>Mounting Clamp, 68mm Inner Diameter</t>
  </si>
  <si>
    <t>#56-024</t>
  </si>
  <si>
    <t>Wire and connectors</t>
  </si>
  <si>
    <t>Female Crimp Pins for 0.1" Housings</t>
  </si>
  <si>
    <t xml:space="preserve">0.1" Crimp Connector Housing: 1x1 </t>
  </si>
  <si>
    <r>
      <t>POLOLU-1900</t>
    </r>
    <r>
      <rPr>
        <b/>
        <sz val="11"/>
        <color theme="1"/>
        <rFont val="Calibri"/>
        <family val="2"/>
        <scheme val="minor"/>
      </rPr>
      <t xml:space="preserve"> - pack of 25</t>
    </r>
  </si>
  <si>
    <t>0.1" Crimp Connector Housing: 1x4</t>
  </si>
  <si>
    <r>
      <t xml:space="preserve">POLOLU-1903 - </t>
    </r>
    <r>
      <rPr>
        <b/>
        <sz val="11"/>
        <color theme="1"/>
        <rFont val="Calibri"/>
        <family val="2"/>
        <scheme val="minor"/>
      </rPr>
      <t>pack of 10</t>
    </r>
  </si>
  <si>
    <r>
      <t xml:space="preserve">POLOLU-1930 - </t>
    </r>
    <r>
      <rPr>
        <b/>
        <sz val="11"/>
        <color theme="1"/>
        <rFont val="Calibri"/>
        <family val="2"/>
        <scheme val="minor"/>
      </rPr>
      <t>pack of 100</t>
    </r>
  </si>
  <si>
    <t>Schmaltz connecting cable</t>
  </si>
  <si>
    <t>Power cable - RED</t>
  </si>
  <si>
    <t>Power cable - BLACK</t>
  </si>
  <si>
    <t>Flexible 3-core mains cable</t>
  </si>
  <si>
    <t>Jaycar Electronics (Australia)</t>
  </si>
  <si>
    <t>RS Components (Australia)</t>
  </si>
  <si>
    <r>
      <t xml:space="preserve">WB1562 - </t>
    </r>
    <r>
      <rPr>
        <b/>
        <sz val="11"/>
        <color theme="1"/>
        <rFont val="Calibri"/>
        <family val="2"/>
        <scheme val="minor"/>
      </rPr>
      <t>sold per meter</t>
    </r>
  </si>
  <si>
    <t>High voltage connector</t>
  </si>
  <si>
    <t>Insulation tape</t>
  </si>
  <si>
    <t>Resistor network 10K/10K</t>
  </si>
  <si>
    <t>Resistor network 10K/5K</t>
  </si>
  <si>
    <t>71-MPM2002AT1</t>
  </si>
  <si>
    <t>71-MPMA50011002AT5</t>
  </si>
  <si>
    <t>Capacitor ceramic 100V 0.10uF 5%</t>
  </si>
  <si>
    <t>810-FA26C0G2A104JRU6</t>
  </si>
  <si>
    <t>Capacitor Aluminium Electrolytic Radial 800V 100uF</t>
  </si>
  <si>
    <t>667-EEU-FS1K101L</t>
  </si>
  <si>
    <t>595-TLV2371IDR</t>
  </si>
  <si>
    <t>Operational Amplifier - TLV2371IDR</t>
  </si>
  <si>
    <t>High voltage supply</t>
  </si>
  <si>
    <t>Gamma High Voltage</t>
  </si>
  <si>
    <t>RC5-20P/24</t>
  </si>
  <si>
    <t>Desktop PC</t>
  </si>
  <si>
    <t>N/A</t>
  </si>
  <si>
    <t>Jumper cable male-female</t>
  </si>
  <si>
    <t>Jumper cable male-male</t>
  </si>
  <si>
    <t>Jumper cable female-female</t>
  </si>
  <si>
    <t>Breadboard</t>
  </si>
  <si>
    <t>CE00304</t>
  </si>
  <si>
    <t>POLOLU-1702 - pack of 50</t>
  </si>
  <si>
    <t>FIT0365</t>
  </si>
  <si>
    <t>018-03-DUPONT-PK</t>
  </si>
  <si>
    <t>40 Pin Headers</t>
  </si>
  <si>
    <r>
      <t xml:space="preserve">FIT0084 - </t>
    </r>
    <r>
      <rPr>
        <b/>
        <sz val="11"/>
        <color theme="1"/>
        <rFont val="Calibri"/>
        <family val="2"/>
        <scheme val="minor"/>
      </rPr>
      <t>pack of 10</t>
    </r>
  </si>
  <si>
    <t>Heat shrink kit</t>
  </si>
  <si>
    <t>PRT-09353</t>
  </si>
  <si>
    <t>467-406</t>
  </si>
  <si>
    <t>DIN rail</t>
  </si>
  <si>
    <t>Altronics (Australia)</t>
  </si>
  <si>
    <t>P2400</t>
  </si>
  <si>
    <t xml:space="preserve">DIN rail grey terminal </t>
  </si>
  <si>
    <t>DIN rail green/yellow terminal</t>
  </si>
  <si>
    <t>P2412</t>
  </si>
  <si>
    <t>Mulford Plastics Pty Ltd (Australia)</t>
  </si>
  <si>
    <t>ACB4.5_11440</t>
  </si>
  <si>
    <t>Acrylic sheet, 4.5mm, matt black</t>
  </si>
  <si>
    <t>Alumimium sheet 770x290x3mm</t>
  </si>
  <si>
    <t>Aluminium plate 120x120x10mm</t>
  </si>
  <si>
    <t>Action Alumimium (Australia)</t>
  </si>
  <si>
    <t>Drag chain</t>
  </si>
  <si>
    <t>Makerstore (Australia)</t>
  </si>
  <si>
    <t>BUN-CDCL</t>
  </si>
  <si>
    <t>Core Electronics(Australia)</t>
  </si>
  <si>
    <t>Core Electronics (Australia)</t>
  </si>
  <si>
    <t>Uberlock (USA)</t>
  </si>
  <si>
    <t>RS Componenets (Australia)</t>
  </si>
  <si>
    <t>SMC Pneumatics (USA)</t>
  </si>
  <si>
    <t>RS componenets (Australia)</t>
  </si>
  <si>
    <t>RAM: 64GB</t>
  </si>
  <si>
    <t>Operating system: Windows 10, 64-bit</t>
  </si>
  <si>
    <t>CPU: Intel Xeon, W-2125</t>
  </si>
  <si>
    <t>Dell (Australia)</t>
  </si>
  <si>
    <t>Element14 (USA)</t>
  </si>
  <si>
    <r>
      <t xml:space="preserve">PP001555 - </t>
    </r>
    <r>
      <rPr>
        <b/>
        <sz val="11"/>
        <color theme="1"/>
        <rFont val="Calibri"/>
        <family val="2"/>
        <scheme val="minor"/>
      </rPr>
      <t>sold per 50m</t>
    </r>
  </si>
  <si>
    <r>
      <t xml:space="preserve">PP001563 - </t>
    </r>
    <r>
      <rPr>
        <b/>
        <sz val="11"/>
        <color theme="1"/>
        <rFont val="Calibri"/>
        <family val="2"/>
        <scheme val="minor"/>
      </rPr>
      <t>sold per 50 m</t>
    </r>
  </si>
  <si>
    <t>2 core cable, 0.5mm2, screened</t>
  </si>
  <si>
    <t>4 core cable, 0.5mm2, screened</t>
  </si>
  <si>
    <t>68W 5VDC &amp; 24VDC dual output switching power supply (RD-65B)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</si>
</sst>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2" fillId="0" borderId="0" xfId="0" applyFont="1" applyFill="1"/>
    <xf numFmtId="0" fontId="4" fillId="2" borderId="0" xfId="0" applyFont="1" applyFill="1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D3A3FC-076F-4DBE-A2CA-BCF9C1B818FB}" name="Table2" displayName="Table2" ref="A1:F99" totalsRowShown="0">
  <autoFilter ref="A1:F99" xr:uid="{C8CA85C9-3463-4836-A3EB-57FFC2AB0244}"/>
  <tableColumns count="6">
    <tableColumn id="1" xr3:uid="{80395295-FF2A-47AE-AF0D-06B3C609ADD6}" name="Componenet"/>
    <tableColumn id="2" xr3:uid="{99C7BD2A-DD73-48A9-AFBD-D3A4E4EFBBA7}" name="Source"/>
    <tableColumn id="3" xr3:uid="{4C26FE9E-24DA-4463-B35D-F0A645859472}" name="Catalog number"/>
    <tableColumn id="4" xr3:uid="{822EF062-EF32-42C4-ABF6-599DF3A0758A}" name="Quantity"/>
    <tableColumn id="5" xr3:uid="{A76C10A6-D320-4691-A911-F0415BA8F914}" name="Cost/Unit (USD)"/>
    <tableColumn id="6" xr3:uid="{282AAFE3-4737-411F-ACB4-31FC82976B56}" name="Total cost (USD)" dataDxfId="1">
      <calculatedColumnFormula>Table2[[#This Row],[Cost/Unit (USD)]]*Table2[[#This Row],[Quantity]]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E5CDA5-8D0B-4B71-9252-D3094A7035A5}" name="Table3" displayName="Table3" ref="A1:F82" totalsRowShown="0">
  <autoFilter ref="A1:F82" xr:uid="{177A9E44-F6DC-4EF6-9651-CDAA645EE035}"/>
  <tableColumns count="6">
    <tableColumn id="1" xr3:uid="{68B58E8D-CFF5-46C4-9AB7-7EDB0A1BD3D5}" name="Component"/>
    <tableColumn id="2" xr3:uid="{D5B59500-3BE1-4C27-8039-126CCDFEAC2B}" name="Source"/>
    <tableColumn id="3" xr3:uid="{84F81EEE-F7D8-45AF-A0E8-DABA21AC36BF}" name="Catalog number"/>
    <tableColumn id="4" xr3:uid="{2F4211CF-0368-4930-906F-280D6F1C4870}" name="Quantity"/>
    <tableColumn id="5" xr3:uid="{9F6FFA35-3436-4EE5-98CD-B0829F0CB1EF}" name="Cost/Unit (USD)"/>
    <tableColumn id="6" xr3:uid="{60EFADCB-08C7-4D8C-BA1C-9EEF96FFB298}" name="Total cost (USD)" dataDxfId="0">
      <calculatedColumnFormula>Table3[[#This Row],[Quantity]]*Table3[[#This Row],[Cost/Unit (USD)]]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C3CC-4DC8-4EA2-ADB9-DF1E4F84FB7E}">
  <dimension ref="A1:M101"/>
  <sheetViews>
    <sheetView topLeftCell="A85" workbookViewId="0">
      <selection activeCell="B24" sqref="B24"/>
    </sheetView>
  </sheetViews>
  <sheetFormatPr defaultRowHeight="15" x14ac:dyDescent="0.25"/>
  <cols>
    <col min="1" max="1" width="49.7109375" bestFit="1" customWidth="1"/>
    <col min="2" max="2" width="32.5703125" bestFit="1" customWidth="1"/>
    <col min="3" max="3" width="38.28515625" bestFit="1" customWidth="1"/>
    <col min="4" max="4" width="11" customWidth="1"/>
    <col min="5" max="5" width="17.5703125" bestFit="1" customWidth="1"/>
    <col min="6" max="6" width="17.42578125" bestFit="1" customWidth="1"/>
    <col min="11" max="11" width="37.28515625" bestFit="1" customWidth="1"/>
  </cols>
  <sheetData>
    <row r="1" spans="1:13" x14ac:dyDescent="0.25">
      <c r="A1" t="s">
        <v>6</v>
      </c>
      <c r="B1" t="s">
        <v>1</v>
      </c>
      <c r="C1" t="s">
        <v>7</v>
      </c>
      <c r="D1" t="s">
        <v>2</v>
      </c>
      <c r="E1" t="s">
        <v>3</v>
      </c>
      <c r="F1" t="s">
        <v>8</v>
      </c>
      <c r="J1" t="s">
        <v>30</v>
      </c>
      <c r="K1" t="s">
        <v>31</v>
      </c>
      <c r="L1" t="s">
        <v>32</v>
      </c>
      <c r="M1" t="s">
        <v>33</v>
      </c>
    </row>
    <row r="2" spans="1:13" ht="21" x14ac:dyDescent="0.35">
      <c r="A2" s="2" t="s">
        <v>4</v>
      </c>
      <c r="F2" s="1"/>
      <c r="J2">
        <v>1</v>
      </c>
      <c r="K2" t="s">
        <v>34</v>
      </c>
      <c r="L2" t="s">
        <v>35</v>
      </c>
      <c r="M2" t="s">
        <v>36</v>
      </c>
    </row>
    <row r="3" spans="1:13" x14ac:dyDescent="0.25">
      <c r="A3" t="s">
        <v>196</v>
      </c>
      <c r="B3" t="s">
        <v>5</v>
      </c>
      <c r="C3" t="s">
        <v>199</v>
      </c>
      <c r="D3">
        <v>19.463999999999999</v>
      </c>
      <c r="E3">
        <v>11.04</v>
      </c>
      <c r="F3" s="1">
        <f>Table2[[#This Row],[Cost/Unit (USD)]]*Table2[[#This Row],[Quantity]]</f>
        <v>214.88255999999996</v>
      </c>
      <c r="J3">
        <v>8</v>
      </c>
      <c r="K3" t="s">
        <v>26</v>
      </c>
      <c r="L3" t="s">
        <v>37</v>
      </c>
      <c r="M3" t="s">
        <v>27</v>
      </c>
    </row>
    <row r="4" spans="1:13" x14ac:dyDescent="0.25">
      <c r="A4" t="s">
        <v>197</v>
      </c>
      <c r="B4" t="s">
        <v>5</v>
      </c>
      <c r="C4" t="s">
        <v>200</v>
      </c>
      <c r="D4">
        <v>2.21</v>
      </c>
      <c r="E4">
        <v>7.71</v>
      </c>
      <c r="F4" s="1">
        <f>Table2[[#This Row],[Cost/Unit (USD)]]*Table2[[#This Row],[Quantity]]</f>
        <v>17.039100000000001</v>
      </c>
      <c r="J4">
        <v>6</v>
      </c>
      <c r="K4" t="s">
        <v>28</v>
      </c>
      <c r="L4" t="s">
        <v>38</v>
      </c>
      <c r="M4" t="s">
        <v>29</v>
      </c>
    </row>
    <row r="5" spans="1:13" x14ac:dyDescent="0.25">
      <c r="A5" t="s">
        <v>198</v>
      </c>
      <c r="B5" t="s">
        <v>14</v>
      </c>
      <c r="C5" t="s">
        <v>201</v>
      </c>
      <c r="D5">
        <v>1</v>
      </c>
      <c r="E5">
        <v>22.97</v>
      </c>
      <c r="F5" s="1">
        <f>Table2[[#This Row],[Cost/Unit (USD)]]*Table2[[#This Row],[Quantity]]</f>
        <v>22.97</v>
      </c>
      <c r="J5">
        <v>6</v>
      </c>
      <c r="K5" t="s">
        <v>39</v>
      </c>
      <c r="L5" t="s">
        <v>40</v>
      </c>
      <c r="M5" t="s">
        <v>41</v>
      </c>
    </row>
    <row r="6" spans="1:13" x14ac:dyDescent="0.25">
      <c r="A6" t="s">
        <v>9</v>
      </c>
      <c r="B6" t="s">
        <v>5</v>
      </c>
      <c r="C6" t="s">
        <v>11</v>
      </c>
      <c r="D6">
        <v>44</v>
      </c>
      <c r="E6">
        <v>2.16</v>
      </c>
      <c r="F6" s="1">
        <f>Table2[[#This Row],[Cost/Unit (USD)]]*Table2[[#This Row],[Quantity]]</f>
        <v>95.04</v>
      </c>
      <c r="J6">
        <v>6</v>
      </c>
      <c r="K6" t="s">
        <v>42</v>
      </c>
      <c r="L6" t="s">
        <v>40</v>
      </c>
      <c r="M6" t="s">
        <v>43</v>
      </c>
    </row>
    <row r="7" spans="1:13" x14ac:dyDescent="0.25">
      <c r="A7" t="s">
        <v>10</v>
      </c>
      <c r="B7" t="s">
        <v>5</v>
      </c>
      <c r="C7" t="s">
        <v>12</v>
      </c>
      <c r="D7">
        <v>6</v>
      </c>
      <c r="E7">
        <v>1.66</v>
      </c>
      <c r="F7" s="1">
        <f>Table2[[#This Row],[Cost/Unit (USD)]]*Table2[[#This Row],[Quantity]]</f>
        <v>9.9599999999999991</v>
      </c>
      <c r="J7">
        <v>8</v>
      </c>
      <c r="K7" t="s">
        <v>44</v>
      </c>
      <c r="L7" t="s">
        <v>40</v>
      </c>
      <c r="M7" t="s">
        <v>45</v>
      </c>
    </row>
    <row r="8" spans="1:13" x14ac:dyDescent="0.25">
      <c r="A8" t="s">
        <v>191</v>
      </c>
      <c r="B8" t="s">
        <v>5</v>
      </c>
      <c r="C8" t="s">
        <v>202</v>
      </c>
      <c r="E8">
        <v>3.08</v>
      </c>
      <c r="F8" s="1">
        <f>Table2[[#This Row],[Cost/Unit (USD)]]*Table2[[#This Row],[Quantity]]</f>
        <v>0</v>
      </c>
      <c r="J8">
        <v>3</v>
      </c>
      <c r="K8" t="s">
        <v>46</v>
      </c>
      <c r="L8" t="s">
        <v>47</v>
      </c>
      <c r="M8" t="s">
        <v>48</v>
      </c>
    </row>
    <row r="9" spans="1:13" x14ac:dyDescent="0.25">
      <c r="A9" t="s">
        <v>192</v>
      </c>
      <c r="B9" t="s">
        <v>5</v>
      </c>
      <c r="C9" t="s">
        <v>203</v>
      </c>
      <c r="E9">
        <v>3.08</v>
      </c>
      <c r="F9" s="1">
        <f>Table2[[#This Row],[Cost/Unit (USD)]]*Table2[[#This Row],[Quantity]]</f>
        <v>0</v>
      </c>
      <c r="J9">
        <v>6</v>
      </c>
      <c r="K9" t="s">
        <v>49</v>
      </c>
      <c r="L9" t="s">
        <v>50</v>
      </c>
      <c r="M9" t="s">
        <v>51</v>
      </c>
    </row>
    <row r="10" spans="1:13" x14ac:dyDescent="0.25">
      <c r="A10" t="s">
        <v>195</v>
      </c>
      <c r="B10" t="s">
        <v>5</v>
      </c>
      <c r="C10" t="s">
        <v>204</v>
      </c>
      <c r="E10">
        <v>3.85</v>
      </c>
      <c r="F10" s="1">
        <f>Table2[[#This Row],[Cost/Unit (USD)]]*Table2[[#This Row],[Quantity]]</f>
        <v>0</v>
      </c>
      <c r="J10">
        <v>6</v>
      </c>
      <c r="K10" t="s">
        <v>52</v>
      </c>
      <c r="L10" t="s">
        <v>53</v>
      </c>
      <c r="M10" t="s">
        <v>54</v>
      </c>
    </row>
    <row r="11" spans="1:13" x14ac:dyDescent="0.25">
      <c r="A11" t="s">
        <v>15</v>
      </c>
      <c r="B11" t="s">
        <v>337</v>
      </c>
      <c r="C11" t="s">
        <v>16</v>
      </c>
      <c r="D11">
        <v>1</v>
      </c>
      <c r="E11">
        <v>9.84</v>
      </c>
      <c r="F11" s="1">
        <f>Table2[[#This Row],[Cost/Unit (USD)]]*Table2[[#This Row],[Quantity]]</f>
        <v>9.84</v>
      </c>
      <c r="J11">
        <v>10</v>
      </c>
      <c r="K11" t="s">
        <v>55</v>
      </c>
      <c r="L11" t="s">
        <v>56</v>
      </c>
      <c r="M11" t="s">
        <v>57</v>
      </c>
    </row>
    <row r="12" spans="1:13" x14ac:dyDescent="0.25">
      <c r="A12" t="s">
        <v>193</v>
      </c>
      <c r="B12" t="s">
        <v>5</v>
      </c>
      <c r="C12" t="s">
        <v>205</v>
      </c>
      <c r="E12">
        <v>4.62</v>
      </c>
      <c r="F12" s="1">
        <f>Table2[[#This Row],[Cost/Unit (USD)]]*Table2[[#This Row],[Quantity]]</f>
        <v>0</v>
      </c>
      <c r="J12">
        <v>10</v>
      </c>
      <c r="K12" t="s">
        <v>58</v>
      </c>
      <c r="L12" t="s">
        <v>59</v>
      </c>
      <c r="M12" t="s">
        <v>60</v>
      </c>
    </row>
    <row r="13" spans="1:13" x14ac:dyDescent="0.25">
      <c r="A13" t="s">
        <v>194</v>
      </c>
      <c r="B13" t="s">
        <v>5</v>
      </c>
      <c r="C13" t="s">
        <v>206</v>
      </c>
      <c r="E13">
        <v>2.89</v>
      </c>
      <c r="F13" s="1">
        <f>Table2[[#This Row],[Cost/Unit (USD)]]*Table2[[#This Row],[Quantity]]</f>
        <v>0</v>
      </c>
      <c r="J13">
        <v>5</v>
      </c>
      <c r="K13" t="s">
        <v>61</v>
      </c>
      <c r="L13" t="s">
        <v>62</v>
      </c>
      <c r="M13" t="s">
        <v>63</v>
      </c>
    </row>
    <row r="14" spans="1:13" x14ac:dyDescent="0.25">
      <c r="A14" t="s">
        <v>17</v>
      </c>
      <c r="B14" t="s">
        <v>5</v>
      </c>
      <c r="C14" t="s">
        <v>18</v>
      </c>
      <c r="D14">
        <v>3</v>
      </c>
      <c r="E14">
        <v>3.39</v>
      </c>
      <c r="F14" s="1">
        <f>Table2[[#This Row],[Cost/Unit (USD)]]*Table2[[#This Row],[Quantity]]</f>
        <v>10.17</v>
      </c>
      <c r="J14">
        <v>1</v>
      </c>
      <c r="K14" t="s">
        <v>64</v>
      </c>
      <c r="L14" t="s">
        <v>65</v>
      </c>
      <c r="M14" t="s">
        <v>66</v>
      </c>
    </row>
    <row r="15" spans="1:13" x14ac:dyDescent="0.25">
      <c r="A15" t="s">
        <v>19</v>
      </c>
      <c r="B15" t="s">
        <v>5</v>
      </c>
      <c r="C15" t="s">
        <v>20</v>
      </c>
      <c r="D15">
        <v>6</v>
      </c>
      <c r="E15">
        <v>11.93</v>
      </c>
      <c r="F15" s="1">
        <f>Table2[[#This Row],[Cost/Unit (USD)]]*Table2[[#This Row],[Quantity]]</f>
        <v>71.58</v>
      </c>
      <c r="J15">
        <v>6</v>
      </c>
      <c r="K15" t="s">
        <v>67</v>
      </c>
      <c r="L15" t="s">
        <v>68</v>
      </c>
      <c r="M15" t="s">
        <v>69</v>
      </c>
    </row>
    <row r="16" spans="1:13" x14ac:dyDescent="0.25">
      <c r="A16" s="4" t="s">
        <v>21</v>
      </c>
      <c r="F16" s="1">
        <f>Table2[[#This Row],[Cost/Unit (USD)]]*Table2[[#This Row],[Quantity]]</f>
        <v>0</v>
      </c>
      <c r="J16">
        <v>2</v>
      </c>
      <c r="K16" t="s">
        <v>70</v>
      </c>
      <c r="L16" t="s">
        <v>71</v>
      </c>
      <c r="M16" t="s">
        <v>72</v>
      </c>
    </row>
    <row r="17" spans="1:13" x14ac:dyDescent="0.25">
      <c r="A17" s="5" t="s">
        <v>326</v>
      </c>
      <c r="B17" t="s">
        <v>328</v>
      </c>
      <c r="C17" t="s">
        <v>303</v>
      </c>
      <c r="D17">
        <v>1</v>
      </c>
      <c r="E17">
        <v>15.26</v>
      </c>
      <c r="F17" s="1">
        <f>Table2[[#This Row],[Cost/Unit (USD)]]*Table2[[#This Row],[Quantity]]</f>
        <v>15.26</v>
      </c>
    </row>
    <row r="18" spans="1:13" x14ac:dyDescent="0.25">
      <c r="A18" s="5" t="s">
        <v>325</v>
      </c>
      <c r="B18" t="s">
        <v>323</v>
      </c>
      <c r="C18" t="s">
        <v>324</v>
      </c>
      <c r="D18">
        <v>3</v>
      </c>
      <c r="E18">
        <v>125.38</v>
      </c>
      <c r="F18" s="1">
        <f>Table2[[#This Row],[Cost/Unit (USD)]]*Table2[[#This Row],[Quantity]]</f>
        <v>376.14</v>
      </c>
    </row>
    <row r="19" spans="1:13" x14ac:dyDescent="0.25">
      <c r="F19" s="1">
        <f>Table2[[#This Row],[Cost/Unit (USD)]]*Table2[[#This Row],[Quantity]]</f>
        <v>0</v>
      </c>
      <c r="J19">
        <v>4</v>
      </c>
      <c r="K19" t="s">
        <v>73</v>
      </c>
      <c r="L19" t="s">
        <v>74</v>
      </c>
      <c r="M19" t="s">
        <v>75</v>
      </c>
    </row>
    <row r="20" spans="1:13" ht="23.25" x14ac:dyDescent="0.35">
      <c r="A20" s="8" t="s">
        <v>22</v>
      </c>
      <c r="F20" s="1"/>
      <c r="J20">
        <v>8</v>
      </c>
      <c r="K20" t="s">
        <v>76</v>
      </c>
      <c r="L20" t="s">
        <v>77</v>
      </c>
      <c r="M20" t="s">
        <v>78</v>
      </c>
    </row>
    <row r="21" spans="1:13" x14ac:dyDescent="0.25">
      <c r="F21" s="1">
        <f>Table2[[#This Row],[Cost/Unit (USD)]]*Table2[[#This Row],[Quantity]]</f>
        <v>0</v>
      </c>
      <c r="J21">
        <v>3</v>
      </c>
      <c r="K21" t="s">
        <v>79</v>
      </c>
      <c r="L21" t="s">
        <v>80</v>
      </c>
      <c r="M21" t="s">
        <v>81</v>
      </c>
    </row>
    <row r="22" spans="1:13" x14ac:dyDescent="0.25">
      <c r="F22" s="1">
        <f>Table2[[#This Row],[Cost/Unit (USD)]]*Table2[[#This Row],[Quantity]]</f>
        <v>0</v>
      </c>
    </row>
    <row r="23" spans="1:13" x14ac:dyDescent="0.25">
      <c r="F23" s="1">
        <f>Table2[[#This Row],[Cost/Unit (USD)]]*Table2[[#This Row],[Quantity]]</f>
        <v>0</v>
      </c>
    </row>
    <row r="24" spans="1:13" x14ac:dyDescent="0.25">
      <c r="F24" s="1">
        <f>Table2[[#This Row],[Cost/Unit (USD)]]*Table2[[#This Row],[Quantity]]</f>
        <v>0</v>
      </c>
    </row>
    <row r="25" spans="1:13" x14ac:dyDescent="0.25">
      <c r="F25" s="1">
        <f>Table2[[#This Row],[Cost/Unit (USD)]]*Table2[[#This Row],[Quantity]]</f>
        <v>0</v>
      </c>
    </row>
    <row r="26" spans="1:13" x14ac:dyDescent="0.25">
      <c r="F26" s="1">
        <f>Table2[[#This Row],[Cost/Unit (USD)]]*Table2[[#This Row],[Quantity]]</f>
        <v>0</v>
      </c>
    </row>
    <row r="27" spans="1:13" x14ac:dyDescent="0.25">
      <c r="F27" s="1">
        <f>Table2[[#This Row],[Cost/Unit (USD)]]*Table2[[#This Row],[Quantity]]</f>
        <v>0</v>
      </c>
    </row>
    <row r="28" spans="1:13" x14ac:dyDescent="0.25">
      <c r="F28" s="1">
        <f>Table2[[#This Row],[Cost/Unit (USD)]]*Table2[[#This Row],[Quantity]]</f>
        <v>0</v>
      </c>
    </row>
    <row r="29" spans="1:13" ht="21" x14ac:dyDescent="0.35">
      <c r="A29" s="2" t="s">
        <v>23</v>
      </c>
      <c r="F29" s="1"/>
      <c r="J29">
        <v>2</v>
      </c>
      <c r="K29" t="s">
        <v>82</v>
      </c>
      <c r="L29" t="s">
        <v>83</v>
      </c>
      <c r="M29" t="s">
        <v>84</v>
      </c>
    </row>
    <row r="30" spans="1:13" x14ac:dyDescent="0.25">
      <c r="A30" t="s">
        <v>24</v>
      </c>
      <c r="B30" t="s">
        <v>13</v>
      </c>
      <c r="C30" t="s">
        <v>25</v>
      </c>
      <c r="D30">
        <v>1</v>
      </c>
      <c r="E30">
        <v>549.99</v>
      </c>
      <c r="F30" s="1">
        <f>Table2[[#This Row],[Cost/Unit (USD)]]*Table2[[#This Row],[Quantity]]</f>
        <v>549.99</v>
      </c>
      <c r="J30">
        <v>2</v>
      </c>
      <c r="K30" t="s">
        <v>85</v>
      </c>
      <c r="L30" t="s">
        <v>86</v>
      </c>
      <c r="M30" t="s">
        <v>87</v>
      </c>
    </row>
    <row r="31" spans="1:13" x14ac:dyDescent="0.25">
      <c r="A31" s="9" t="s">
        <v>219</v>
      </c>
      <c r="F31" s="1"/>
    </row>
    <row r="32" spans="1:13" x14ac:dyDescent="0.25">
      <c r="A32" s="3" t="s">
        <v>26</v>
      </c>
      <c r="B32" t="s">
        <v>13</v>
      </c>
      <c r="C32" t="s">
        <v>27</v>
      </c>
      <c r="D32">
        <v>8</v>
      </c>
      <c r="F32" s="1"/>
      <c r="J32">
        <v>1</v>
      </c>
      <c r="K32" t="s">
        <v>88</v>
      </c>
      <c r="L32" t="s">
        <v>89</v>
      </c>
      <c r="M32" t="s">
        <v>90</v>
      </c>
    </row>
    <row r="33" spans="1:13" x14ac:dyDescent="0.25">
      <c r="A33" t="s">
        <v>28</v>
      </c>
      <c r="B33" t="s">
        <v>13</v>
      </c>
      <c r="C33" t="s">
        <v>29</v>
      </c>
      <c r="D33">
        <v>6</v>
      </c>
      <c r="F33" s="1"/>
      <c r="J33">
        <v>3</v>
      </c>
      <c r="K33" t="s">
        <v>91</v>
      </c>
      <c r="L33" t="s">
        <v>92</v>
      </c>
      <c r="M33" t="s">
        <v>93</v>
      </c>
    </row>
    <row r="34" spans="1:13" x14ac:dyDescent="0.25">
      <c r="A34" t="s">
        <v>39</v>
      </c>
      <c r="B34" t="s">
        <v>13</v>
      </c>
      <c r="C34" t="s">
        <v>41</v>
      </c>
      <c r="D34">
        <v>6</v>
      </c>
      <c r="F34" s="1"/>
      <c r="J34">
        <v>6</v>
      </c>
      <c r="K34" t="s">
        <v>94</v>
      </c>
      <c r="L34" t="s">
        <v>95</v>
      </c>
      <c r="M34" t="s">
        <v>96</v>
      </c>
    </row>
    <row r="35" spans="1:13" x14ac:dyDescent="0.25">
      <c r="A35" t="s">
        <v>42</v>
      </c>
      <c r="B35" t="s">
        <v>13</v>
      </c>
      <c r="C35" t="s">
        <v>43</v>
      </c>
      <c r="D35">
        <v>6</v>
      </c>
      <c r="F35" s="1"/>
      <c r="J35">
        <v>48</v>
      </c>
      <c r="K35" t="s">
        <v>97</v>
      </c>
      <c r="L35" t="s">
        <v>98</v>
      </c>
      <c r="M35" t="s">
        <v>99</v>
      </c>
    </row>
    <row r="36" spans="1:13" x14ac:dyDescent="0.25">
      <c r="A36" t="s">
        <v>44</v>
      </c>
      <c r="B36" t="s">
        <v>13</v>
      </c>
      <c r="C36" t="s">
        <v>45</v>
      </c>
      <c r="D36">
        <v>8</v>
      </c>
      <c r="F36" s="1"/>
      <c r="J36">
        <v>8</v>
      </c>
      <c r="K36" t="s">
        <v>100</v>
      </c>
      <c r="L36" t="s">
        <v>98</v>
      </c>
      <c r="M36" t="s">
        <v>101</v>
      </c>
    </row>
    <row r="37" spans="1:13" x14ac:dyDescent="0.25">
      <c r="A37" t="s">
        <v>46</v>
      </c>
      <c r="B37" t="s">
        <v>13</v>
      </c>
      <c r="C37" t="s">
        <v>48</v>
      </c>
      <c r="D37">
        <v>3</v>
      </c>
      <c r="F37" s="1"/>
      <c r="J37">
        <v>30</v>
      </c>
      <c r="K37" t="s">
        <v>102</v>
      </c>
      <c r="L37" t="s">
        <v>98</v>
      </c>
      <c r="M37" t="s">
        <v>103</v>
      </c>
    </row>
    <row r="38" spans="1:13" x14ac:dyDescent="0.25">
      <c r="A38" t="s">
        <v>49</v>
      </c>
      <c r="B38" t="s">
        <v>13</v>
      </c>
      <c r="C38" t="s">
        <v>51</v>
      </c>
      <c r="D38">
        <v>6</v>
      </c>
      <c r="F38" s="1"/>
      <c r="J38">
        <v>8</v>
      </c>
      <c r="K38" t="s">
        <v>104</v>
      </c>
      <c r="L38" t="s">
        <v>98</v>
      </c>
      <c r="M38" t="s">
        <v>105</v>
      </c>
    </row>
    <row r="39" spans="1:13" x14ac:dyDescent="0.25">
      <c r="A39" t="s">
        <v>52</v>
      </c>
      <c r="B39" t="s">
        <v>13</v>
      </c>
      <c r="C39" t="s">
        <v>54</v>
      </c>
      <c r="D39">
        <v>6</v>
      </c>
      <c r="F39" s="1"/>
      <c r="J39">
        <v>6</v>
      </c>
      <c r="K39" t="s">
        <v>106</v>
      </c>
      <c r="L39" t="s">
        <v>98</v>
      </c>
      <c r="M39" t="s">
        <v>107</v>
      </c>
    </row>
    <row r="40" spans="1:13" x14ac:dyDescent="0.25">
      <c r="A40" t="s">
        <v>190</v>
      </c>
      <c r="B40" t="s">
        <v>13</v>
      </c>
      <c r="C40" t="s">
        <v>207</v>
      </c>
      <c r="D40">
        <v>10</v>
      </c>
      <c r="F40" s="1"/>
      <c r="J40">
        <v>21</v>
      </c>
      <c r="K40" t="s">
        <v>108</v>
      </c>
      <c r="L40" t="s">
        <v>98</v>
      </c>
      <c r="M40" t="s">
        <v>109</v>
      </c>
    </row>
    <row r="41" spans="1:13" x14ac:dyDescent="0.25">
      <c r="A41" t="s">
        <v>58</v>
      </c>
      <c r="B41" t="s">
        <v>13</v>
      </c>
      <c r="C41" t="s">
        <v>60</v>
      </c>
      <c r="D41">
        <v>10</v>
      </c>
      <c r="F41" s="1"/>
      <c r="J41">
        <v>8</v>
      </c>
      <c r="K41" t="s">
        <v>110</v>
      </c>
      <c r="L41" t="s">
        <v>111</v>
      </c>
      <c r="M41" t="s">
        <v>112</v>
      </c>
    </row>
    <row r="42" spans="1:13" x14ac:dyDescent="0.25">
      <c r="A42" t="s">
        <v>61</v>
      </c>
      <c r="B42" t="s">
        <v>13</v>
      </c>
      <c r="C42" t="s">
        <v>63</v>
      </c>
      <c r="D42">
        <v>5</v>
      </c>
      <c r="F42" s="1"/>
      <c r="J42">
        <v>4</v>
      </c>
      <c r="K42" t="s">
        <v>113</v>
      </c>
      <c r="L42" t="s">
        <v>114</v>
      </c>
      <c r="M42" t="s">
        <v>115</v>
      </c>
    </row>
    <row r="43" spans="1:13" x14ac:dyDescent="0.25">
      <c r="A43" t="s">
        <v>64</v>
      </c>
      <c r="B43" t="s">
        <v>13</v>
      </c>
      <c r="C43" t="s">
        <v>66</v>
      </c>
      <c r="D43">
        <v>1</v>
      </c>
      <c r="F43" s="1"/>
      <c r="J43">
        <v>1</v>
      </c>
      <c r="K43" t="s">
        <v>116</v>
      </c>
      <c r="L43" t="s">
        <v>117</v>
      </c>
      <c r="M43" t="s">
        <v>118</v>
      </c>
    </row>
    <row r="44" spans="1:13" x14ac:dyDescent="0.25">
      <c r="A44" t="s">
        <v>67</v>
      </c>
      <c r="B44" t="s">
        <v>13</v>
      </c>
      <c r="C44" t="s">
        <v>69</v>
      </c>
      <c r="D44">
        <v>6</v>
      </c>
      <c r="F44" s="1"/>
      <c r="J44">
        <v>10</v>
      </c>
      <c r="K44" t="s">
        <v>119</v>
      </c>
      <c r="L44" t="s">
        <v>120</v>
      </c>
      <c r="M44" t="s">
        <v>121</v>
      </c>
    </row>
    <row r="45" spans="1:13" x14ac:dyDescent="0.25">
      <c r="A45" t="s">
        <v>70</v>
      </c>
      <c r="B45" t="s">
        <v>13</v>
      </c>
      <c r="C45" t="s">
        <v>72</v>
      </c>
      <c r="D45">
        <v>2</v>
      </c>
      <c r="F45" s="1"/>
      <c r="J45">
        <v>60</v>
      </c>
      <c r="K45" t="s">
        <v>122</v>
      </c>
      <c r="L45" t="s">
        <v>123</v>
      </c>
      <c r="M45" t="s">
        <v>124</v>
      </c>
    </row>
    <row r="46" spans="1:13" x14ac:dyDescent="0.25">
      <c r="A46" t="s">
        <v>73</v>
      </c>
      <c r="B46" t="s">
        <v>13</v>
      </c>
      <c r="C46" t="s">
        <v>75</v>
      </c>
      <c r="D46">
        <v>4</v>
      </c>
      <c r="F46" s="1"/>
      <c r="J46">
        <v>8</v>
      </c>
      <c r="K46" t="s">
        <v>125</v>
      </c>
      <c r="L46" t="s">
        <v>126</v>
      </c>
      <c r="M46" t="s">
        <v>127</v>
      </c>
    </row>
    <row r="47" spans="1:13" x14ac:dyDescent="0.25">
      <c r="A47" t="s">
        <v>76</v>
      </c>
      <c r="B47" t="s">
        <v>13</v>
      </c>
      <c r="C47" t="s">
        <v>78</v>
      </c>
      <c r="D47">
        <v>8</v>
      </c>
      <c r="F47" s="1"/>
      <c r="J47">
        <v>4</v>
      </c>
      <c r="K47" t="s">
        <v>128</v>
      </c>
      <c r="L47" t="s">
        <v>129</v>
      </c>
      <c r="M47" t="s">
        <v>130</v>
      </c>
    </row>
    <row r="48" spans="1:13" x14ac:dyDescent="0.25">
      <c r="A48" t="s">
        <v>79</v>
      </c>
      <c r="B48" t="s">
        <v>13</v>
      </c>
      <c r="C48" t="s">
        <v>81</v>
      </c>
      <c r="D48">
        <v>3</v>
      </c>
      <c r="F48" s="1"/>
      <c r="J48">
        <v>8</v>
      </c>
      <c r="K48" t="s">
        <v>131</v>
      </c>
      <c r="L48" t="s">
        <v>132</v>
      </c>
      <c r="M48" t="s">
        <v>133</v>
      </c>
    </row>
    <row r="49" spans="1:13" x14ac:dyDescent="0.25">
      <c r="A49" t="s">
        <v>82</v>
      </c>
      <c r="B49" t="s">
        <v>13</v>
      </c>
      <c r="C49" t="s">
        <v>84</v>
      </c>
      <c r="D49">
        <v>2</v>
      </c>
      <c r="F49" s="1"/>
      <c r="J49">
        <v>1</v>
      </c>
      <c r="K49" t="s">
        <v>134</v>
      </c>
      <c r="L49" t="s">
        <v>135</v>
      </c>
      <c r="M49" t="s">
        <v>136</v>
      </c>
    </row>
    <row r="50" spans="1:13" x14ac:dyDescent="0.25">
      <c r="A50" t="s">
        <v>85</v>
      </c>
      <c r="B50" t="s">
        <v>13</v>
      </c>
      <c r="C50" t="s">
        <v>87</v>
      </c>
      <c r="D50">
        <v>2</v>
      </c>
      <c r="F50" s="1"/>
      <c r="J50">
        <v>4</v>
      </c>
      <c r="K50" t="s">
        <v>137</v>
      </c>
      <c r="L50" t="s">
        <v>138</v>
      </c>
      <c r="M50" t="s">
        <v>139</v>
      </c>
    </row>
    <row r="51" spans="1:13" x14ac:dyDescent="0.25">
      <c r="A51" t="s">
        <v>88</v>
      </c>
      <c r="B51" t="s">
        <v>13</v>
      </c>
      <c r="C51" t="s">
        <v>90</v>
      </c>
      <c r="D51">
        <v>1</v>
      </c>
      <c r="F51" s="1"/>
      <c r="J51">
        <v>1</v>
      </c>
      <c r="K51" t="s">
        <v>140</v>
      </c>
      <c r="L51" t="s">
        <v>141</v>
      </c>
      <c r="M51" t="s">
        <v>142</v>
      </c>
    </row>
    <row r="52" spans="1:13" x14ac:dyDescent="0.25">
      <c r="A52" t="s">
        <v>91</v>
      </c>
      <c r="B52" t="s">
        <v>13</v>
      </c>
      <c r="C52" t="s">
        <v>220</v>
      </c>
      <c r="D52">
        <v>3</v>
      </c>
      <c r="F52" s="1"/>
      <c r="J52">
        <v>6</v>
      </c>
      <c r="K52" t="s">
        <v>143</v>
      </c>
      <c r="L52" t="s">
        <v>144</v>
      </c>
      <c r="M52" t="s">
        <v>145</v>
      </c>
    </row>
    <row r="53" spans="1:13" x14ac:dyDescent="0.25">
      <c r="A53" t="s">
        <v>94</v>
      </c>
      <c r="B53" t="s">
        <v>13</v>
      </c>
      <c r="C53" t="s">
        <v>96</v>
      </c>
      <c r="D53">
        <v>6</v>
      </c>
      <c r="F53" s="1"/>
      <c r="J53">
        <v>1</v>
      </c>
      <c r="K53" t="s">
        <v>146</v>
      </c>
      <c r="L53" t="s">
        <v>147</v>
      </c>
      <c r="M53" t="s">
        <v>148</v>
      </c>
    </row>
    <row r="54" spans="1:13" x14ac:dyDescent="0.25">
      <c r="A54" t="s">
        <v>97</v>
      </c>
      <c r="B54" t="s">
        <v>13</v>
      </c>
      <c r="C54" t="s">
        <v>208</v>
      </c>
      <c r="D54">
        <v>48</v>
      </c>
      <c r="F54" s="1"/>
      <c r="J54">
        <v>1</v>
      </c>
      <c r="K54" t="s">
        <v>149</v>
      </c>
      <c r="L54" t="s">
        <v>150</v>
      </c>
      <c r="M54" t="s">
        <v>151</v>
      </c>
    </row>
    <row r="55" spans="1:13" x14ac:dyDescent="0.25">
      <c r="A55" t="s">
        <v>100</v>
      </c>
      <c r="B55" t="s">
        <v>13</v>
      </c>
      <c r="C55" t="s">
        <v>209</v>
      </c>
      <c r="D55">
        <v>8</v>
      </c>
      <c r="F55" s="1"/>
      <c r="J55">
        <v>3</v>
      </c>
      <c r="K55" t="s">
        <v>152</v>
      </c>
      <c r="L55" t="s">
        <v>150</v>
      </c>
      <c r="M55" t="s">
        <v>153</v>
      </c>
    </row>
    <row r="56" spans="1:13" x14ac:dyDescent="0.25">
      <c r="A56" t="s">
        <v>102</v>
      </c>
      <c r="B56" t="s">
        <v>13</v>
      </c>
      <c r="C56" t="s">
        <v>210</v>
      </c>
      <c r="D56">
        <v>30</v>
      </c>
      <c r="F56" s="1"/>
      <c r="J56">
        <v>1</v>
      </c>
      <c r="K56" t="s">
        <v>154</v>
      </c>
      <c r="L56" t="s">
        <v>155</v>
      </c>
      <c r="M56" t="s">
        <v>156</v>
      </c>
    </row>
    <row r="57" spans="1:13" x14ac:dyDescent="0.25">
      <c r="A57" t="s">
        <v>104</v>
      </c>
      <c r="B57" t="s">
        <v>13</v>
      </c>
      <c r="C57" t="s">
        <v>211</v>
      </c>
      <c r="D57">
        <v>8</v>
      </c>
      <c r="F57" s="1"/>
      <c r="J57">
        <v>1</v>
      </c>
      <c r="K57" t="s">
        <v>157</v>
      </c>
      <c r="L57" t="s">
        <v>158</v>
      </c>
      <c r="M57" t="s">
        <v>159</v>
      </c>
    </row>
    <row r="58" spans="1:13" x14ac:dyDescent="0.25">
      <c r="A58" t="s">
        <v>106</v>
      </c>
      <c r="B58" t="s">
        <v>13</v>
      </c>
      <c r="C58" t="s">
        <v>212</v>
      </c>
      <c r="D58">
        <v>6</v>
      </c>
      <c r="F58" s="1"/>
      <c r="J58">
        <v>1</v>
      </c>
      <c r="K58" t="s">
        <v>160</v>
      </c>
      <c r="L58" t="s">
        <v>158</v>
      </c>
      <c r="M58" t="s">
        <v>159</v>
      </c>
    </row>
    <row r="59" spans="1:13" x14ac:dyDescent="0.25">
      <c r="A59" t="s">
        <v>108</v>
      </c>
      <c r="B59" t="s">
        <v>13</v>
      </c>
      <c r="C59" t="s">
        <v>213</v>
      </c>
      <c r="D59">
        <v>21</v>
      </c>
      <c r="F59" s="1"/>
      <c r="J59">
        <v>4</v>
      </c>
      <c r="K59" t="s">
        <v>161</v>
      </c>
      <c r="L59" t="s">
        <v>162</v>
      </c>
      <c r="M59" t="s">
        <v>163</v>
      </c>
    </row>
    <row r="60" spans="1:13" x14ac:dyDescent="0.25">
      <c r="A60" t="s">
        <v>110</v>
      </c>
      <c r="B60" t="s">
        <v>13</v>
      </c>
      <c r="C60" t="s">
        <v>112</v>
      </c>
      <c r="D60">
        <v>8</v>
      </c>
      <c r="F60" s="1"/>
      <c r="J60">
        <v>3</v>
      </c>
      <c r="K60" t="s">
        <v>164</v>
      </c>
      <c r="L60" t="s">
        <v>165</v>
      </c>
      <c r="M60" t="s">
        <v>166</v>
      </c>
    </row>
    <row r="61" spans="1:13" x14ac:dyDescent="0.25">
      <c r="A61" t="s">
        <v>113</v>
      </c>
      <c r="B61" t="s">
        <v>13</v>
      </c>
      <c r="C61" t="s">
        <v>115</v>
      </c>
      <c r="D61">
        <v>4</v>
      </c>
      <c r="F61" s="1"/>
      <c r="J61">
        <v>3</v>
      </c>
      <c r="K61" t="s">
        <v>167</v>
      </c>
      <c r="L61" t="s">
        <v>150</v>
      </c>
      <c r="M61" t="s">
        <v>168</v>
      </c>
    </row>
    <row r="62" spans="1:13" x14ac:dyDescent="0.25">
      <c r="A62" t="s">
        <v>116</v>
      </c>
      <c r="B62" t="s">
        <v>13</v>
      </c>
      <c r="C62" t="s">
        <v>118</v>
      </c>
      <c r="D62">
        <v>1</v>
      </c>
      <c r="F62" s="1"/>
      <c r="J62">
        <v>2</v>
      </c>
      <c r="K62" t="s">
        <v>169</v>
      </c>
      <c r="L62" t="s">
        <v>170</v>
      </c>
      <c r="M62" t="s">
        <v>171</v>
      </c>
    </row>
    <row r="63" spans="1:13" x14ac:dyDescent="0.25">
      <c r="A63" t="s">
        <v>119</v>
      </c>
      <c r="B63" t="s">
        <v>13</v>
      </c>
      <c r="C63" t="s">
        <v>121</v>
      </c>
      <c r="D63">
        <v>10</v>
      </c>
      <c r="F63" s="1"/>
      <c r="J63">
        <v>4</v>
      </c>
      <c r="K63" t="s">
        <v>172</v>
      </c>
      <c r="L63" t="s">
        <v>173</v>
      </c>
      <c r="M63" t="s">
        <v>174</v>
      </c>
    </row>
    <row r="64" spans="1:13" x14ac:dyDescent="0.25">
      <c r="A64" t="s">
        <v>122</v>
      </c>
      <c r="B64" t="s">
        <v>13</v>
      </c>
      <c r="C64" t="s">
        <v>214</v>
      </c>
      <c r="D64">
        <v>60</v>
      </c>
      <c r="F64" s="1"/>
      <c r="J64">
        <v>1</v>
      </c>
      <c r="K64" t="s">
        <v>175</v>
      </c>
      <c r="L64" t="s">
        <v>176</v>
      </c>
      <c r="M64" t="s">
        <v>177</v>
      </c>
    </row>
    <row r="65" spans="1:13" x14ac:dyDescent="0.25">
      <c r="A65" t="s">
        <v>125</v>
      </c>
      <c r="B65" t="s">
        <v>13</v>
      </c>
      <c r="C65" t="s">
        <v>127</v>
      </c>
      <c r="D65">
        <v>8</v>
      </c>
      <c r="F65" s="1"/>
      <c r="J65">
        <v>1</v>
      </c>
      <c r="K65" t="s">
        <v>178</v>
      </c>
      <c r="L65" t="s">
        <v>179</v>
      </c>
      <c r="M65" t="s">
        <v>180</v>
      </c>
    </row>
    <row r="66" spans="1:13" x14ac:dyDescent="0.25">
      <c r="A66" t="s">
        <v>128</v>
      </c>
      <c r="B66" t="s">
        <v>13</v>
      </c>
      <c r="C66" t="s">
        <v>130</v>
      </c>
      <c r="D66">
        <v>4</v>
      </c>
      <c r="F66" s="1"/>
      <c r="J66">
        <v>1</v>
      </c>
      <c r="K66" t="s">
        <v>181</v>
      </c>
      <c r="L66" t="s">
        <v>182</v>
      </c>
      <c r="M66" t="s">
        <v>183</v>
      </c>
    </row>
    <row r="67" spans="1:13" x14ac:dyDescent="0.25">
      <c r="A67" t="s">
        <v>131</v>
      </c>
      <c r="B67" t="s">
        <v>13</v>
      </c>
      <c r="C67" t="s">
        <v>215</v>
      </c>
      <c r="D67">
        <v>8</v>
      </c>
      <c r="F67" s="1"/>
      <c r="J67">
        <v>1</v>
      </c>
      <c r="K67" t="s">
        <v>184</v>
      </c>
      <c r="L67" t="s">
        <v>185</v>
      </c>
      <c r="M67" t="s">
        <v>186</v>
      </c>
    </row>
    <row r="68" spans="1:13" x14ac:dyDescent="0.25">
      <c r="A68" t="s">
        <v>134</v>
      </c>
      <c r="B68" t="s">
        <v>13</v>
      </c>
      <c r="C68" t="s">
        <v>136</v>
      </c>
      <c r="D68">
        <v>1</v>
      </c>
      <c r="F68" s="1"/>
      <c r="J68">
        <v>1</v>
      </c>
      <c r="K68" t="s">
        <v>187</v>
      </c>
      <c r="L68" t="s">
        <v>188</v>
      </c>
      <c r="M68" t="s">
        <v>189</v>
      </c>
    </row>
    <row r="69" spans="1:13" x14ac:dyDescent="0.25">
      <c r="A69" t="s">
        <v>137</v>
      </c>
      <c r="B69" t="s">
        <v>13</v>
      </c>
      <c r="C69" t="s">
        <v>139</v>
      </c>
      <c r="D69">
        <v>4</v>
      </c>
      <c r="F69" s="1"/>
      <c r="J69">
        <v>0</v>
      </c>
    </row>
    <row r="70" spans="1:13" x14ac:dyDescent="0.25">
      <c r="A70" t="s">
        <v>140</v>
      </c>
      <c r="B70" t="s">
        <v>13</v>
      </c>
      <c r="C70" t="s">
        <v>142</v>
      </c>
      <c r="D70">
        <v>1</v>
      </c>
      <c r="F70" s="1"/>
    </row>
    <row r="71" spans="1:13" x14ac:dyDescent="0.25">
      <c r="A71" t="s">
        <v>143</v>
      </c>
      <c r="B71" t="s">
        <v>13</v>
      </c>
      <c r="C71" t="s">
        <v>145</v>
      </c>
      <c r="D71">
        <v>6</v>
      </c>
      <c r="F71" s="1"/>
    </row>
    <row r="72" spans="1:13" x14ac:dyDescent="0.25">
      <c r="A72" t="s">
        <v>146</v>
      </c>
      <c r="B72" t="s">
        <v>13</v>
      </c>
      <c r="C72" t="s">
        <v>148</v>
      </c>
      <c r="D72">
        <v>1</v>
      </c>
      <c r="F72" s="1"/>
    </row>
    <row r="73" spans="1:13" x14ac:dyDescent="0.25">
      <c r="A73" t="s">
        <v>149</v>
      </c>
      <c r="B73" t="s">
        <v>13</v>
      </c>
      <c r="C73" t="s">
        <v>216</v>
      </c>
      <c r="D73">
        <v>1</v>
      </c>
      <c r="F73" s="1"/>
    </row>
    <row r="74" spans="1:13" x14ac:dyDescent="0.25">
      <c r="A74" t="s">
        <v>152</v>
      </c>
      <c r="B74" t="s">
        <v>13</v>
      </c>
      <c r="C74" t="s">
        <v>153</v>
      </c>
      <c r="D74">
        <v>3</v>
      </c>
      <c r="F74" s="1"/>
    </row>
    <row r="75" spans="1:13" x14ac:dyDescent="0.25">
      <c r="A75" t="s">
        <v>154</v>
      </c>
      <c r="B75" t="s">
        <v>13</v>
      </c>
      <c r="C75" t="s">
        <v>218</v>
      </c>
      <c r="D75">
        <v>1</v>
      </c>
      <c r="F75" s="1"/>
    </row>
    <row r="76" spans="1:13" x14ac:dyDescent="0.25">
      <c r="A76" t="s">
        <v>157</v>
      </c>
      <c r="B76" t="s">
        <v>13</v>
      </c>
      <c r="C76" t="s">
        <v>217</v>
      </c>
      <c r="D76">
        <v>1</v>
      </c>
      <c r="F76" s="1"/>
    </row>
    <row r="77" spans="1:13" x14ac:dyDescent="0.25">
      <c r="A77" t="s">
        <v>160</v>
      </c>
      <c r="B77" t="s">
        <v>13</v>
      </c>
      <c r="C77" t="s">
        <v>217</v>
      </c>
      <c r="D77">
        <v>1</v>
      </c>
      <c r="F77" s="1"/>
    </row>
    <row r="78" spans="1:13" x14ac:dyDescent="0.25">
      <c r="A78" t="s">
        <v>161</v>
      </c>
      <c r="B78" t="s">
        <v>13</v>
      </c>
      <c r="C78" t="s">
        <v>163</v>
      </c>
      <c r="D78">
        <v>4</v>
      </c>
      <c r="F78" s="1"/>
    </row>
    <row r="79" spans="1:13" x14ac:dyDescent="0.25">
      <c r="A79" t="s">
        <v>164</v>
      </c>
      <c r="B79" t="s">
        <v>13</v>
      </c>
      <c r="C79" t="s">
        <v>166</v>
      </c>
      <c r="D79">
        <v>3</v>
      </c>
      <c r="F79" s="1"/>
    </row>
    <row r="80" spans="1:13" x14ac:dyDescent="0.25">
      <c r="A80" t="s">
        <v>167</v>
      </c>
      <c r="B80" t="s">
        <v>13</v>
      </c>
      <c r="C80" t="s">
        <v>168</v>
      </c>
      <c r="D80">
        <v>3</v>
      </c>
      <c r="F80" s="1"/>
    </row>
    <row r="81" spans="1:6" x14ac:dyDescent="0.25">
      <c r="A81" t="s">
        <v>169</v>
      </c>
      <c r="B81" t="s">
        <v>13</v>
      </c>
      <c r="C81" t="s">
        <v>171</v>
      </c>
      <c r="D81">
        <v>2</v>
      </c>
      <c r="F81" s="1"/>
    </row>
    <row r="82" spans="1:6" x14ac:dyDescent="0.25">
      <c r="F82" s="1"/>
    </row>
    <row r="83" spans="1:6" ht="21" x14ac:dyDescent="0.35">
      <c r="A83" s="2" t="s">
        <v>221</v>
      </c>
      <c r="F83" s="1"/>
    </row>
    <row r="84" spans="1:6" x14ac:dyDescent="0.25">
      <c r="A84" t="s">
        <v>327</v>
      </c>
      <c r="B84" t="s">
        <v>328</v>
      </c>
      <c r="C84" t="s">
        <v>303</v>
      </c>
      <c r="D84">
        <v>1</v>
      </c>
      <c r="E84">
        <v>7.7</v>
      </c>
      <c r="F84" s="1">
        <f>Table2[[#This Row],[Cost/Unit (USD)]]*Table2[[#This Row],[Quantity]]</f>
        <v>7.7</v>
      </c>
    </row>
    <row r="85" spans="1:6" x14ac:dyDescent="0.25">
      <c r="A85" s="4" t="s">
        <v>222</v>
      </c>
      <c r="B85" t="s">
        <v>14</v>
      </c>
      <c r="F85" s="1">
        <f>Table2[[#This Row],[Cost/Unit (USD)]]*Table2[[#This Row],[Quantity]]</f>
        <v>0</v>
      </c>
    </row>
    <row r="86" spans="1:6" x14ac:dyDescent="0.25">
      <c r="F86" s="1">
        <f>Table2[[#This Row],[Cost/Unit (USD)]]*Table2[[#This Row],[Quantity]]</f>
        <v>0</v>
      </c>
    </row>
    <row r="87" spans="1:6" x14ac:dyDescent="0.25">
      <c r="F87" s="1">
        <f>Table2[[#This Row],[Cost/Unit (USD)]]*Table2[[#This Row],[Quantity]]</f>
        <v>0</v>
      </c>
    </row>
    <row r="88" spans="1:6" x14ac:dyDescent="0.25">
      <c r="F88" s="1">
        <f>Table2[[#This Row],[Cost/Unit (USD)]]*Table2[[#This Row],[Quantity]]</f>
        <v>0</v>
      </c>
    </row>
    <row r="89" spans="1:6" x14ac:dyDescent="0.25">
      <c r="F89" s="1">
        <f>Table2[[#This Row],[Cost/Unit (USD)]]*Table2[[#This Row],[Quantity]]</f>
        <v>0</v>
      </c>
    </row>
    <row r="90" spans="1:6" x14ac:dyDescent="0.25">
      <c r="F90" s="1">
        <f>Table2[[#This Row],[Cost/Unit (USD)]]*Table2[[#This Row],[Quantity]]</f>
        <v>0</v>
      </c>
    </row>
    <row r="91" spans="1:6" x14ac:dyDescent="0.25">
      <c r="F91" s="1">
        <f>Table2[[#This Row],[Cost/Unit (USD)]]*Table2[[#This Row],[Quantity]]</f>
        <v>0</v>
      </c>
    </row>
    <row r="92" spans="1:6" x14ac:dyDescent="0.25">
      <c r="F92" s="1">
        <f>Table2[[#This Row],[Cost/Unit (USD)]]*Table2[[#This Row],[Quantity]]</f>
        <v>0</v>
      </c>
    </row>
    <row r="93" spans="1:6" x14ac:dyDescent="0.25">
      <c r="F93" s="1">
        <f>Table2[[#This Row],[Cost/Unit (USD)]]*Table2[[#This Row],[Quantity]]</f>
        <v>0</v>
      </c>
    </row>
    <row r="94" spans="1:6" x14ac:dyDescent="0.25">
      <c r="F94" s="1">
        <f>Table2[[#This Row],[Cost/Unit (USD)]]*Table2[[#This Row],[Quantity]]</f>
        <v>0</v>
      </c>
    </row>
    <row r="95" spans="1:6" x14ac:dyDescent="0.25">
      <c r="F95" s="1">
        <f>Table2[[#This Row],[Cost/Unit (USD)]]*Table2[[#This Row],[Quantity]]</f>
        <v>0</v>
      </c>
    </row>
    <row r="96" spans="1:6" x14ac:dyDescent="0.25">
      <c r="F96" s="1">
        <f>Table2[[#This Row],[Cost/Unit (USD)]]*Table2[[#This Row],[Quantity]]</f>
        <v>0</v>
      </c>
    </row>
    <row r="97" spans="6:6" x14ac:dyDescent="0.25">
      <c r="F97" s="1">
        <f>Table2[[#This Row],[Cost/Unit (USD)]]*Table2[[#This Row],[Quantity]]</f>
        <v>0</v>
      </c>
    </row>
    <row r="98" spans="6:6" x14ac:dyDescent="0.25">
      <c r="F98" s="1">
        <f>Table2[[#This Row],[Cost/Unit (USD)]]*Table2[[#This Row],[Quantity]]</f>
        <v>0</v>
      </c>
    </row>
    <row r="99" spans="6:6" x14ac:dyDescent="0.25">
      <c r="F99" s="1">
        <f>Table2[[#This Row],[Cost/Unit (USD)]]*Table2[[#This Row],[Quantity]]</f>
        <v>0</v>
      </c>
    </row>
    <row r="101" spans="6:6" x14ac:dyDescent="0.25">
      <c r="F101" s="1">
        <f>SUM(F3:F99)</f>
        <v>1400.5716599999998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2B8A8-C87E-45B6-A870-5B9AB09679FD}">
  <dimension ref="A1:F82"/>
  <sheetViews>
    <sheetView tabSelected="1" zoomScaleNormal="100" workbookViewId="0">
      <selection activeCell="F11" sqref="F11"/>
    </sheetView>
  </sheetViews>
  <sheetFormatPr defaultRowHeight="15" x14ac:dyDescent="0.25"/>
  <cols>
    <col min="1" max="1" width="58.42578125" bestFit="1" customWidth="1"/>
    <col min="2" max="2" width="26.5703125" bestFit="1" customWidth="1"/>
    <col min="3" max="3" width="30.140625" bestFit="1" customWidth="1"/>
    <col min="4" max="4" width="11" bestFit="1" customWidth="1"/>
    <col min="5" max="5" width="17.5703125" bestFit="1" customWidth="1"/>
    <col min="6" max="6" width="17.42578125" bestFit="1" customWidth="1"/>
  </cols>
  <sheetData>
    <row r="1" spans="1:6" x14ac:dyDescent="0.2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8</v>
      </c>
    </row>
    <row r="2" spans="1:6" ht="21" x14ac:dyDescent="0.35">
      <c r="A2" s="2" t="s">
        <v>223</v>
      </c>
      <c r="F2">
        <f>Table3[[#This Row],[Quantity]]*Table3[[#This Row],[Cost/Unit (USD)]]</f>
        <v>0</v>
      </c>
    </row>
    <row r="3" spans="1:6" x14ac:dyDescent="0.25">
      <c r="A3" t="s">
        <v>252</v>
      </c>
      <c r="B3" t="s">
        <v>334</v>
      </c>
      <c r="C3" t="s">
        <v>263</v>
      </c>
      <c r="D3">
        <v>1</v>
      </c>
      <c r="E3">
        <v>188.97</v>
      </c>
      <c r="F3">
        <f>Table3[[#This Row],[Quantity]]*Table3[[#This Row],[Cost/Unit (USD)]]</f>
        <v>188.97</v>
      </c>
    </row>
    <row r="4" spans="1:6" x14ac:dyDescent="0.25">
      <c r="A4" t="s">
        <v>224</v>
      </c>
      <c r="B4" t="s">
        <v>285</v>
      </c>
      <c r="C4" t="s">
        <v>253</v>
      </c>
      <c r="D4">
        <v>1</v>
      </c>
      <c r="E4">
        <v>40.76</v>
      </c>
      <c r="F4">
        <f>Table3[[#This Row],[Quantity]]*Table3[[#This Row],[Cost/Unit (USD)]]</f>
        <v>40.76</v>
      </c>
    </row>
    <row r="5" spans="1:6" x14ac:dyDescent="0.25">
      <c r="F5">
        <f>Table3[[#This Row],[Quantity]]*Table3[[#This Row],[Cost/Unit (USD)]]</f>
        <v>0</v>
      </c>
    </row>
    <row r="6" spans="1:6" ht="21" x14ac:dyDescent="0.35">
      <c r="A6" s="7" t="s">
        <v>260</v>
      </c>
      <c r="F6" s="6">
        <f>Table3[[#This Row],[Quantity]]*Table3[[#This Row],[Cost/Unit (USD)]]</f>
        <v>0</v>
      </c>
    </row>
    <row r="7" spans="1:6" ht="16.5" customHeight="1" x14ac:dyDescent="0.25">
      <c r="A7" t="s">
        <v>261</v>
      </c>
      <c r="B7" t="s">
        <v>262</v>
      </c>
      <c r="C7" t="s">
        <v>303</v>
      </c>
      <c r="D7">
        <v>1</v>
      </c>
      <c r="E7">
        <v>7.41</v>
      </c>
      <c r="F7" s="6">
        <f>Table3[[#This Row],[Quantity]]*Table3[[#This Row],[Cost/Unit (USD)]]</f>
        <v>7.41</v>
      </c>
    </row>
    <row r="8" spans="1:6" x14ac:dyDescent="0.25">
      <c r="A8" s="4" t="s">
        <v>289</v>
      </c>
      <c r="B8" t="s">
        <v>239</v>
      </c>
      <c r="C8" t="s">
        <v>291</v>
      </c>
      <c r="F8" s="6">
        <f>Table3[[#This Row],[Quantity]]*Table3[[#This Row],[Cost/Unit (USD)]]</f>
        <v>0</v>
      </c>
    </row>
    <row r="9" spans="1:6" x14ac:dyDescent="0.25">
      <c r="A9" s="4" t="s">
        <v>290</v>
      </c>
      <c r="B9" t="s">
        <v>239</v>
      </c>
      <c r="C9" t="s">
        <v>292</v>
      </c>
      <c r="F9" s="6">
        <f>Table3[[#This Row],[Quantity]]*Table3[[#This Row],[Cost/Unit (USD)]]</f>
        <v>0</v>
      </c>
    </row>
    <row r="10" spans="1:6" x14ac:dyDescent="0.25">
      <c r="A10" s="4" t="s">
        <v>293</v>
      </c>
      <c r="B10" t="s">
        <v>239</v>
      </c>
      <c r="C10" t="s">
        <v>294</v>
      </c>
      <c r="F10" s="6"/>
    </row>
    <row r="11" spans="1:6" x14ac:dyDescent="0.25">
      <c r="A11" s="4" t="s">
        <v>295</v>
      </c>
      <c r="B11" t="s">
        <v>239</v>
      </c>
      <c r="C11" t="s">
        <v>296</v>
      </c>
      <c r="F11" s="6"/>
    </row>
    <row r="12" spans="1:6" x14ac:dyDescent="0.25">
      <c r="A12" t="s">
        <v>298</v>
      </c>
      <c r="B12" t="s">
        <v>239</v>
      </c>
      <c r="C12" t="s">
        <v>297</v>
      </c>
      <c r="D12">
        <v>2</v>
      </c>
      <c r="E12">
        <v>1.34</v>
      </c>
      <c r="F12" s="6">
        <f>Table3[[#This Row],[Quantity]]*Table3[[#This Row],[Cost/Unit (USD)]]</f>
        <v>2.68</v>
      </c>
    </row>
    <row r="13" spans="1:6" x14ac:dyDescent="0.25">
      <c r="F13" s="6"/>
    </row>
    <row r="14" spans="1:6" ht="21" x14ac:dyDescent="0.35">
      <c r="A14" s="2" t="s">
        <v>225</v>
      </c>
    </row>
    <row r="15" spans="1:6" x14ac:dyDescent="0.25">
      <c r="A15" s="4" t="s">
        <v>302</v>
      </c>
      <c r="B15" t="s">
        <v>341</v>
      </c>
      <c r="C15" t="s">
        <v>303</v>
      </c>
      <c r="D15">
        <v>1</v>
      </c>
      <c r="F15">
        <v>1500</v>
      </c>
    </row>
    <row r="16" spans="1:6" x14ac:dyDescent="0.25">
      <c r="A16" s="9" t="s">
        <v>219</v>
      </c>
      <c r="F16" s="6"/>
    </row>
    <row r="17" spans="1:6" x14ac:dyDescent="0.25">
      <c r="A17" t="s">
        <v>338</v>
      </c>
      <c r="F17" s="6"/>
    </row>
    <row r="18" spans="1:6" x14ac:dyDescent="0.25">
      <c r="A18" t="s">
        <v>340</v>
      </c>
      <c r="F18" s="6"/>
    </row>
    <row r="19" spans="1:6" x14ac:dyDescent="0.25">
      <c r="A19" t="s">
        <v>339</v>
      </c>
      <c r="F19" s="6"/>
    </row>
    <row r="20" spans="1:6" x14ac:dyDescent="0.25">
      <c r="F20" s="6"/>
    </row>
    <row r="21" spans="1:6" x14ac:dyDescent="0.25">
      <c r="F21" s="6"/>
    </row>
    <row r="22" spans="1:6" x14ac:dyDescent="0.25">
      <c r="F22" s="6"/>
    </row>
    <row r="23" spans="1:6" ht="21" x14ac:dyDescent="0.35">
      <c r="A23" s="2" t="s">
        <v>226</v>
      </c>
    </row>
    <row r="24" spans="1:6" x14ac:dyDescent="0.25">
      <c r="A24" t="s">
        <v>227</v>
      </c>
      <c r="B24" t="s">
        <v>228</v>
      </c>
      <c r="C24" t="s">
        <v>229</v>
      </c>
      <c r="D24">
        <v>3</v>
      </c>
      <c r="E24">
        <v>94.09</v>
      </c>
      <c r="F24">
        <f>Table3[[#This Row],[Quantity]]*Table3[[#This Row],[Cost/Unit (USD)]]</f>
        <v>282.27</v>
      </c>
    </row>
    <row r="25" spans="1:6" x14ac:dyDescent="0.25">
      <c r="A25" t="s">
        <v>255</v>
      </c>
      <c r="B25" t="s">
        <v>228</v>
      </c>
      <c r="C25" t="s">
        <v>256</v>
      </c>
      <c r="D25">
        <v>3</v>
      </c>
      <c r="E25">
        <v>3.03</v>
      </c>
      <c r="F25">
        <f>Table3[[#This Row],[Quantity]]*Table3[[#This Row],[Cost/Unit (USD)]]</f>
        <v>9.09</v>
      </c>
    </row>
    <row r="26" spans="1:6" x14ac:dyDescent="0.25">
      <c r="A26" s="5"/>
    </row>
    <row r="27" spans="1:6" ht="21" x14ac:dyDescent="0.35">
      <c r="A27" s="2" t="s">
        <v>254</v>
      </c>
      <c r="F27" s="6">
        <f>Table3[[#This Row],[Quantity]]*Table3[[#This Row],[Cost/Unit (USD)]]</f>
        <v>0</v>
      </c>
    </row>
    <row r="28" spans="1:6" x14ac:dyDescent="0.25">
      <c r="A28" t="s">
        <v>264</v>
      </c>
      <c r="B28" t="s">
        <v>265</v>
      </c>
      <c r="C28" t="s">
        <v>268</v>
      </c>
      <c r="D28">
        <v>1</v>
      </c>
      <c r="E28">
        <v>1542.95</v>
      </c>
      <c r="F28" s="6">
        <f>Table3[[#This Row],[Quantity]]*Table3[[#This Row],[Cost/Unit (USD)]]</f>
        <v>1542.95</v>
      </c>
    </row>
    <row r="29" spans="1:6" x14ac:dyDescent="0.25">
      <c r="A29" t="s">
        <v>266</v>
      </c>
      <c r="B29" t="s">
        <v>265</v>
      </c>
      <c r="C29" t="s">
        <v>267</v>
      </c>
      <c r="D29">
        <v>1</v>
      </c>
      <c r="E29">
        <v>1667.21</v>
      </c>
      <c r="F29" s="6">
        <f>Table3[[#This Row],[Quantity]]*Table3[[#This Row],[Cost/Unit (USD)]]</f>
        <v>1667.21</v>
      </c>
    </row>
    <row r="30" spans="1:6" x14ac:dyDescent="0.25">
      <c r="A30" t="s">
        <v>269</v>
      </c>
      <c r="B30" t="s">
        <v>265</v>
      </c>
      <c r="C30" t="s">
        <v>270</v>
      </c>
      <c r="D30">
        <v>1</v>
      </c>
      <c r="E30">
        <v>40</v>
      </c>
      <c r="F30" s="6">
        <f>Table3[[#This Row],[Quantity]]*Table3[[#This Row],[Cost/Unit (USD)]]</f>
        <v>40</v>
      </c>
    </row>
    <row r="31" spans="1:6" x14ac:dyDescent="0.25">
      <c r="A31" t="s">
        <v>271</v>
      </c>
      <c r="B31" t="s">
        <v>265</v>
      </c>
      <c r="C31" t="s">
        <v>272</v>
      </c>
      <c r="D31">
        <v>1</v>
      </c>
      <c r="E31">
        <v>153.16</v>
      </c>
      <c r="F31" s="6">
        <f>Table3[[#This Row],[Quantity]]*Table3[[#This Row],[Cost/Unit (USD)]]</f>
        <v>153.16</v>
      </c>
    </row>
    <row r="32" spans="1:6" x14ac:dyDescent="0.25">
      <c r="F32" s="6">
        <f>Table3[[#This Row],[Quantity]]*Table3[[#This Row],[Cost/Unit (USD)]]</f>
        <v>0</v>
      </c>
    </row>
    <row r="33" spans="1:6" ht="21" x14ac:dyDescent="0.35">
      <c r="A33" s="2" t="s">
        <v>230</v>
      </c>
      <c r="F33">
        <f>Table3[[#This Row],[Quantity]]*Table3[[#This Row],[Cost/Unit (USD)]]</f>
        <v>0</v>
      </c>
    </row>
    <row r="34" spans="1:6" x14ac:dyDescent="0.25">
      <c r="A34" s="4" t="s">
        <v>231</v>
      </c>
      <c r="F34">
        <f>Table3[[#This Row],[Quantity]]*Table3[[#This Row],[Cost/Unit (USD)]]</f>
        <v>0</v>
      </c>
    </row>
    <row r="35" spans="1:6" x14ac:dyDescent="0.25">
      <c r="A35" s="4" t="s">
        <v>232</v>
      </c>
      <c r="F35">
        <f>Table3[[#This Row],[Quantity]]*Table3[[#This Row],[Cost/Unit (USD)]]</f>
        <v>0</v>
      </c>
    </row>
    <row r="36" spans="1:6" x14ac:dyDescent="0.25">
      <c r="A36" s="4" t="s">
        <v>233</v>
      </c>
      <c r="F36">
        <f>Table3[[#This Row],[Quantity]]*Table3[[#This Row],[Cost/Unit (USD)]]</f>
        <v>0</v>
      </c>
    </row>
    <row r="37" spans="1:6" x14ac:dyDescent="0.25">
      <c r="A37" t="s">
        <v>250</v>
      </c>
      <c r="B37" t="s">
        <v>335</v>
      </c>
      <c r="C37" t="s">
        <v>251</v>
      </c>
      <c r="D37">
        <v>0.25</v>
      </c>
      <c r="E37">
        <v>39.619999999999997</v>
      </c>
      <c r="F37">
        <f>Table3[[#This Row],[Quantity]]*Table3[[#This Row],[Cost/Unit (USD)]]</f>
        <v>9.9049999999999994</v>
      </c>
    </row>
    <row r="38" spans="1:6" x14ac:dyDescent="0.25">
      <c r="A38" t="s">
        <v>248</v>
      </c>
      <c r="B38" t="s">
        <v>332</v>
      </c>
      <c r="C38" t="s">
        <v>249</v>
      </c>
      <c r="D38">
        <v>2</v>
      </c>
      <c r="E38">
        <v>20.81</v>
      </c>
      <c r="F38">
        <f>Table3[[#This Row],[Quantity]]*Table3[[#This Row],[Cost/Unit (USD)]]</f>
        <v>41.62</v>
      </c>
    </row>
    <row r="39" spans="1:6" x14ac:dyDescent="0.25">
      <c r="F39" s="6">
        <f>Table3[[#This Row],[Quantity]]*Table3[[#This Row],[Cost/Unit (USD)]]</f>
        <v>0</v>
      </c>
    </row>
    <row r="40" spans="1:6" x14ac:dyDescent="0.25">
      <c r="F40" s="6">
        <f>Table3[[#This Row],[Quantity]]*Table3[[#This Row],[Cost/Unit (USD)]]</f>
        <v>0</v>
      </c>
    </row>
    <row r="41" spans="1:6" x14ac:dyDescent="0.25">
      <c r="F41" s="6">
        <f>Table3[[#This Row],[Quantity]]*Table3[[#This Row],[Cost/Unit (USD)]]</f>
        <v>0</v>
      </c>
    </row>
    <row r="42" spans="1:6" ht="21" x14ac:dyDescent="0.35">
      <c r="A42" s="2" t="s">
        <v>234</v>
      </c>
      <c r="F42" s="6">
        <f>Table3[[#This Row],[Quantity]]*Table3[[#This Row],[Cost/Unit (USD)]]</f>
        <v>0</v>
      </c>
    </row>
    <row r="43" spans="1:6" x14ac:dyDescent="0.25">
      <c r="A43" t="s">
        <v>299</v>
      </c>
      <c r="B43" t="s">
        <v>300</v>
      </c>
      <c r="C43" t="s">
        <v>301</v>
      </c>
      <c r="D43">
        <v>1</v>
      </c>
      <c r="E43">
        <v>557</v>
      </c>
      <c r="F43" s="6">
        <f>Table3[[#This Row],[Quantity]]*Table3[[#This Row],[Cost/Unit (USD)]]</f>
        <v>557</v>
      </c>
    </row>
    <row r="44" spans="1:6" x14ac:dyDescent="0.25">
      <c r="A44" s="4" t="s">
        <v>287</v>
      </c>
      <c r="F44" s="6">
        <f>Table3[[#This Row],[Quantity]]*Table3[[#This Row],[Cost/Unit (USD)]]</f>
        <v>0</v>
      </c>
    </row>
    <row r="45" spans="1:6" x14ac:dyDescent="0.25">
      <c r="A45" s="4" t="s">
        <v>288</v>
      </c>
      <c r="F45" s="6">
        <f>Table3[[#This Row],[Quantity]]*Table3[[#This Row],[Cost/Unit (USD)]]</f>
        <v>0</v>
      </c>
    </row>
    <row r="46" spans="1:6" x14ac:dyDescent="0.25">
      <c r="F46" s="6">
        <f>Table3[[#This Row],[Quantity]]*Table3[[#This Row],[Cost/Unit (USD)]]</f>
        <v>0</v>
      </c>
    </row>
    <row r="47" spans="1:6" x14ac:dyDescent="0.25">
      <c r="F47" s="6">
        <f>Table3[[#This Row],[Quantity]]*Table3[[#This Row],[Cost/Unit (USD)]]</f>
        <v>0</v>
      </c>
    </row>
    <row r="48" spans="1:6" ht="21" x14ac:dyDescent="0.35">
      <c r="A48" s="2" t="s">
        <v>235</v>
      </c>
      <c r="F48" s="6">
        <f>Table3[[#This Row],[Quantity]]*Table3[[#This Row],[Cost/Unit (USD)]]</f>
        <v>0</v>
      </c>
    </row>
    <row r="49" spans="1:6" x14ac:dyDescent="0.25">
      <c r="A49" t="s">
        <v>258</v>
      </c>
      <c r="B49" t="s">
        <v>336</v>
      </c>
      <c r="C49" t="s">
        <v>259</v>
      </c>
      <c r="F49" s="6">
        <f>Table3[[#This Row],[Quantity]]*Table3[[#This Row],[Cost/Unit (USD)]]</f>
        <v>0</v>
      </c>
    </row>
    <row r="50" spans="1:6" x14ac:dyDescent="0.25">
      <c r="A50" s="4" t="s">
        <v>236</v>
      </c>
      <c r="F50" s="6">
        <f>Table3[[#This Row],[Quantity]]*Table3[[#This Row],[Cost/Unit (USD)]]</f>
        <v>0</v>
      </c>
    </row>
    <row r="51" spans="1:6" x14ac:dyDescent="0.25">
      <c r="A51" s="4" t="s">
        <v>280</v>
      </c>
      <c r="F51" s="6">
        <f>Table3[[#This Row],[Quantity]]*Table3[[#This Row],[Cost/Unit (USD)]]</f>
        <v>0</v>
      </c>
    </row>
    <row r="52" spans="1:6" x14ac:dyDescent="0.25">
      <c r="F52" s="6">
        <f>Table3[[#This Row],[Quantity]]*Table3[[#This Row],[Cost/Unit (USD)]]</f>
        <v>0</v>
      </c>
    </row>
    <row r="53" spans="1:6" ht="21" x14ac:dyDescent="0.35">
      <c r="A53" s="2" t="s">
        <v>237</v>
      </c>
      <c r="F53" s="6">
        <f>Table3[[#This Row],[Quantity]]*Table3[[#This Row],[Cost/Unit (USD)]]</f>
        <v>0</v>
      </c>
    </row>
    <row r="54" spans="1:6" x14ac:dyDescent="0.25">
      <c r="A54" t="s">
        <v>243</v>
      </c>
      <c r="B54" t="s">
        <v>239</v>
      </c>
      <c r="C54" t="s">
        <v>240</v>
      </c>
      <c r="D54">
        <v>1</v>
      </c>
      <c r="E54">
        <v>57.88</v>
      </c>
      <c r="F54" s="6">
        <f>Table3[[#This Row],[Quantity]]*Table3[[#This Row],[Cost/Unit (USD)]]</f>
        <v>57.88</v>
      </c>
    </row>
    <row r="55" spans="1:6" x14ac:dyDescent="0.25">
      <c r="A55" t="s">
        <v>244</v>
      </c>
      <c r="B55" t="s">
        <v>239</v>
      </c>
      <c r="C55" t="s">
        <v>241</v>
      </c>
      <c r="D55">
        <v>1</v>
      </c>
      <c r="E55">
        <v>38.28</v>
      </c>
      <c r="F55" s="6">
        <f>Table3[[#This Row],[Quantity]]*Table3[[#This Row],[Cost/Unit (USD)]]</f>
        <v>38.28</v>
      </c>
    </row>
    <row r="56" spans="1:6" x14ac:dyDescent="0.25">
      <c r="A56" t="s">
        <v>347</v>
      </c>
      <c r="B56" t="s">
        <v>239</v>
      </c>
      <c r="C56" t="s">
        <v>242</v>
      </c>
      <c r="D56">
        <v>1</v>
      </c>
      <c r="E56">
        <v>23.49</v>
      </c>
      <c r="F56" s="6">
        <f>Table3[[#This Row],[Quantity]]*Table3[[#This Row],[Cost/Unit (USD)]]</f>
        <v>23.49</v>
      </c>
    </row>
    <row r="57" spans="1:6" x14ac:dyDescent="0.25">
      <c r="A57" t="s">
        <v>245</v>
      </c>
      <c r="B57" t="s">
        <v>285</v>
      </c>
      <c r="C57" t="s">
        <v>247</v>
      </c>
      <c r="D57">
        <v>1</v>
      </c>
      <c r="E57">
        <v>14.86</v>
      </c>
      <c r="F57" s="6">
        <f>Table3[[#This Row],[Quantity]]*Table3[[#This Row],[Cost/Unit (USD)]]</f>
        <v>14.86</v>
      </c>
    </row>
    <row r="58" spans="1:6" x14ac:dyDescent="0.25">
      <c r="A58" t="s">
        <v>283</v>
      </c>
      <c r="B58" t="s">
        <v>284</v>
      </c>
      <c r="C58" t="s">
        <v>286</v>
      </c>
      <c r="D58">
        <v>2</v>
      </c>
      <c r="E58">
        <v>2.19</v>
      </c>
      <c r="F58" s="6">
        <f>Table3[[#This Row],[Quantity]]*Table3[[#This Row],[Cost/Unit (USD)]]</f>
        <v>4.38</v>
      </c>
    </row>
    <row r="59" spans="1:6" x14ac:dyDescent="0.25">
      <c r="A59" t="s">
        <v>317</v>
      </c>
      <c r="B59" t="s">
        <v>246</v>
      </c>
      <c r="C59" t="s">
        <v>316</v>
      </c>
      <c r="D59">
        <v>1</v>
      </c>
      <c r="E59">
        <v>7.63</v>
      </c>
      <c r="F59" s="6">
        <f>Table3[[#This Row],[Quantity]]*Table3[[#This Row],[Cost/Unit (USD)]]</f>
        <v>7.63</v>
      </c>
    </row>
    <row r="60" spans="1:6" x14ac:dyDescent="0.25">
      <c r="A60" s="4" t="s">
        <v>320</v>
      </c>
      <c r="B60" t="s">
        <v>318</v>
      </c>
      <c r="C60" t="s">
        <v>319</v>
      </c>
      <c r="E60">
        <v>2.23</v>
      </c>
      <c r="F60" s="6">
        <f>Table3[[#This Row],[Quantity]]*Table3[[#This Row],[Cost/Unit (USD)]]</f>
        <v>0</v>
      </c>
    </row>
    <row r="61" spans="1:6" x14ac:dyDescent="0.25">
      <c r="A61" s="4" t="s">
        <v>321</v>
      </c>
      <c r="B61" t="s">
        <v>318</v>
      </c>
      <c r="C61" t="s">
        <v>322</v>
      </c>
      <c r="E61">
        <v>4.43</v>
      </c>
      <c r="F61" s="6">
        <f>Table3[[#This Row],[Quantity]]*Table3[[#This Row],[Cost/Unit (USD)]]</f>
        <v>0</v>
      </c>
    </row>
    <row r="62" spans="1:6" x14ac:dyDescent="0.25">
      <c r="F62" s="6">
        <f>Table3[[#This Row],[Quantity]]*Table3[[#This Row],[Cost/Unit (USD)]]</f>
        <v>0</v>
      </c>
    </row>
    <row r="63" spans="1:6" ht="21" x14ac:dyDescent="0.35">
      <c r="A63" s="2" t="s">
        <v>238</v>
      </c>
      <c r="F63" s="6">
        <f>Table3[[#This Row],[Quantity]]*Table3[[#This Row],[Cost/Unit (USD)]]</f>
        <v>0</v>
      </c>
    </row>
    <row r="64" spans="1:6" x14ac:dyDescent="0.25">
      <c r="A64" s="4" t="s">
        <v>257</v>
      </c>
      <c r="F64" s="6">
        <f>Table3[[#This Row],[Quantity]]*Table3[[#This Row],[Cost/Unit (USD)]]</f>
        <v>0</v>
      </c>
    </row>
    <row r="65" spans="1:6" x14ac:dyDescent="0.25">
      <c r="F65" s="6">
        <f>Table3[[#This Row],[Quantity]]*Table3[[#This Row],[Cost/Unit (USD)]]</f>
        <v>0</v>
      </c>
    </row>
    <row r="66" spans="1:6" ht="21" x14ac:dyDescent="0.35">
      <c r="A66" s="2" t="s">
        <v>273</v>
      </c>
      <c r="F66" s="6">
        <f>Table3[[#This Row],[Quantity]]*Table3[[#This Row],[Cost/Unit (USD)]]</f>
        <v>0</v>
      </c>
    </row>
    <row r="67" spans="1:6" x14ac:dyDescent="0.25">
      <c r="A67" t="s">
        <v>274</v>
      </c>
      <c r="B67" t="s">
        <v>332</v>
      </c>
      <c r="C67" t="s">
        <v>279</v>
      </c>
      <c r="D67">
        <v>1</v>
      </c>
      <c r="E67">
        <v>6.63</v>
      </c>
      <c r="F67" s="6">
        <f>Table3[[#This Row],[Quantity]]*Table3[[#This Row],[Cost/Unit (USD)]]</f>
        <v>6.63</v>
      </c>
    </row>
    <row r="68" spans="1:6" x14ac:dyDescent="0.25">
      <c r="A68" t="s">
        <v>275</v>
      </c>
      <c r="B68" t="s">
        <v>332</v>
      </c>
      <c r="C68" t="s">
        <v>276</v>
      </c>
      <c r="D68">
        <v>1</v>
      </c>
      <c r="E68">
        <v>1.38</v>
      </c>
      <c r="F68" s="6">
        <f>Table3[[#This Row],[Quantity]]*Table3[[#This Row],[Cost/Unit (USD)]]</f>
        <v>1.38</v>
      </c>
    </row>
    <row r="69" spans="1:6" x14ac:dyDescent="0.25">
      <c r="A69" t="s">
        <v>277</v>
      </c>
      <c r="B69" t="s">
        <v>332</v>
      </c>
      <c r="C69" t="s">
        <v>278</v>
      </c>
      <c r="D69">
        <v>1</v>
      </c>
      <c r="E69">
        <v>1.38</v>
      </c>
      <c r="F69" s="6">
        <f>Table3[[#This Row],[Quantity]]*Table3[[#This Row],[Cost/Unit (USD)]]</f>
        <v>1.38</v>
      </c>
    </row>
    <row r="70" spans="1:6" x14ac:dyDescent="0.25">
      <c r="A70" s="4" t="s">
        <v>281</v>
      </c>
      <c r="F70" s="6">
        <f>Table3[[#This Row],[Quantity]]*Table3[[#This Row],[Cost/Unit (USD)]]</f>
        <v>0</v>
      </c>
    </row>
    <row r="71" spans="1:6" x14ac:dyDescent="0.25">
      <c r="A71" s="4" t="s">
        <v>282</v>
      </c>
      <c r="F71" s="6">
        <f>Table3[[#This Row],[Quantity]]*Table3[[#This Row],[Cost/Unit (USD)]]</f>
        <v>0</v>
      </c>
    </row>
    <row r="72" spans="1:6" x14ac:dyDescent="0.25">
      <c r="A72" s="5" t="s">
        <v>346</v>
      </c>
      <c r="B72" t="s">
        <v>342</v>
      </c>
      <c r="C72" t="s">
        <v>344</v>
      </c>
      <c r="D72">
        <v>0.2</v>
      </c>
      <c r="E72">
        <v>78.39</v>
      </c>
      <c r="F72" s="1">
        <f>Table3[[#This Row],[Quantity]]*Table3[[#This Row],[Cost/Unit (USD)]]</f>
        <v>15.678000000000001</v>
      </c>
    </row>
    <row r="73" spans="1:6" x14ac:dyDescent="0.25">
      <c r="A73" s="5" t="s">
        <v>345</v>
      </c>
      <c r="B73" t="s">
        <v>342</v>
      </c>
      <c r="C73" t="s">
        <v>343</v>
      </c>
      <c r="D73">
        <v>0.2</v>
      </c>
      <c r="E73">
        <v>50.47</v>
      </c>
      <c r="F73" s="1">
        <f>Table3[[#This Row],[Quantity]]*Table3[[#This Row],[Cost/Unit (USD)]]</f>
        <v>10.094000000000001</v>
      </c>
    </row>
    <row r="74" spans="1:6" x14ac:dyDescent="0.25">
      <c r="A74" t="s">
        <v>304</v>
      </c>
      <c r="B74" t="s">
        <v>332</v>
      </c>
      <c r="C74" t="s">
        <v>310</v>
      </c>
      <c r="D74">
        <v>1</v>
      </c>
      <c r="E74">
        <v>5.46</v>
      </c>
      <c r="F74" s="6">
        <f>Table3[[#This Row],[Quantity]]*Table3[[#This Row],[Cost/Unit (USD)]]</f>
        <v>5.46</v>
      </c>
    </row>
    <row r="75" spans="1:6" x14ac:dyDescent="0.25">
      <c r="A75" t="s">
        <v>305</v>
      </c>
      <c r="B75" t="s">
        <v>332</v>
      </c>
      <c r="C75" t="s">
        <v>309</v>
      </c>
      <c r="D75">
        <v>1</v>
      </c>
      <c r="E75">
        <v>13.9</v>
      </c>
      <c r="F75" s="6">
        <f>Table3[[#This Row],[Quantity]]*Table3[[#This Row],[Cost/Unit (USD)]]</f>
        <v>13.9</v>
      </c>
    </row>
    <row r="76" spans="1:6" x14ac:dyDescent="0.25">
      <c r="A76" t="s">
        <v>306</v>
      </c>
      <c r="B76" t="s">
        <v>333</v>
      </c>
      <c r="C76" t="s">
        <v>311</v>
      </c>
      <c r="D76">
        <v>1</v>
      </c>
      <c r="E76">
        <v>7.62</v>
      </c>
      <c r="F76" s="6">
        <f>Table3[[#This Row],[Quantity]]*Table3[[#This Row],[Cost/Unit (USD)]]</f>
        <v>7.62</v>
      </c>
    </row>
    <row r="77" spans="1:6" x14ac:dyDescent="0.25">
      <c r="A77" t="s">
        <v>314</v>
      </c>
      <c r="B77" t="s">
        <v>333</v>
      </c>
      <c r="C77" t="s">
        <v>315</v>
      </c>
      <c r="D77">
        <v>1</v>
      </c>
      <c r="E77">
        <v>9.1300000000000008</v>
      </c>
      <c r="F77" s="6">
        <f>Table3[[#This Row],[Quantity]]*Table3[[#This Row],[Cost/Unit (USD)]]</f>
        <v>9.1300000000000008</v>
      </c>
    </row>
    <row r="78" spans="1:6" x14ac:dyDescent="0.25">
      <c r="A78" t="s">
        <v>329</v>
      </c>
      <c r="B78" t="s">
        <v>330</v>
      </c>
      <c r="C78" t="s">
        <v>331</v>
      </c>
      <c r="D78">
        <v>1</v>
      </c>
      <c r="E78">
        <v>65.41</v>
      </c>
      <c r="F78" s="6">
        <f>Table3[[#This Row],[Quantity]]*Table3[[#This Row],[Cost/Unit (USD)]]</f>
        <v>65.41</v>
      </c>
    </row>
    <row r="79" spans="1:6" x14ac:dyDescent="0.25">
      <c r="A79" t="s">
        <v>307</v>
      </c>
      <c r="B79" t="s">
        <v>333</v>
      </c>
      <c r="C79" t="s">
        <v>308</v>
      </c>
      <c r="D79">
        <v>1</v>
      </c>
      <c r="E79">
        <v>5.0599999999999996</v>
      </c>
      <c r="F79" s="6">
        <f>Table3[[#This Row],[Quantity]]*Table3[[#This Row],[Cost/Unit (USD)]]</f>
        <v>5.0599999999999996</v>
      </c>
    </row>
    <row r="80" spans="1:6" x14ac:dyDescent="0.25">
      <c r="A80" t="s">
        <v>312</v>
      </c>
      <c r="B80" t="s">
        <v>333</v>
      </c>
      <c r="C80" t="s">
        <v>313</v>
      </c>
      <c r="D80">
        <v>1</v>
      </c>
      <c r="E80">
        <v>3.15</v>
      </c>
      <c r="F80" s="6">
        <f>Table3[[#This Row],[Quantity]]*Table3[[#This Row],[Cost/Unit (USD)]]</f>
        <v>3.15</v>
      </c>
    </row>
    <row r="81" spans="6:6" x14ac:dyDescent="0.25">
      <c r="F81" s="6">
        <f>Table3[[#This Row],[Quantity]]*Table3[[#This Row],[Cost/Unit (USD)]]</f>
        <v>0</v>
      </c>
    </row>
    <row r="82" spans="6:6" x14ac:dyDescent="0.25">
      <c r="F82" s="6">
        <f>Table3[[#This Row],[Quantity]]*Table3[[#This Row],[Cost/Unit (USD)]]</f>
        <v>0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Mechanical</vt:lpstr>
      <vt:lpstr>Electrical</vt:lpstr>
      <vt:lpstr>asdf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Mieszczanek</dc:creator>
  <cp:lastModifiedBy>Pawel Mieszczanek</cp:lastModifiedBy>
  <dcterms:created xsi:type="dcterms:W3CDTF">2021-01-11T03:20:39Z</dcterms:created>
  <dcterms:modified xsi:type="dcterms:W3CDTF">2021-01-26T14:51:28Z</dcterms:modified>
</cp:coreProperties>
</file>