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rskning og undervisning\Rural inequality and political effects Denmark\Rural inequality data\"/>
    </mc:Choice>
  </mc:AlternateContent>
  <xr:revisionPtr revIDLastSave="0" documentId="13_ncr:1_{D7F351C1-161C-4DB7-9982-2409097A59AE}" xr6:coauthVersionLast="47" xr6:coauthVersionMax="47" xr10:uidLastSave="{00000000-0000-0000-0000-000000000000}"/>
  <bookViews>
    <workbookView xWindow="-120" yWindow="-120" windowWidth="20730" windowHeight="11160" firstSheet="9" activeTab="18" xr2:uid="{00000000-000D-0000-FFFF-FFFF00000000}"/>
  </bookViews>
  <sheets>
    <sheet name="Københavns Amt" sheetId="1" r:id="rId1"/>
    <sheet name="Frederiksborg Amt" sheetId="2" r:id="rId2"/>
    <sheet name="Holbæk Amt" sheetId="3" r:id="rId3"/>
    <sheet name="Vejle Amt" sheetId="4" r:id="rId4"/>
    <sheet name="Aarhus Amt" sheetId="5" r:id="rId5"/>
    <sheet name="Randers Amt" sheetId="6" r:id="rId6"/>
    <sheet name="Aalborg Amt" sheetId="7" r:id="rId7"/>
    <sheet name="Sorø Amt" sheetId="8" r:id="rId8"/>
    <sheet name="Præstø Amt" sheetId="9" r:id="rId9"/>
    <sheet name="Bornholms Amt" sheetId="10" r:id="rId10"/>
    <sheet name="Maribo Amt" sheetId="11" r:id="rId11"/>
    <sheet name="Svendborg Amt" sheetId="12" r:id="rId12"/>
    <sheet name="Odense Amt" sheetId="13" r:id="rId13"/>
    <sheet name="Hjørring Amt" sheetId="14" r:id="rId14"/>
    <sheet name="Thisted Amt" sheetId="18" r:id="rId15"/>
    <sheet name="Viborg Amt" sheetId="15" r:id="rId16"/>
    <sheet name="Ringkøbing Amt" sheetId="16" r:id="rId17"/>
    <sheet name="Ribe Amt" sheetId="17" r:id="rId18"/>
    <sheet name="Danmark total" sheetId="19" r:id="rId19"/>
    <sheet name="Sheet2" sheetId="20" r:id="rId20"/>
  </sheets>
  <calcPr calcId="181029"/>
</workbook>
</file>

<file path=xl/calcChain.xml><?xml version="1.0" encoding="utf-8"?>
<calcChain xmlns="http://schemas.openxmlformats.org/spreadsheetml/2006/main">
  <c r="I2" i="19" l="1"/>
  <c r="I3" i="19"/>
  <c r="I4" i="19"/>
  <c r="I5" i="19"/>
  <c r="I6" i="19"/>
  <c r="I7" i="19"/>
  <c r="I8" i="19"/>
  <c r="I9" i="19"/>
  <c r="I10" i="19"/>
  <c r="I11" i="19"/>
  <c r="H9" i="19"/>
  <c r="H8" i="19" s="1"/>
  <c r="H7" i="19" s="1"/>
  <c r="H6" i="19" s="1"/>
  <c r="H5" i="19" s="1"/>
  <c r="H4" i="19" s="1"/>
  <c r="H3" i="19" s="1"/>
  <c r="H2" i="19" s="1"/>
  <c r="H10" i="19"/>
  <c r="H11" i="19"/>
  <c r="F10" i="19"/>
  <c r="H12" i="19"/>
  <c r="F2" i="19"/>
  <c r="B10" i="19"/>
  <c r="F12" i="19"/>
  <c r="C2" i="19"/>
  <c r="C3" i="19"/>
  <c r="C4" i="19"/>
  <c r="C5" i="19"/>
  <c r="C6" i="19"/>
  <c r="C7" i="19"/>
  <c r="C8" i="19"/>
  <c r="C9" i="19"/>
  <c r="C10" i="19"/>
  <c r="C11" i="19"/>
  <c r="B3" i="19"/>
  <c r="B4" i="19"/>
  <c r="B5" i="19"/>
  <c r="B6" i="19"/>
  <c r="B7" i="19"/>
  <c r="B8" i="19"/>
  <c r="B9" i="19"/>
  <c r="B11" i="19"/>
  <c r="B2" i="19"/>
  <c r="C13" i="19" l="1"/>
  <c r="E7" i="19" s="1"/>
  <c r="B13" i="19"/>
  <c r="D10" i="19" s="1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11" i="17"/>
  <c r="D2" i="17"/>
  <c r="E3" i="16"/>
  <c r="E4" i="16"/>
  <c r="E5" i="16"/>
  <c r="E6" i="16"/>
  <c r="E7" i="16"/>
  <c r="E8" i="16"/>
  <c r="E9" i="16"/>
  <c r="E10" i="16"/>
  <c r="E11" i="16"/>
  <c r="E2" i="16"/>
  <c r="D3" i="16"/>
  <c r="D4" i="16"/>
  <c r="D5" i="16"/>
  <c r="D6" i="16"/>
  <c r="D7" i="16"/>
  <c r="D8" i="16"/>
  <c r="D9" i="16"/>
  <c r="D10" i="16"/>
  <c r="D11" i="16"/>
  <c r="D2" i="16"/>
  <c r="E3" i="15"/>
  <c r="E4" i="15"/>
  <c r="E5" i="15"/>
  <c r="E6" i="15"/>
  <c r="E7" i="15"/>
  <c r="E8" i="15"/>
  <c r="E9" i="15"/>
  <c r="E10" i="15"/>
  <c r="E11" i="15"/>
  <c r="E2" i="15"/>
  <c r="D3" i="15"/>
  <c r="D4" i="15"/>
  <c r="D5" i="15"/>
  <c r="D6" i="15"/>
  <c r="D7" i="15"/>
  <c r="D8" i="15"/>
  <c r="D9" i="15"/>
  <c r="D10" i="15"/>
  <c r="D11" i="15"/>
  <c r="D2" i="15"/>
  <c r="E3" i="18"/>
  <c r="E4" i="18"/>
  <c r="E5" i="18"/>
  <c r="E6" i="18"/>
  <c r="E7" i="18"/>
  <c r="E8" i="18"/>
  <c r="E9" i="18"/>
  <c r="E10" i="18"/>
  <c r="E11" i="18"/>
  <c r="E2" i="18"/>
  <c r="D3" i="18"/>
  <c r="D4" i="18"/>
  <c r="D5" i="18"/>
  <c r="D6" i="18"/>
  <c r="D7" i="18"/>
  <c r="D8" i="18"/>
  <c r="D9" i="18"/>
  <c r="D10" i="18"/>
  <c r="D11" i="18"/>
  <c r="D2" i="18"/>
  <c r="E3" i="14"/>
  <c r="E4" i="14"/>
  <c r="E5" i="14"/>
  <c r="E6" i="14"/>
  <c r="E7" i="14"/>
  <c r="E8" i="14"/>
  <c r="E9" i="14"/>
  <c r="E10" i="14"/>
  <c r="E11" i="14"/>
  <c r="E2" i="14"/>
  <c r="D3" i="14"/>
  <c r="D4" i="14"/>
  <c r="D5" i="14"/>
  <c r="D6" i="14"/>
  <c r="D7" i="14"/>
  <c r="D8" i="14"/>
  <c r="D9" i="14"/>
  <c r="D10" i="14"/>
  <c r="D11" i="14"/>
  <c r="D2" i="14"/>
  <c r="E3" i="13"/>
  <c r="E4" i="13"/>
  <c r="E5" i="13"/>
  <c r="E6" i="13"/>
  <c r="E7" i="13"/>
  <c r="E8" i="13"/>
  <c r="E9" i="13"/>
  <c r="E10" i="13"/>
  <c r="E11" i="13"/>
  <c r="E2" i="13"/>
  <c r="D3" i="13"/>
  <c r="D4" i="13"/>
  <c r="D5" i="13"/>
  <c r="D6" i="13"/>
  <c r="D7" i="13"/>
  <c r="D8" i="13"/>
  <c r="D9" i="13"/>
  <c r="D10" i="13"/>
  <c r="D11" i="13"/>
  <c r="D2" i="13"/>
  <c r="E3" i="12"/>
  <c r="E4" i="12"/>
  <c r="E5" i="12"/>
  <c r="E6" i="12"/>
  <c r="E7" i="12"/>
  <c r="E8" i="12"/>
  <c r="E9" i="12"/>
  <c r="E10" i="12"/>
  <c r="E11" i="12"/>
  <c r="E2" i="12"/>
  <c r="D3" i="12"/>
  <c r="D4" i="12"/>
  <c r="D5" i="12"/>
  <c r="D6" i="12"/>
  <c r="D7" i="12"/>
  <c r="D8" i="12"/>
  <c r="D9" i="12"/>
  <c r="D10" i="12"/>
  <c r="D11" i="12"/>
  <c r="D2" i="12"/>
  <c r="E3" i="11"/>
  <c r="E4" i="11"/>
  <c r="E5" i="11"/>
  <c r="E6" i="11"/>
  <c r="E7" i="11"/>
  <c r="E8" i="11"/>
  <c r="E9" i="11"/>
  <c r="E10" i="11"/>
  <c r="E11" i="11"/>
  <c r="E2" i="11"/>
  <c r="D3" i="11"/>
  <c r="D4" i="11"/>
  <c r="D5" i="11"/>
  <c r="D6" i="11"/>
  <c r="D7" i="11"/>
  <c r="D8" i="11"/>
  <c r="D9" i="11"/>
  <c r="D10" i="11"/>
  <c r="D11" i="11"/>
  <c r="D2" i="11"/>
  <c r="E3" i="10"/>
  <c r="E4" i="10"/>
  <c r="E5" i="10"/>
  <c r="E6" i="10"/>
  <c r="E7" i="10"/>
  <c r="E8" i="10"/>
  <c r="E9" i="10"/>
  <c r="E10" i="10"/>
  <c r="E11" i="10"/>
  <c r="E2" i="10"/>
  <c r="D3" i="10"/>
  <c r="D4" i="10"/>
  <c r="D5" i="10"/>
  <c r="D6" i="10"/>
  <c r="D7" i="10"/>
  <c r="D8" i="10"/>
  <c r="D9" i="10"/>
  <c r="D10" i="10"/>
  <c r="D11" i="10"/>
  <c r="D2" i="10"/>
  <c r="E3" i="9"/>
  <c r="E4" i="9"/>
  <c r="E5" i="9"/>
  <c r="E6" i="9"/>
  <c r="E7" i="9"/>
  <c r="E8" i="9"/>
  <c r="E9" i="9"/>
  <c r="E10" i="9"/>
  <c r="E11" i="9"/>
  <c r="E2" i="9"/>
  <c r="D3" i="9"/>
  <c r="D4" i="9"/>
  <c r="D5" i="9"/>
  <c r="D6" i="9"/>
  <c r="D7" i="9"/>
  <c r="D8" i="9"/>
  <c r="D9" i="9"/>
  <c r="D10" i="9"/>
  <c r="D11" i="9"/>
  <c r="D2" i="9"/>
  <c r="E3" i="8"/>
  <c r="E4" i="8"/>
  <c r="E5" i="8"/>
  <c r="E6" i="8"/>
  <c r="E7" i="8"/>
  <c r="E8" i="8"/>
  <c r="E9" i="8"/>
  <c r="E10" i="8"/>
  <c r="E11" i="8"/>
  <c r="E2" i="8"/>
  <c r="D3" i="8"/>
  <c r="D4" i="8"/>
  <c r="D5" i="8"/>
  <c r="D6" i="8"/>
  <c r="D7" i="8"/>
  <c r="D8" i="8"/>
  <c r="D9" i="8"/>
  <c r="D10" i="8"/>
  <c r="D11" i="8"/>
  <c r="D2" i="8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E3" i="6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E3" i="3"/>
  <c r="E4" i="3"/>
  <c r="E5" i="3"/>
  <c r="E6" i="3"/>
  <c r="E7" i="3"/>
  <c r="E8" i="3"/>
  <c r="E9" i="3"/>
  <c r="E10" i="3"/>
  <c r="E11" i="3"/>
  <c r="E2" i="3"/>
  <c r="D11" i="3"/>
  <c r="D3" i="3"/>
  <c r="D4" i="3"/>
  <c r="D5" i="3"/>
  <c r="D6" i="3"/>
  <c r="D7" i="3"/>
  <c r="D8" i="3"/>
  <c r="D9" i="3"/>
  <c r="D10" i="3"/>
  <c r="D2" i="3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E2" i="19" l="1"/>
  <c r="E10" i="19"/>
  <c r="G10" i="19" s="1"/>
  <c r="E3" i="19"/>
  <c r="E4" i="19"/>
  <c r="E5" i="19"/>
  <c r="E9" i="19"/>
  <c r="F9" i="19" s="1"/>
  <c r="F8" i="19" s="1"/>
  <c r="F7" i="19" s="1"/>
  <c r="F6" i="19" s="1"/>
  <c r="E6" i="19"/>
  <c r="E8" i="19"/>
  <c r="E11" i="19"/>
  <c r="F11" i="19" s="1"/>
  <c r="D7" i="19"/>
  <c r="D4" i="19"/>
  <c r="D8" i="19"/>
  <c r="D6" i="19"/>
  <c r="D9" i="19"/>
  <c r="D5" i="19"/>
  <c r="D2" i="19"/>
  <c r="D3" i="19"/>
  <c r="D11" i="19"/>
  <c r="G11" i="19" s="1"/>
  <c r="E3" i="1"/>
  <c r="E4" i="1"/>
  <c r="E5" i="1"/>
  <c r="E9" i="1"/>
  <c r="E10" i="1"/>
  <c r="E11" i="1"/>
  <c r="E2" i="1"/>
  <c r="D3" i="1"/>
  <c r="D7" i="1"/>
  <c r="D8" i="1"/>
  <c r="D9" i="1"/>
  <c r="D10" i="1"/>
  <c r="D11" i="1"/>
  <c r="C13" i="1"/>
  <c r="E6" i="1" s="1"/>
  <c r="B13" i="1"/>
  <c r="D4" i="1" s="1"/>
  <c r="F12" i="17"/>
  <c r="F11" i="17"/>
  <c r="F10" i="17" s="1"/>
  <c r="F12" i="16"/>
  <c r="F11" i="16"/>
  <c r="F10" i="16" s="1"/>
  <c r="F12" i="15"/>
  <c r="G11" i="15" s="1"/>
  <c r="F11" i="15"/>
  <c r="F10" i="15"/>
  <c r="F9" i="15" s="1"/>
  <c r="F12" i="18"/>
  <c r="F11" i="18"/>
  <c r="F10" i="18"/>
  <c r="F9" i="18" s="1"/>
  <c r="F12" i="14"/>
  <c r="F11" i="14"/>
  <c r="F10" i="14" s="1"/>
  <c r="F12" i="13"/>
  <c r="G11" i="13" s="1"/>
  <c r="F11" i="13"/>
  <c r="F10" i="13"/>
  <c r="F9" i="13" s="1"/>
  <c r="F12" i="12"/>
  <c r="F11" i="12"/>
  <c r="G11" i="12" s="1"/>
  <c r="F10" i="12"/>
  <c r="F9" i="12" s="1"/>
  <c r="F12" i="11"/>
  <c r="F11" i="11"/>
  <c r="F10" i="11" s="1"/>
  <c r="F12" i="10"/>
  <c r="F11" i="10"/>
  <c r="F10" i="10"/>
  <c r="F9" i="10" s="1"/>
  <c r="F12" i="9"/>
  <c r="F11" i="9"/>
  <c r="G11" i="9" s="1"/>
  <c r="F12" i="8"/>
  <c r="F11" i="8"/>
  <c r="F10" i="8" s="1"/>
  <c r="F12" i="7"/>
  <c r="F11" i="7"/>
  <c r="F10" i="7" s="1"/>
  <c r="F12" i="6"/>
  <c r="F11" i="6"/>
  <c r="F10" i="6" s="1"/>
  <c r="F12" i="5"/>
  <c r="F11" i="5"/>
  <c r="G11" i="5" s="1"/>
  <c r="F12" i="4"/>
  <c r="F11" i="4"/>
  <c r="F10" i="4" s="1"/>
  <c r="F12" i="3"/>
  <c r="F11" i="3"/>
  <c r="F10" i="3" s="1"/>
  <c r="F12" i="2"/>
  <c r="F11" i="2"/>
  <c r="G11" i="2" s="1"/>
  <c r="F10" i="2"/>
  <c r="F9" i="2" s="1"/>
  <c r="F10" i="5" l="1"/>
  <c r="F9" i="5" s="1"/>
  <c r="G11" i="17"/>
  <c r="G7" i="19"/>
  <c r="G9" i="19"/>
  <c r="G8" i="19"/>
  <c r="G11" i="18"/>
  <c r="D6" i="1"/>
  <c r="E8" i="1"/>
  <c r="D5" i="1"/>
  <c r="E7" i="1"/>
  <c r="E13" i="1" s="1"/>
  <c r="E13" i="19"/>
  <c r="G11" i="4"/>
  <c r="G11" i="10"/>
  <c r="D2" i="1"/>
  <c r="D13" i="19"/>
  <c r="G6" i="19"/>
  <c r="F5" i="19"/>
  <c r="G10" i="16"/>
  <c r="F9" i="16"/>
  <c r="G11" i="16"/>
  <c r="G9" i="15"/>
  <c r="F8" i="15"/>
  <c r="F7" i="15" s="1"/>
  <c r="G7" i="15" s="1"/>
  <c r="G10" i="15"/>
  <c r="F8" i="18"/>
  <c r="G9" i="18"/>
  <c r="G10" i="18"/>
  <c r="F9" i="14"/>
  <c r="G10" i="14"/>
  <c r="G11" i="14"/>
  <c r="F8" i="13"/>
  <c r="F7" i="13" s="1"/>
  <c r="F6" i="13" s="1"/>
  <c r="G9" i="13"/>
  <c r="G10" i="13"/>
  <c r="F8" i="12"/>
  <c r="G9" i="12"/>
  <c r="G10" i="12"/>
  <c r="G10" i="11"/>
  <c r="F9" i="11"/>
  <c r="G11" i="11"/>
  <c r="F8" i="10"/>
  <c r="G8" i="10" s="1"/>
  <c r="G9" i="10"/>
  <c r="G10" i="10"/>
  <c r="F10" i="9"/>
  <c r="F9" i="8"/>
  <c r="G10" i="8"/>
  <c r="G11" i="8"/>
  <c r="G10" i="7"/>
  <c r="F9" i="7"/>
  <c r="G11" i="7"/>
  <c r="G10" i="6"/>
  <c r="F9" i="6"/>
  <c r="G11" i="6"/>
  <c r="F8" i="5"/>
  <c r="G8" i="5" s="1"/>
  <c r="G9" i="5"/>
  <c r="G10" i="5"/>
  <c r="F9" i="4"/>
  <c r="G10" i="4"/>
  <c r="G10" i="3"/>
  <c r="F9" i="3"/>
  <c r="F8" i="3" s="1"/>
  <c r="G8" i="3" s="1"/>
  <c r="G11" i="3"/>
  <c r="F8" i="2"/>
  <c r="G9" i="2"/>
  <c r="G10" i="2"/>
  <c r="G10" i="17"/>
  <c r="F9" i="17"/>
  <c r="F7" i="18"/>
  <c r="G8" i="18"/>
  <c r="G7" i="13"/>
  <c r="G8" i="13"/>
  <c r="F7" i="12"/>
  <c r="G8" i="12"/>
  <c r="F7" i="3"/>
  <c r="G9" i="3"/>
  <c r="F7" i="2"/>
  <c r="G8" i="2"/>
  <c r="F12" i="1"/>
  <c r="F11" i="1"/>
  <c r="F10" i="1" s="1"/>
  <c r="F7" i="5" l="1"/>
  <c r="D13" i="1"/>
  <c r="G8" i="15"/>
  <c r="F6" i="15"/>
  <c r="G6" i="15" s="1"/>
  <c r="F4" i="19"/>
  <c r="G5" i="19"/>
  <c r="G9" i="16"/>
  <c r="F8" i="16"/>
  <c r="F8" i="14"/>
  <c r="G9" i="14"/>
  <c r="F8" i="11"/>
  <c r="G9" i="11"/>
  <c r="F7" i="10"/>
  <c r="G7" i="10" s="1"/>
  <c r="G10" i="9"/>
  <c r="F9" i="9"/>
  <c r="F8" i="8"/>
  <c r="G9" i="8"/>
  <c r="F8" i="7"/>
  <c r="G9" i="7"/>
  <c r="F8" i="6"/>
  <c r="G9" i="6"/>
  <c r="F8" i="4"/>
  <c r="G9" i="4"/>
  <c r="G9" i="17"/>
  <c r="F8" i="17"/>
  <c r="F6" i="18"/>
  <c r="G7" i="18"/>
  <c r="G6" i="13"/>
  <c r="F5" i="13"/>
  <c r="F6" i="12"/>
  <c r="G7" i="12"/>
  <c r="F6" i="5"/>
  <c r="G7" i="5"/>
  <c r="F6" i="3"/>
  <c r="G7" i="3"/>
  <c r="F6" i="2"/>
  <c r="G7" i="2"/>
  <c r="G10" i="1"/>
  <c r="F9" i="1"/>
  <c r="G11" i="1"/>
  <c r="F5" i="15" l="1"/>
  <c r="F3" i="19"/>
  <c r="G4" i="19"/>
  <c r="F7" i="16"/>
  <c r="G8" i="16"/>
  <c r="G8" i="14"/>
  <c r="F7" i="14"/>
  <c r="F7" i="11"/>
  <c r="G8" i="11"/>
  <c r="F6" i="10"/>
  <c r="F5" i="10" s="1"/>
  <c r="F8" i="9"/>
  <c r="G9" i="9"/>
  <c r="G8" i="8"/>
  <c r="F7" i="8"/>
  <c r="G8" i="7"/>
  <c r="F7" i="7"/>
  <c r="G8" i="6"/>
  <c r="F7" i="6"/>
  <c r="G8" i="4"/>
  <c r="F7" i="4"/>
  <c r="F7" i="17"/>
  <c r="G8" i="17"/>
  <c r="F4" i="15"/>
  <c r="G5" i="15"/>
  <c r="G6" i="18"/>
  <c r="F5" i="18"/>
  <c r="F4" i="13"/>
  <c r="G5" i="13"/>
  <c r="G6" i="12"/>
  <c r="F5" i="12"/>
  <c r="G6" i="5"/>
  <c r="F5" i="5"/>
  <c r="G6" i="3"/>
  <c r="F5" i="3"/>
  <c r="G6" i="2"/>
  <c r="F5" i="2"/>
  <c r="F8" i="1"/>
  <c r="G9" i="1"/>
  <c r="G2" i="19" l="1"/>
  <c r="G13" i="19" s="1"/>
  <c r="H17" i="19" s="1"/>
  <c r="H18" i="19" s="1"/>
  <c r="G3" i="19"/>
  <c r="F6" i="16"/>
  <c r="G7" i="16"/>
  <c r="F6" i="14"/>
  <c r="G7" i="14"/>
  <c r="G7" i="11"/>
  <c r="F6" i="11"/>
  <c r="G6" i="10"/>
  <c r="G8" i="9"/>
  <c r="F7" i="9"/>
  <c r="G7" i="8"/>
  <c r="F6" i="8"/>
  <c r="G7" i="7"/>
  <c r="F6" i="7"/>
  <c r="G7" i="6"/>
  <c r="F6" i="6"/>
  <c r="F6" i="4"/>
  <c r="G7" i="4"/>
  <c r="F6" i="17"/>
  <c r="G7" i="17"/>
  <c r="F3" i="15"/>
  <c r="G4" i="15"/>
  <c r="G5" i="18"/>
  <c r="F4" i="18"/>
  <c r="F3" i="13"/>
  <c r="G4" i="13"/>
  <c r="F4" i="12"/>
  <c r="G5" i="12"/>
  <c r="F4" i="10"/>
  <c r="G5" i="10"/>
  <c r="G5" i="5"/>
  <c r="F4" i="5"/>
  <c r="F4" i="3"/>
  <c r="G5" i="3"/>
  <c r="F4" i="2"/>
  <c r="G5" i="2"/>
  <c r="F7" i="1"/>
  <c r="G8" i="1"/>
  <c r="F5" i="16" l="1"/>
  <c r="G6" i="16"/>
  <c r="F5" i="14"/>
  <c r="G6" i="14"/>
  <c r="F5" i="11"/>
  <c r="G6" i="11"/>
  <c r="F6" i="9"/>
  <c r="G7" i="9"/>
  <c r="F5" i="8"/>
  <c r="G6" i="8"/>
  <c r="F5" i="7"/>
  <c r="G6" i="7"/>
  <c r="F5" i="6"/>
  <c r="G6" i="6"/>
  <c r="G6" i="4"/>
  <c r="F5" i="4"/>
  <c r="G6" i="17"/>
  <c r="F5" i="17"/>
  <c r="F2" i="15"/>
  <c r="G2" i="15" s="1"/>
  <c r="G3" i="15"/>
  <c r="F3" i="18"/>
  <c r="G4" i="18"/>
  <c r="F2" i="13"/>
  <c r="G2" i="13" s="1"/>
  <c r="G3" i="13"/>
  <c r="F3" i="12"/>
  <c r="G4" i="12"/>
  <c r="F3" i="10"/>
  <c r="G4" i="10"/>
  <c r="F3" i="5"/>
  <c r="G4" i="5"/>
  <c r="F3" i="3"/>
  <c r="G4" i="3"/>
  <c r="F3" i="2"/>
  <c r="G4" i="2"/>
  <c r="F6" i="1"/>
  <c r="G7" i="1"/>
  <c r="G13" i="13" l="1"/>
  <c r="H17" i="13" s="1"/>
  <c r="H18" i="13" s="1"/>
  <c r="G13" i="15"/>
  <c r="H17" i="15" s="1"/>
  <c r="H18" i="15" s="1"/>
  <c r="G5" i="16"/>
  <c r="F4" i="16"/>
  <c r="F4" i="14"/>
  <c r="G5" i="14"/>
  <c r="G5" i="11"/>
  <c r="F4" i="11"/>
  <c r="F5" i="9"/>
  <c r="G5" i="9" s="1"/>
  <c r="G6" i="9"/>
  <c r="G5" i="8"/>
  <c r="F4" i="8"/>
  <c r="G5" i="7"/>
  <c r="F4" i="7"/>
  <c r="F4" i="6"/>
  <c r="G5" i="6"/>
  <c r="F4" i="4"/>
  <c r="G5" i="4"/>
  <c r="F4" i="17"/>
  <c r="G5" i="17"/>
  <c r="F2" i="18"/>
  <c r="G2" i="18" s="1"/>
  <c r="G13" i="18" s="1"/>
  <c r="H17" i="18" s="1"/>
  <c r="H18" i="18" s="1"/>
  <c r="G3" i="18"/>
  <c r="F2" i="12"/>
  <c r="G2" i="12" s="1"/>
  <c r="G3" i="12"/>
  <c r="F2" i="10"/>
  <c r="G2" i="10" s="1"/>
  <c r="G3" i="10"/>
  <c r="F2" i="5"/>
  <c r="G2" i="5" s="1"/>
  <c r="G3" i="5"/>
  <c r="F2" i="3"/>
  <c r="G2" i="3" s="1"/>
  <c r="G3" i="3"/>
  <c r="F2" i="2"/>
  <c r="G2" i="2" s="1"/>
  <c r="G3" i="2"/>
  <c r="F5" i="1"/>
  <c r="G6" i="1"/>
  <c r="G13" i="3" l="1"/>
  <c r="H17" i="3" s="1"/>
  <c r="H18" i="3" s="1"/>
  <c r="G13" i="5"/>
  <c r="H17" i="5" s="1"/>
  <c r="H18" i="5" s="1"/>
  <c r="G13" i="2"/>
  <c r="H17" i="2" s="1"/>
  <c r="H18" i="2" s="1"/>
  <c r="G13" i="12"/>
  <c r="H17" i="12" s="1"/>
  <c r="H18" i="12" s="1"/>
  <c r="G4" i="16"/>
  <c r="F3" i="16"/>
  <c r="F3" i="14"/>
  <c r="G4" i="14"/>
  <c r="G4" i="11"/>
  <c r="F3" i="11"/>
  <c r="G13" i="10"/>
  <c r="H17" i="10" s="1"/>
  <c r="H18" i="10" s="1"/>
  <c r="F4" i="9"/>
  <c r="G4" i="8"/>
  <c r="F3" i="8"/>
  <c r="G4" i="7"/>
  <c r="F3" i="7"/>
  <c r="G4" i="6"/>
  <c r="F3" i="6"/>
  <c r="F3" i="4"/>
  <c r="G4" i="4"/>
  <c r="F3" i="17"/>
  <c r="G4" i="17"/>
  <c r="F4" i="1"/>
  <c r="G5" i="1"/>
  <c r="G3" i="16" l="1"/>
  <c r="F2" i="16"/>
  <c r="G2" i="16" s="1"/>
  <c r="G3" i="14"/>
  <c r="F2" i="14"/>
  <c r="G2" i="14" s="1"/>
  <c r="G3" i="11"/>
  <c r="F2" i="11"/>
  <c r="G2" i="11" s="1"/>
  <c r="G4" i="9"/>
  <c r="F3" i="9"/>
  <c r="F2" i="8"/>
  <c r="G2" i="8" s="1"/>
  <c r="G3" i="8"/>
  <c r="F2" i="7"/>
  <c r="G2" i="7" s="1"/>
  <c r="G3" i="7"/>
  <c r="F2" i="6"/>
  <c r="G2" i="6" s="1"/>
  <c r="G3" i="6"/>
  <c r="G3" i="4"/>
  <c r="F2" i="4"/>
  <c r="G2" i="4" s="1"/>
  <c r="F2" i="17"/>
  <c r="G2" i="17" s="1"/>
  <c r="G3" i="17"/>
  <c r="F3" i="1"/>
  <c r="G4" i="1"/>
  <c r="G13" i="6" l="1"/>
  <c r="H17" i="6" s="1"/>
  <c r="H18" i="6" s="1"/>
  <c r="G13" i="7"/>
  <c r="H17" i="7" s="1"/>
  <c r="H18" i="7" s="1"/>
  <c r="G13" i="17"/>
  <c r="H17" i="17" s="1"/>
  <c r="H18" i="17" s="1"/>
  <c r="G13" i="8"/>
  <c r="H17" i="8" s="1"/>
  <c r="H18" i="8" s="1"/>
  <c r="G13" i="16"/>
  <c r="H17" i="16" s="1"/>
  <c r="H18" i="16" s="1"/>
  <c r="G13" i="14"/>
  <c r="H17" i="14" s="1"/>
  <c r="H18" i="14" s="1"/>
  <c r="G13" i="11"/>
  <c r="H17" i="11" s="1"/>
  <c r="H18" i="11" s="1"/>
  <c r="G3" i="9"/>
  <c r="F2" i="9"/>
  <c r="G2" i="9" s="1"/>
  <c r="G13" i="4"/>
  <c r="H17" i="4" s="1"/>
  <c r="H18" i="4" s="1"/>
  <c r="F2" i="1"/>
  <c r="G2" i="1" s="1"/>
  <c r="G3" i="1"/>
  <c r="G13" i="1" l="1"/>
  <c r="H17" i="1" s="1"/>
  <c r="H18" i="1" s="1"/>
  <c r="G13" i="9"/>
  <c r="H17" i="9" s="1"/>
  <c r="H18" i="9" s="1"/>
</calcChain>
</file>

<file path=xl/sharedStrings.xml><?xml version="1.0" encoding="utf-8"?>
<sst xmlns="http://schemas.openxmlformats.org/spreadsheetml/2006/main" count="382" uniqueCount="22">
  <si>
    <t>Størrelse</t>
  </si>
  <si>
    <t>Antal bedrifter</t>
  </si>
  <si>
    <t>Hartkorn (tønder)</t>
  </si>
  <si>
    <t>Andel af samlede antal bedrifter</t>
  </si>
  <si>
    <t>Andel af samlet  hartkorn</t>
  </si>
  <si>
    <t>Akkumuleret andel af samlet hartkorn</t>
  </si>
  <si>
    <t>20 tdr. eller over</t>
  </si>
  <si>
    <t>12-20 tdr.</t>
  </si>
  <si>
    <t>8-12 tdr.</t>
  </si>
  <si>
    <t>4-8 tdr.</t>
  </si>
  <si>
    <t>2-4 tdr.</t>
  </si>
  <si>
    <t>1-2 tdr.</t>
  </si>
  <si>
    <t>1/4-1 tdr.</t>
  </si>
  <si>
    <t>1/32-1/4 tdr.</t>
  </si>
  <si>
    <t>&lt;1/32 tdr.</t>
  </si>
  <si>
    <t>Uden hartkortn</t>
  </si>
  <si>
    <t xml:space="preserve">I alt </t>
  </si>
  <si>
    <t>Areal under Lorenz-kurven</t>
  </si>
  <si>
    <t>Gini</t>
  </si>
  <si>
    <t>Lorenz-kurvens areal</t>
  </si>
  <si>
    <t>Akkummuleret befolkning</t>
  </si>
  <si>
    <t>Areal under Lorenz-kurven (alternativ udregning)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</si>
</sst>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D24" sqref="D24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37</v>
      </c>
      <c r="C2">
        <v>1637</v>
      </c>
      <c r="D2" s="1">
        <f>B2/$B$13</f>
        <v>2.1435606280053301E-3</v>
      </c>
      <c r="E2" s="1">
        <f>C2/$C$13</f>
        <v>8.4251158003088009E-2</v>
      </c>
      <c r="F2" s="1">
        <f t="shared" ref="F2:F9" si="0">E2+F3</f>
        <v>0.99999999999999989</v>
      </c>
      <c r="G2">
        <f>(F2+F3)/2*D2</f>
        <v>2.0532618954256922E-3</v>
      </c>
    </row>
    <row r="3" spans="1:7" x14ac:dyDescent="0.25">
      <c r="A3" t="s">
        <v>7</v>
      </c>
      <c r="B3">
        <v>109</v>
      </c>
      <c r="C3">
        <v>1562</v>
      </c>
      <c r="D3" s="1">
        <f t="shared" ref="D3:D11" si="1">B3/$B$13</f>
        <v>6.3148137419616474E-3</v>
      </c>
      <c r="E3" s="1">
        <f t="shared" ref="E3:E11" si="2">C3/$C$13</f>
        <v>8.0391147709727231E-2</v>
      </c>
      <c r="F3" s="1">
        <f t="shared" si="0"/>
        <v>0.91574884199691187</v>
      </c>
      <c r="G3">
        <f t="shared" ref="G3:G10" si="3">(F3+F4)/2*D3</f>
        <v>5.528955809482837E-3</v>
      </c>
    </row>
    <row r="4" spans="1:7" x14ac:dyDescent="0.25">
      <c r="A4" t="s">
        <v>8</v>
      </c>
      <c r="B4">
        <v>405</v>
      </c>
      <c r="C4">
        <v>3841</v>
      </c>
      <c r="D4" s="1">
        <f t="shared" si="1"/>
        <v>2.3463298766004288E-2</v>
      </c>
      <c r="E4" s="1">
        <f t="shared" si="2"/>
        <v>0.19768399382398352</v>
      </c>
      <c r="F4" s="1">
        <f t="shared" si="0"/>
        <v>0.83535769428718465</v>
      </c>
      <c r="G4">
        <f t="shared" si="3"/>
        <v>1.7281087853366153E-2</v>
      </c>
    </row>
    <row r="5" spans="1:7" x14ac:dyDescent="0.25">
      <c r="A5" t="s">
        <v>9</v>
      </c>
      <c r="B5">
        <v>1286</v>
      </c>
      <c r="C5">
        <v>7725</v>
      </c>
      <c r="D5" s="1">
        <f t="shared" si="1"/>
        <v>7.4503215340942008E-2</v>
      </c>
      <c r="E5" s="1">
        <f t="shared" si="2"/>
        <v>0.39758106021616058</v>
      </c>
      <c r="F5" s="1">
        <f t="shared" si="0"/>
        <v>0.63767370046320115</v>
      </c>
      <c r="G5">
        <f t="shared" si="3"/>
        <v>3.2698207350482907E-2</v>
      </c>
    </row>
    <row r="6" spans="1:7" x14ac:dyDescent="0.25">
      <c r="A6" t="s">
        <v>10</v>
      </c>
      <c r="B6">
        <v>743</v>
      </c>
      <c r="C6">
        <v>2168</v>
      </c>
      <c r="D6" s="1">
        <f t="shared" si="1"/>
        <v>4.304501477318811E-2</v>
      </c>
      <c r="E6" s="1">
        <f t="shared" si="2"/>
        <v>0.11158003088008235</v>
      </c>
      <c r="F6" s="1">
        <f t="shared" si="0"/>
        <v>0.24009264024704063</v>
      </c>
      <c r="G6">
        <f t="shared" si="3"/>
        <v>7.9333092075546379E-3</v>
      </c>
    </row>
    <row r="7" spans="1:7" x14ac:dyDescent="0.25">
      <c r="A7" t="s">
        <v>11</v>
      </c>
      <c r="B7">
        <v>668</v>
      </c>
      <c r="C7">
        <v>975</v>
      </c>
      <c r="D7" s="1">
        <f t="shared" si="1"/>
        <v>3.8699959446150282E-2</v>
      </c>
      <c r="E7" s="1">
        <f t="shared" si="2"/>
        <v>5.0180133813690173E-2</v>
      </c>
      <c r="F7" s="1">
        <f t="shared" si="0"/>
        <v>0.1285126093669583</v>
      </c>
      <c r="G7">
        <f t="shared" si="3"/>
        <v>4.002448199024137E-3</v>
      </c>
    </row>
    <row r="8" spans="1:7" x14ac:dyDescent="0.25">
      <c r="A8" t="s">
        <v>12</v>
      </c>
      <c r="B8">
        <v>2052</v>
      </c>
      <c r="C8">
        <v>1085</v>
      </c>
      <c r="D8" s="1">
        <f t="shared" si="1"/>
        <v>0.11888071374775505</v>
      </c>
      <c r="E8" s="1">
        <f t="shared" si="2"/>
        <v>5.5841482243952648E-2</v>
      </c>
      <c r="F8" s="1">
        <f t="shared" si="0"/>
        <v>7.8332475553268138E-2</v>
      </c>
      <c r="G8">
        <f t="shared" si="3"/>
        <v>5.9929829704542491E-3</v>
      </c>
    </row>
    <row r="9" spans="1:7" x14ac:dyDescent="0.25">
      <c r="A9" t="s">
        <v>13</v>
      </c>
      <c r="B9">
        <v>4093</v>
      </c>
      <c r="C9">
        <v>330</v>
      </c>
      <c r="D9" s="1">
        <f t="shared" si="1"/>
        <v>0.23712415271421122</v>
      </c>
      <c r="E9" s="1">
        <f t="shared" si="2"/>
        <v>1.6984045290787442E-2</v>
      </c>
      <c r="F9" s="1">
        <f t="shared" si="0"/>
        <v>2.2490993309315491E-2</v>
      </c>
      <c r="G9">
        <f t="shared" si="3"/>
        <v>3.3194940575535484E-3</v>
      </c>
    </row>
    <row r="10" spans="1:7" x14ac:dyDescent="0.25">
      <c r="A10" t="s">
        <v>14</v>
      </c>
      <c r="B10">
        <v>6970</v>
      </c>
      <c r="C10">
        <v>107</v>
      </c>
      <c r="D10" s="1">
        <f t="shared" si="1"/>
        <v>0.40380047505938244</v>
      </c>
      <c r="E10" s="1">
        <f t="shared" si="2"/>
        <v>5.5069480185280491E-3</v>
      </c>
      <c r="F10" s="1">
        <f>E10+F11</f>
        <v>5.5069480185280491E-3</v>
      </c>
      <c r="G10">
        <f t="shared" si="3"/>
        <v>1.1118541130044756E-3</v>
      </c>
    </row>
    <row r="11" spans="1:7" x14ac:dyDescent="0.25">
      <c r="A11" t="s">
        <v>15</v>
      </c>
      <c r="B11">
        <v>898</v>
      </c>
      <c r="C11">
        <v>0</v>
      </c>
      <c r="D11" s="1">
        <f t="shared" si="1"/>
        <v>5.202479578239963E-2</v>
      </c>
      <c r="E11" s="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 s="1">
        <v>0</v>
      </c>
      <c r="E12" s="1">
        <v>0</v>
      </c>
      <c r="F12" s="1">
        <f>E12</f>
        <v>0</v>
      </c>
    </row>
    <row r="13" spans="1:7" x14ac:dyDescent="0.25">
      <c r="A13" t="s">
        <v>16</v>
      </c>
      <c r="B13">
        <f>SUM(B2:B11)</f>
        <v>17261</v>
      </c>
      <c r="C13">
        <f>SUM(C2:C11)</f>
        <v>19430</v>
      </c>
      <c r="D13">
        <f t="shared" ref="D13:E13" si="4">SUM(D2:D11)</f>
        <v>1</v>
      </c>
      <c r="E13">
        <f t="shared" si="4"/>
        <v>1</v>
      </c>
      <c r="G13">
        <f>SUM(G2:G12)</f>
        <v>7.9921601456348648E-2</v>
      </c>
    </row>
    <row r="17" spans="7:8" x14ac:dyDescent="0.25">
      <c r="G17" t="s">
        <v>19</v>
      </c>
      <c r="H17">
        <f>0.5-G13</f>
        <v>0.42007839854365137</v>
      </c>
    </row>
    <row r="18" spans="7:8" x14ac:dyDescent="0.25">
      <c r="G18" t="s">
        <v>18</v>
      </c>
      <c r="H18">
        <f>H17/0.5</f>
        <v>0.84015679708730273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workbookViewId="0">
      <selection activeCell="F23" sqref="F23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12</v>
      </c>
      <c r="C2">
        <v>274</v>
      </c>
      <c r="D2">
        <f>B2/$B$13</f>
        <v>2.3818975784041284E-3</v>
      </c>
      <c r="E2">
        <f>C2/$C$13</f>
        <v>3.3561979421852031E-2</v>
      </c>
      <c r="F2" s="1">
        <f t="shared" ref="F2:F9" si="0">E2+F3</f>
        <v>1</v>
      </c>
      <c r="G2">
        <f>(F2+F3)/2*D2</f>
        <v>2.341926979648449E-3</v>
      </c>
    </row>
    <row r="3" spans="1:7" x14ac:dyDescent="0.25">
      <c r="A3" t="s">
        <v>7</v>
      </c>
      <c r="B3">
        <v>68</v>
      </c>
      <c r="C3">
        <v>990</v>
      </c>
      <c r="D3">
        <f t="shared" ref="D3:D11" si="1">B3/$B$13</f>
        <v>1.3497419610956728E-2</v>
      </c>
      <c r="E3">
        <f t="shared" ref="E3:E11" si="2">C3/$C$13</f>
        <v>0.1212640862322391</v>
      </c>
      <c r="F3" s="1">
        <f t="shared" si="0"/>
        <v>0.96643802057814798</v>
      </c>
      <c r="G3">
        <f t="shared" ref="G3:G10" si="3">(F3+F4)/2*D3</f>
        <v>1.222604336391781E-2</v>
      </c>
    </row>
    <row r="4" spans="1:7" x14ac:dyDescent="0.25">
      <c r="A4" t="s">
        <v>8</v>
      </c>
      <c r="B4">
        <v>214</v>
      </c>
      <c r="C4">
        <v>2053</v>
      </c>
      <c r="D4">
        <f t="shared" si="1"/>
        <v>4.2477173481540294E-2</v>
      </c>
      <c r="E4">
        <f t="shared" si="2"/>
        <v>0.25146986771190594</v>
      </c>
      <c r="F4" s="1">
        <f t="shared" si="0"/>
        <v>0.84517393434590893</v>
      </c>
      <c r="G4">
        <f t="shared" si="3"/>
        <v>3.0559735233197813E-2</v>
      </c>
    </row>
    <row r="5" spans="1:7" x14ac:dyDescent="0.25">
      <c r="A5" t="s">
        <v>9</v>
      </c>
      <c r="B5">
        <v>436</v>
      </c>
      <c r="C5">
        <v>2569</v>
      </c>
      <c r="D5">
        <f t="shared" si="1"/>
        <v>8.654227868201668E-2</v>
      </c>
      <c r="E5">
        <f t="shared" si="2"/>
        <v>0.31467417932386083</v>
      </c>
      <c r="F5" s="1">
        <f t="shared" si="0"/>
        <v>0.59370406663400299</v>
      </c>
      <c r="G5">
        <f t="shared" si="3"/>
        <v>3.7764192528746257E-2</v>
      </c>
    </row>
    <row r="6" spans="1:7" x14ac:dyDescent="0.25">
      <c r="A6" t="s">
        <v>10</v>
      </c>
      <c r="B6">
        <v>314</v>
      </c>
      <c r="C6">
        <v>883</v>
      </c>
      <c r="D6">
        <f t="shared" si="1"/>
        <v>6.2326319968241367E-2</v>
      </c>
      <c r="E6">
        <f t="shared" si="2"/>
        <v>0.1081577658010779</v>
      </c>
      <c r="F6" s="1">
        <f t="shared" si="0"/>
        <v>0.27902988731014211</v>
      </c>
      <c r="G6">
        <f t="shared" si="3"/>
        <v>1.40203682780102E-2</v>
      </c>
    </row>
    <row r="7" spans="1:7" x14ac:dyDescent="0.25">
      <c r="A7" t="s">
        <v>11</v>
      </c>
      <c r="B7">
        <v>420</v>
      </c>
      <c r="C7">
        <v>602</v>
      </c>
      <c r="D7">
        <f t="shared" si="1"/>
        <v>8.3366415244144496E-2</v>
      </c>
      <c r="E7">
        <f t="shared" si="2"/>
        <v>7.373836354728075E-2</v>
      </c>
      <c r="F7" s="1">
        <f t="shared" si="0"/>
        <v>0.1708721215090642</v>
      </c>
      <c r="G7">
        <f t="shared" si="3"/>
        <v>1.1171344717919413E-2</v>
      </c>
    </row>
    <row r="8" spans="1:7" x14ac:dyDescent="0.25">
      <c r="A8" t="s">
        <v>12</v>
      </c>
      <c r="B8">
        <v>1291</v>
      </c>
      <c r="C8">
        <v>677</v>
      </c>
      <c r="D8">
        <f t="shared" si="1"/>
        <v>0.25625248114331084</v>
      </c>
      <c r="E8">
        <f t="shared" si="2"/>
        <v>8.2925036746692798E-2</v>
      </c>
      <c r="F8" s="1">
        <f t="shared" si="0"/>
        <v>9.7133757961783446E-2</v>
      </c>
      <c r="G8">
        <f t="shared" si="3"/>
        <v>1.4265893272860704E-2</v>
      </c>
    </row>
    <row r="9" spans="1:7" x14ac:dyDescent="0.25">
      <c r="A9" t="s">
        <v>13</v>
      </c>
      <c r="B9">
        <v>850</v>
      </c>
      <c r="C9">
        <v>109</v>
      </c>
      <c r="D9">
        <f t="shared" si="1"/>
        <v>0.16871774513695911</v>
      </c>
      <c r="E9">
        <f t="shared" si="2"/>
        <v>1.3351298383145516E-2</v>
      </c>
      <c r="F9" s="1">
        <f t="shared" si="0"/>
        <v>1.4208721215090642E-2</v>
      </c>
      <c r="G9">
        <f t="shared" si="3"/>
        <v>1.2709629257622473E-3</v>
      </c>
    </row>
    <row r="10" spans="1:7" x14ac:dyDescent="0.25">
      <c r="A10" t="s">
        <v>14</v>
      </c>
      <c r="B10">
        <v>596</v>
      </c>
      <c r="C10">
        <v>7</v>
      </c>
      <c r="D10">
        <f t="shared" si="1"/>
        <v>0.11830091306073839</v>
      </c>
      <c r="E10">
        <f t="shared" si="2"/>
        <v>8.5742283194512492E-4</v>
      </c>
      <c r="F10" s="1">
        <f>E10+F11</f>
        <v>8.5742283194512492E-4</v>
      </c>
      <c r="G10">
        <f t="shared" si="3"/>
        <v>5.0716951949116167E-5</v>
      </c>
    </row>
    <row r="11" spans="1:7" x14ac:dyDescent="0.25">
      <c r="A11" t="s">
        <v>15</v>
      </c>
      <c r="B11">
        <v>837</v>
      </c>
      <c r="C11">
        <v>0</v>
      </c>
      <c r="D11">
        <f t="shared" si="1"/>
        <v>0.16613735609368796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5038</v>
      </c>
      <c r="C13">
        <v>8164</v>
      </c>
      <c r="D13">
        <v>1</v>
      </c>
      <c r="E13">
        <v>1</v>
      </c>
      <c r="G13">
        <f>SUM(G2:G12)</f>
        <v>0.12367118425201203</v>
      </c>
    </row>
    <row r="17" spans="7:8" x14ac:dyDescent="0.25">
      <c r="G17" t="s">
        <v>19</v>
      </c>
      <c r="H17">
        <f>0.5-G13</f>
        <v>0.37632881574798799</v>
      </c>
    </row>
    <row r="18" spans="7:8" x14ac:dyDescent="0.25">
      <c r="G18" t="s">
        <v>18</v>
      </c>
      <c r="H18">
        <f>H17/0.5</f>
        <v>0.75265763149597598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8"/>
  <sheetViews>
    <sheetView workbookViewId="0">
      <selection activeCell="E21" sqref="E21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118</v>
      </c>
      <c r="C2">
        <v>5870</v>
      </c>
      <c r="D2">
        <f>B2/$B$13</f>
        <v>7.3805354015511635E-3</v>
      </c>
      <c r="E2">
        <f>C2/$C$13</f>
        <v>0.19532159850930023</v>
      </c>
      <c r="F2" s="1">
        <f t="shared" ref="F2:F9" si="0">E2+F3</f>
        <v>1</v>
      </c>
      <c r="G2">
        <f>(F2+F3)/2*D2</f>
        <v>6.6597464153084372E-3</v>
      </c>
    </row>
    <row r="3" spans="1:7" x14ac:dyDescent="0.25">
      <c r="A3" t="s">
        <v>7</v>
      </c>
      <c r="B3">
        <v>97</v>
      </c>
      <c r="C3">
        <v>1526</v>
      </c>
      <c r="D3">
        <f t="shared" ref="D3:D11" si="1">B3/$B$13</f>
        <v>6.067050287715787E-3</v>
      </c>
      <c r="E3">
        <f t="shared" ref="E3:E11" si="2">C3/$C$13</f>
        <v>5.0776960702758459E-2</v>
      </c>
      <c r="F3" s="1">
        <f t="shared" si="0"/>
        <v>0.8046784014906998</v>
      </c>
      <c r="G3">
        <f t="shared" ref="G3:G10" si="3">(F3+F4)/2*D3</f>
        <v>4.7279911402623278E-3</v>
      </c>
    </row>
    <row r="4" spans="1:7" x14ac:dyDescent="0.25">
      <c r="A4" t="s">
        <v>8</v>
      </c>
      <c r="B4">
        <v>381</v>
      </c>
      <c r="C4">
        <v>3573</v>
      </c>
      <c r="D4">
        <f t="shared" si="1"/>
        <v>2.3830372779584687E-2</v>
      </c>
      <c r="E4">
        <f t="shared" si="2"/>
        <v>0.11888996106877849</v>
      </c>
      <c r="F4" s="1">
        <f t="shared" si="0"/>
        <v>0.7539014407879413</v>
      </c>
      <c r="G4">
        <f t="shared" si="3"/>
        <v>1.6549156327032983E-2</v>
      </c>
    </row>
    <row r="5" spans="1:7" x14ac:dyDescent="0.25">
      <c r="A5" t="s">
        <v>9</v>
      </c>
      <c r="B5">
        <v>2145</v>
      </c>
      <c r="C5">
        <v>12708</v>
      </c>
      <c r="D5">
        <f t="shared" si="1"/>
        <v>0.13416312234175631</v>
      </c>
      <c r="E5">
        <f t="shared" si="2"/>
        <v>0.42285295977107112</v>
      </c>
      <c r="F5" s="1">
        <f t="shared" si="0"/>
        <v>0.63501147971916283</v>
      </c>
      <c r="G5">
        <f t="shared" si="3"/>
        <v>5.6829486154811766E-2</v>
      </c>
    </row>
    <row r="6" spans="1:7" x14ac:dyDescent="0.25">
      <c r="A6" t="s">
        <v>10</v>
      </c>
      <c r="B6">
        <v>959</v>
      </c>
      <c r="C6">
        <v>2840</v>
      </c>
      <c r="D6">
        <f t="shared" si="1"/>
        <v>5.9982486865148864E-2</v>
      </c>
      <c r="E6">
        <f t="shared" si="2"/>
        <v>9.4499717166339467E-2</v>
      </c>
      <c r="F6" s="1">
        <f t="shared" si="0"/>
        <v>0.21215851994809171</v>
      </c>
      <c r="G6">
        <f t="shared" si="3"/>
        <v>9.8916316142707156E-3</v>
      </c>
    </row>
    <row r="7" spans="1:7" x14ac:dyDescent="0.25">
      <c r="A7" t="s">
        <v>11</v>
      </c>
      <c r="B7">
        <v>902</v>
      </c>
      <c r="C7">
        <v>1234</v>
      </c>
      <c r="D7">
        <f t="shared" si="1"/>
        <v>5.6417312984738552E-2</v>
      </c>
      <c r="E7">
        <f t="shared" si="2"/>
        <v>4.1060792599740457E-2</v>
      </c>
      <c r="F7" s="1">
        <f t="shared" si="0"/>
        <v>0.11765880278175225</v>
      </c>
      <c r="G7">
        <f t="shared" si="3"/>
        <v>5.4797237081972471E-3</v>
      </c>
    </row>
    <row r="8" spans="1:7" x14ac:dyDescent="0.25">
      <c r="A8" t="s">
        <v>12</v>
      </c>
      <c r="B8">
        <v>3918</v>
      </c>
      <c r="C8">
        <v>2004</v>
      </c>
      <c r="D8">
        <f t="shared" si="1"/>
        <v>0.24505879409557169</v>
      </c>
      <c r="E8">
        <f t="shared" si="2"/>
        <v>6.6682194789205743E-2</v>
      </c>
      <c r="F8" s="1">
        <f t="shared" si="0"/>
        <v>7.6598010182011789E-2</v>
      </c>
      <c r="G8">
        <f t="shared" si="3"/>
        <v>1.0600486883979745E-2</v>
      </c>
    </row>
    <row r="9" spans="1:7" x14ac:dyDescent="0.25">
      <c r="A9" t="s">
        <v>13</v>
      </c>
      <c r="B9">
        <v>2351</v>
      </c>
      <c r="C9">
        <v>239</v>
      </c>
      <c r="D9">
        <f t="shared" si="1"/>
        <v>0.14704778583937952</v>
      </c>
      <c r="E9">
        <f t="shared" si="2"/>
        <v>7.9526170432236386E-3</v>
      </c>
      <c r="F9" s="1">
        <f t="shared" si="0"/>
        <v>9.9158153928060426E-3</v>
      </c>
      <c r="G9">
        <f t="shared" si="3"/>
        <v>8.7339133438689128E-4</v>
      </c>
    </row>
    <row r="10" spans="1:7" x14ac:dyDescent="0.25">
      <c r="A10" t="s">
        <v>14</v>
      </c>
      <c r="B10">
        <v>3828</v>
      </c>
      <c r="C10">
        <v>59</v>
      </c>
      <c r="D10">
        <f t="shared" si="1"/>
        <v>0.23942957217913435</v>
      </c>
      <c r="E10">
        <f t="shared" si="2"/>
        <v>1.9631983495824045E-3</v>
      </c>
      <c r="F10" s="1">
        <f>E10+F11</f>
        <v>1.9631983495824045E-3</v>
      </c>
      <c r="G10">
        <f t="shared" si="3"/>
        <v>2.3502387047164887E-4</v>
      </c>
    </row>
    <row r="11" spans="1:7" x14ac:dyDescent="0.25">
      <c r="A11" t="s">
        <v>15</v>
      </c>
      <c r="B11">
        <v>1289</v>
      </c>
      <c r="C11">
        <v>0</v>
      </c>
      <c r="D11">
        <f t="shared" si="1"/>
        <v>8.0622967225419062E-2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15988</v>
      </c>
      <c r="C13">
        <v>30053</v>
      </c>
      <c r="D13">
        <v>1</v>
      </c>
      <c r="E13">
        <v>1</v>
      </c>
      <c r="G13">
        <f>SUM(G2:G12)</f>
        <v>0.11184663744872177</v>
      </c>
    </row>
    <row r="17" spans="7:8" x14ac:dyDescent="0.25">
      <c r="G17" t="s">
        <v>19</v>
      </c>
      <c r="H17">
        <f>0.5-G13</f>
        <v>0.38815336255127825</v>
      </c>
    </row>
    <row r="18" spans="7:8" x14ac:dyDescent="0.25">
      <c r="G18" t="s">
        <v>18</v>
      </c>
      <c r="H18">
        <f>H17/0.5</f>
        <v>0.77630672510255649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8"/>
  <sheetViews>
    <sheetView workbookViewId="0">
      <selection activeCell="E2" sqref="E2:E11"/>
    </sheetView>
  </sheetViews>
  <sheetFormatPr defaultRowHeight="15" x14ac:dyDescent="0.25"/>
  <cols>
    <col min="1" max="1" width="15.710937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94</v>
      </c>
      <c r="C2">
        <v>4419</v>
      </c>
      <c r="D2">
        <f>B2/$B$13</f>
        <v>4.606036848294786E-3</v>
      </c>
      <c r="E2">
        <f>C2/$C$13</f>
        <v>0.16421404682274249</v>
      </c>
      <c r="F2" s="1">
        <f t="shared" ref="F2:F9" si="0">E2+F3</f>
        <v>1</v>
      </c>
      <c r="G2">
        <f>(F2+F3)/2*D2</f>
        <v>4.2278488729582077E-3</v>
      </c>
    </row>
    <row r="3" spans="1:7" x14ac:dyDescent="0.25">
      <c r="A3" t="s">
        <v>7</v>
      </c>
      <c r="B3">
        <v>40</v>
      </c>
      <c r="C3">
        <v>606</v>
      </c>
      <c r="D3">
        <f t="shared" ref="D3:D11" si="1">B3/$B$13</f>
        <v>1.9600156801254411E-3</v>
      </c>
      <c r="E3">
        <f t="shared" ref="E3:E11" si="2">C3/$C$13</f>
        <v>2.2519509476031215E-2</v>
      </c>
      <c r="F3" s="1">
        <f t="shared" si="0"/>
        <v>0.83578595317725746</v>
      </c>
      <c r="G3">
        <f t="shared" ref="G3:G10" si="3">(F3+F4)/2*D3</f>
        <v>1.6160842776151349E-3</v>
      </c>
    </row>
    <row r="4" spans="1:7" x14ac:dyDescent="0.25">
      <c r="A4" t="s">
        <v>8</v>
      </c>
      <c r="B4">
        <v>182</v>
      </c>
      <c r="C4">
        <v>1692</v>
      </c>
      <c r="D4">
        <f t="shared" si="1"/>
        <v>8.918071344570757E-3</v>
      </c>
      <c r="E4">
        <f t="shared" si="2"/>
        <v>6.2876254180602012E-2</v>
      </c>
      <c r="F4" s="1">
        <f t="shared" si="0"/>
        <v>0.81326644370122625</v>
      </c>
      <c r="G4">
        <f t="shared" si="3"/>
        <v>6.9724007067418856E-3</v>
      </c>
    </row>
    <row r="5" spans="1:7" x14ac:dyDescent="0.25">
      <c r="A5" t="s">
        <v>9</v>
      </c>
      <c r="B5">
        <v>1860</v>
      </c>
      <c r="C5">
        <v>10427</v>
      </c>
      <c r="D5">
        <f t="shared" si="1"/>
        <v>9.1140729125833E-2</v>
      </c>
      <c r="E5">
        <f t="shared" si="2"/>
        <v>0.38747677443329614</v>
      </c>
      <c r="F5" s="1">
        <f t="shared" si="0"/>
        <v>0.7503901895206242</v>
      </c>
      <c r="G5">
        <f t="shared" si="3"/>
        <v>5.0733651131193436E-2</v>
      </c>
    </row>
    <row r="6" spans="1:7" x14ac:dyDescent="0.25">
      <c r="A6" t="s">
        <v>10</v>
      </c>
      <c r="B6">
        <v>1678</v>
      </c>
      <c r="C6">
        <v>4886</v>
      </c>
      <c r="D6">
        <f t="shared" si="1"/>
        <v>8.2222657781262254E-2</v>
      </c>
      <c r="E6">
        <f t="shared" si="2"/>
        <v>0.18156819026384244</v>
      </c>
      <c r="F6" s="1">
        <f t="shared" si="0"/>
        <v>0.36291341508732811</v>
      </c>
      <c r="G6">
        <f t="shared" si="3"/>
        <v>2.2375195946941043E-2</v>
      </c>
    </row>
    <row r="7" spans="1:7" x14ac:dyDescent="0.25">
      <c r="A7" t="s">
        <v>11</v>
      </c>
      <c r="B7">
        <v>1152</v>
      </c>
      <c r="C7">
        <v>1629</v>
      </c>
      <c r="D7">
        <f t="shared" si="1"/>
        <v>5.6448451587612698E-2</v>
      </c>
      <c r="E7">
        <f t="shared" si="2"/>
        <v>6.0535117056856186E-2</v>
      </c>
      <c r="F7" s="1">
        <f t="shared" si="0"/>
        <v>0.1813452248234857</v>
      </c>
      <c r="G7">
        <f t="shared" si="3"/>
        <v>8.5281003318260652E-3</v>
      </c>
    </row>
    <row r="8" spans="1:7" x14ac:dyDescent="0.25">
      <c r="A8" t="s">
        <v>12</v>
      </c>
      <c r="B8">
        <v>5635</v>
      </c>
      <c r="C8">
        <v>2861</v>
      </c>
      <c r="D8">
        <f t="shared" si="1"/>
        <v>0.2761172089376715</v>
      </c>
      <c r="E8">
        <f t="shared" si="2"/>
        <v>0.1063173541434411</v>
      </c>
      <c r="F8" s="1">
        <f t="shared" si="0"/>
        <v>0.1208101077666295</v>
      </c>
      <c r="G8">
        <f t="shared" si="3"/>
        <v>1.8679724224118576E-2</v>
      </c>
    </row>
    <row r="9" spans="1:7" x14ac:dyDescent="0.25">
      <c r="A9" t="s">
        <v>13</v>
      </c>
      <c r="B9">
        <v>2697</v>
      </c>
      <c r="C9">
        <v>306</v>
      </c>
      <c r="D9">
        <f t="shared" si="1"/>
        <v>0.13215405723245785</v>
      </c>
      <c r="E9">
        <f t="shared" si="2"/>
        <v>1.137123745819398E-2</v>
      </c>
      <c r="F9" s="1">
        <f t="shared" si="0"/>
        <v>1.4492753623188406E-2</v>
      </c>
      <c r="G9">
        <f t="shared" si="3"/>
        <v>1.1638986088477337E-3</v>
      </c>
    </row>
    <row r="10" spans="1:7" x14ac:dyDescent="0.25">
      <c r="A10" t="s">
        <v>14</v>
      </c>
      <c r="B10">
        <v>6565</v>
      </c>
      <c r="C10">
        <v>84</v>
      </c>
      <c r="D10">
        <f t="shared" si="1"/>
        <v>0.32168757350058802</v>
      </c>
      <c r="E10">
        <f t="shared" si="2"/>
        <v>3.1215161649944261E-3</v>
      </c>
      <c r="F10" s="1">
        <f>E10+F11</f>
        <v>3.1215161649944261E-3</v>
      </c>
      <c r="G10">
        <f t="shared" si="3"/>
        <v>5.0207648037995907E-4</v>
      </c>
    </row>
    <row r="11" spans="1:7" x14ac:dyDescent="0.25">
      <c r="A11" t="s">
        <v>15</v>
      </c>
      <c r="B11">
        <v>505</v>
      </c>
      <c r="C11">
        <v>0</v>
      </c>
      <c r="D11">
        <f t="shared" si="1"/>
        <v>2.4745197961583691E-2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20408</v>
      </c>
      <c r="C13">
        <v>26910</v>
      </c>
      <c r="D13">
        <v>1</v>
      </c>
      <c r="E13">
        <v>1</v>
      </c>
      <c r="G13">
        <f>SUM(G2:G12)</f>
        <v>0.11479898058062205</v>
      </c>
    </row>
    <row r="17" spans="7:8" x14ac:dyDescent="0.25">
      <c r="G17" t="s">
        <v>19</v>
      </c>
      <c r="H17">
        <f>0.5-G13</f>
        <v>0.38520101941937795</v>
      </c>
    </row>
    <row r="18" spans="7:8" x14ac:dyDescent="0.25">
      <c r="G18" t="s">
        <v>18</v>
      </c>
      <c r="H18">
        <f>H17/0.5</f>
        <v>0.77040203883875591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"/>
  <sheetViews>
    <sheetView workbookViewId="0">
      <selection activeCell="E2" sqref="E2:E11"/>
    </sheetView>
  </sheetViews>
  <sheetFormatPr defaultRowHeight="15" x14ac:dyDescent="0.25"/>
  <cols>
    <col min="1" max="1" width="15.710937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76</v>
      </c>
      <c r="C2">
        <v>3461</v>
      </c>
      <c r="D2">
        <f>B2/$B$13</f>
        <v>3.768532751524768E-3</v>
      </c>
      <c r="E2">
        <f>C2/$C$13</f>
        <v>0.11333791793561908</v>
      </c>
      <c r="F2" s="1">
        <f t="shared" ref="F2:F9" si="0">E2+F3</f>
        <v>0.99999999999999989</v>
      </c>
      <c r="G2">
        <f>(F2+F3)/2*D2</f>
        <v>3.554973923659764E-3</v>
      </c>
    </row>
    <row r="3" spans="1:7" x14ac:dyDescent="0.25">
      <c r="A3" t="s">
        <v>7</v>
      </c>
      <c r="B3">
        <v>108</v>
      </c>
      <c r="C3">
        <v>1546</v>
      </c>
      <c r="D3">
        <f t="shared" ref="D3:D11" si="1">B3/$B$13</f>
        <v>5.3552833837457233E-3</v>
      </c>
      <c r="E3">
        <f t="shared" ref="E3:E11" si="2">C3/$C$13</f>
        <v>5.0627108098372467E-2</v>
      </c>
      <c r="F3" s="1">
        <f t="shared" si="0"/>
        <v>0.8866620820643808</v>
      </c>
      <c r="G3">
        <f t="shared" ref="G3:G10" si="3">(F3+F4)/2*D3</f>
        <v>4.6127654596936091E-3</v>
      </c>
    </row>
    <row r="4" spans="1:7" x14ac:dyDescent="0.25">
      <c r="A4" t="s">
        <v>8</v>
      </c>
      <c r="B4">
        <v>396</v>
      </c>
      <c r="C4">
        <v>3758</v>
      </c>
      <c r="D4">
        <f t="shared" si="1"/>
        <v>1.9636039073734318E-2</v>
      </c>
      <c r="E4">
        <f t="shared" si="2"/>
        <v>0.1230638242132495</v>
      </c>
      <c r="F4" s="1">
        <f t="shared" si="0"/>
        <v>0.83603497396600834</v>
      </c>
      <c r="G4">
        <f t="shared" si="3"/>
        <v>1.5208172385397723E-2</v>
      </c>
    </row>
    <row r="5" spans="1:7" x14ac:dyDescent="0.25">
      <c r="A5" t="s">
        <v>9</v>
      </c>
      <c r="B5">
        <v>2196</v>
      </c>
      <c r="C5">
        <v>12535</v>
      </c>
      <c r="D5">
        <f t="shared" si="1"/>
        <v>0.10889076213616304</v>
      </c>
      <c r="E5">
        <f t="shared" si="2"/>
        <v>0.41048564037069785</v>
      </c>
      <c r="F5" s="1">
        <f t="shared" si="0"/>
        <v>0.71297114975275888</v>
      </c>
      <c r="G5">
        <f t="shared" si="3"/>
        <v>5.5286924764716236E-2</v>
      </c>
    </row>
    <row r="6" spans="1:7" x14ac:dyDescent="0.25">
      <c r="A6" t="s">
        <v>10</v>
      </c>
      <c r="B6">
        <v>1488</v>
      </c>
      <c r="C6">
        <v>4369</v>
      </c>
      <c r="D6">
        <f t="shared" si="1"/>
        <v>7.3783904398274411E-2</v>
      </c>
      <c r="E6">
        <f t="shared" si="2"/>
        <v>0.14307233847463732</v>
      </c>
      <c r="F6" s="1">
        <f t="shared" si="0"/>
        <v>0.30248550938206109</v>
      </c>
      <c r="G6">
        <f t="shared" si="3"/>
        <v>1.7040344034084234E-2</v>
      </c>
    </row>
    <row r="7" spans="1:7" x14ac:dyDescent="0.25">
      <c r="A7" t="s">
        <v>11</v>
      </c>
      <c r="B7">
        <v>1297</v>
      </c>
      <c r="C7">
        <v>1861</v>
      </c>
      <c r="D7">
        <f t="shared" si="1"/>
        <v>6.431298656220559E-2</v>
      </c>
      <c r="E7">
        <f t="shared" si="2"/>
        <v>6.0942463241313818E-2</v>
      </c>
      <c r="F7" s="1">
        <f t="shared" si="0"/>
        <v>0.1594131709074238</v>
      </c>
      <c r="G7">
        <f t="shared" si="3"/>
        <v>8.2926412086545675E-3</v>
      </c>
    </row>
    <row r="8" spans="1:7" x14ac:dyDescent="0.25">
      <c r="A8" t="s">
        <v>12</v>
      </c>
      <c r="B8">
        <v>5021</v>
      </c>
      <c r="C8">
        <v>2596</v>
      </c>
      <c r="D8">
        <f t="shared" si="1"/>
        <v>0.24897109138691922</v>
      </c>
      <c r="E8">
        <f t="shared" si="2"/>
        <v>8.5011625241510305E-2</v>
      </c>
      <c r="F8" s="1">
        <f t="shared" si="0"/>
        <v>9.8470707666109977E-2</v>
      </c>
      <c r="G8">
        <f t="shared" si="3"/>
        <v>1.393364099879638E-2</v>
      </c>
    </row>
    <row r="9" spans="1:7" x14ac:dyDescent="0.25">
      <c r="A9" t="s">
        <v>13</v>
      </c>
      <c r="B9">
        <v>3072</v>
      </c>
      <c r="C9">
        <v>327</v>
      </c>
      <c r="D9">
        <f t="shared" si="1"/>
        <v>0.15232806069321167</v>
      </c>
      <c r="E9">
        <f t="shared" si="2"/>
        <v>1.070832105314864E-2</v>
      </c>
      <c r="F9" s="1">
        <f t="shared" si="0"/>
        <v>1.3459082424599667E-2</v>
      </c>
      <c r="G9">
        <f t="shared" si="3"/>
        <v>1.2346070347961453E-3</v>
      </c>
    </row>
    <row r="10" spans="1:7" x14ac:dyDescent="0.25">
      <c r="A10" t="s">
        <v>14</v>
      </c>
      <c r="B10">
        <v>5500</v>
      </c>
      <c r="C10">
        <v>84</v>
      </c>
      <c r="D10">
        <f t="shared" si="1"/>
        <v>0.27272276491297665</v>
      </c>
      <c r="E10">
        <f t="shared" si="2"/>
        <v>2.7507613714510266E-3</v>
      </c>
      <c r="F10" s="1">
        <f>E10+F11</f>
        <v>2.7507613714510266E-3</v>
      </c>
      <c r="G10">
        <f t="shared" si="3"/>
        <v>3.7509762341896778E-4</v>
      </c>
    </row>
    <row r="11" spans="1:7" x14ac:dyDescent="0.25">
      <c r="A11" t="s">
        <v>15</v>
      </c>
      <c r="B11">
        <v>1013</v>
      </c>
      <c r="C11">
        <v>0</v>
      </c>
      <c r="D11">
        <f t="shared" si="1"/>
        <v>5.0230574701244604E-2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20167</v>
      </c>
      <c r="C13">
        <v>30537</v>
      </c>
      <c r="D13">
        <v>1</v>
      </c>
      <c r="E13">
        <v>1</v>
      </c>
      <c r="G13">
        <f>SUM(G2:G12)</f>
        <v>0.11953916743321764</v>
      </c>
    </row>
    <row r="17" spans="7:8" x14ac:dyDescent="0.25">
      <c r="G17" t="s">
        <v>19</v>
      </c>
      <c r="H17">
        <f>0.5-G13</f>
        <v>0.38046083256678237</v>
      </c>
    </row>
    <row r="18" spans="7:8" x14ac:dyDescent="0.25">
      <c r="G18" t="s">
        <v>18</v>
      </c>
      <c r="H18">
        <f>H17/0.5</f>
        <v>0.76092166513356474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8"/>
  <sheetViews>
    <sheetView workbookViewId="0">
      <selection activeCell="E2" sqref="E2:E11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37</v>
      </c>
      <c r="C2">
        <v>1261</v>
      </c>
      <c r="D2">
        <f>B2/$B$13</f>
        <v>2.0215265257061683E-3</v>
      </c>
      <c r="E2">
        <f>C2/$C$13</f>
        <v>8.0134722928317234E-2</v>
      </c>
      <c r="F2" s="1">
        <f t="shared" ref="F2:F9" si="0">E2+F3</f>
        <v>1</v>
      </c>
      <c r="G2">
        <f>(F2+F3)/2*D2</f>
        <v>1.9405292916913144E-3</v>
      </c>
    </row>
    <row r="3" spans="1:7" x14ac:dyDescent="0.25">
      <c r="A3" t="s">
        <v>7</v>
      </c>
      <c r="B3">
        <v>44</v>
      </c>
      <c r="C3">
        <v>666</v>
      </c>
      <c r="D3">
        <f t="shared" ref="D3:D11" si="1">B3/$B$13</f>
        <v>2.4039774900289569E-3</v>
      </c>
      <c r="E3">
        <f t="shared" ref="E3:E11" si="2">C3/$C$13</f>
        <v>4.2323335027961359E-2</v>
      </c>
      <c r="F3" s="1">
        <f t="shared" si="0"/>
        <v>0.91986527707168275</v>
      </c>
      <c r="G3">
        <f t="shared" ref="G3:G10" si="3">(F3+F4)/2*D3</f>
        <v>2.1604632475844886E-3</v>
      </c>
    </row>
    <row r="4" spans="1:7" x14ac:dyDescent="0.25">
      <c r="A4" t="s">
        <v>8</v>
      </c>
      <c r="B4">
        <v>74</v>
      </c>
      <c r="C4">
        <v>712</v>
      </c>
      <c r="D4">
        <f t="shared" si="1"/>
        <v>4.0430530514123366E-3</v>
      </c>
      <c r="E4">
        <f t="shared" si="2"/>
        <v>4.5246568378240974E-2</v>
      </c>
      <c r="F4" s="1">
        <f t="shared" si="0"/>
        <v>0.87754194204372138</v>
      </c>
      <c r="G4">
        <f t="shared" si="3"/>
        <v>3.4564814883483834E-3</v>
      </c>
    </row>
    <row r="5" spans="1:7" x14ac:dyDescent="0.25">
      <c r="A5" t="s">
        <v>9</v>
      </c>
      <c r="B5">
        <v>583</v>
      </c>
      <c r="C5">
        <v>3083</v>
      </c>
      <c r="D5">
        <f t="shared" si="1"/>
        <v>3.1852701742883682E-2</v>
      </c>
      <c r="E5">
        <f t="shared" si="2"/>
        <v>0.19592018301982714</v>
      </c>
      <c r="F5" s="1">
        <f t="shared" si="0"/>
        <v>0.83229537366548045</v>
      </c>
      <c r="G5">
        <f t="shared" si="3"/>
        <v>2.3390562721777607E-2</v>
      </c>
    </row>
    <row r="6" spans="1:7" x14ac:dyDescent="0.25">
      <c r="A6" t="s">
        <v>10</v>
      </c>
      <c r="B6">
        <v>1573</v>
      </c>
      <c r="C6">
        <v>4387</v>
      </c>
      <c r="D6">
        <f t="shared" si="1"/>
        <v>8.5942195268535207E-2</v>
      </c>
      <c r="E6">
        <f t="shared" si="2"/>
        <v>0.27878749364514488</v>
      </c>
      <c r="F6" s="1">
        <f t="shared" si="0"/>
        <v>0.63637519064565329</v>
      </c>
      <c r="G6">
        <f t="shared" si="3"/>
        <v>4.2711676289881775E-2</v>
      </c>
    </row>
    <row r="7" spans="1:7" x14ac:dyDescent="0.25">
      <c r="A7" t="s">
        <v>11</v>
      </c>
      <c r="B7">
        <v>1907</v>
      </c>
      <c r="C7">
        <v>2739</v>
      </c>
      <c r="D7">
        <f t="shared" si="1"/>
        <v>0.10419056985193684</v>
      </c>
      <c r="E7">
        <f t="shared" si="2"/>
        <v>0.17405948144382308</v>
      </c>
      <c r="F7" s="1">
        <f t="shared" si="0"/>
        <v>0.35758769700050841</v>
      </c>
      <c r="G7">
        <f t="shared" si="3"/>
        <v>2.8189587642642417E-2</v>
      </c>
    </row>
    <row r="8" spans="1:7" x14ac:dyDescent="0.25">
      <c r="A8" t="s">
        <v>12</v>
      </c>
      <c r="B8">
        <v>4405</v>
      </c>
      <c r="C8">
        <v>2340</v>
      </c>
      <c r="D8">
        <f t="shared" si="1"/>
        <v>0.24067092826312628</v>
      </c>
      <c r="E8">
        <f t="shared" si="2"/>
        <v>0.14870360955770209</v>
      </c>
      <c r="F8" s="1">
        <f t="shared" si="0"/>
        <v>0.1835282155566853</v>
      </c>
      <c r="G8">
        <f t="shared" si="3"/>
        <v>2.6275588126337759E-2</v>
      </c>
    </row>
    <row r="9" spans="1:7" x14ac:dyDescent="0.25">
      <c r="A9" t="s">
        <v>13</v>
      </c>
      <c r="B9">
        <v>4024</v>
      </c>
      <c r="C9">
        <v>511</v>
      </c>
      <c r="D9">
        <f t="shared" si="1"/>
        <v>0.21985466863355735</v>
      </c>
      <c r="E9">
        <f t="shared" si="2"/>
        <v>3.2473309608540925E-2</v>
      </c>
      <c r="F9" s="1">
        <f t="shared" si="0"/>
        <v>3.4824605998983224E-2</v>
      </c>
      <c r="G9">
        <f t="shared" si="3"/>
        <v>4.0866478504903107E-3</v>
      </c>
    </row>
    <row r="10" spans="1:7" x14ac:dyDescent="0.25">
      <c r="A10" t="s">
        <v>14</v>
      </c>
      <c r="B10">
        <v>2760</v>
      </c>
      <c r="C10">
        <v>37</v>
      </c>
      <c r="D10">
        <f t="shared" si="1"/>
        <v>0.15079495164727094</v>
      </c>
      <c r="E10">
        <f t="shared" si="2"/>
        <v>2.351296390442298E-3</v>
      </c>
      <c r="F10" s="1">
        <f>E10+F11</f>
        <v>2.351296390442298E-3</v>
      </c>
      <c r="G10">
        <f t="shared" si="3"/>
        <v>1.772818127525745E-4</v>
      </c>
    </row>
    <row r="11" spans="1:7" x14ac:dyDescent="0.25">
      <c r="A11" t="s">
        <v>15</v>
      </c>
      <c r="B11">
        <v>2896</v>
      </c>
      <c r="C11">
        <v>0</v>
      </c>
      <c r="D11">
        <f t="shared" si="1"/>
        <v>0.15822542752554225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18303</v>
      </c>
      <c r="C13">
        <v>15736</v>
      </c>
      <c r="D13">
        <v>1</v>
      </c>
      <c r="E13">
        <v>1</v>
      </c>
      <c r="G13">
        <f>SUM(G2:G12)</f>
        <v>0.1323888184715066</v>
      </c>
    </row>
    <row r="17" spans="7:8" x14ac:dyDescent="0.25">
      <c r="G17" t="s">
        <v>19</v>
      </c>
      <c r="H17">
        <f>0.5-G13</f>
        <v>0.36761118152849337</v>
      </c>
    </row>
    <row r="18" spans="7:8" x14ac:dyDescent="0.25">
      <c r="G18" t="s">
        <v>18</v>
      </c>
      <c r="H18">
        <f>H17/0.5</f>
        <v>0.73522236305698674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8"/>
  <sheetViews>
    <sheetView workbookViewId="0">
      <selection activeCell="E2" sqref="E2:E11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17</v>
      </c>
      <c r="C2">
        <v>463</v>
      </c>
      <c r="D2">
        <f>B2/$B$13</f>
        <v>1.381103257778861E-3</v>
      </c>
      <c r="E2">
        <f>C2/$C$13</f>
        <v>3.4827741838423347E-2</v>
      </c>
      <c r="F2" s="1">
        <f t="shared" ref="F2:F9" si="0">E2+F3</f>
        <v>1</v>
      </c>
      <c r="G2">
        <f>(F2+F3)/2*D2</f>
        <v>1.3570529039217973E-3</v>
      </c>
    </row>
    <row r="3" spans="1:7" x14ac:dyDescent="0.25">
      <c r="A3" t="s">
        <v>7</v>
      </c>
      <c r="B3">
        <v>42</v>
      </c>
      <c r="C3">
        <v>641</v>
      </c>
      <c r="D3">
        <f t="shared" ref="D3:D11" si="1">B3/$B$13</f>
        <v>3.4121374603948329E-3</v>
      </c>
      <c r="E3">
        <f t="shared" ref="E3:E11" si="2">C3/$C$13</f>
        <v>4.8217240860538586E-2</v>
      </c>
      <c r="F3" s="1">
        <f t="shared" si="0"/>
        <v>0.9651722581615767</v>
      </c>
      <c r="G3">
        <f t="shared" ref="G3:G10" si="3">(F3+F4)/2*D3</f>
        <v>3.2110384909184264E-3</v>
      </c>
    </row>
    <row r="4" spans="1:7" x14ac:dyDescent="0.25">
      <c r="A4" t="s">
        <v>8</v>
      </c>
      <c r="B4">
        <v>124</v>
      </c>
      <c r="C4">
        <v>1170</v>
      </c>
      <c r="D4">
        <f t="shared" si="1"/>
        <v>1.0073929644975221E-2</v>
      </c>
      <c r="E4">
        <f t="shared" si="2"/>
        <v>8.8009628403791187E-2</v>
      </c>
      <c r="F4" s="1">
        <f t="shared" si="0"/>
        <v>0.91695501730103812</v>
      </c>
      <c r="G4">
        <f t="shared" si="3"/>
        <v>8.7940389295875915E-3</v>
      </c>
    </row>
    <row r="5" spans="1:7" x14ac:dyDescent="0.25">
      <c r="A5" t="s">
        <v>9</v>
      </c>
      <c r="B5">
        <v>691</v>
      </c>
      <c r="C5">
        <v>3728</v>
      </c>
      <c r="D5">
        <f t="shared" si="1"/>
        <v>5.6137785360305469E-2</v>
      </c>
      <c r="E5">
        <f t="shared" si="2"/>
        <v>0.28042726041823379</v>
      </c>
      <c r="F5" s="1">
        <f t="shared" si="0"/>
        <v>0.82894538889724689</v>
      </c>
      <c r="G5">
        <f t="shared" si="3"/>
        <v>3.8663875640059943E-2</v>
      </c>
    </row>
    <row r="6" spans="1:7" x14ac:dyDescent="0.25">
      <c r="A6" t="s">
        <v>10</v>
      </c>
      <c r="B6">
        <v>1241</v>
      </c>
      <c r="C6">
        <v>3522</v>
      </c>
      <c r="D6">
        <f t="shared" si="1"/>
        <v>0.10082053781785685</v>
      </c>
      <c r="E6">
        <f t="shared" si="2"/>
        <v>0.26493154806679703</v>
      </c>
      <c r="F6" s="1">
        <f t="shared" si="0"/>
        <v>0.54851812847901305</v>
      </c>
      <c r="G6">
        <f t="shared" si="3"/>
        <v>4.1946622135592464E-2</v>
      </c>
    </row>
    <row r="7" spans="1:7" x14ac:dyDescent="0.25">
      <c r="A7" t="s">
        <v>11</v>
      </c>
      <c r="B7">
        <v>1189</v>
      </c>
      <c r="C7">
        <v>1714</v>
      </c>
      <c r="D7">
        <f t="shared" si="1"/>
        <v>9.6595986676415627E-2</v>
      </c>
      <c r="E7">
        <f t="shared" si="2"/>
        <v>0.12893034451632315</v>
      </c>
      <c r="F7" s="1">
        <f t="shared" si="0"/>
        <v>0.28358658041221607</v>
      </c>
      <c r="G7">
        <f t="shared" si="3"/>
        <v>2.1166248622566476E-2</v>
      </c>
    </row>
    <row r="8" spans="1:7" x14ac:dyDescent="0.25">
      <c r="A8" t="s">
        <v>12</v>
      </c>
      <c r="B8">
        <v>3285</v>
      </c>
      <c r="C8">
        <v>1746</v>
      </c>
      <c r="D8">
        <f t="shared" si="1"/>
        <v>0.26687789422373875</v>
      </c>
      <c r="E8">
        <f t="shared" si="2"/>
        <v>0.13133744546411916</v>
      </c>
      <c r="F8" s="1">
        <f t="shared" si="0"/>
        <v>0.15465623589589289</v>
      </c>
      <c r="G8">
        <f t="shared" si="3"/>
        <v>2.3748800125371068E-2</v>
      </c>
    </row>
    <row r="9" spans="1:7" x14ac:dyDescent="0.25">
      <c r="A9" t="s">
        <v>13</v>
      </c>
      <c r="B9">
        <v>2217</v>
      </c>
      <c r="C9">
        <v>290</v>
      </c>
      <c r="D9">
        <f t="shared" si="1"/>
        <v>0.18011211308798439</v>
      </c>
      <c r="E9">
        <f t="shared" si="2"/>
        <v>2.1814352339401235E-2</v>
      </c>
      <c r="F9" s="1">
        <f t="shared" si="0"/>
        <v>2.3318790431773734E-2</v>
      </c>
      <c r="G9">
        <f t="shared" si="3"/>
        <v>2.235482071574953E-3</v>
      </c>
    </row>
    <row r="10" spans="1:7" x14ac:dyDescent="0.25">
      <c r="A10" t="s">
        <v>14</v>
      </c>
      <c r="B10">
        <v>1882</v>
      </c>
      <c r="C10">
        <v>20</v>
      </c>
      <c r="D10">
        <f t="shared" si="1"/>
        <v>0.15289625477293037</v>
      </c>
      <c r="E10">
        <f t="shared" si="2"/>
        <v>1.5044380923724988E-3</v>
      </c>
      <c r="F10" s="1">
        <f>E10+F11</f>
        <v>1.5044380923724988E-3</v>
      </c>
      <c r="G10">
        <f t="shared" si="3"/>
        <v>1.1501147493074347E-4</v>
      </c>
    </row>
    <row r="11" spans="1:7" x14ac:dyDescent="0.25">
      <c r="A11" t="s">
        <v>15</v>
      </c>
      <c r="B11">
        <v>1621</v>
      </c>
      <c r="C11">
        <v>0</v>
      </c>
      <c r="D11">
        <f t="shared" si="1"/>
        <v>0.13169225769761964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12309</v>
      </c>
      <c r="C13">
        <v>13294</v>
      </c>
      <c r="D13">
        <v>1</v>
      </c>
      <c r="E13">
        <v>1</v>
      </c>
      <c r="G13">
        <f>SUM(G2:G12)</f>
        <v>0.14123817039452344</v>
      </c>
    </row>
    <row r="17" spans="7:8" x14ac:dyDescent="0.25">
      <c r="G17" t="s">
        <v>19</v>
      </c>
      <c r="H17">
        <f>0.5-G13</f>
        <v>0.35876182960547653</v>
      </c>
    </row>
    <row r="18" spans="7:8" x14ac:dyDescent="0.25">
      <c r="G18" t="s">
        <v>18</v>
      </c>
      <c r="H18">
        <f>H17/0.5</f>
        <v>0.71752365921095307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8"/>
  <sheetViews>
    <sheetView workbookViewId="0">
      <selection activeCell="E2" sqref="E2:E11"/>
    </sheetView>
  </sheetViews>
  <sheetFormatPr defaultRowHeight="15" x14ac:dyDescent="0.25"/>
  <cols>
    <col min="1" max="1" width="15.710937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39</v>
      </c>
      <c r="C2">
        <v>1287</v>
      </c>
      <c r="D2">
        <f>B2/$B$13</f>
        <v>1.9955994473724609E-3</v>
      </c>
      <c r="E2">
        <f>C2/$C$13</f>
        <v>6.7829661642247283E-2</v>
      </c>
      <c r="F2" s="1">
        <f t="shared" ref="F2:F9" si="0">E2+F3</f>
        <v>0.99999999999999989</v>
      </c>
      <c r="G2">
        <f>(F2+F3)/2*D2</f>
        <v>1.927919029728096E-3</v>
      </c>
    </row>
    <row r="3" spans="1:7" x14ac:dyDescent="0.25">
      <c r="A3" t="s">
        <v>7</v>
      </c>
      <c r="B3">
        <v>26</v>
      </c>
      <c r="C3">
        <v>391</v>
      </c>
      <c r="D3">
        <f t="shared" ref="D3:D11" si="1">B3/$B$13</f>
        <v>1.3303996315816404E-3</v>
      </c>
      <c r="E3">
        <f t="shared" ref="E3:E11" si="2">C3/$C$13</f>
        <v>2.0607146621692843E-2</v>
      </c>
      <c r="F3" s="1">
        <f t="shared" si="0"/>
        <v>0.93217033835775265</v>
      </c>
      <c r="G3">
        <f t="shared" ref="G3:G10" si="3">(F3+F4)/2*D3</f>
        <v>1.2264512045857628E-3</v>
      </c>
    </row>
    <row r="4" spans="1:7" x14ac:dyDescent="0.25">
      <c r="A4" t="s">
        <v>8</v>
      </c>
      <c r="B4">
        <v>100</v>
      </c>
      <c r="C4">
        <v>953</v>
      </c>
      <c r="D4">
        <f t="shared" si="1"/>
        <v>5.1169216599293863E-3</v>
      </c>
      <c r="E4">
        <f t="shared" si="2"/>
        <v>5.0226625909138824E-2</v>
      </c>
      <c r="F4" s="1">
        <f t="shared" si="0"/>
        <v>0.91156319173605982</v>
      </c>
      <c r="G4">
        <f t="shared" si="3"/>
        <v>4.5358945851787869E-3</v>
      </c>
    </row>
    <row r="5" spans="1:7" x14ac:dyDescent="0.25">
      <c r="A5" t="s">
        <v>9</v>
      </c>
      <c r="B5">
        <v>981</v>
      </c>
      <c r="C5">
        <v>5190</v>
      </c>
      <c r="D5">
        <f t="shared" si="1"/>
        <v>5.019700148390728E-2</v>
      </c>
      <c r="E5">
        <f t="shared" si="2"/>
        <v>0.27353220196057765</v>
      </c>
      <c r="F5" s="1">
        <f t="shared" si="0"/>
        <v>0.86133656582692097</v>
      </c>
      <c r="G5">
        <f t="shared" si="3"/>
        <v>3.6371264699101784E-2</v>
      </c>
    </row>
    <row r="6" spans="1:7" x14ac:dyDescent="0.25">
      <c r="A6" t="s">
        <v>10</v>
      </c>
      <c r="B6">
        <v>2067</v>
      </c>
      <c r="C6">
        <v>5872</v>
      </c>
      <c r="D6">
        <f t="shared" si="1"/>
        <v>0.10576677071074042</v>
      </c>
      <c r="E6">
        <f t="shared" si="2"/>
        <v>0.30947612522399071</v>
      </c>
      <c r="F6" s="1">
        <f t="shared" si="0"/>
        <v>0.58780436386634338</v>
      </c>
      <c r="G6">
        <f t="shared" si="3"/>
        <v>4.5804024187317063E-2</v>
      </c>
    </row>
    <row r="7" spans="1:7" x14ac:dyDescent="0.25">
      <c r="A7" t="s">
        <v>11</v>
      </c>
      <c r="B7">
        <v>1727</v>
      </c>
      <c r="C7">
        <v>2471</v>
      </c>
      <c r="D7">
        <f t="shared" si="1"/>
        <v>8.8369237066980508E-2</v>
      </c>
      <c r="E7">
        <f t="shared" si="2"/>
        <v>0.13023084220512279</v>
      </c>
      <c r="F7" s="1">
        <f t="shared" si="0"/>
        <v>0.27832823864235268</v>
      </c>
      <c r="G7">
        <f t="shared" si="3"/>
        <v>1.8841454018892676E-2</v>
      </c>
    </row>
    <row r="8" spans="1:7" x14ac:dyDescent="0.25">
      <c r="A8" t="s">
        <v>12</v>
      </c>
      <c r="B8">
        <v>4332</v>
      </c>
      <c r="C8">
        <v>2301</v>
      </c>
      <c r="D8">
        <f t="shared" si="1"/>
        <v>0.22166504630814102</v>
      </c>
      <c r="E8">
        <f t="shared" si="2"/>
        <v>0.1212712132391694</v>
      </c>
      <c r="F8" s="1">
        <f t="shared" si="0"/>
        <v>0.14809739643722991</v>
      </c>
      <c r="G8">
        <f t="shared" si="3"/>
        <v>1.9387221690121224E-2</v>
      </c>
    </row>
    <row r="9" spans="1:7" x14ac:dyDescent="0.25">
      <c r="A9" t="s">
        <v>13</v>
      </c>
      <c r="B9">
        <v>3954</v>
      </c>
      <c r="C9">
        <v>482</v>
      </c>
      <c r="D9">
        <f t="shared" si="1"/>
        <v>0.20232308243360794</v>
      </c>
      <c r="E9">
        <f t="shared" si="2"/>
        <v>2.5403183303467903E-2</v>
      </c>
      <c r="F9" s="1">
        <f t="shared" si="0"/>
        <v>2.6826183198060502E-2</v>
      </c>
      <c r="G9">
        <f t="shared" si="3"/>
        <v>2.8577308997684687E-3</v>
      </c>
    </row>
    <row r="10" spans="1:7" x14ac:dyDescent="0.25">
      <c r="A10" t="s">
        <v>14</v>
      </c>
      <c r="B10">
        <v>2316</v>
      </c>
      <c r="C10">
        <v>27</v>
      </c>
      <c r="D10">
        <f t="shared" si="1"/>
        <v>0.11850790564396459</v>
      </c>
      <c r="E10">
        <f t="shared" si="2"/>
        <v>1.4229998945926004E-3</v>
      </c>
      <c r="F10" s="1">
        <f>E10+F11</f>
        <v>1.4229998945926004E-3</v>
      </c>
      <c r="G10">
        <f t="shared" si="3"/>
        <v>8.4318368619875714E-5</v>
      </c>
    </row>
    <row r="11" spans="1:7" x14ac:dyDescent="0.25">
      <c r="A11" t="s">
        <v>15</v>
      </c>
      <c r="B11">
        <v>4001</v>
      </c>
      <c r="C11">
        <v>0</v>
      </c>
      <c r="D11">
        <f t="shared" si="1"/>
        <v>0.20472803561377476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19543</v>
      </c>
      <c r="C13">
        <v>18974</v>
      </c>
      <c r="D13">
        <v>1</v>
      </c>
      <c r="E13">
        <v>1</v>
      </c>
      <c r="G13">
        <f>SUM(G2:G12)</f>
        <v>0.13103627868331374</v>
      </c>
    </row>
    <row r="17" spans="7:8" x14ac:dyDescent="0.25">
      <c r="G17" t="s">
        <v>19</v>
      </c>
      <c r="H17">
        <f>0.5-G13</f>
        <v>0.36896372131668626</v>
      </c>
    </row>
    <row r="18" spans="7:8" x14ac:dyDescent="0.25">
      <c r="G18" t="s">
        <v>18</v>
      </c>
      <c r="H18">
        <f>H17/0.5</f>
        <v>0.73792744263337251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8"/>
  <sheetViews>
    <sheetView workbookViewId="0">
      <selection activeCell="E2" sqref="E2:E11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15</v>
      </c>
      <c r="C2">
        <v>459</v>
      </c>
      <c r="D2">
        <f>B2/$B$13</f>
        <v>8.438818565400844E-4</v>
      </c>
      <c r="E2">
        <f>C2/$C$13</f>
        <v>2.5786516853932583E-2</v>
      </c>
      <c r="F2" s="1">
        <f t="shared" ref="F2:F9" si="0">E2+F3</f>
        <v>1</v>
      </c>
      <c r="G2">
        <f>(F2+F3)/2*D2</f>
        <v>8.3300146968188495E-4</v>
      </c>
    </row>
    <row r="3" spans="1:7" x14ac:dyDescent="0.25">
      <c r="A3" t="s">
        <v>7</v>
      </c>
      <c r="B3">
        <v>43</v>
      </c>
      <c r="C3">
        <v>650</v>
      </c>
      <c r="D3">
        <f t="shared" ref="D3:D11" si="1">B3/$B$13</f>
        <v>2.4191279887482418E-3</v>
      </c>
      <c r="E3">
        <f t="shared" ref="E3:E11" si="2">C3/$C$13</f>
        <v>3.6516853932584269E-2</v>
      </c>
      <c r="F3" s="1">
        <f t="shared" si="0"/>
        <v>0.97421348314606748</v>
      </c>
      <c r="G3">
        <f t="shared" ref="G3:G10" si="3">(F3+F4)/2*D3</f>
        <v>2.3125776323898923E-3</v>
      </c>
    </row>
    <row r="4" spans="1:7" x14ac:dyDescent="0.25">
      <c r="A4" t="s">
        <v>8</v>
      </c>
      <c r="B4">
        <v>79</v>
      </c>
      <c r="C4">
        <v>748</v>
      </c>
      <c r="D4">
        <f t="shared" si="1"/>
        <v>4.4444444444444444E-3</v>
      </c>
      <c r="E4">
        <f t="shared" si="2"/>
        <v>4.2022471910112359E-2</v>
      </c>
      <c r="F4" s="1">
        <f t="shared" si="0"/>
        <v>0.93769662921348318</v>
      </c>
      <c r="G4">
        <f t="shared" si="3"/>
        <v>4.074157303370787E-3</v>
      </c>
    </row>
    <row r="5" spans="1:7" x14ac:dyDescent="0.25">
      <c r="A5" t="s">
        <v>9</v>
      </c>
      <c r="B5">
        <v>747</v>
      </c>
      <c r="C5">
        <v>4029</v>
      </c>
      <c r="D5">
        <f t="shared" si="1"/>
        <v>4.2025316455696203E-2</v>
      </c>
      <c r="E5">
        <f t="shared" si="2"/>
        <v>0.22634831460674157</v>
      </c>
      <c r="F5" s="1">
        <f t="shared" si="0"/>
        <v>0.89567415730337085</v>
      </c>
      <c r="G5">
        <f t="shared" si="3"/>
        <v>3.288481012658228E-2</v>
      </c>
    </row>
    <row r="6" spans="1:7" x14ac:dyDescent="0.25">
      <c r="A6" t="s">
        <v>10</v>
      </c>
      <c r="B6">
        <v>1945</v>
      </c>
      <c r="C6">
        <v>5567</v>
      </c>
      <c r="D6">
        <f t="shared" si="1"/>
        <v>0.10942334739803095</v>
      </c>
      <c r="E6">
        <f t="shared" si="2"/>
        <v>0.31275280898876406</v>
      </c>
      <c r="F6" s="1">
        <f t="shared" si="0"/>
        <v>0.66932584269662931</v>
      </c>
      <c r="G6">
        <f t="shared" si="3"/>
        <v>5.6128644574029309E-2</v>
      </c>
    </row>
    <row r="7" spans="1:7" x14ac:dyDescent="0.25">
      <c r="A7" t="s">
        <v>11</v>
      </c>
      <c r="B7">
        <v>2167</v>
      </c>
      <c r="C7">
        <v>3166</v>
      </c>
      <c r="D7">
        <f t="shared" si="1"/>
        <v>0.12191279887482419</v>
      </c>
      <c r="E7">
        <f t="shared" si="2"/>
        <v>0.17786516853932585</v>
      </c>
      <c r="F7" s="1">
        <f t="shared" si="0"/>
        <v>0.35657303370786519</v>
      </c>
      <c r="G7">
        <f t="shared" si="3"/>
        <v>3.2628796283127107E-2</v>
      </c>
    </row>
    <row r="8" spans="1:7" x14ac:dyDescent="0.25">
      <c r="A8" t="s">
        <v>12</v>
      </c>
      <c r="B8">
        <v>4791</v>
      </c>
      <c r="C8">
        <v>2640</v>
      </c>
      <c r="D8">
        <f t="shared" si="1"/>
        <v>0.26953586497890297</v>
      </c>
      <c r="E8">
        <f t="shared" si="2"/>
        <v>0.14831460674157304</v>
      </c>
      <c r="F8" s="1">
        <f t="shared" si="0"/>
        <v>0.17870786516853934</v>
      </c>
      <c r="G8">
        <f t="shared" si="3"/>
        <v>2.8180126108187556E-2</v>
      </c>
    </row>
    <row r="9" spans="1:7" x14ac:dyDescent="0.25">
      <c r="A9" t="s">
        <v>13</v>
      </c>
      <c r="B9">
        <v>3815</v>
      </c>
      <c r="C9">
        <v>516</v>
      </c>
      <c r="D9">
        <f t="shared" si="1"/>
        <v>0.21462728551336147</v>
      </c>
      <c r="E9">
        <f t="shared" si="2"/>
        <v>2.898876404494382E-2</v>
      </c>
      <c r="F9" s="1">
        <f t="shared" si="0"/>
        <v>3.0393258426966292E-2</v>
      </c>
      <c r="G9">
        <f t="shared" si="3"/>
        <v>3.4123326854090612E-3</v>
      </c>
    </row>
    <row r="10" spans="1:7" x14ac:dyDescent="0.25">
      <c r="A10" t="s">
        <v>14</v>
      </c>
      <c r="B10">
        <v>1978</v>
      </c>
      <c r="C10">
        <v>25</v>
      </c>
      <c r="D10">
        <f t="shared" si="1"/>
        <v>0.11127988748241913</v>
      </c>
      <c r="E10">
        <f t="shared" si="2"/>
        <v>1.4044943820224719E-3</v>
      </c>
      <c r="F10" s="1">
        <f>E10+F11</f>
        <v>1.4044943820224719E-3</v>
      </c>
      <c r="G10">
        <f t="shared" si="3"/>
        <v>7.8145988400575231E-5</v>
      </c>
    </row>
    <row r="11" spans="1:7" x14ac:dyDescent="0.25">
      <c r="A11" t="s">
        <v>15</v>
      </c>
      <c r="B11">
        <v>2195</v>
      </c>
      <c r="C11">
        <v>0</v>
      </c>
      <c r="D11">
        <f t="shared" si="1"/>
        <v>0.12348804500703235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17775</v>
      </c>
      <c r="C13">
        <v>17800</v>
      </c>
      <c r="D13">
        <v>1</v>
      </c>
      <c r="E13">
        <v>1</v>
      </c>
      <c r="G13">
        <f>SUM(G2:G12)</f>
        <v>0.16053259217117843</v>
      </c>
    </row>
    <row r="17" spans="7:8" x14ac:dyDescent="0.25">
      <c r="G17" t="s">
        <v>19</v>
      </c>
      <c r="H17">
        <f>0.5-G13</f>
        <v>0.33946740782882157</v>
      </c>
    </row>
    <row r="18" spans="7:8" x14ac:dyDescent="0.25">
      <c r="G18" t="s">
        <v>18</v>
      </c>
      <c r="H18">
        <f>H17/0.5</f>
        <v>0.67893481565764313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8"/>
  <sheetViews>
    <sheetView workbookViewId="0">
      <selection activeCell="F2" sqref="F2:H18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7</v>
      </c>
      <c r="C2">
        <v>195</v>
      </c>
      <c r="D2">
        <f>B2/$B$13</f>
        <v>4.8489886395123303E-4</v>
      </c>
      <c r="E2">
        <f>C2/$C$13</f>
        <v>1.473254759746147E-2</v>
      </c>
      <c r="F2" s="1">
        <f t="shared" ref="F2:F9" si="0">E2+F3</f>
        <v>1</v>
      </c>
      <c r="G2">
        <f>(F2+F3)/2*D2</f>
        <v>4.8132696615467473E-4</v>
      </c>
    </row>
    <row r="3" spans="1:7" x14ac:dyDescent="0.25">
      <c r="A3" t="s">
        <v>7</v>
      </c>
      <c r="B3">
        <v>26</v>
      </c>
      <c r="C3">
        <v>407</v>
      </c>
      <c r="D3">
        <f t="shared" ref="D3:D11" si="1">B3/$B$13</f>
        <v>1.8010529232474369E-3</v>
      </c>
      <c r="E3">
        <f t="shared" ref="E3:E11" si="2">C3/$C$13</f>
        <v>3.0749471139317013E-2</v>
      </c>
      <c r="F3" s="1">
        <f t="shared" si="0"/>
        <v>0.98526745240253855</v>
      </c>
      <c r="G3">
        <f t="shared" ref="G3:G10" si="3">(F3+F4)/2*D3</f>
        <v>1.7468281128882571E-3</v>
      </c>
    </row>
    <row r="4" spans="1:7" x14ac:dyDescent="0.25">
      <c r="A4" t="s">
        <v>8</v>
      </c>
      <c r="B4">
        <v>72</v>
      </c>
      <c r="C4">
        <v>688</v>
      </c>
      <c r="D4">
        <f t="shared" si="1"/>
        <v>4.9875311720698253E-3</v>
      </c>
      <c r="E4">
        <f t="shared" si="2"/>
        <v>5.1979449984889695E-2</v>
      </c>
      <c r="F4" s="1">
        <f t="shared" si="0"/>
        <v>0.95451798126322152</v>
      </c>
      <c r="G4">
        <f t="shared" si="3"/>
        <v>4.6310636222981379E-3</v>
      </c>
    </row>
    <row r="5" spans="1:7" x14ac:dyDescent="0.25">
      <c r="A5" t="s">
        <v>9</v>
      </c>
      <c r="B5">
        <v>406</v>
      </c>
      <c r="C5">
        <v>2179</v>
      </c>
      <c r="D5">
        <f t="shared" si="1"/>
        <v>2.8124134109171514E-2</v>
      </c>
      <c r="E5">
        <f t="shared" si="2"/>
        <v>0.16462677546086432</v>
      </c>
      <c r="F5" s="1">
        <f t="shared" si="0"/>
        <v>0.90253853127833183</v>
      </c>
      <c r="G5">
        <f t="shared" si="3"/>
        <v>2.3068121936855587E-2</v>
      </c>
    </row>
    <row r="6" spans="1:7" x14ac:dyDescent="0.25">
      <c r="A6" t="s">
        <v>10</v>
      </c>
      <c r="B6">
        <v>1553</v>
      </c>
      <c r="C6">
        <v>4434</v>
      </c>
      <c r="D6">
        <f t="shared" si="1"/>
        <v>0.10757827653089498</v>
      </c>
      <c r="E6">
        <f t="shared" si="2"/>
        <v>0.33499546690843157</v>
      </c>
      <c r="F6" s="1">
        <f t="shared" si="0"/>
        <v>0.73791175581746749</v>
      </c>
      <c r="G6">
        <f t="shared" si="3"/>
        <v>6.1364157434894005E-2</v>
      </c>
    </row>
    <row r="7" spans="1:7" x14ac:dyDescent="0.25">
      <c r="A7" t="s">
        <v>11</v>
      </c>
      <c r="B7">
        <v>1883</v>
      </c>
      <c r="C7">
        <v>2815</v>
      </c>
      <c r="D7">
        <f t="shared" si="1"/>
        <v>0.1304377944028817</v>
      </c>
      <c r="E7">
        <f t="shared" si="2"/>
        <v>0.21267754608643094</v>
      </c>
      <c r="F7" s="1">
        <f t="shared" si="0"/>
        <v>0.40291628890903597</v>
      </c>
      <c r="G7">
        <f t="shared" si="3"/>
        <v>3.8684917039023277E-2</v>
      </c>
    </row>
    <row r="8" spans="1:7" x14ac:dyDescent="0.25">
      <c r="A8" t="s">
        <v>12</v>
      </c>
      <c r="B8">
        <v>3919</v>
      </c>
      <c r="C8">
        <v>2092</v>
      </c>
      <c r="D8">
        <f t="shared" si="1"/>
        <v>0.27147409254641175</v>
      </c>
      <c r="E8">
        <f t="shared" si="2"/>
        <v>0.15805379268661227</v>
      </c>
      <c r="F8" s="1">
        <f t="shared" si="0"/>
        <v>0.190238742822605</v>
      </c>
      <c r="G8">
        <f t="shared" si="3"/>
        <v>3.0191135103378522E-2</v>
      </c>
    </row>
    <row r="9" spans="1:7" x14ac:dyDescent="0.25">
      <c r="A9" t="s">
        <v>13</v>
      </c>
      <c r="B9">
        <v>3017</v>
      </c>
      <c r="C9">
        <v>402</v>
      </c>
      <c r="D9">
        <f t="shared" si="1"/>
        <v>0.20899141036298144</v>
      </c>
      <c r="E9">
        <f t="shared" si="2"/>
        <v>3.0371713508612876E-2</v>
      </c>
      <c r="F9" s="1">
        <f t="shared" si="0"/>
        <v>3.2184950135992749E-2</v>
      </c>
      <c r="G9">
        <f t="shared" si="3"/>
        <v>3.5526645007306458E-3</v>
      </c>
    </row>
    <row r="10" spans="1:7" x14ac:dyDescent="0.25">
      <c r="A10" t="s">
        <v>14</v>
      </c>
      <c r="B10">
        <v>1910</v>
      </c>
      <c r="C10">
        <v>24</v>
      </c>
      <c r="D10">
        <f t="shared" si="1"/>
        <v>0.13230811859240788</v>
      </c>
      <c r="E10">
        <f t="shared" si="2"/>
        <v>1.8132366273798731E-3</v>
      </c>
      <c r="F10" s="1">
        <f>E10+F11</f>
        <v>1.8132366273798731E-3</v>
      </c>
      <c r="G10">
        <f t="shared" si="3"/>
        <v>1.1995296336573696E-4</v>
      </c>
    </row>
    <row r="11" spans="1:7" x14ac:dyDescent="0.25">
      <c r="A11" t="s">
        <v>15</v>
      </c>
      <c r="B11">
        <v>1643</v>
      </c>
      <c r="C11">
        <v>0</v>
      </c>
      <c r="D11">
        <f t="shared" si="1"/>
        <v>0.11381269049598226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14436</v>
      </c>
      <c r="C13">
        <v>13236</v>
      </c>
      <c r="D13">
        <v>1</v>
      </c>
      <c r="E13">
        <v>1</v>
      </c>
      <c r="G13">
        <f>SUM(G2:G12)</f>
        <v>0.16384016767958881</v>
      </c>
    </row>
    <row r="17" spans="7:8" x14ac:dyDescent="0.25">
      <c r="G17" t="s">
        <v>19</v>
      </c>
      <c r="H17">
        <f>0.5-G13</f>
        <v>0.33615983232041119</v>
      </c>
    </row>
    <row r="18" spans="7:8" x14ac:dyDescent="0.25">
      <c r="G18" t="s">
        <v>18</v>
      </c>
      <c r="H18">
        <f>H17/0.5</f>
        <v>0.67231966464082238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8"/>
  <sheetViews>
    <sheetView tabSelected="1" topLeftCell="B1" workbookViewId="0">
      <selection activeCell="I16" sqref="I16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  <col min="8" max="8" width="2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20</v>
      </c>
      <c r="I1" t="s">
        <v>21</v>
      </c>
    </row>
    <row r="2" spans="1:9" x14ac:dyDescent="0.25">
      <c r="A2" t="s">
        <v>6</v>
      </c>
      <c r="B2">
        <f>'Københavns Amt'!B2+'Frederiksborg Amt'!B2+'Holbæk Amt'!B2+'Vejle Amt'!B2+'Aarhus Amt'!B2+'Aalborg Amt'!B2+'Sorø Amt'!B2+'Præstø Amt'!B2+'Bornholms Amt'!B2+'Maribo Amt'!B2+'Svendborg Amt'!B2+'Odense Amt'!B2+'Hjørring Amt'!B2+'Thisted Amt'!B2+'Viborg Amt'!B2+'Ringkøbing Amt'!B2+'Ribe Amt'!B2</f>
        <v>857</v>
      </c>
      <c r="C2">
        <f>'Københavns Amt'!C2+'Frederiksborg Amt'!C2+'Holbæk Amt'!C2+'Vejle Amt'!C2+'Aarhus Amt'!C2+'Aalborg Amt'!C2+'Sorø Amt'!C2+'Præstø Amt'!C2+'Bornholms Amt'!C2+'Maribo Amt'!C2+'Svendborg Amt'!C2+'Odense Amt'!C2+'Hjørring Amt'!C2+'Thisted Amt'!C2+'Viborg Amt'!C2+'Ringkøbing Amt'!C2+'Ribe Amt'!C2</f>
        <v>38040</v>
      </c>
      <c r="D2">
        <f>B2/$B$13</f>
        <v>3.1427974197523168E-3</v>
      </c>
      <c r="E2">
        <f>C2/$C$13</f>
        <v>0.10924975516452083</v>
      </c>
      <c r="F2" s="1">
        <f>E2+F3</f>
        <v>1</v>
      </c>
      <c r="G2">
        <f>(F2+F3)/2*D2</f>
        <v>2.9711224954325024E-3</v>
      </c>
      <c r="H2">
        <f t="shared" ref="H2:H9" si="0">D2+H3</f>
        <v>0.99999999999999989</v>
      </c>
      <c r="I2">
        <f t="shared" ref="I2:I9" si="1">(H2-H3)*(F3+F2)*0.5</f>
        <v>2.9711224954325046E-3</v>
      </c>
    </row>
    <row r="3" spans="1:9" x14ac:dyDescent="0.25">
      <c r="A3" t="s">
        <v>7</v>
      </c>
      <c r="B3">
        <f>'Københavns Amt'!B3+'Frederiksborg Amt'!B3+'Holbæk Amt'!B3+'Vejle Amt'!B3+'Aarhus Amt'!B3+'Aalborg Amt'!B3+'Sorø Amt'!B3+'Præstø Amt'!B3+'Bornholms Amt'!B3+'Maribo Amt'!B3+'Svendborg Amt'!B3+'Odense Amt'!B3+'Hjørring Amt'!B3+'Thisted Amt'!B3+'Viborg Amt'!B3+'Ringkøbing Amt'!B3+'Ribe Amt'!B3</f>
        <v>1102</v>
      </c>
      <c r="C3">
        <f>'Københavns Amt'!C3+'Frederiksborg Amt'!C3+'Holbæk Amt'!C3+'Vejle Amt'!C3+'Aarhus Amt'!C3+'Aalborg Amt'!C3+'Sorø Amt'!C3+'Præstø Amt'!C3+'Bornholms Amt'!C3+'Maribo Amt'!C3+'Svendborg Amt'!C3+'Odense Amt'!C3+'Hjørring Amt'!C3+'Thisted Amt'!C3+'Viborg Amt'!C3+'Ringkøbing Amt'!C3+'Ribe Amt'!C3</f>
        <v>16580</v>
      </c>
      <c r="D3">
        <f t="shared" ref="D3:D11" si="2">B3/$B$13</f>
        <v>4.0412634265659898E-3</v>
      </c>
      <c r="E3">
        <f t="shared" ref="E3:E11" si="3">C3/$C$13</f>
        <v>4.7617269732590832E-2</v>
      </c>
      <c r="F3" s="1">
        <f t="shared" ref="F2:F9" si="4">E3+F4</f>
        <v>0.89075024483547927</v>
      </c>
      <c r="G3">
        <f t="shared" ref="G3:G10" si="5">(F3+F4)/2*D3</f>
        <v>3.5035394213366994E-3</v>
      </c>
      <c r="H3">
        <f t="shared" si="0"/>
        <v>0.99685720258024757</v>
      </c>
      <c r="I3">
        <f t="shared" si="1"/>
        <v>3.503539421336679E-3</v>
      </c>
    </row>
    <row r="4" spans="1:9" x14ac:dyDescent="0.25">
      <c r="A4" t="s">
        <v>8</v>
      </c>
      <c r="B4">
        <f>'Københavns Amt'!B4+'Frederiksborg Amt'!B4+'Holbæk Amt'!B4+'Vejle Amt'!B4+'Aarhus Amt'!B4+'Aalborg Amt'!B4+'Sorø Amt'!B4+'Præstø Amt'!B4+'Bornholms Amt'!B4+'Maribo Amt'!B4+'Svendborg Amt'!B4+'Odense Amt'!B4+'Hjørring Amt'!B4+'Thisted Amt'!B4+'Viborg Amt'!B4+'Ringkøbing Amt'!B4+'Ribe Amt'!B4</f>
        <v>3537</v>
      </c>
      <c r="C4">
        <f>'Københavns Amt'!C4+'Frederiksborg Amt'!C4+'Holbæk Amt'!C4+'Vejle Amt'!C4+'Aarhus Amt'!C4+'Aalborg Amt'!C4+'Sorø Amt'!C4+'Præstø Amt'!C4+'Bornholms Amt'!C4+'Maribo Amt'!C4+'Svendborg Amt'!C4+'Odense Amt'!C4+'Hjørring Amt'!C4+'Thisted Amt'!C4+'Viborg Amt'!C4+'Ringkøbing Amt'!C4+'Ribe Amt'!C4</f>
        <v>33341</v>
      </c>
      <c r="D4">
        <f t="shared" si="2"/>
        <v>1.2970915371836575E-2</v>
      </c>
      <c r="E4">
        <f t="shared" si="3"/>
        <v>9.5754366113046496E-2</v>
      </c>
      <c r="F4" s="1">
        <f t="shared" si="4"/>
        <v>0.84313297510288843</v>
      </c>
      <c r="G4">
        <f t="shared" si="5"/>
        <v>1.0315195577596269E-2</v>
      </c>
      <c r="H4">
        <f t="shared" si="0"/>
        <v>0.9928159391536816</v>
      </c>
      <c r="I4">
        <f t="shared" si="1"/>
        <v>1.0315195577596281E-2</v>
      </c>
    </row>
    <row r="5" spans="1:9" x14ac:dyDescent="0.25">
      <c r="A5" t="s">
        <v>9</v>
      </c>
      <c r="B5">
        <f>'Københavns Amt'!B5+'Frederiksborg Amt'!B5+'Holbæk Amt'!B5+'Vejle Amt'!B5+'Aarhus Amt'!B5+'Aalborg Amt'!B5+'Sorø Amt'!B5+'Præstø Amt'!B5+'Bornholms Amt'!B5+'Maribo Amt'!B5+'Svendborg Amt'!B5+'Odense Amt'!B5+'Hjørring Amt'!B5+'Thisted Amt'!B5+'Viborg Amt'!B5+'Ringkøbing Amt'!B5+'Ribe Amt'!B5</f>
        <v>21593</v>
      </c>
      <c r="C5">
        <f>'Københavns Amt'!C5+'Frederiksborg Amt'!C5+'Holbæk Amt'!C5+'Vejle Amt'!C5+'Aarhus Amt'!C5+'Aalborg Amt'!C5+'Sorø Amt'!C5+'Præstø Amt'!C5+'Bornholms Amt'!C5+'Maribo Amt'!C5+'Svendborg Amt'!C5+'Odense Amt'!C5+'Hjørring Amt'!C5+'Thisted Amt'!C5+'Viborg Amt'!C5+'Ringkøbing Amt'!C5+'Ribe Amt'!C5</f>
        <v>122384</v>
      </c>
      <c r="D5">
        <f t="shared" si="2"/>
        <v>7.918602646990873E-2</v>
      </c>
      <c r="E5">
        <f t="shared" si="3"/>
        <v>0.35148322912867291</v>
      </c>
      <c r="F5" s="1">
        <f t="shared" si="4"/>
        <v>0.74737860898984187</v>
      </c>
      <c r="G5">
        <f t="shared" si="5"/>
        <v>4.5265662171757141E-2</v>
      </c>
      <c r="H5">
        <f t="shared" si="0"/>
        <v>0.97984502378184501</v>
      </c>
      <c r="I5">
        <f t="shared" si="1"/>
        <v>4.5265662171757121E-2</v>
      </c>
    </row>
    <row r="6" spans="1:9" x14ac:dyDescent="0.25">
      <c r="A6" t="s">
        <v>10</v>
      </c>
      <c r="B6">
        <f>'Københavns Amt'!B6+'Frederiksborg Amt'!B6+'Holbæk Amt'!B6+'Vejle Amt'!B6+'Aarhus Amt'!B6+'Aalborg Amt'!B6+'Sorø Amt'!B6+'Præstø Amt'!B6+'Bornholms Amt'!B6+'Maribo Amt'!B6+'Svendborg Amt'!B6+'Odense Amt'!B6+'Hjørring Amt'!B6+'Thisted Amt'!B6+'Viborg Amt'!B6+'Ringkøbing Amt'!B6+'Ribe Amt'!B6</f>
        <v>22681</v>
      </c>
      <c r="C6">
        <f>'Københavns Amt'!C6+'Frederiksborg Amt'!C6+'Holbæk Amt'!C6+'Vejle Amt'!C6+'Aarhus Amt'!C6+'Aalborg Amt'!C6+'Sorø Amt'!C6+'Præstø Amt'!C6+'Bornholms Amt'!C6+'Maribo Amt'!C6+'Svendborg Amt'!C6+'Odense Amt'!C6+'Hjørring Amt'!C6+'Thisted Amt'!C6+'Viborg Amt'!C6+'Ringkøbing Amt'!C6+'Ribe Amt'!C6</f>
        <v>65501</v>
      </c>
      <c r="D6">
        <f t="shared" si="2"/>
        <v>8.3175948981799641E-2</v>
      </c>
      <c r="E6">
        <f t="shared" si="3"/>
        <v>0.18811693514803571</v>
      </c>
      <c r="F6" s="1">
        <f t="shared" si="4"/>
        <v>0.39589537986116896</v>
      </c>
      <c r="G6">
        <f t="shared" si="5"/>
        <v>2.5105571617220011E-2</v>
      </c>
      <c r="H6">
        <f t="shared" si="0"/>
        <v>0.90065899731193633</v>
      </c>
      <c r="I6">
        <f t="shared" si="1"/>
        <v>2.5105571617219997E-2</v>
      </c>
    </row>
    <row r="7" spans="1:9" x14ac:dyDescent="0.25">
      <c r="A7" t="s">
        <v>11</v>
      </c>
      <c r="B7">
        <f>'Københavns Amt'!B7+'Frederiksborg Amt'!B7+'Holbæk Amt'!B7+'Vejle Amt'!B7+'Aarhus Amt'!B7+'Aalborg Amt'!B7+'Sorø Amt'!B7+'Præstø Amt'!B7+'Bornholms Amt'!B7+'Maribo Amt'!B7+'Svendborg Amt'!B7+'Odense Amt'!B7+'Hjørring Amt'!B7+'Thisted Amt'!B7+'Viborg Amt'!B7+'Ringkøbing Amt'!B7+'Ribe Amt'!B7</f>
        <v>21767</v>
      </c>
      <c r="C7">
        <f>'Københavns Amt'!C7+'Frederiksborg Amt'!C7+'Holbæk Amt'!C7+'Vejle Amt'!C7+'Aarhus Amt'!C7+'Aalborg Amt'!C7+'Sorø Amt'!C7+'Præstø Amt'!C7+'Bornholms Amt'!C7+'Maribo Amt'!C7+'Svendborg Amt'!C7+'Odense Amt'!C7+'Hjørring Amt'!C7+'Thisted Amt'!C7+'Viborg Amt'!C7+'Ringkøbing Amt'!C7+'Ribe Amt'!C7</f>
        <v>31232</v>
      </c>
      <c r="D7">
        <f t="shared" si="2"/>
        <v>7.9824120695155987E-2</v>
      </c>
      <c r="E7">
        <f t="shared" si="3"/>
        <v>8.9697380475770624E-2</v>
      </c>
      <c r="F7" s="1">
        <f t="shared" si="4"/>
        <v>0.20777844471313323</v>
      </c>
      <c r="G7">
        <f t="shared" si="5"/>
        <v>1.3005724386064323E-2</v>
      </c>
      <c r="H7">
        <f t="shared" si="0"/>
        <v>0.81748304833013674</v>
      </c>
      <c r="I7">
        <f t="shared" si="1"/>
        <v>1.3005724386064323E-2</v>
      </c>
    </row>
    <row r="8" spans="1:9" x14ac:dyDescent="0.25">
      <c r="A8" t="s">
        <v>12</v>
      </c>
      <c r="B8">
        <f>'Københavns Amt'!B8+'Frederiksborg Amt'!B8+'Holbæk Amt'!B8+'Vejle Amt'!B8+'Aarhus Amt'!B8+'Aalborg Amt'!B8+'Sorø Amt'!B8+'Præstø Amt'!B8+'Bornholms Amt'!B8+'Maribo Amt'!B8+'Svendborg Amt'!B8+'Odense Amt'!B8+'Hjørring Amt'!B8+'Thisted Amt'!B8+'Viborg Amt'!B8+'Ringkøbing Amt'!B8+'Ribe Amt'!B8</f>
        <v>65967</v>
      </c>
      <c r="C8">
        <f>'Københavns Amt'!C8+'Frederiksborg Amt'!C8+'Holbæk Amt'!C8+'Vejle Amt'!C8+'Aarhus Amt'!C8+'Aalborg Amt'!C8+'Sorø Amt'!C8+'Præstø Amt'!C8+'Bornholms Amt'!C8+'Maribo Amt'!C8+'Svendborg Amt'!C8+'Odense Amt'!C8+'Hjørring Amt'!C8+'Thisted Amt'!C8+'Viborg Amt'!C8+'Ringkøbing Amt'!C8+'Ribe Amt'!C8</f>
        <v>34399</v>
      </c>
      <c r="D8">
        <f t="shared" si="2"/>
        <v>0.2419147227407247</v>
      </c>
      <c r="E8">
        <f t="shared" si="3"/>
        <v>9.8792910828190111E-2</v>
      </c>
      <c r="F8" s="1">
        <f t="shared" si="4"/>
        <v>0.11808106423736262</v>
      </c>
      <c r="G8">
        <f t="shared" si="5"/>
        <v>1.6615818100035904E-2</v>
      </c>
      <c r="H8">
        <f t="shared" si="0"/>
        <v>0.73765892763498075</v>
      </c>
      <c r="I8">
        <f t="shared" si="1"/>
        <v>1.6615818100035904E-2</v>
      </c>
    </row>
    <row r="9" spans="1:9" x14ac:dyDescent="0.25">
      <c r="A9" t="s">
        <v>13</v>
      </c>
      <c r="B9">
        <f>'Københavns Amt'!B9+'Frederiksborg Amt'!B9+'Holbæk Amt'!B9+'Vejle Amt'!B9+'Aarhus Amt'!B9+'Aalborg Amt'!B9+'Sorø Amt'!B9+'Præstø Amt'!B9+'Bornholms Amt'!B9+'Maribo Amt'!B9+'Svendborg Amt'!B9+'Odense Amt'!B9+'Hjørring Amt'!B9+'Thisted Amt'!B9+'Viborg Amt'!B9+'Ringkøbing Amt'!B9+'Ribe Amt'!B9</f>
        <v>49476</v>
      </c>
      <c r="C9">
        <f>'Københavns Amt'!C9+'Frederiksborg Amt'!C9+'Holbæk Amt'!C9+'Vejle Amt'!C9+'Aarhus Amt'!C9+'Aalborg Amt'!C9+'Sorø Amt'!C9+'Præstø Amt'!C9+'Bornholms Amt'!C9+'Maribo Amt'!C9+'Svendborg Amt'!C9+'Odense Amt'!C9+'Hjørring Amt'!C9+'Thisted Amt'!C9+'Viborg Amt'!C9+'Ringkøbing Amt'!C9+'Ribe Amt'!C9</f>
        <v>5910</v>
      </c>
      <c r="D9">
        <f t="shared" si="2"/>
        <v>0.18143879246168684</v>
      </c>
      <c r="E9">
        <f t="shared" si="3"/>
        <v>1.6973345242437383E-2</v>
      </c>
      <c r="F9" s="1">
        <f t="shared" si="4"/>
        <v>1.9288153409172497E-2</v>
      </c>
      <c r="G9">
        <f t="shared" si="5"/>
        <v>1.9598076309644483E-3</v>
      </c>
      <c r="H9">
        <f t="shared" si="0"/>
        <v>0.49574420489425608</v>
      </c>
      <c r="I9">
        <f t="shared" si="1"/>
        <v>1.9598076309644483E-3</v>
      </c>
    </row>
    <row r="10" spans="1:9" x14ac:dyDescent="0.25">
      <c r="A10" t="s">
        <v>14</v>
      </c>
      <c r="B10">
        <f>'Københavns Amt'!B10+'Frederiksborg Amt'!B10+'Holbæk Amt'!B10+'Vejle Amt'!B10+'Aarhus Amt'!B10+'Aalborg Amt'!B10+'Sorø Amt'!B10+'Præstø Amt'!B10+'Bornholms Amt'!B10+'Maribo Amt'!B10+'Svendborg Amt'!B10+'Odense Amt'!B10+'Hjørring Amt'!B10+'Thisted Amt'!B10+'Viborg Amt'!B10+'Ringkøbing Amt'!B10+'Ribe Amt'!B10</f>
        <v>57862</v>
      </c>
      <c r="C10">
        <f>'Københavns Amt'!C10+'Frederiksborg Amt'!C10+'Holbæk Amt'!C10+'Vejle Amt'!C10+'Aarhus Amt'!C10+'Aalborg Amt'!C10+'Sorø Amt'!C10+'Præstø Amt'!C10+'Bornholms Amt'!C10+'Maribo Amt'!C10+'Svendborg Amt'!C10+'Odense Amt'!C10+'Hjørring Amt'!C10+'Thisted Amt'!C10+'Viborg Amt'!C10+'Ringkøbing Amt'!C10+'Ribe Amt'!C10</f>
        <v>806</v>
      </c>
      <c r="D10">
        <f t="shared" si="2"/>
        <v>0.21219200035205199</v>
      </c>
      <c r="E10">
        <f t="shared" si="3"/>
        <v>2.3148081667351151E-3</v>
      </c>
      <c r="F10" s="1">
        <f>E10+F11</f>
        <v>2.3148081667351151E-3</v>
      </c>
      <c r="G10">
        <f t="shared" si="5"/>
        <v>2.4559188766539521E-4</v>
      </c>
      <c r="H10">
        <f>D10+H11</f>
        <v>0.31430541243256921</v>
      </c>
      <c r="I10">
        <f>(H10-H11)*(F11+F10)*0.5</f>
        <v>2.4559188766539521E-4</v>
      </c>
    </row>
    <row r="11" spans="1:9" x14ac:dyDescent="0.25">
      <c r="A11" t="s">
        <v>15</v>
      </c>
      <c r="B11">
        <f>'Københavns Amt'!B11+'Frederiksborg Amt'!B11+'Holbæk Amt'!B11+'Vejle Amt'!B11+'Aarhus Amt'!B11+'Aalborg Amt'!B11+'Sorø Amt'!B11+'Præstø Amt'!B11+'Bornholms Amt'!B11+'Maribo Amt'!B11+'Svendborg Amt'!B11+'Odense Amt'!B11+'Hjørring Amt'!B11+'Thisted Amt'!B11+'Viborg Amt'!B11+'Ringkøbing Amt'!B11+'Ribe Amt'!B11</f>
        <v>27845</v>
      </c>
      <c r="C11">
        <f>'Københavns Amt'!C11+'Frederiksborg Amt'!C11+'Holbæk Amt'!C11+'Vejle Amt'!C11+'Aarhus Amt'!C11+'Aalborg Amt'!C11+'Sorø Amt'!C11+'Præstø Amt'!C11+'Bornholms Amt'!C11+'Maribo Amt'!C11+'Svendborg Amt'!C11+'Odense Amt'!C11+'Hjørring Amt'!C11+'Thisted Amt'!C11+'Viborg Amt'!C11+'Ringkøbing Amt'!C11+'Ribe Amt'!C11</f>
        <v>0</v>
      </c>
      <c r="D11">
        <f t="shared" si="2"/>
        <v>0.10211341208051722</v>
      </c>
      <c r="E11">
        <f t="shared" si="3"/>
        <v>0</v>
      </c>
      <c r="F11" s="1">
        <f>E11</f>
        <v>0</v>
      </c>
      <c r="G11">
        <f>(F11+F12)/2*D11</f>
        <v>0</v>
      </c>
      <c r="H11">
        <f>D11</f>
        <v>0.10211341208051722</v>
      </c>
      <c r="I11">
        <f>(H11-H12)*(F12+F11)*0.5</f>
        <v>0</v>
      </c>
    </row>
    <row r="12" spans="1:9" x14ac:dyDescent="0.25">
      <c r="A12">
        <v>0</v>
      </c>
      <c r="B12">
        <v>0</v>
      </c>
      <c r="C12">
        <v>0</v>
      </c>
      <c r="D12">
        <v>0</v>
      </c>
      <c r="F12" s="1">
        <f>E12</f>
        <v>0</v>
      </c>
      <c r="H12">
        <f>D12</f>
        <v>0</v>
      </c>
    </row>
    <row r="13" spans="1:9" x14ac:dyDescent="0.25">
      <c r="A13" t="s">
        <v>16</v>
      </c>
      <c r="B13">
        <f>SUM(B2:B11)</f>
        <v>272687</v>
      </c>
      <c r="C13">
        <f t="shared" ref="C13:E13" si="6">SUM(C2:C11)</f>
        <v>348193</v>
      </c>
      <c r="D13">
        <f t="shared" si="6"/>
        <v>1</v>
      </c>
      <c r="E13">
        <f t="shared" si="6"/>
        <v>1</v>
      </c>
      <c r="G13">
        <f>SUM(G2:G12)</f>
        <v>0.11898803328807268</v>
      </c>
    </row>
    <row r="17" spans="7:8" x14ac:dyDescent="0.25">
      <c r="G17" t="s">
        <v>19</v>
      </c>
      <c r="H17">
        <f>0.5-G13</f>
        <v>0.38101196671192733</v>
      </c>
    </row>
    <row r="18" spans="7:8" x14ac:dyDescent="0.25">
      <c r="G18" t="s">
        <v>18</v>
      </c>
      <c r="H18">
        <f>H17/0.5</f>
        <v>0.76202393342385466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B41" sqref="B41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27</v>
      </c>
      <c r="C2">
        <v>1169</v>
      </c>
      <c r="D2" s="1">
        <f>B2/$B$13</f>
        <v>2.0801232665639447E-3</v>
      </c>
      <c r="E2" s="1">
        <f>C2/$C$13</f>
        <v>7.3480419888113643E-2</v>
      </c>
      <c r="F2" s="1">
        <f t="shared" ref="F2:F9" si="0">E2+F3</f>
        <v>0.99999999999999989</v>
      </c>
      <c r="G2">
        <f>(F2+F3)/2*D2</f>
        <v>2.0036991010408678E-3</v>
      </c>
    </row>
    <row r="3" spans="1:7" x14ac:dyDescent="0.25">
      <c r="A3" t="s">
        <v>7</v>
      </c>
      <c r="B3">
        <v>74</v>
      </c>
      <c r="C3">
        <v>1137</v>
      </c>
      <c r="D3" s="1">
        <f t="shared" ref="D3:D11" si="1">B3/$B$13</f>
        <v>5.7010785824345147E-3</v>
      </c>
      <c r="E3" s="1">
        <f t="shared" ref="E3:E11" si="2">C3/$C$13</f>
        <v>7.1468979822741849E-2</v>
      </c>
      <c r="F3" s="1">
        <f t="shared" si="0"/>
        <v>0.92651958011188629</v>
      </c>
      <c r="G3">
        <f t="shared" ref="G3:G10" si="3">(F3+F4)/2*D3</f>
        <v>5.0784357992941561E-3</v>
      </c>
    </row>
    <row r="4" spans="1:7" x14ac:dyDescent="0.25">
      <c r="A4" t="s">
        <v>8</v>
      </c>
      <c r="B4">
        <v>205</v>
      </c>
      <c r="C4">
        <v>1917</v>
      </c>
      <c r="D4" s="1">
        <f t="shared" si="1"/>
        <v>1.5793528505392913E-2</v>
      </c>
      <c r="E4" s="1">
        <f t="shared" si="2"/>
        <v>0.12049783141617952</v>
      </c>
      <c r="F4" s="1">
        <f t="shared" si="0"/>
        <v>0.85505060028914448</v>
      </c>
      <c r="G4">
        <f t="shared" si="3"/>
        <v>1.2552723061565194E-2</v>
      </c>
    </row>
    <row r="5" spans="1:7" x14ac:dyDescent="0.25">
      <c r="A5" t="s">
        <v>9</v>
      </c>
      <c r="B5">
        <v>1146</v>
      </c>
      <c r="C5">
        <v>6493</v>
      </c>
      <c r="D5" s="1">
        <f t="shared" si="1"/>
        <v>8.828967642526965E-2</v>
      </c>
      <c r="E5" s="1">
        <f t="shared" si="2"/>
        <v>0.40813376076434721</v>
      </c>
      <c r="F5" s="1">
        <f t="shared" si="0"/>
        <v>0.73455276887296495</v>
      </c>
      <c r="G5">
        <f t="shared" si="3"/>
        <v>4.6836427443023645E-2</v>
      </c>
    </row>
    <row r="6" spans="1:7" x14ac:dyDescent="0.25">
      <c r="A6" t="s">
        <v>10</v>
      </c>
      <c r="B6">
        <v>784</v>
      </c>
      <c r="C6">
        <v>2368</v>
      </c>
      <c r="D6" s="1">
        <f t="shared" si="1"/>
        <v>6.040061633281972E-2</v>
      </c>
      <c r="E6" s="1">
        <f t="shared" si="2"/>
        <v>0.14884656483751335</v>
      </c>
      <c r="F6" s="1">
        <f t="shared" si="0"/>
        <v>0.32641900810861774</v>
      </c>
      <c r="G6">
        <f t="shared" si="3"/>
        <v>1.522069714490378E-2</v>
      </c>
    </row>
    <row r="7" spans="1:7" x14ac:dyDescent="0.25">
      <c r="A7" t="s">
        <v>11</v>
      </c>
      <c r="B7">
        <v>817</v>
      </c>
      <c r="C7">
        <v>1161</v>
      </c>
      <c r="D7" s="1">
        <f t="shared" si="1"/>
        <v>6.2942989214175654E-2</v>
      </c>
      <c r="E7" s="1">
        <f t="shared" si="2"/>
        <v>7.2977559871770695E-2</v>
      </c>
      <c r="F7" s="1">
        <f t="shared" si="0"/>
        <v>0.17757244327110439</v>
      </c>
      <c r="G7">
        <f t="shared" si="3"/>
        <v>8.8802274996050822E-3</v>
      </c>
    </row>
    <row r="8" spans="1:7" x14ac:dyDescent="0.25">
      <c r="A8" t="s">
        <v>12</v>
      </c>
      <c r="B8">
        <v>2654</v>
      </c>
      <c r="C8">
        <v>1375</v>
      </c>
      <c r="D8" s="1">
        <f t="shared" si="1"/>
        <v>0.2044684129429892</v>
      </c>
      <c r="E8" s="1">
        <f t="shared" si="2"/>
        <v>8.6429065308944619E-2</v>
      </c>
      <c r="F8" s="1">
        <f t="shared" si="0"/>
        <v>0.1045948833993337</v>
      </c>
      <c r="G8">
        <f t="shared" si="3"/>
        <v>1.2550342902685835E-2</v>
      </c>
    </row>
    <row r="9" spans="1:7" x14ac:dyDescent="0.25">
      <c r="A9" t="s">
        <v>13</v>
      </c>
      <c r="B9">
        <v>2289</v>
      </c>
      <c r="C9">
        <v>243</v>
      </c>
      <c r="D9" s="1">
        <f t="shared" si="1"/>
        <v>0.17634822804314329</v>
      </c>
      <c r="E9" s="1">
        <f t="shared" si="2"/>
        <v>1.5274372996417122E-2</v>
      </c>
      <c r="F9" s="1">
        <f t="shared" si="0"/>
        <v>1.8165818090389089E-2</v>
      </c>
      <c r="G9">
        <f t="shared" si="3"/>
        <v>1.8567055250000943E-3</v>
      </c>
    </row>
    <row r="10" spans="1:7" x14ac:dyDescent="0.25">
      <c r="A10" t="s">
        <v>14</v>
      </c>
      <c r="B10">
        <v>3449</v>
      </c>
      <c r="C10">
        <v>46</v>
      </c>
      <c r="D10" s="1">
        <f t="shared" si="1"/>
        <v>0.2657164869029276</v>
      </c>
      <c r="E10" s="1">
        <f t="shared" si="2"/>
        <v>2.8914450939719655E-3</v>
      </c>
      <c r="F10" s="1">
        <f>E10+F11</f>
        <v>2.8914450939719655E-3</v>
      </c>
      <c r="G10">
        <f t="shared" si="3"/>
        <v>3.8415231622146803E-4</v>
      </c>
    </row>
    <row r="11" spans="1:7" x14ac:dyDescent="0.25">
      <c r="A11" t="s">
        <v>15</v>
      </c>
      <c r="B11">
        <v>1535</v>
      </c>
      <c r="C11">
        <v>0</v>
      </c>
      <c r="D11" s="1">
        <f t="shared" si="1"/>
        <v>0.11825885978428351</v>
      </c>
      <c r="E11" s="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 s="1">
        <v>0</v>
      </c>
      <c r="E12" s="1">
        <v>0</v>
      </c>
      <c r="F12" s="1">
        <f>E12</f>
        <v>0</v>
      </c>
    </row>
    <row r="13" spans="1:7" x14ac:dyDescent="0.25">
      <c r="A13" t="s">
        <v>16</v>
      </c>
      <c r="B13">
        <v>12980</v>
      </c>
      <c r="C13">
        <v>15909</v>
      </c>
      <c r="D13" s="1">
        <v>1</v>
      </c>
      <c r="E13" s="1">
        <v>1</v>
      </c>
      <c r="G13">
        <f>SUM(G2:G12)</f>
        <v>0.10536341079334012</v>
      </c>
    </row>
    <row r="14" spans="1:7" x14ac:dyDescent="0.25">
      <c r="D14" s="1"/>
      <c r="E14" s="1"/>
    </row>
    <row r="17" spans="7:8" x14ac:dyDescent="0.25">
      <c r="G17" t="s">
        <v>19</v>
      </c>
      <c r="H17">
        <f>0.5-G13</f>
        <v>0.39463658920665989</v>
      </c>
    </row>
    <row r="18" spans="7:8" x14ac:dyDescent="0.25">
      <c r="G18" t="s">
        <v>18</v>
      </c>
      <c r="H18">
        <f>H17/0.5</f>
        <v>0.78927317841331979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G24" sqref="G24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78</v>
      </c>
      <c r="C2">
        <v>4105</v>
      </c>
      <c r="D2">
        <f>B2/$B$13</f>
        <v>4.4328256421914073E-3</v>
      </c>
      <c r="E2">
        <f>C2/$C$13</f>
        <v>0.16725746648738948</v>
      </c>
      <c r="F2" s="1">
        <f t="shared" ref="F2:F9" si="0">E2+F3</f>
        <v>1</v>
      </c>
      <c r="G2">
        <f>(F2+F3)/2*D2</f>
        <v>4.0621140490447729E-3</v>
      </c>
    </row>
    <row r="3" spans="1:7" x14ac:dyDescent="0.25">
      <c r="A3" t="s">
        <v>7</v>
      </c>
      <c r="B3">
        <v>54</v>
      </c>
      <c r="C3">
        <v>818</v>
      </c>
      <c r="D3">
        <f t="shared" ref="D3:D10" si="1">B3/$B$13</f>
        <v>3.0688792907478972E-3</v>
      </c>
      <c r="E3">
        <f t="shared" ref="E3:E11" si="2">C3/$C$13</f>
        <v>3.3329258851811108E-2</v>
      </c>
      <c r="F3" s="1">
        <f t="shared" si="0"/>
        <v>0.83274253351261063</v>
      </c>
      <c r="G3">
        <f t="shared" ref="G3:G10" si="3">(F3+F4)/2*D3</f>
        <v>2.5044445794886378E-3</v>
      </c>
    </row>
    <row r="4" spans="1:7" x14ac:dyDescent="0.25">
      <c r="A4" t="s">
        <v>8</v>
      </c>
      <c r="B4">
        <v>191</v>
      </c>
      <c r="C4">
        <v>1730</v>
      </c>
      <c r="D4">
        <f t="shared" si="1"/>
        <v>1.0854739713571267E-2</v>
      </c>
      <c r="E4">
        <f t="shared" si="2"/>
        <v>7.0488530334514937E-2</v>
      </c>
      <c r="F4" s="1">
        <f t="shared" si="0"/>
        <v>0.79941327466079948</v>
      </c>
      <c r="G4">
        <f t="shared" si="3"/>
        <v>8.2948556952299694E-3</v>
      </c>
    </row>
    <row r="5" spans="1:7" x14ac:dyDescent="0.25">
      <c r="A5" t="s">
        <v>9</v>
      </c>
      <c r="B5">
        <v>1761</v>
      </c>
      <c r="C5">
        <v>10065</v>
      </c>
      <c r="D5">
        <f t="shared" si="1"/>
        <v>0.10007956353716754</v>
      </c>
      <c r="E5">
        <f t="shared" si="2"/>
        <v>0.41009656521207677</v>
      </c>
      <c r="F5" s="1">
        <f t="shared" si="0"/>
        <v>0.72892474432628451</v>
      </c>
      <c r="G5">
        <f t="shared" si="3"/>
        <v>5.2429327636357881E-2</v>
      </c>
    </row>
    <row r="6" spans="1:7" x14ac:dyDescent="0.25">
      <c r="A6" t="s">
        <v>10</v>
      </c>
      <c r="B6">
        <v>1264</v>
      </c>
      <c r="C6">
        <v>3665</v>
      </c>
      <c r="D6">
        <f t="shared" si="1"/>
        <v>7.183450784269152E-2</v>
      </c>
      <c r="E6">
        <f t="shared" si="2"/>
        <v>0.14932974778959376</v>
      </c>
      <c r="F6" s="1">
        <f t="shared" si="0"/>
        <v>0.31882817911420769</v>
      </c>
      <c r="G6">
        <f t="shared" si="3"/>
        <v>1.753935086368125E-2</v>
      </c>
    </row>
    <row r="7" spans="1:7" x14ac:dyDescent="0.25">
      <c r="A7" t="s">
        <v>11</v>
      </c>
      <c r="B7">
        <v>1068</v>
      </c>
      <c r="C7">
        <v>1519</v>
      </c>
      <c r="D7">
        <f t="shared" si="1"/>
        <v>6.0695612639236188E-2</v>
      </c>
      <c r="E7">
        <f t="shared" si="2"/>
        <v>6.1891374322617446E-2</v>
      </c>
      <c r="F7" s="1">
        <f t="shared" si="0"/>
        <v>0.16949843132461395</v>
      </c>
      <c r="G7">
        <f t="shared" si="3"/>
        <v>8.4095436898391669E-3</v>
      </c>
    </row>
    <row r="8" spans="1:7" x14ac:dyDescent="0.25">
      <c r="A8" t="s">
        <v>12</v>
      </c>
      <c r="B8">
        <v>4448</v>
      </c>
      <c r="C8">
        <v>2240</v>
      </c>
      <c r="D8">
        <f t="shared" si="1"/>
        <v>0.25278472380086381</v>
      </c>
      <c r="E8">
        <f t="shared" si="2"/>
        <v>9.1268386097869053E-2</v>
      </c>
      <c r="F8" s="1">
        <f t="shared" si="0"/>
        <v>0.10760705700199651</v>
      </c>
      <c r="G8">
        <f t="shared" si="3"/>
        <v>1.5665793297523281E-2</v>
      </c>
    </row>
    <row r="9" spans="1:7" x14ac:dyDescent="0.25">
      <c r="A9" t="s">
        <v>13</v>
      </c>
      <c r="B9">
        <v>2776</v>
      </c>
      <c r="C9">
        <v>350</v>
      </c>
      <c r="D9">
        <f t="shared" si="1"/>
        <v>0.15776312798363265</v>
      </c>
      <c r="E9">
        <f t="shared" si="2"/>
        <v>1.4260685327792039E-2</v>
      </c>
      <c r="F9" s="1">
        <f t="shared" si="0"/>
        <v>1.633867090412745E-2</v>
      </c>
      <c r="G9">
        <f t="shared" si="3"/>
        <v>1.45273466667893E-3</v>
      </c>
    </row>
    <row r="10" spans="1:7" x14ac:dyDescent="0.25">
      <c r="A10" t="s">
        <v>14</v>
      </c>
      <c r="B10">
        <v>3447</v>
      </c>
      <c r="C10">
        <v>51</v>
      </c>
      <c r="D10">
        <f t="shared" si="1"/>
        <v>0.1958967947260741</v>
      </c>
      <c r="E10">
        <f t="shared" si="2"/>
        <v>2.0779855763354113E-3</v>
      </c>
      <c r="F10" s="1">
        <f>E10+F11</f>
        <v>2.0779855763354113E-3</v>
      </c>
      <c r="G10">
        <f t="shared" si="3"/>
        <v>2.0353535694556043E-4</v>
      </c>
    </row>
    <row r="11" spans="1:7" x14ac:dyDescent="0.25">
      <c r="A11" t="s">
        <v>15</v>
      </c>
      <c r="B11">
        <v>2509</v>
      </c>
      <c r="C11">
        <v>0</v>
      </c>
      <c r="D11">
        <f>B11/$B$13</f>
        <v>0.14258922482382361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17596</v>
      </c>
      <c r="C13">
        <v>24543</v>
      </c>
      <c r="D13">
        <v>1</v>
      </c>
      <c r="E13">
        <v>1</v>
      </c>
      <c r="G13">
        <f>SUM(G2:G12)</f>
        <v>0.11056169983478945</v>
      </c>
    </row>
    <row r="17" spans="7:8" x14ac:dyDescent="0.25">
      <c r="G17" t="s">
        <v>19</v>
      </c>
      <c r="H17">
        <f>0.5-G13</f>
        <v>0.38943830016521053</v>
      </c>
    </row>
    <row r="18" spans="7:8" x14ac:dyDescent="0.25">
      <c r="G18" t="s">
        <v>18</v>
      </c>
      <c r="H18">
        <f>H17/0.5</f>
        <v>0.77887660033042105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F24" sqref="F24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57</v>
      </c>
      <c r="C2">
        <v>1956</v>
      </c>
      <c r="D2">
        <f>B2/$B$13</f>
        <v>3.5185185185185185E-3</v>
      </c>
      <c r="E2">
        <f>C2/$C$13</f>
        <v>9.0455049944506108E-2</v>
      </c>
      <c r="F2" s="1">
        <f t="shared" ref="F2:F9" si="0">E2+F3</f>
        <v>1</v>
      </c>
      <c r="G2">
        <f>(F2+F3)/2*D2</f>
        <v>3.3593846343568873E-3</v>
      </c>
    </row>
    <row r="3" spans="1:7" x14ac:dyDescent="0.25">
      <c r="A3" t="s">
        <v>7</v>
      </c>
      <c r="B3">
        <v>130</v>
      </c>
      <c r="C3">
        <v>2017</v>
      </c>
      <c r="D3">
        <f t="shared" ref="D3:D11" si="1">B3/$B$13</f>
        <v>8.024691358024692E-3</v>
      </c>
      <c r="E3">
        <f t="shared" ref="E3:E11" si="2">C3/$C$13</f>
        <v>9.3275989641139478E-2</v>
      </c>
      <c r="F3" s="1">
        <f t="shared" si="0"/>
        <v>0.90954495005549385</v>
      </c>
      <c r="G3">
        <f t="shared" ref="G3:G10" si="3">(F3+F4)/2*D3</f>
        <v>6.9245619864530955E-3</v>
      </c>
    </row>
    <row r="4" spans="1:7" x14ac:dyDescent="0.25">
      <c r="A4" t="s">
        <v>8</v>
      </c>
      <c r="B4">
        <v>264</v>
      </c>
      <c r="C4">
        <v>2516</v>
      </c>
      <c r="D4">
        <f t="shared" si="1"/>
        <v>1.6296296296296295E-2</v>
      </c>
      <c r="E4">
        <f t="shared" si="2"/>
        <v>0.11635220125786164</v>
      </c>
      <c r="F4" s="1">
        <f t="shared" si="0"/>
        <v>0.81626896041435437</v>
      </c>
      <c r="G4">
        <f t="shared" si="3"/>
        <v>1.2354105863169864E-2</v>
      </c>
    </row>
    <row r="5" spans="1:7" x14ac:dyDescent="0.25">
      <c r="A5" t="s">
        <v>9</v>
      </c>
      <c r="B5">
        <v>1024</v>
      </c>
      <c r="C5">
        <v>5659</v>
      </c>
      <c r="D5">
        <f t="shared" si="1"/>
        <v>6.3209876543209878E-2</v>
      </c>
      <c r="E5">
        <f t="shared" si="2"/>
        <v>0.26169996300406956</v>
      </c>
      <c r="F5" s="1">
        <f t="shared" si="0"/>
        <v>0.69991675915649276</v>
      </c>
      <c r="G5">
        <f t="shared" si="3"/>
        <v>3.5970640760380555E-2</v>
      </c>
    </row>
    <row r="6" spans="1:7" x14ac:dyDescent="0.25">
      <c r="A6" t="s">
        <v>10</v>
      </c>
      <c r="B6">
        <v>1500</v>
      </c>
      <c r="C6">
        <v>4271</v>
      </c>
      <c r="D6">
        <f t="shared" si="1"/>
        <v>9.2592592592592587E-2</v>
      </c>
      <c r="E6">
        <f t="shared" si="2"/>
        <v>0.19751202367739548</v>
      </c>
      <c r="F6" s="1">
        <f t="shared" si="0"/>
        <v>0.43821679615242326</v>
      </c>
      <c r="G6">
        <f t="shared" si="3"/>
        <v>3.1431554103122733E-2</v>
      </c>
    </row>
    <row r="7" spans="1:7" x14ac:dyDescent="0.25">
      <c r="A7" t="s">
        <v>11</v>
      </c>
      <c r="B7">
        <v>1695</v>
      </c>
      <c r="C7">
        <v>2452</v>
      </c>
      <c r="D7">
        <f t="shared" si="1"/>
        <v>0.10462962962962963</v>
      </c>
      <c r="E7">
        <f t="shared" si="2"/>
        <v>0.11339252682204957</v>
      </c>
      <c r="F7" s="1">
        <f t="shared" si="0"/>
        <v>0.24070477247502775</v>
      </c>
      <c r="G7">
        <f t="shared" si="3"/>
        <v>1.9252742152066977E-2</v>
      </c>
    </row>
    <row r="8" spans="1:7" x14ac:dyDescent="0.25">
      <c r="A8" t="s">
        <v>12</v>
      </c>
      <c r="B8">
        <v>4344</v>
      </c>
      <c r="C8">
        <v>2321</v>
      </c>
      <c r="D8">
        <f t="shared" si="1"/>
        <v>0.26814814814814814</v>
      </c>
      <c r="E8">
        <f t="shared" si="2"/>
        <v>0.10733444321124676</v>
      </c>
      <c r="F8" s="1">
        <f t="shared" si="0"/>
        <v>0.12731224565297816</v>
      </c>
      <c r="G8">
        <f t="shared" si="3"/>
        <v>1.9747776818624024E-2</v>
      </c>
    </row>
    <row r="9" spans="1:7" x14ac:dyDescent="0.25">
      <c r="A9" t="s">
        <v>13</v>
      </c>
      <c r="B9">
        <v>2864</v>
      </c>
      <c r="C9">
        <v>394</v>
      </c>
      <c r="D9">
        <f t="shared" si="1"/>
        <v>0.17679012345679013</v>
      </c>
      <c r="E9">
        <f t="shared" si="2"/>
        <v>1.8220495745468E-2</v>
      </c>
      <c r="F9" s="1">
        <f t="shared" si="0"/>
        <v>1.9977802441731411E-2</v>
      </c>
      <c r="G9">
        <f t="shared" si="3"/>
        <v>1.921276313926456E-3</v>
      </c>
    </row>
    <row r="10" spans="1:7" x14ac:dyDescent="0.25">
      <c r="A10" t="s">
        <v>14</v>
      </c>
      <c r="B10">
        <v>3107</v>
      </c>
      <c r="C10">
        <v>38</v>
      </c>
      <c r="D10">
        <f t="shared" si="1"/>
        <v>0.19179012345679011</v>
      </c>
      <c r="E10">
        <f t="shared" si="2"/>
        <v>1.757306696263411E-3</v>
      </c>
      <c r="F10" s="1">
        <f>E10+F11</f>
        <v>1.757306696263411E-3</v>
      </c>
      <c r="G10">
        <f t="shared" si="3"/>
        <v>1.6851703411390178E-4</v>
      </c>
    </row>
    <row r="11" spans="1:7" x14ac:dyDescent="0.25">
      <c r="A11" t="s">
        <v>15</v>
      </c>
      <c r="B11">
        <v>1215</v>
      </c>
      <c r="C11">
        <v>0</v>
      </c>
      <c r="D11">
        <f t="shared" si="1"/>
        <v>7.4999999999999997E-2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16200</v>
      </c>
      <c r="C13">
        <v>21624</v>
      </c>
      <c r="D13">
        <v>1</v>
      </c>
      <c r="E13">
        <v>1</v>
      </c>
      <c r="G13">
        <f>SUM(G2:G12)</f>
        <v>0.13113055966621451</v>
      </c>
    </row>
    <row r="17" spans="7:8" x14ac:dyDescent="0.25">
      <c r="G17" t="s">
        <v>19</v>
      </c>
      <c r="H17">
        <f>0.5-G13</f>
        <v>0.36886944033378549</v>
      </c>
    </row>
    <row r="18" spans="7:8" x14ac:dyDescent="0.25">
      <c r="G18" t="s">
        <v>18</v>
      </c>
      <c r="H18">
        <f>H17/0.5</f>
        <v>0.73773888066757098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E18" sqref="E18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47</v>
      </c>
      <c r="C2">
        <v>1889</v>
      </c>
      <c r="D2">
        <f>B2/$B$13</f>
        <v>2.3975922052747027E-3</v>
      </c>
      <c r="E2">
        <f>C2/$C$13</f>
        <v>7.9846140840307722E-2</v>
      </c>
      <c r="F2" s="1">
        <f t="shared" ref="F2:F9" si="0">E2+F3</f>
        <v>0.99999999999999989</v>
      </c>
      <c r="G2">
        <f>(F2+F3)/2*D2</f>
        <v>2.3018729628247084E-3</v>
      </c>
    </row>
    <row r="3" spans="1:7" x14ac:dyDescent="0.25">
      <c r="A3" t="s">
        <v>7</v>
      </c>
      <c r="B3">
        <v>63</v>
      </c>
      <c r="C3">
        <v>958</v>
      </c>
      <c r="D3">
        <f t="shared" ref="D3:D11" si="1">B3/$B$13</f>
        <v>3.2137938070703463E-3</v>
      </c>
      <c r="E3">
        <f t="shared" ref="E3:E11" si="2">C3/$C$13</f>
        <v>4.0493701919012595E-2</v>
      </c>
      <c r="F3" s="1">
        <f t="shared" si="0"/>
        <v>0.92015385915969217</v>
      </c>
      <c r="G3">
        <f t="shared" ref="G3:G10" si="3">(F3+F4)/2*D3</f>
        <v>2.8921155698929607E-3</v>
      </c>
    </row>
    <row r="4" spans="1:7" x14ac:dyDescent="0.25">
      <c r="A4" t="s">
        <v>8</v>
      </c>
      <c r="B4">
        <v>153</v>
      </c>
      <c r="C4">
        <v>1467</v>
      </c>
      <c r="D4">
        <f t="shared" si="1"/>
        <v>7.8049278171708411E-3</v>
      </c>
      <c r="E4">
        <f t="shared" si="2"/>
        <v>6.2008622875982751E-2</v>
      </c>
      <c r="F4" s="1">
        <f t="shared" si="0"/>
        <v>0.87966015724067959</v>
      </c>
      <c r="G4">
        <f t="shared" si="3"/>
        <v>6.6236976181100497E-3</v>
      </c>
    </row>
    <row r="5" spans="1:7" x14ac:dyDescent="0.25">
      <c r="A5" t="s">
        <v>9</v>
      </c>
      <c r="B5">
        <v>1589</v>
      </c>
      <c r="C5">
        <v>8583</v>
      </c>
      <c r="D5">
        <f t="shared" si="1"/>
        <v>8.1059021578329851E-2</v>
      </c>
      <c r="E5">
        <f t="shared" si="2"/>
        <v>0.36279482627441034</v>
      </c>
      <c r="F5" s="1">
        <f t="shared" si="0"/>
        <v>0.81765153436469684</v>
      </c>
      <c r="G5">
        <f t="shared" si="3"/>
        <v>5.1574136541880547E-2</v>
      </c>
    </row>
    <row r="6" spans="1:7" x14ac:dyDescent="0.25">
      <c r="A6" t="s">
        <v>10</v>
      </c>
      <c r="B6">
        <v>1900</v>
      </c>
      <c r="C6">
        <v>5524</v>
      </c>
      <c r="D6">
        <f t="shared" si="1"/>
        <v>9.6923940213232668E-2</v>
      </c>
      <c r="E6">
        <f t="shared" si="2"/>
        <v>0.23349395553301208</v>
      </c>
      <c r="F6" s="1">
        <f t="shared" si="0"/>
        <v>0.45485670809028655</v>
      </c>
      <c r="G6">
        <f t="shared" si="3"/>
        <v>3.2770927287414327E-2</v>
      </c>
    </row>
    <row r="7" spans="1:7" x14ac:dyDescent="0.25">
      <c r="A7" t="s">
        <v>11</v>
      </c>
      <c r="B7">
        <v>1682</v>
      </c>
      <c r="C7">
        <v>2401</v>
      </c>
      <c r="D7">
        <f t="shared" si="1"/>
        <v>8.5803193388767032E-2</v>
      </c>
      <c r="E7">
        <f t="shared" si="2"/>
        <v>0.10148786879702426</v>
      </c>
      <c r="F7" s="1">
        <f t="shared" si="0"/>
        <v>0.2213627525572745</v>
      </c>
      <c r="G7">
        <f t="shared" si="3"/>
        <v>1.4639639450239163E-2</v>
      </c>
    </row>
    <row r="8" spans="1:7" x14ac:dyDescent="0.25">
      <c r="A8" t="s">
        <v>12</v>
      </c>
      <c r="B8">
        <v>4460</v>
      </c>
      <c r="C8">
        <v>2335</v>
      </c>
      <c r="D8">
        <f t="shared" si="1"/>
        <v>0.22751619650053564</v>
      </c>
      <c r="E8">
        <f t="shared" si="2"/>
        <v>9.8698114802603765E-2</v>
      </c>
      <c r="F8" s="1">
        <f t="shared" si="0"/>
        <v>0.11987488376025023</v>
      </c>
      <c r="G8">
        <f t="shared" si="3"/>
        <v>1.6045767768245147E-2</v>
      </c>
    </row>
    <row r="9" spans="1:7" x14ac:dyDescent="0.25">
      <c r="A9" t="s">
        <v>13</v>
      </c>
      <c r="B9">
        <v>3409</v>
      </c>
      <c r="C9">
        <v>434</v>
      </c>
      <c r="D9">
        <f t="shared" si="1"/>
        <v>0.1739019537825843</v>
      </c>
      <c r="E9">
        <f t="shared" si="2"/>
        <v>1.8344745963310507E-2</v>
      </c>
      <c r="F9" s="1">
        <f t="shared" si="0"/>
        <v>2.1176768957646461E-2</v>
      </c>
      <c r="G9">
        <f t="shared" si="3"/>
        <v>2.0875879142046639E-3</v>
      </c>
    </row>
    <row r="10" spans="1:7" x14ac:dyDescent="0.25">
      <c r="A10" t="s">
        <v>14</v>
      </c>
      <c r="B10">
        <v>4878</v>
      </c>
      <c r="C10">
        <v>67</v>
      </c>
      <c r="D10">
        <f t="shared" si="1"/>
        <v>0.24883946334744683</v>
      </c>
      <c r="E10">
        <f t="shared" si="2"/>
        <v>2.8320229943359539E-3</v>
      </c>
      <c r="F10" s="1">
        <f>E10+F11</f>
        <v>2.8320229943359539E-3</v>
      </c>
      <c r="G10">
        <f t="shared" si="3"/>
        <v>3.523595410490941E-4</v>
      </c>
    </row>
    <row r="11" spans="1:7" x14ac:dyDescent="0.25">
      <c r="A11" t="s">
        <v>15</v>
      </c>
      <c r="B11">
        <v>1422</v>
      </c>
      <c r="C11">
        <v>0</v>
      </c>
      <c r="D11">
        <f t="shared" si="1"/>
        <v>7.2539917359587813E-2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19603</v>
      </c>
      <c r="C13">
        <v>23658</v>
      </c>
      <c r="D13">
        <v>1</v>
      </c>
      <c r="E13">
        <v>1</v>
      </c>
      <c r="G13">
        <f>SUM(G2:G12)</f>
        <v>0.12928810465386065</v>
      </c>
    </row>
    <row r="17" spans="7:8" x14ac:dyDescent="0.25">
      <c r="G17" t="s">
        <v>19</v>
      </c>
      <c r="H17">
        <f>0.5-G13</f>
        <v>0.37071189534613935</v>
      </c>
    </row>
    <row r="18" spans="7:8" x14ac:dyDescent="0.25">
      <c r="G18" t="s">
        <v>18</v>
      </c>
      <c r="H18">
        <f>H17/0.5</f>
        <v>0.74142379069227871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F30" sqref="F30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62</v>
      </c>
      <c r="C2">
        <v>2507</v>
      </c>
      <c r="D2" s="1">
        <f>B2/$B$13</f>
        <v>3.7706014717508972E-3</v>
      </c>
      <c r="E2" s="1">
        <f>C2/$C$13</f>
        <v>0.10336865542407125</v>
      </c>
      <c r="F2" s="1">
        <f t="shared" ref="F2:F9" si="0">E2+F3</f>
        <v>1</v>
      </c>
      <c r="G2">
        <f>(F2+F3)/2*D2</f>
        <v>3.5757204696134403E-3</v>
      </c>
    </row>
    <row r="3" spans="1:7" x14ac:dyDescent="0.25">
      <c r="A3" t="s">
        <v>7</v>
      </c>
      <c r="B3">
        <v>72</v>
      </c>
      <c r="C3">
        <v>1055</v>
      </c>
      <c r="D3" s="1">
        <f t="shared" ref="D3:D11" si="1">B3/$B$13</f>
        <v>4.3787629994526548E-3</v>
      </c>
      <c r="E3" s="1">
        <f t="shared" ref="E3:E11" si="2">C3/$C$13</f>
        <v>4.349977322393106E-2</v>
      </c>
      <c r="F3" s="1">
        <f t="shared" si="0"/>
        <v>0.89663134457592886</v>
      </c>
      <c r="G3">
        <f t="shared" ref="G3:G10" si="3">(F3+F4)/2*D3</f>
        <v>3.8308985570397959E-3</v>
      </c>
    </row>
    <row r="4" spans="1:7" x14ac:dyDescent="0.25">
      <c r="A4" t="s">
        <v>8</v>
      </c>
      <c r="B4">
        <v>228</v>
      </c>
      <c r="C4">
        <v>2184</v>
      </c>
      <c r="D4" s="1">
        <f t="shared" si="1"/>
        <v>1.3866082831600074E-2</v>
      </c>
      <c r="E4" s="1">
        <f t="shared" si="2"/>
        <v>9.0050715375417478E-2</v>
      </c>
      <c r="F4" s="1">
        <f t="shared" si="0"/>
        <v>0.8531315713519978</v>
      </c>
      <c r="G4">
        <f t="shared" si="3"/>
        <v>1.1205267695399739E-2</v>
      </c>
    </row>
    <row r="5" spans="1:7" x14ac:dyDescent="0.25">
      <c r="A5" t="s">
        <v>9</v>
      </c>
      <c r="B5">
        <v>1734</v>
      </c>
      <c r="C5">
        <v>9620</v>
      </c>
      <c r="D5" s="1">
        <f t="shared" si="1"/>
        <v>0.10545520890348477</v>
      </c>
      <c r="E5" s="1">
        <f t="shared" si="2"/>
        <v>0.39665196058219604</v>
      </c>
      <c r="F5" s="1">
        <f t="shared" si="0"/>
        <v>0.76308085597658026</v>
      </c>
      <c r="G5">
        <f t="shared" si="3"/>
        <v>5.9556343394674097E-2</v>
      </c>
    </row>
    <row r="6" spans="1:7" x14ac:dyDescent="0.25">
      <c r="A6" t="s">
        <v>10</v>
      </c>
      <c r="B6">
        <v>1684</v>
      </c>
      <c r="C6">
        <v>4956</v>
      </c>
      <c r="D6" s="1">
        <f t="shared" si="1"/>
        <v>0.10241440126497597</v>
      </c>
      <c r="E6" s="1">
        <f t="shared" si="2"/>
        <v>0.20434585412113965</v>
      </c>
      <c r="F6" s="1">
        <f t="shared" si="0"/>
        <v>0.36642889539438417</v>
      </c>
      <c r="G6">
        <f t="shared" si="3"/>
        <v>2.7063616777604049E-2</v>
      </c>
    </row>
    <row r="7" spans="1:7" x14ac:dyDescent="0.25">
      <c r="A7" t="s">
        <v>11</v>
      </c>
      <c r="B7">
        <v>1293</v>
      </c>
      <c r="C7">
        <v>1891</v>
      </c>
      <c r="D7" s="1">
        <f t="shared" si="1"/>
        <v>7.8635285531837254E-2</v>
      </c>
      <c r="E7" s="1">
        <f t="shared" si="2"/>
        <v>7.796973570279965E-2</v>
      </c>
      <c r="F7" s="1">
        <f t="shared" si="0"/>
        <v>0.16208304127324455</v>
      </c>
      <c r="G7">
        <f t="shared" si="3"/>
        <v>9.6798600154743807E-3</v>
      </c>
    </row>
    <row r="8" spans="1:7" x14ac:dyDescent="0.25">
      <c r="A8" t="s">
        <v>12</v>
      </c>
      <c r="B8">
        <v>3164</v>
      </c>
      <c r="C8">
        <v>1701</v>
      </c>
      <c r="D8" s="1">
        <f t="shared" si="1"/>
        <v>0.19242230736483609</v>
      </c>
      <c r="E8" s="1">
        <f t="shared" si="2"/>
        <v>7.0135653321238611E-2</v>
      </c>
      <c r="F8" s="1">
        <f t="shared" si="0"/>
        <v>8.4113305570444899E-2</v>
      </c>
      <c r="G8">
        <f t="shared" si="3"/>
        <v>9.4374442176420464E-3</v>
      </c>
    </row>
    <row r="9" spans="1:7" x14ac:dyDescent="0.25">
      <c r="A9" t="s">
        <v>13</v>
      </c>
      <c r="B9">
        <v>2451</v>
      </c>
      <c r="C9">
        <v>290</v>
      </c>
      <c r="D9" s="1">
        <f t="shared" si="1"/>
        <v>0.14906039043970079</v>
      </c>
      <c r="E9" s="1">
        <f t="shared" si="2"/>
        <v>1.1957283635014224E-2</v>
      </c>
      <c r="F9" s="1">
        <f t="shared" si="0"/>
        <v>1.3977652249206282E-2</v>
      </c>
      <c r="G9">
        <f t="shared" si="3"/>
        <v>1.1923356180803179E-3</v>
      </c>
    </row>
    <row r="10" spans="1:7" x14ac:dyDescent="0.25">
      <c r="A10" t="s">
        <v>14</v>
      </c>
      <c r="B10">
        <v>4290</v>
      </c>
      <c r="C10">
        <v>49</v>
      </c>
      <c r="D10" s="1">
        <f t="shared" si="1"/>
        <v>0.26090129538405399</v>
      </c>
      <c r="E10" s="1">
        <f t="shared" si="2"/>
        <v>2.0203686141920586E-3</v>
      </c>
      <c r="F10" s="1">
        <f>E10+F11</f>
        <v>2.0203686141920586E-3</v>
      </c>
      <c r="G10">
        <f t="shared" si="3"/>
        <v>2.6355839429799703E-4</v>
      </c>
    </row>
    <row r="11" spans="1:7" x14ac:dyDescent="0.25">
      <c r="A11" t="s">
        <v>15</v>
      </c>
      <c r="B11">
        <v>1465</v>
      </c>
      <c r="C11">
        <v>0</v>
      </c>
      <c r="D11" s="1">
        <f t="shared" si="1"/>
        <v>8.9095663808307482E-2</v>
      </c>
      <c r="E11" s="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 s="1">
        <v>0</v>
      </c>
      <c r="E12" s="1">
        <v>0</v>
      </c>
      <c r="F12" s="1">
        <f>E12</f>
        <v>0</v>
      </c>
    </row>
    <row r="13" spans="1:7" x14ac:dyDescent="0.25">
      <c r="A13" t="s">
        <v>16</v>
      </c>
      <c r="B13">
        <v>16443</v>
      </c>
      <c r="C13">
        <v>24253</v>
      </c>
      <c r="D13" s="1">
        <v>1</v>
      </c>
      <c r="E13" s="1">
        <v>1</v>
      </c>
      <c r="G13">
        <f>SUM(G2:G12)</f>
        <v>0.12580504513982588</v>
      </c>
    </row>
    <row r="17" spans="7:8" x14ac:dyDescent="0.25">
      <c r="G17" t="s">
        <v>19</v>
      </c>
      <c r="H17">
        <f>0.5-G13</f>
        <v>0.37419495486017412</v>
      </c>
    </row>
    <row r="18" spans="7:8" x14ac:dyDescent="0.25">
      <c r="G18" t="s">
        <v>18</v>
      </c>
      <c r="H18">
        <f>H17/0.5</f>
        <v>0.74838990972034825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F25" sqref="F25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43</v>
      </c>
      <c r="C2">
        <v>1401</v>
      </c>
      <c r="D2" s="1">
        <f>B2/$B$13</f>
        <v>2.8308097432521396E-3</v>
      </c>
      <c r="E2" s="1">
        <f>C2/$C$13</f>
        <v>7.7820363272787865E-2</v>
      </c>
      <c r="F2" s="1">
        <f t="shared" ref="F2:F9" si="0">E2+F3</f>
        <v>1</v>
      </c>
      <c r="G2">
        <f>(F2+F3)/2*D2</f>
        <v>2.7206624219641251E-3</v>
      </c>
    </row>
    <row r="3" spans="1:7" x14ac:dyDescent="0.25">
      <c r="A3" t="s">
        <v>7</v>
      </c>
      <c r="B3">
        <v>64</v>
      </c>
      <c r="C3">
        <v>971</v>
      </c>
      <c r="D3" s="1">
        <f t="shared" ref="D3:D11" si="1">B3/$B$13</f>
        <v>4.213298222514812E-3</v>
      </c>
      <c r="E3" s="1">
        <f t="shared" ref="E3:E11" si="2">C3/$C$13</f>
        <v>5.3935455201910794E-2</v>
      </c>
      <c r="F3" s="1">
        <f t="shared" si="0"/>
        <v>0.92217963672721215</v>
      </c>
      <c r="G3">
        <f t="shared" ref="G3:G10" si="3">(F3+F4)/2*D3</f>
        <v>3.7717947454957487E-3</v>
      </c>
    </row>
    <row r="4" spans="1:7" x14ac:dyDescent="0.25">
      <c r="A4" t="s">
        <v>8</v>
      </c>
      <c r="B4">
        <v>114</v>
      </c>
      <c r="C4">
        <v>1085</v>
      </c>
      <c r="D4" s="1">
        <f t="shared" si="1"/>
        <v>7.5049374588545097E-3</v>
      </c>
      <c r="E4" s="1">
        <f t="shared" si="2"/>
        <v>6.0267733155585181E-2</v>
      </c>
      <c r="F4" s="1">
        <f t="shared" si="0"/>
        <v>0.86824418152530136</v>
      </c>
      <c r="G4">
        <f t="shared" si="3"/>
        <v>6.2899654973019095E-3</v>
      </c>
    </row>
    <row r="5" spans="1:7" x14ac:dyDescent="0.25">
      <c r="A5" t="s">
        <v>9</v>
      </c>
      <c r="B5">
        <v>1025</v>
      </c>
      <c r="C5">
        <v>5419</v>
      </c>
      <c r="D5" s="1">
        <f t="shared" si="1"/>
        <v>6.7478604344963791E-2</v>
      </c>
      <c r="E5" s="1">
        <f t="shared" si="2"/>
        <v>0.30100538799089038</v>
      </c>
      <c r="F5" s="1">
        <f t="shared" si="0"/>
        <v>0.80797644836971616</v>
      </c>
      <c r="G5">
        <f t="shared" si="3"/>
        <v>4.4365411338619341E-2</v>
      </c>
    </row>
    <row r="6" spans="1:7" x14ac:dyDescent="0.25">
      <c r="A6" t="s">
        <v>10</v>
      </c>
      <c r="B6">
        <v>1673</v>
      </c>
      <c r="C6">
        <v>4876</v>
      </c>
      <c r="D6" s="1">
        <f t="shared" si="1"/>
        <v>0.11013824884792627</v>
      </c>
      <c r="E6" s="1">
        <f t="shared" si="2"/>
        <v>0.27084374826417817</v>
      </c>
      <c r="F6" s="1">
        <f t="shared" si="0"/>
        <v>0.50697106037882578</v>
      </c>
      <c r="G6">
        <f t="shared" si="3"/>
        <v>4.0921776734087582E-2</v>
      </c>
    </row>
    <row r="7" spans="1:7" x14ac:dyDescent="0.25">
      <c r="A7" t="s">
        <v>11</v>
      </c>
      <c r="B7">
        <v>1363</v>
      </c>
      <c r="C7">
        <v>1938</v>
      </c>
      <c r="D7" s="1">
        <f t="shared" si="1"/>
        <v>8.9730085582620148E-2</v>
      </c>
      <c r="E7" s="1">
        <f t="shared" si="2"/>
        <v>0.10764872521246459</v>
      </c>
      <c r="F7" s="1">
        <f t="shared" si="0"/>
        <v>0.23612731211464755</v>
      </c>
      <c r="G7">
        <f t="shared" si="3"/>
        <v>1.6358059261354179E-2</v>
      </c>
    </row>
    <row r="8" spans="1:7" x14ac:dyDescent="0.25">
      <c r="A8" t="s">
        <v>12</v>
      </c>
      <c r="B8">
        <v>3609</v>
      </c>
      <c r="C8">
        <v>1877</v>
      </c>
      <c r="D8" s="1">
        <f t="shared" si="1"/>
        <v>0.23759052007899933</v>
      </c>
      <c r="E8" s="1">
        <f t="shared" si="2"/>
        <v>0.1042604010442704</v>
      </c>
      <c r="F8" s="1">
        <f t="shared" si="0"/>
        <v>0.12847858690218297</v>
      </c>
      <c r="G8">
        <f t="shared" si="3"/>
        <v>1.8139652827227942E-2</v>
      </c>
    </row>
    <row r="9" spans="1:7" x14ac:dyDescent="0.25">
      <c r="A9" t="s">
        <v>13</v>
      </c>
      <c r="B9">
        <v>3233</v>
      </c>
      <c r="C9">
        <v>405</v>
      </c>
      <c r="D9" s="1">
        <f t="shared" si="1"/>
        <v>0.21283739302172483</v>
      </c>
      <c r="E9" s="1">
        <f t="shared" si="2"/>
        <v>2.2496250624895849E-2</v>
      </c>
      <c r="F9" s="1">
        <f t="shared" si="0"/>
        <v>2.4218185857912567E-2</v>
      </c>
      <c r="G9">
        <f t="shared" si="3"/>
        <v>2.7605138738306246E-3</v>
      </c>
    </row>
    <row r="10" spans="1:7" x14ac:dyDescent="0.25">
      <c r="A10" t="s">
        <v>14</v>
      </c>
      <c r="B10">
        <v>2471</v>
      </c>
      <c r="C10">
        <v>31</v>
      </c>
      <c r="D10" s="1">
        <f t="shared" si="1"/>
        <v>0.16267281105990783</v>
      </c>
      <c r="E10" s="1">
        <f t="shared" si="2"/>
        <v>1.7219352330167194E-3</v>
      </c>
      <c r="F10" s="1">
        <f>E10+F11</f>
        <v>1.7219352330167194E-3</v>
      </c>
      <c r="G10">
        <f t="shared" si="3"/>
        <v>1.4005602240896358E-4</v>
      </c>
    </row>
    <row r="11" spans="1:7" x14ac:dyDescent="0.25">
      <c r="A11" t="s">
        <v>15</v>
      </c>
      <c r="B11">
        <v>1595</v>
      </c>
      <c r="C11">
        <v>0</v>
      </c>
      <c r="D11" s="1">
        <f t="shared" si="1"/>
        <v>0.10500329163923634</v>
      </c>
      <c r="E11" s="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 s="1">
        <v>0</v>
      </c>
      <c r="E12" s="1">
        <v>0</v>
      </c>
      <c r="F12" s="1">
        <f>E12</f>
        <v>0</v>
      </c>
    </row>
    <row r="13" spans="1:7" x14ac:dyDescent="0.25">
      <c r="A13" t="s">
        <v>16</v>
      </c>
      <c r="B13">
        <v>15190</v>
      </c>
      <c r="C13">
        <v>18003</v>
      </c>
      <c r="D13" s="1">
        <v>1</v>
      </c>
      <c r="E13" s="1">
        <v>1</v>
      </c>
      <c r="G13">
        <f>SUM(G2:G12)</f>
        <v>0.1354678927222904</v>
      </c>
    </row>
    <row r="17" spans="7:8" x14ac:dyDescent="0.25">
      <c r="G17" t="s">
        <v>19</v>
      </c>
      <c r="H17">
        <f>0.5-G13</f>
        <v>0.36453210727770957</v>
      </c>
    </row>
    <row r="18" spans="7:8" x14ac:dyDescent="0.25">
      <c r="G18" t="s">
        <v>18</v>
      </c>
      <c r="H18">
        <f>H17/0.5</f>
        <v>0.72906421455541914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8"/>
  <sheetViews>
    <sheetView workbookViewId="0">
      <selection activeCell="E19" sqref="E19"/>
    </sheetView>
  </sheetViews>
  <sheetFormatPr defaultRowHeight="15" x14ac:dyDescent="0.25"/>
  <cols>
    <col min="1" max="1" width="15.7109375" bestFit="1" customWidth="1"/>
    <col min="2" max="2" width="14.2851562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67</v>
      </c>
      <c r="C2">
        <v>3694</v>
      </c>
      <c r="D2">
        <f>B2/$B$13</f>
        <v>5.0900250702727344E-3</v>
      </c>
      <c r="E2">
        <f>C2/$C$13</f>
        <v>0.16081145792521004</v>
      </c>
      <c r="F2" s="1">
        <f t="shared" ref="F2:F9" si="0">E2+F3</f>
        <v>0.99999999999999989</v>
      </c>
      <c r="G2">
        <f>(F2+F3)/2*D2</f>
        <v>4.6807578940595198E-3</v>
      </c>
    </row>
    <row r="3" spans="1:7" x14ac:dyDescent="0.25">
      <c r="A3" t="s">
        <v>7</v>
      </c>
      <c r="B3">
        <v>68</v>
      </c>
      <c r="C3">
        <v>998</v>
      </c>
      <c r="D3">
        <f t="shared" ref="D3:D11" si="1">B3/$B$13</f>
        <v>5.165995593709641E-3</v>
      </c>
      <c r="E3">
        <f t="shared" ref="E3:E11" si="2">C3/$C$13</f>
        <v>4.3446084193113056E-2</v>
      </c>
      <c r="F3" s="1">
        <f t="shared" si="0"/>
        <v>0.83918854207478988</v>
      </c>
      <c r="G3">
        <f t="shared" ref="G3:G10" si="3">(F3+F4)/2*D3</f>
        <v>4.223023170897202E-3</v>
      </c>
    </row>
    <row r="4" spans="1:7" x14ac:dyDescent="0.25">
      <c r="A4" t="s">
        <v>8</v>
      </c>
      <c r="B4">
        <v>322</v>
      </c>
      <c r="C4">
        <v>3004</v>
      </c>
      <c r="D4">
        <f t="shared" si="1"/>
        <v>2.4462508546683887E-2</v>
      </c>
      <c r="E4">
        <f t="shared" si="2"/>
        <v>0.13077358408428019</v>
      </c>
      <c r="F4" s="1">
        <f t="shared" si="0"/>
        <v>0.79574245788167686</v>
      </c>
      <c r="G4">
        <f t="shared" si="3"/>
        <v>1.7866331717718668E-2</v>
      </c>
    </row>
    <row r="5" spans="1:7" x14ac:dyDescent="0.25">
      <c r="A5" t="s">
        <v>9</v>
      </c>
      <c r="B5">
        <v>1543</v>
      </c>
      <c r="C5">
        <v>9358</v>
      </c>
      <c r="D5">
        <f t="shared" si="1"/>
        <v>0.1172225176631467</v>
      </c>
      <c r="E5">
        <f t="shared" si="2"/>
        <v>0.40738322232379959</v>
      </c>
      <c r="F5" s="1">
        <f t="shared" si="0"/>
        <v>0.66496887379739666</v>
      </c>
      <c r="G5">
        <f t="shared" si="3"/>
        <v>5.4072082066897495E-2</v>
      </c>
    </row>
    <row r="6" spans="1:7" x14ac:dyDescent="0.25">
      <c r="A6" t="s">
        <v>10</v>
      </c>
      <c r="B6">
        <v>861</v>
      </c>
      <c r="C6">
        <v>2486</v>
      </c>
      <c r="D6">
        <f t="shared" si="1"/>
        <v>6.5410620679176482E-2</v>
      </c>
      <c r="E6">
        <f t="shared" si="2"/>
        <v>0.10822341212833572</v>
      </c>
      <c r="F6" s="1">
        <f t="shared" si="0"/>
        <v>0.25758565147359713</v>
      </c>
      <c r="G6">
        <f t="shared" si="3"/>
        <v>1.3309357061271641E-2</v>
      </c>
    </row>
    <row r="7" spans="1:7" x14ac:dyDescent="0.25">
      <c r="A7" t="s">
        <v>11</v>
      </c>
      <c r="B7">
        <v>942</v>
      </c>
      <c r="C7">
        <v>1285</v>
      </c>
      <c r="D7">
        <f t="shared" si="1"/>
        <v>7.1564233077565903E-2</v>
      </c>
      <c r="E7">
        <f t="shared" si="2"/>
        <v>5.5940098384920117E-2</v>
      </c>
      <c r="F7" s="1">
        <f t="shared" si="0"/>
        <v>0.14936223934526144</v>
      </c>
      <c r="G7">
        <f t="shared" si="3"/>
        <v>8.6873389898912776E-3</v>
      </c>
    </row>
    <row r="8" spans="1:7" x14ac:dyDescent="0.25">
      <c r="A8" t="s">
        <v>12</v>
      </c>
      <c r="B8">
        <v>3696</v>
      </c>
      <c r="C8">
        <v>1902</v>
      </c>
      <c r="D8">
        <f t="shared" si="1"/>
        <v>0.28078705462280634</v>
      </c>
      <c r="E8">
        <f t="shared" si="2"/>
        <v>8.2800052239780597E-2</v>
      </c>
      <c r="F8" s="1">
        <f t="shared" si="0"/>
        <v>9.3422140960341307E-2</v>
      </c>
      <c r="G8">
        <f t="shared" si="3"/>
        <v>1.4607136401299622E-2</v>
      </c>
    </row>
    <row r="9" spans="1:7" x14ac:dyDescent="0.25">
      <c r="A9" t="s">
        <v>13</v>
      </c>
      <c r="B9">
        <v>1764</v>
      </c>
      <c r="C9">
        <v>208</v>
      </c>
      <c r="D9">
        <f t="shared" si="1"/>
        <v>0.13401200334270302</v>
      </c>
      <c r="E9">
        <f t="shared" si="2"/>
        <v>9.0548953027730621E-3</v>
      </c>
      <c r="F9" s="1">
        <f t="shared" si="0"/>
        <v>1.0622088720560707E-2</v>
      </c>
      <c r="G9">
        <f t="shared" si="3"/>
        <v>8.1675505933474486E-4</v>
      </c>
    </row>
    <row r="10" spans="1:7" x14ac:dyDescent="0.25">
      <c r="A10" t="s">
        <v>14</v>
      </c>
      <c r="B10">
        <v>2270</v>
      </c>
      <c r="C10">
        <v>36</v>
      </c>
      <c r="D10">
        <f t="shared" si="1"/>
        <v>0.17245308820177771</v>
      </c>
      <c r="E10">
        <f t="shared" si="2"/>
        <v>1.5671934177876453E-3</v>
      </c>
      <c r="F10" s="1">
        <f>E10+F11</f>
        <v>1.5671934177876453E-3</v>
      </c>
      <c r="G10">
        <f t="shared" si="3"/>
        <v>1.3513367235348914E-4</v>
      </c>
    </row>
    <row r="11" spans="1:7" x14ac:dyDescent="0.25">
      <c r="A11" t="s">
        <v>15</v>
      </c>
      <c r="B11">
        <v>1630</v>
      </c>
      <c r="C11">
        <v>0</v>
      </c>
      <c r="D11">
        <f t="shared" si="1"/>
        <v>0.12383195320215756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13163</v>
      </c>
      <c r="C13">
        <v>22971</v>
      </c>
      <c r="D13">
        <v>1</v>
      </c>
      <c r="E13">
        <v>1</v>
      </c>
      <c r="G13">
        <f>SUM(G2:G12)</f>
        <v>0.11839791603372368</v>
      </c>
    </row>
    <row r="17" spans="7:8" x14ac:dyDescent="0.25">
      <c r="G17" t="s">
        <v>19</v>
      </c>
      <c r="H17">
        <f>0.5-G13</f>
        <v>0.38160208396627632</v>
      </c>
    </row>
    <row r="18" spans="7:8" x14ac:dyDescent="0.25">
      <c r="G18" t="s">
        <v>18</v>
      </c>
      <c r="H18">
        <f>H17/0.5</f>
        <v>0.76320416793255264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G23" sqref="G23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6.7109375" bestFit="1" customWidth="1"/>
    <col min="4" max="4" width="30.42578125" bestFit="1" customWidth="1"/>
    <col min="5" max="5" width="23.7109375" bestFit="1" customWidth="1"/>
    <col min="6" max="6" width="35.425781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86</v>
      </c>
      <c r="C2">
        <v>4500</v>
      </c>
      <c r="D2">
        <f>B2/$B$13</f>
        <v>5.1413881748071976E-3</v>
      </c>
      <c r="E2">
        <f>C2/$C$13</f>
        <v>0.16452780519907864</v>
      </c>
      <c r="F2" s="1">
        <f t="shared" ref="F2:F9" si="0">E2+F3</f>
        <v>1.0000000000000002</v>
      </c>
      <c r="G2">
        <f>(F2+F3)/2*D2</f>
        <v>4.718437518768436E-3</v>
      </c>
    </row>
    <row r="3" spans="1:7" x14ac:dyDescent="0.25">
      <c r="A3" t="s">
        <v>7</v>
      </c>
      <c r="B3">
        <v>46</v>
      </c>
      <c r="C3">
        <v>696</v>
      </c>
      <c r="D3">
        <f t="shared" ref="D3:D11" si="1">B3/$B$13</f>
        <v>2.7500448376875709E-3</v>
      </c>
      <c r="E3">
        <f t="shared" ref="E3:E11" si="2">C3/$C$13</f>
        <v>2.5446967204124163E-2</v>
      </c>
      <c r="F3" s="1">
        <f t="shared" si="0"/>
        <v>0.8354721948009215</v>
      </c>
      <c r="G3">
        <f t="shared" ref="G3:G10" si="3">(F3+F4)/2*D3</f>
        <v>2.2625958459465256E-3</v>
      </c>
    </row>
    <row r="4" spans="1:7" x14ac:dyDescent="0.25">
      <c r="A4" t="s">
        <v>8</v>
      </c>
      <c r="B4">
        <v>261</v>
      </c>
      <c r="C4">
        <v>2434</v>
      </c>
      <c r="D4">
        <f t="shared" si="1"/>
        <v>1.5603515274705566E-2</v>
      </c>
      <c r="E4">
        <f t="shared" si="2"/>
        <v>8.8991261745457198E-2</v>
      </c>
      <c r="F4" s="1">
        <f t="shared" si="0"/>
        <v>0.81002522759679729</v>
      </c>
      <c r="G4">
        <f t="shared" si="3"/>
        <v>1.1944952755723198E-2</v>
      </c>
    </row>
    <row r="5" spans="1:7" x14ac:dyDescent="0.25">
      <c r="A5" t="s">
        <v>9</v>
      </c>
      <c r="B5">
        <v>2174</v>
      </c>
      <c r="C5">
        <v>12634</v>
      </c>
      <c r="D5">
        <f t="shared" si="1"/>
        <v>0.12996951037245172</v>
      </c>
      <c r="E5">
        <f t="shared" si="2"/>
        <v>0.46192095353003548</v>
      </c>
      <c r="F5" s="1">
        <f t="shared" si="0"/>
        <v>0.72103396585134005</v>
      </c>
      <c r="G5">
        <f>(F5+F6)/2*D5</f>
        <v>6.369461142306837E-2</v>
      </c>
    </row>
    <row r="6" spans="1:7" x14ac:dyDescent="0.25">
      <c r="A6" t="s">
        <v>10</v>
      </c>
      <c r="B6">
        <v>1138</v>
      </c>
      <c r="C6">
        <v>3383</v>
      </c>
      <c r="D6">
        <f t="shared" si="1"/>
        <v>6.8033717941053382E-2</v>
      </c>
      <c r="E6">
        <f t="shared" si="2"/>
        <v>0.12368834777521846</v>
      </c>
      <c r="F6" s="1">
        <f t="shared" si="0"/>
        <v>0.25911301232130451</v>
      </c>
      <c r="G6">
        <f t="shared" si="3"/>
        <v>1.3420932512557257E-2</v>
      </c>
    </row>
    <row r="7" spans="1:7" x14ac:dyDescent="0.25">
      <c r="A7" t="s">
        <v>11</v>
      </c>
      <c r="B7">
        <v>888</v>
      </c>
      <c r="C7">
        <v>1270</v>
      </c>
      <c r="D7">
        <f t="shared" si="1"/>
        <v>5.3087822084055721E-2</v>
      </c>
      <c r="E7">
        <f t="shared" si="2"/>
        <v>4.643340280062886E-2</v>
      </c>
      <c r="F7" s="1">
        <f t="shared" si="0"/>
        <v>0.13542466454608607</v>
      </c>
      <c r="G7">
        <f t="shared" si="3"/>
        <v>5.956876383897006E-3</v>
      </c>
    </row>
    <row r="8" spans="1:7" x14ac:dyDescent="0.25">
      <c r="A8" t="s">
        <v>12</v>
      </c>
      <c r="B8">
        <v>4107</v>
      </c>
      <c r="C8">
        <v>2007</v>
      </c>
      <c r="D8">
        <f t="shared" si="1"/>
        <v>0.24553117713875769</v>
      </c>
      <c r="E8">
        <f t="shared" si="2"/>
        <v>7.3379401118789073E-2</v>
      </c>
      <c r="F8" s="1">
        <f t="shared" si="0"/>
        <v>8.8991261745457198E-2</v>
      </c>
      <c r="G8">
        <f t="shared" si="3"/>
        <v>1.2841663884208725E-2</v>
      </c>
    </row>
    <row r="9" spans="1:7" x14ac:dyDescent="0.25">
      <c r="A9" t="s">
        <v>13</v>
      </c>
      <c r="B9">
        <v>3051</v>
      </c>
      <c r="C9">
        <v>364</v>
      </c>
      <c r="D9">
        <f t="shared" si="1"/>
        <v>0.18239971303879954</v>
      </c>
      <c r="E9">
        <f t="shared" si="2"/>
        <v>1.3308471353881027E-2</v>
      </c>
      <c r="F9" s="1">
        <f t="shared" si="0"/>
        <v>1.5611860626668129E-2</v>
      </c>
      <c r="G9">
        <f t="shared" si="3"/>
        <v>1.633868220339508E-3</v>
      </c>
    </row>
    <row r="10" spans="1:7" x14ac:dyDescent="0.25">
      <c r="A10" t="s">
        <v>14</v>
      </c>
      <c r="B10">
        <v>3935</v>
      </c>
      <c r="C10">
        <v>63</v>
      </c>
      <c r="D10">
        <f t="shared" si="1"/>
        <v>0.2352484007891433</v>
      </c>
      <c r="E10">
        <f t="shared" si="2"/>
        <v>2.3033892727871009E-3</v>
      </c>
      <c r="F10" s="1">
        <f>E10+F11</f>
        <v>2.3033892727871009E-3</v>
      </c>
      <c r="G10">
        <f t="shared" si="3"/>
        <v>2.7093432140901661E-4</v>
      </c>
    </row>
    <row r="11" spans="1:7" x14ac:dyDescent="0.25">
      <c r="A11" t="s">
        <v>15</v>
      </c>
      <c r="B11">
        <v>1041</v>
      </c>
      <c r="C11">
        <v>0</v>
      </c>
      <c r="D11">
        <f t="shared" si="1"/>
        <v>6.2234710348538294E-2</v>
      </c>
      <c r="E11">
        <f t="shared" si="2"/>
        <v>0</v>
      </c>
      <c r="F11" s="1">
        <f>E11</f>
        <v>0</v>
      </c>
      <c r="G11">
        <f>(F11+F12)/2*D11</f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 s="1">
        <f>E12</f>
        <v>0</v>
      </c>
    </row>
    <row r="13" spans="1:7" x14ac:dyDescent="0.25">
      <c r="A13" t="s">
        <v>16</v>
      </c>
      <c r="B13">
        <v>16727</v>
      </c>
      <c r="C13">
        <v>27351</v>
      </c>
      <c r="D13">
        <v>1</v>
      </c>
      <c r="E13">
        <v>1</v>
      </c>
      <c r="G13">
        <f>SUM(G2:G12)</f>
        <v>0.11674487286591805</v>
      </c>
    </row>
    <row r="17" spans="7:8" x14ac:dyDescent="0.25">
      <c r="G17" t="s">
        <v>19</v>
      </c>
      <c r="H17">
        <f>0.5-G13</f>
        <v>0.38325512713408194</v>
      </c>
    </row>
    <row r="18" spans="7:8" x14ac:dyDescent="0.25">
      <c r="G18" t="s">
        <v>18</v>
      </c>
      <c r="H18">
        <f>H17/0.5</f>
        <v>0.76651025426816388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20</vt:i4>
      </vt:variant>
    </vt:vector>
  </HeadingPairs>
  <TitlesOfParts>
    <vt:vector size="20" baseType="lpstr">
      <vt:lpstr>Københavns Amt</vt:lpstr>
      <vt:lpstr>Frederiksborg Amt</vt:lpstr>
      <vt:lpstr>Holbæk Amt</vt:lpstr>
      <vt:lpstr>Vejle Amt</vt:lpstr>
      <vt:lpstr>Aarhus Amt</vt:lpstr>
      <vt:lpstr>Randers Amt</vt:lpstr>
      <vt:lpstr>Aalborg Amt</vt:lpstr>
      <vt:lpstr>Sorø Amt</vt:lpstr>
      <vt:lpstr>Præstø Amt</vt:lpstr>
      <vt:lpstr>Bornholms Amt</vt:lpstr>
      <vt:lpstr>Maribo Amt</vt:lpstr>
      <vt:lpstr>Svendborg Amt</vt:lpstr>
      <vt:lpstr>Odense Amt</vt:lpstr>
      <vt:lpstr>Hjørring Amt</vt:lpstr>
      <vt:lpstr>Thisted Amt</vt:lpstr>
      <vt:lpstr>Viborg Amt</vt:lpstr>
      <vt:lpstr>Ringkøbing Amt</vt:lpstr>
      <vt:lpstr>Ribe Amt</vt:lpstr>
      <vt:lpstr>Danmark total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Aaskoven</dc:creator>
  <cp:lastModifiedBy>Acer</cp:lastModifiedBy>
  <dcterms:created xsi:type="dcterms:W3CDTF">2018-11-19T11:33:39Z</dcterms:created>
  <dcterms:modified xsi:type="dcterms:W3CDTF">2023-02-08T16:54:52Z</dcterms:modified>
</cp:coreProperties>
</file>