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simple_extended_v2\Simple_extended\"/>
    </mc:Choice>
  </mc:AlternateContent>
  <xr:revisionPtr revIDLastSave="0" documentId="13_ncr:1_{659E9DFD-A0F8-4FAE-8AFA-129BD1DF4C78}" xr6:coauthVersionLast="47" xr6:coauthVersionMax="47" xr10:uidLastSave="{00000000-0000-0000-0000-000000000000}"/>
  <bookViews>
    <workbookView xWindow="28680" yWindow="-120" windowWidth="29040" windowHeight="15840" tabRatio="1000" firstSheet="11" activeTab="19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CostExpansion_Tec" sheetId="12" r:id="rId4"/>
    <sheet name="Par_CostExpansion_Bat" sheetId="44" r:id="rId5"/>
    <sheet name="Par_CostGridTariff" sheetId="13" r:id="rId6"/>
    <sheet name="Par_Energy2Power_ratio" sheetId="45" r:id="rId7"/>
    <sheet name="Par_ChargeEfficiency" sheetId="10" r:id="rId8"/>
    <sheet name="Par_DischargeEfficiency" sheetId="14" r:id="rId9"/>
    <sheet name="Par_ECToTech_Efficiency" sheetId="15" r:id="rId10"/>
    <sheet name="Par_TechToEC_Efficiency" sheetId="29" r:id="rId11"/>
    <sheet name="Par_InitialCapacityInstalled" sheetId="19" r:id="rId12"/>
    <sheet name="Par_InitialSoC" sheetId="20" r:id="rId13"/>
    <sheet name="Par_MaxCableCapacity" sheetId="21" r:id="rId14"/>
    <sheet name="Par_MaxChargeDischargeRate" sheetId="22" r:id="rId15"/>
    <sheet name="Par_MaxStorageCapacity" sheetId="25" r:id="rId16"/>
    <sheet name="Par_MaxDwnShift" sheetId="23" r:id="rId17"/>
    <sheet name="Par_MaxUpShift" sheetId="26" r:id="rId18"/>
    <sheet name="Par_MaxExport" sheetId="24" r:id="rId19"/>
    <sheet name="Par_SelfDischarge" sheetId="28" r:id="rId20"/>
    <sheet name="Par_LastPeriodInMonth" sheetId="74" r:id="rId21"/>
    <sheet name="Set_of_EnergyCarrier" sheetId="30" r:id="rId22"/>
    <sheet name="Set_of_FlexibleLoad" sheetId="31" r:id="rId23"/>
    <sheet name="Set_of_FlexibleLoadForEC" sheetId="32" r:id="rId24"/>
    <sheet name="Set_of_Month" sheetId="33" r:id="rId25"/>
    <sheet name="Set_of_PeriodsInMonth" sheetId="73" r:id="rId26"/>
    <sheet name="Par_Ramping_factor" sheetId="64" r:id="rId27"/>
    <sheet name="Set_of_Technology" sheetId="35" r:id="rId28"/>
    <sheet name="Set_of_TimeSteps_NO_LoadShift" sheetId="37" r:id="rId29"/>
    <sheet name="Set_of_LoadShiftingPeriod" sheetId="46" r:id="rId30"/>
    <sheet name="Subset_ECToTech" sheetId="40" r:id="rId31"/>
    <sheet name="Subset_TechToEC" sheetId="41" r:id="rId32"/>
    <sheet name="Set_Mode_of_Operation" sheetId="53" r:id="rId33"/>
    <sheet name="Par_BatteryCost" sheetId="55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8" l="1"/>
  <c r="B4" i="28"/>
  <c r="B7" i="28"/>
  <c r="B4" i="10"/>
  <c r="B9" i="10"/>
  <c r="B7" i="10"/>
  <c r="B6" i="10"/>
  <c r="B9" i="28"/>
</calcChain>
</file>

<file path=xl/sharedStrings.xml><?xml version="1.0" encoding="utf-8"?>
<sst xmlns="http://schemas.openxmlformats.org/spreadsheetml/2006/main" count="492" uniqueCount="96">
  <si>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</si>
  <si>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</si>
  <si>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</si>
  <si>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</si>
  <si>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</si>
  <si>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</si>
  <si>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</si>
  <si>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</si>
  <si>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</si>
  <si>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</si>
  <si>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</si>
  <si>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</si>
  <si>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</si>
  <si>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</si>
  <si>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</si>
  <si>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</si>
  <si>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</si>
  <si>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</si>
  <si>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</si>
  <si>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</si>
  <si>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</si>
  <si>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</si>
  <si>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</si>
  <si>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</si>
  <si>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</si>
  <si>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</si>
  <si>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</si>
  <si>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</si>
  <si>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</si>
  <si>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</si>
  <si>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</si>
  <si>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</si>
  <si>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</si>
  <si>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</si>
  <si>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</si>
  <si>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</si>
  <si>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</si>
  <si>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</si>
  <si>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</si>
  <si>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</si>
  <si>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</si>
  <si>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</si>
  <si>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</si>
  <si>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Max_Cable_Capacity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</si>
  <si>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</si>
  <si>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</si>
  <si>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</si>
  <si>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</si>
  <si>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</si>
  <si>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</si>
  <si>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</si>
  <si>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</si>
  <si>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</si>
  <si>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</si>
  <si>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</si>
  <si>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</si>
  <si>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</si>
  <si>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</si>
  <si>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</si>
  <si>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</si>
  <si>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</si>
  <si>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</si>
  <si>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</si>
  <si>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</si>
  <si>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</si>
  <si>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</si>
  <si>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</si>
  <si>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</si>
  <si>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</si>
  <si>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</si>
  <si>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</si>
  <si>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</si>
  <si>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</si>
  <si>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</si>
  <si>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</si>
  <si>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</si>
  <si>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</si>
  <si>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</si>
  <si>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Obs: antatt at Gas Boiler LT og MT, samt Electric Boiler LT og MT har samme cost expansion. Må ellers legge til dimensjon av fuel eller modus</t>
  </si>
  <si>
    <t>Capex</t>
  </si>
  <si>
    <t>Max Carbon E</t>
  </si>
  <si>
    <t>Obs: Mulig ikke riktig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</si>
  <si>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</si>
  <si>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</si>
  <si>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</si>
  <si>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</si>
  <si>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</si>
  <si>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</si>
  <si>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</si>
  <si>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</si>
  <si>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</si>
  <si>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LastPeriodInMonth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</si>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</sst>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3" fontId="0" fillId="0" borderId="0" xfId="0" applyNumberForma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8" t="s">
        <v>8</v>
      </c>
    </row>
    <row r="2" spans="1:1" x14ac:dyDescent="0.25">
      <c r="A2" s="7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F24" sqref="F24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0" t="s">
        <v>61</v>
      </c>
    </row>
    <row r="2" spans="1:4" x14ac:dyDescent="0.25">
      <c r="A2" s="10" t="s">
        <v>31</v>
      </c>
    </row>
    <row r="3" spans="1:4" x14ac:dyDescent="0.25">
      <c r="A3" s="1" t="s">
        <v>1</v>
      </c>
      <c r="B3" s="1" t="s">
        <v>32</v>
      </c>
      <c r="C3" s="12" t="s">
        <v>73</v>
      </c>
      <c r="D3" s="1" t="s">
        <v>33</v>
      </c>
    </row>
    <row r="4" spans="1:4" x14ac:dyDescent="0.25">
      <c r="A4" t="s">
        <v>75</v>
      </c>
      <c r="B4" t="s">
        <v>34</v>
      </c>
      <c r="C4">
        <v>1</v>
      </c>
      <c r="D4">
        <v>1</v>
      </c>
    </row>
    <row r="5" spans="1:4" x14ac:dyDescent="0.25">
      <c r="A5" t="s">
        <v>92</v>
      </c>
      <c r="B5" t="s">
        <v>34</v>
      </c>
      <c r="C5">
        <v>1</v>
      </c>
      <c r="D5">
        <v>1</v>
      </c>
    </row>
    <row r="6" spans="1:4" x14ac:dyDescent="0.25">
      <c r="A6" t="s">
        <v>93</v>
      </c>
      <c r="B6" t="s">
        <v>34</v>
      </c>
      <c r="C6">
        <v>1</v>
      </c>
      <c r="D6">
        <v>1</v>
      </c>
    </row>
    <row r="7" spans="1:4" x14ac:dyDescent="0.25">
      <c r="A7" t="s">
        <v>4</v>
      </c>
      <c r="B7" t="s">
        <v>34</v>
      </c>
      <c r="C7">
        <v>1</v>
      </c>
      <c r="D7">
        <v>1</v>
      </c>
    </row>
    <row r="8" spans="1:4" x14ac:dyDescent="0.25">
      <c r="A8" t="s">
        <v>5</v>
      </c>
      <c r="B8" t="s">
        <v>35</v>
      </c>
      <c r="C8">
        <v>1</v>
      </c>
      <c r="D8">
        <v>1</v>
      </c>
    </row>
    <row r="9" spans="1:4" x14ac:dyDescent="0.25">
      <c r="A9" t="s">
        <v>76</v>
      </c>
      <c r="B9" t="s">
        <v>85</v>
      </c>
      <c r="C9">
        <v>1</v>
      </c>
      <c r="D9">
        <v>1</v>
      </c>
    </row>
    <row r="10" spans="1:4" x14ac:dyDescent="0.25">
      <c r="A10" t="s">
        <v>76</v>
      </c>
      <c r="B10" t="s">
        <v>85</v>
      </c>
      <c r="C10">
        <v>2</v>
      </c>
      <c r="D10">
        <v>1</v>
      </c>
    </row>
    <row r="11" spans="1:4" x14ac:dyDescent="0.25">
      <c r="A11" t="s">
        <v>76</v>
      </c>
      <c r="B11" t="s">
        <v>36</v>
      </c>
      <c r="C11">
        <v>3</v>
      </c>
      <c r="D11">
        <v>1</v>
      </c>
    </row>
    <row r="12" spans="1:4" x14ac:dyDescent="0.25">
      <c r="A12" t="s">
        <v>76</v>
      </c>
      <c r="B12" t="s">
        <v>36</v>
      </c>
      <c r="C12">
        <v>4</v>
      </c>
      <c r="D12">
        <v>1</v>
      </c>
    </row>
    <row r="13" spans="1:4" x14ac:dyDescent="0.25">
      <c r="A13" t="s">
        <v>76</v>
      </c>
      <c r="B13" t="s">
        <v>37</v>
      </c>
      <c r="C13">
        <v>5</v>
      </c>
      <c r="D13">
        <v>1</v>
      </c>
    </row>
    <row r="14" spans="1:4" x14ac:dyDescent="0.25">
      <c r="A14" t="s">
        <v>76</v>
      </c>
      <c r="B14" t="s">
        <v>37</v>
      </c>
      <c r="C14">
        <v>6</v>
      </c>
      <c r="D14">
        <v>1</v>
      </c>
    </row>
    <row r="15" spans="1:4" x14ac:dyDescent="0.25">
      <c r="A15" t="s">
        <v>77</v>
      </c>
      <c r="B15" t="s">
        <v>85</v>
      </c>
      <c r="C15">
        <v>1</v>
      </c>
      <c r="D15">
        <v>1</v>
      </c>
    </row>
    <row r="16" spans="1:4" x14ac:dyDescent="0.25">
      <c r="A16" t="s">
        <v>77</v>
      </c>
      <c r="B16" t="s">
        <v>85</v>
      </c>
      <c r="C16">
        <v>2</v>
      </c>
      <c r="D16">
        <v>1</v>
      </c>
    </row>
    <row r="17" spans="1:4" x14ac:dyDescent="0.25">
      <c r="A17" t="s">
        <v>77</v>
      </c>
      <c r="B17" t="s">
        <v>36</v>
      </c>
      <c r="C17">
        <v>3</v>
      </c>
      <c r="D17">
        <v>1</v>
      </c>
    </row>
    <row r="18" spans="1:4" x14ac:dyDescent="0.25">
      <c r="A18" t="s">
        <v>77</v>
      </c>
      <c r="B18" t="s">
        <v>36</v>
      </c>
      <c r="C18">
        <v>4</v>
      </c>
      <c r="D18">
        <v>1</v>
      </c>
    </row>
    <row r="19" spans="1:4" x14ac:dyDescent="0.25">
      <c r="A19" t="s">
        <v>77</v>
      </c>
      <c r="B19" t="s">
        <v>37</v>
      </c>
      <c r="C19">
        <v>5</v>
      </c>
      <c r="D19">
        <v>1</v>
      </c>
    </row>
    <row r="20" spans="1:4" x14ac:dyDescent="0.25">
      <c r="A20" t="s">
        <v>77</v>
      </c>
      <c r="B20" t="s">
        <v>37</v>
      </c>
      <c r="C20">
        <v>6</v>
      </c>
      <c r="D20">
        <v>1</v>
      </c>
    </row>
    <row r="21" spans="1:4" x14ac:dyDescent="0.25">
      <c r="A21" s="4" t="s">
        <v>84</v>
      </c>
      <c r="B21" t="s">
        <v>35</v>
      </c>
      <c r="C21">
        <v>1</v>
      </c>
      <c r="D21">
        <v>0.2</v>
      </c>
    </row>
    <row r="22" spans="1:4" x14ac:dyDescent="0.25">
      <c r="A22" s="4" t="s">
        <v>84</v>
      </c>
      <c r="B22" t="s">
        <v>36</v>
      </c>
      <c r="C22">
        <v>1</v>
      </c>
      <c r="D22">
        <v>0.8</v>
      </c>
    </row>
    <row r="23" spans="1:4" x14ac:dyDescent="0.25">
      <c r="A23" s="4" t="s">
        <v>2</v>
      </c>
      <c r="B23" t="s">
        <v>34</v>
      </c>
      <c r="C23">
        <v>2</v>
      </c>
      <c r="D23">
        <v>1</v>
      </c>
    </row>
    <row r="24" spans="1:4" x14ac:dyDescent="0.25">
      <c r="A24" t="s">
        <v>6</v>
      </c>
      <c r="B24" t="s">
        <v>37</v>
      </c>
      <c r="C24">
        <v>2</v>
      </c>
      <c r="D24">
        <v>1</v>
      </c>
    </row>
    <row r="25" spans="1:4" x14ac:dyDescent="0.25">
      <c r="A25" t="s">
        <v>7</v>
      </c>
      <c r="B25" t="s">
        <v>36</v>
      </c>
      <c r="C25">
        <v>2</v>
      </c>
      <c r="D25">
        <v>1</v>
      </c>
    </row>
    <row r="26" spans="1:4" x14ac:dyDescent="0.25">
      <c r="A26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A9" sqref="A9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60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32</v>
      </c>
      <c r="C3" s="12" t="s">
        <v>74</v>
      </c>
      <c r="D3" s="1" t="s">
        <v>50</v>
      </c>
    </row>
    <row r="4" spans="1:19" x14ac:dyDescent="0.25">
      <c r="A4" t="s">
        <v>2</v>
      </c>
      <c r="B4" t="s">
        <v>34</v>
      </c>
      <c r="C4">
        <v>1</v>
      </c>
      <c r="D4">
        <v>1</v>
      </c>
      <c r="P4" s="3"/>
      <c r="Q4" s="3"/>
      <c r="S4" s="3"/>
    </row>
    <row r="5" spans="1:19" x14ac:dyDescent="0.25">
      <c r="A5" t="s">
        <v>75</v>
      </c>
      <c r="B5" t="s">
        <v>39</v>
      </c>
      <c r="C5">
        <v>1</v>
      </c>
      <c r="D5">
        <v>0.99</v>
      </c>
    </row>
    <row r="6" spans="1:19" x14ac:dyDescent="0.25">
      <c r="A6" t="s">
        <v>75</v>
      </c>
      <c r="B6" t="s">
        <v>40</v>
      </c>
      <c r="C6">
        <v>2</v>
      </c>
      <c r="D6">
        <v>0.99</v>
      </c>
    </row>
    <row r="7" spans="1:19" x14ac:dyDescent="0.25">
      <c r="A7" t="s">
        <v>92</v>
      </c>
      <c r="B7" t="s">
        <v>39</v>
      </c>
      <c r="C7">
        <v>1</v>
      </c>
      <c r="D7">
        <v>3</v>
      </c>
    </row>
    <row r="8" spans="1:19" x14ac:dyDescent="0.25">
      <c r="A8" t="s">
        <v>93</v>
      </c>
      <c r="B8" t="s">
        <v>40</v>
      </c>
      <c r="C8">
        <v>1</v>
      </c>
      <c r="D8">
        <v>2</v>
      </c>
    </row>
    <row r="9" spans="1:19" x14ac:dyDescent="0.25">
      <c r="A9" t="s">
        <v>3</v>
      </c>
      <c r="B9" t="s">
        <v>34</v>
      </c>
      <c r="C9">
        <v>1</v>
      </c>
      <c r="D9">
        <v>1</v>
      </c>
    </row>
    <row r="10" spans="1:19" x14ac:dyDescent="0.25">
      <c r="A10" t="s">
        <v>4</v>
      </c>
      <c r="B10" t="s">
        <v>35</v>
      </c>
      <c r="C10">
        <v>1</v>
      </c>
      <c r="D10">
        <v>0.6</v>
      </c>
    </row>
    <row r="11" spans="1:19" x14ac:dyDescent="0.25">
      <c r="A11" t="s">
        <v>5</v>
      </c>
      <c r="B11" t="s">
        <v>34</v>
      </c>
      <c r="C11">
        <v>1</v>
      </c>
      <c r="D11">
        <v>0.6</v>
      </c>
    </row>
    <row r="12" spans="1:19" x14ac:dyDescent="0.25">
      <c r="A12" t="s">
        <v>76</v>
      </c>
      <c r="B12" t="s">
        <v>39</v>
      </c>
      <c r="C12">
        <v>1</v>
      </c>
      <c r="D12">
        <v>0.93</v>
      </c>
    </row>
    <row r="13" spans="1:19" x14ac:dyDescent="0.25">
      <c r="A13" t="s">
        <v>76</v>
      </c>
      <c r="B13" t="s">
        <v>40</v>
      </c>
      <c r="C13">
        <v>2</v>
      </c>
      <c r="D13">
        <v>0.93</v>
      </c>
    </row>
    <row r="14" spans="1:19" x14ac:dyDescent="0.25">
      <c r="A14" t="s">
        <v>76</v>
      </c>
      <c r="B14" t="s">
        <v>39</v>
      </c>
      <c r="C14">
        <v>3</v>
      </c>
      <c r="D14">
        <v>0.93</v>
      </c>
    </row>
    <row r="15" spans="1:19" x14ac:dyDescent="0.25">
      <c r="A15" t="s">
        <v>76</v>
      </c>
      <c r="B15" t="s">
        <v>40</v>
      </c>
      <c r="C15">
        <v>4</v>
      </c>
      <c r="D15">
        <v>0.93</v>
      </c>
    </row>
    <row r="16" spans="1:19" x14ac:dyDescent="0.25">
      <c r="A16" t="s">
        <v>76</v>
      </c>
      <c r="B16" t="s">
        <v>39</v>
      </c>
      <c r="C16">
        <v>5</v>
      </c>
      <c r="D16">
        <v>0.93</v>
      </c>
    </row>
    <row r="17" spans="1:5" x14ac:dyDescent="0.25">
      <c r="A17" t="s">
        <v>76</v>
      </c>
      <c r="B17" t="s">
        <v>40</v>
      </c>
      <c r="C17">
        <v>6</v>
      </c>
      <c r="D17">
        <v>0.93</v>
      </c>
    </row>
    <row r="18" spans="1:5" x14ac:dyDescent="0.25">
      <c r="A18" t="s">
        <v>77</v>
      </c>
      <c r="B18" t="s">
        <v>39</v>
      </c>
      <c r="C18">
        <v>1</v>
      </c>
      <c r="D18">
        <v>0.45</v>
      </c>
    </row>
    <row r="19" spans="1:5" x14ac:dyDescent="0.25">
      <c r="A19" t="s">
        <v>77</v>
      </c>
      <c r="B19" t="s">
        <v>34</v>
      </c>
      <c r="C19">
        <v>1</v>
      </c>
      <c r="D19">
        <v>0.3</v>
      </c>
    </row>
    <row r="20" spans="1:5" x14ac:dyDescent="0.25">
      <c r="A20" t="s">
        <v>77</v>
      </c>
      <c r="B20" t="s">
        <v>40</v>
      </c>
      <c r="C20">
        <v>2</v>
      </c>
      <c r="D20">
        <v>0.45</v>
      </c>
    </row>
    <row r="21" spans="1:5" x14ac:dyDescent="0.25">
      <c r="A21" t="s">
        <v>77</v>
      </c>
      <c r="B21" t="s">
        <v>34</v>
      </c>
      <c r="C21">
        <v>2</v>
      </c>
      <c r="D21">
        <v>0.3</v>
      </c>
    </row>
    <row r="22" spans="1:5" x14ac:dyDescent="0.25">
      <c r="A22" t="s">
        <v>77</v>
      </c>
      <c r="B22" t="s">
        <v>39</v>
      </c>
      <c r="C22">
        <v>3</v>
      </c>
      <c r="D22">
        <v>0.45</v>
      </c>
    </row>
    <row r="23" spans="1:5" x14ac:dyDescent="0.25">
      <c r="A23" t="s">
        <v>77</v>
      </c>
      <c r="B23" t="s">
        <v>34</v>
      </c>
      <c r="C23">
        <v>3</v>
      </c>
      <c r="D23">
        <v>0.3</v>
      </c>
      <c r="E23" s="4"/>
    </row>
    <row r="24" spans="1:5" x14ac:dyDescent="0.25">
      <c r="A24" t="s">
        <v>77</v>
      </c>
      <c r="B24" t="s">
        <v>40</v>
      </c>
      <c r="C24">
        <v>4</v>
      </c>
      <c r="D24">
        <v>0.45</v>
      </c>
    </row>
    <row r="25" spans="1:5" x14ac:dyDescent="0.25">
      <c r="A25" t="s">
        <v>77</v>
      </c>
      <c r="B25" t="s">
        <v>34</v>
      </c>
      <c r="C25">
        <v>4</v>
      </c>
      <c r="D25">
        <v>0.3</v>
      </c>
    </row>
    <row r="26" spans="1:5" x14ac:dyDescent="0.25">
      <c r="A26" t="s">
        <v>77</v>
      </c>
      <c r="B26" t="s">
        <v>39</v>
      </c>
      <c r="C26">
        <v>5</v>
      </c>
      <c r="D26">
        <v>0.45</v>
      </c>
    </row>
    <row r="27" spans="1:5" x14ac:dyDescent="0.25">
      <c r="A27" t="s">
        <v>77</v>
      </c>
      <c r="B27" t="s">
        <v>34</v>
      </c>
      <c r="C27">
        <v>5</v>
      </c>
      <c r="D27">
        <v>0.3</v>
      </c>
    </row>
    <row r="28" spans="1:5" x14ac:dyDescent="0.25">
      <c r="A28" t="s">
        <v>77</v>
      </c>
      <c r="B28" t="s">
        <v>40</v>
      </c>
      <c r="C28">
        <v>6</v>
      </c>
      <c r="D28">
        <v>0.45</v>
      </c>
    </row>
    <row r="29" spans="1:5" x14ac:dyDescent="0.25">
      <c r="A29" t="s">
        <v>77</v>
      </c>
      <c r="B29" t="s">
        <v>34</v>
      </c>
      <c r="C29">
        <v>6</v>
      </c>
      <c r="D29">
        <v>0.3</v>
      </c>
    </row>
    <row r="30" spans="1:5" x14ac:dyDescent="0.25">
      <c r="A30" t="s">
        <v>6</v>
      </c>
      <c r="B30" t="s">
        <v>37</v>
      </c>
      <c r="C30">
        <v>1</v>
      </c>
      <c r="D30">
        <v>0.99990000000000001</v>
      </c>
    </row>
    <row r="31" spans="1:5" x14ac:dyDescent="0.25">
      <c r="A31" t="s">
        <v>7</v>
      </c>
      <c r="B31" t="s">
        <v>36</v>
      </c>
      <c r="C31">
        <v>1</v>
      </c>
      <c r="D31">
        <v>0.99990000000000001</v>
      </c>
    </row>
    <row r="32" spans="1:5" x14ac:dyDescent="0.25">
      <c r="A32" s="4" t="s">
        <v>84</v>
      </c>
      <c r="B32" t="s">
        <v>85</v>
      </c>
      <c r="C32">
        <v>1</v>
      </c>
      <c r="D32">
        <v>1</v>
      </c>
    </row>
    <row r="33" spans="1:1" x14ac:dyDescent="0.25">
      <c r="A33" s="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8" sqref="A8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62</v>
      </c>
    </row>
    <row r="2" spans="1:6" x14ac:dyDescent="0.25">
      <c r="A2" t="s">
        <v>65</v>
      </c>
    </row>
    <row r="3" spans="1:6" x14ac:dyDescent="0.25">
      <c r="A3" s="1" t="s">
        <v>1</v>
      </c>
      <c r="B3" s="1" t="s">
        <v>41</v>
      </c>
    </row>
    <row r="4" spans="1:6" x14ac:dyDescent="0.25">
      <c r="A4" t="s">
        <v>2</v>
      </c>
      <c r="B4">
        <v>50</v>
      </c>
    </row>
    <row r="5" spans="1:6" x14ac:dyDescent="0.25">
      <c r="A5" t="s">
        <v>75</v>
      </c>
      <c r="B5">
        <v>0</v>
      </c>
    </row>
    <row r="6" spans="1:6" x14ac:dyDescent="0.25">
      <c r="A6" t="s">
        <v>92</v>
      </c>
      <c r="B6">
        <v>0</v>
      </c>
    </row>
    <row r="7" spans="1:6" x14ac:dyDescent="0.25">
      <c r="A7" t="s">
        <v>93</v>
      </c>
      <c r="B7">
        <v>0</v>
      </c>
    </row>
    <row r="8" spans="1:6" x14ac:dyDescent="0.25">
      <c r="A8" t="s">
        <v>3</v>
      </c>
      <c r="B8">
        <v>0</v>
      </c>
    </row>
    <row r="9" spans="1:6" x14ac:dyDescent="0.25">
      <c r="A9" t="s">
        <v>4</v>
      </c>
      <c r="B9">
        <v>0</v>
      </c>
    </row>
    <row r="10" spans="1:6" x14ac:dyDescent="0.25">
      <c r="A10" t="s">
        <v>5</v>
      </c>
      <c r="B10">
        <v>0</v>
      </c>
    </row>
    <row r="11" spans="1:6" x14ac:dyDescent="0.25">
      <c r="A11" t="s">
        <v>76</v>
      </c>
      <c r="B11">
        <v>0</v>
      </c>
    </row>
    <row r="12" spans="1:6" x14ac:dyDescent="0.25">
      <c r="A12" t="s">
        <v>77</v>
      </c>
      <c r="B12">
        <v>0</v>
      </c>
      <c r="E12" s="9"/>
    </row>
    <row r="13" spans="1:6" x14ac:dyDescent="0.25">
      <c r="A13" t="s">
        <v>6</v>
      </c>
      <c r="B13">
        <v>30</v>
      </c>
    </row>
    <row r="14" spans="1:6" x14ac:dyDescent="0.25">
      <c r="A14" t="s">
        <v>7</v>
      </c>
      <c r="B14">
        <v>30</v>
      </c>
    </row>
    <row r="15" spans="1:6" x14ac:dyDescent="0.25">
      <c r="A15" t="s">
        <v>84</v>
      </c>
      <c r="B15">
        <v>0</v>
      </c>
    </row>
    <row r="16" spans="1:6" x14ac:dyDescent="0.25">
      <c r="F16" s="9"/>
    </row>
    <row r="18" spans="1:6" x14ac:dyDescent="0.25">
      <c r="A18" s="4"/>
    </row>
    <row r="19" spans="1:6" x14ac:dyDescent="0.25">
      <c r="A19" s="4"/>
      <c r="E19" s="9"/>
      <c r="F19" s="9"/>
    </row>
    <row r="20" spans="1:6" x14ac:dyDescent="0.25">
      <c r="A20" s="4"/>
    </row>
    <row r="21" spans="1:6" x14ac:dyDescent="0.25">
      <c r="A21" s="4"/>
    </row>
    <row r="22" spans="1:6" x14ac:dyDescent="0.25">
      <c r="A22" s="4"/>
    </row>
    <row r="23" spans="1:6" x14ac:dyDescent="0.25">
      <c r="A23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2" workbookViewId="0">
      <selection activeCell="C19" sqref="C1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63</v>
      </c>
    </row>
    <row r="2" spans="1:6" x14ac:dyDescent="0.25">
      <c r="A2" t="s">
        <v>52</v>
      </c>
    </row>
    <row r="3" spans="1:6" x14ac:dyDescent="0.25">
      <c r="A3" s="1" t="s">
        <v>28</v>
      </c>
      <c r="B3" s="1" t="s">
        <v>42</v>
      </c>
      <c r="E3" s="1"/>
      <c r="F3" s="1"/>
    </row>
    <row r="4" spans="1:6" x14ac:dyDescent="0.25">
      <c r="A4" t="s">
        <v>17</v>
      </c>
      <c r="B4">
        <v>0.5</v>
      </c>
    </row>
    <row r="5" spans="1:6" x14ac:dyDescent="0.25">
      <c r="A5" t="s">
        <v>18</v>
      </c>
      <c r="B5">
        <v>0.5</v>
      </c>
    </row>
    <row r="6" spans="1:6" x14ac:dyDescent="0.25">
      <c r="A6" t="s">
        <v>19</v>
      </c>
      <c r="B6">
        <v>0.5</v>
      </c>
    </row>
    <row r="7" spans="1:6" x14ac:dyDescent="0.25">
      <c r="A7" t="s">
        <v>20</v>
      </c>
      <c r="B7">
        <v>0.5</v>
      </c>
    </row>
    <row r="8" spans="1:6" x14ac:dyDescent="0.25">
      <c r="A8" t="s">
        <v>21</v>
      </c>
      <c r="B8">
        <v>0.5</v>
      </c>
    </row>
    <row r="9" spans="1:6" x14ac:dyDescent="0.25">
      <c r="A9" t="s">
        <v>22</v>
      </c>
      <c r="B9">
        <v>0.5</v>
      </c>
    </row>
    <row r="10" spans="1:6" x14ac:dyDescent="0.25">
      <c r="A10" t="s">
        <v>23</v>
      </c>
      <c r="B10">
        <v>0.5</v>
      </c>
    </row>
  </sheetData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43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opLeftCell="A2" workbookViewId="0">
      <selection activeCell="C12" sqref="C12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54</v>
      </c>
    </row>
    <row r="2" spans="1:3" x14ac:dyDescent="0.25">
      <c r="A2" t="s">
        <v>56</v>
      </c>
    </row>
    <row r="3" spans="1:3" x14ac:dyDescent="0.25">
      <c r="A3" s="1" t="s">
        <v>28</v>
      </c>
      <c r="B3" s="1" t="s">
        <v>90</v>
      </c>
      <c r="C3" s="3"/>
    </row>
    <row r="4" spans="1:3" x14ac:dyDescent="0.25">
      <c r="A4" t="s">
        <v>17</v>
      </c>
      <c r="B4">
        <v>5</v>
      </c>
    </row>
    <row r="5" spans="1:3" x14ac:dyDescent="0.25">
      <c r="A5" t="s">
        <v>18</v>
      </c>
      <c r="B5">
        <v>1.5</v>
      </c>
    </row>
    <row r="6" spans="1:3" x14ac:dyDescent="0.25">
      <c r="A6" t="s">
        <v>19</v>
      </c>
      <c r="B6">
        <v>6.7</v>
      </c>
    </row>
    <row r="7" spans="1:3" x14ac:dyDescent="0.25">
      <c r="A7" t="s">
        <v>20</v>
      </c>
      <c r="B7">
        <v>4</v>
      </c>
    </row>
    <row r="8" spans="1:3" x14ac:dyDescent="0.25">
      <c r="A8" t="s">
        <v>21</v>
      </c>
      <c r="B8">
        <v>1</v>
      </c>
    </row>
    <row r="9" spans="1:3" x14ac:dyDescent="0.25">
      <c r="A9" t="s">
        <v>22</v>
      </c>
      <c r="B9">
        <v>5</v>
      </c>
    </row>
    <row r="10" spans="1:3" x14ac:dyDescent="0.25">
      <c r="A10" t="s">
        <v>23</v>
      </c>
      <c r="B10">
        <v>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55</v>
      </c>
    </row>
    <row r="2" spans="1:3" x14ac:dyDescent="0.25">
      <c r="A2" t="s">
        <v>53</v>
      </c>
    </row>
    <row r="3" spans="1:3" x14ac:dyDescent="0.25">
      <c r="A3" s="1" t="s">
        <v>28</v>
      </c>
      <c r="B3" s="1" t="s">
        <v>46</v>
      </c>
      <c r="C3" s="3"/>
    </row>
    <row r="4" spans="1:3" x14ac:dyDescent="0.25">
      <c r="A4" t="s">
        <v>17</v>
      </c>
      <c r="B4">
        <v>0</v>
      </c>
    </row>
    <row r="5" spans="1:3" x14ac:dyDescent="0.25">
      <c r="A5" t="s">
        <v>18</v>
      </c>
      <c r="B5">
        <v>0</v>
      </c>
    </row>
    <row r="6" spans="1:3" x14ac:dyDescent="0.25">
      <c r="A6" t="s">
        <v>19</v>
      </c>
      <c r="B6">
        <v>0</v>
      </c>
    </row>
    <row r="7" spans="1:3" x14ac:dyDescent="0.25">
      <c r="A7" t="s">
        <v>20</v>
      </c>
      <c r="B7">
        <v>0</v>
      </c>
    </row>
    <row r="8" spans="1:3" x14ac:dyDescent="0.25">
      <c r="A8" t="s">
        <v>21</v>
      </c>
      <c r="B8">
        <v>0</v>
      </c>
    </row>
    <row r="9" spans="1:3" x14ac:dyDescent="0.25">
      <c r="A9" t="s">
        <v>22</v>
      </c>
      <c r="B9">
        <v>0</v>
      </c>
    </row>
    <row r="10" spans="1:3" x14ac:dyDescent="0.25">
      <c r="A10" t="s">
        <v>23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13</v>
      </c>
    </row>
    <row r="2" spans="1:1" x14ac:dyDescent="0.25">
      <c r="A2" t="s">
        <v>57</v>
      </c>
    </row>
    <row r="3" spans="1:1" x14ac:dyDescent="0.25">
      <c r="A3" s="1" t="s">
        <v>44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47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59</v>
      </c>
    </row>
    <row r="2" spans="1:1" x14ac:dyDescent="0.25">
      <c r="A2" t="s">
        <v>58</v>
      </c>
    </row>
    <row r="3" spans="1:1" x14ac:dyDescent="0.25">
      <c r="A3" s="1" t="s">
        <v>45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A39" sqref="A3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8" t="s">
        <v>64</v>
      </c>
      <c r="B1" s="9"/>
    </row>
    <row r="2" spans="1:7" x14ac:dyDescent="0.25">
      <c r="A2" s="5" t="s">
        <v>0</v>
      </c>
      <c r="B2" s="3" t="s">
        <v>11</v>
      </c>
    </row>
    <row r="3" spans="1:7" x14ac:dyDescent="0.25">
      <c r="A3" s="1" t="s">
        <v>1</v>
      </c>
      <c r="B3" s="12" t="s">
        <v>83</v>
      </c>
      <c r="C3" s="1" t="s">
        <v>12</v>
      </c>
      <c r="D3" s="5"/>
      <c r="G3" s="5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75</v>
      </c>
      <c r="B6">
        <v>1</v>
      </c>
      <c r="C6">
        <v>0</v>
      </c>
    </row>
    <row r="7" spans="1:7" x14ac:dyDescent="0.25">
      <c r="A7" t="s">
        <v>75</v>
      </c>
      <c r="B7">
        <v>2</v>
      </c>
      <c r="C7">
        <v>0</v>
      </c>
    </row>
    <row r="8" spans="1:7" x14ac:dyDescent="0.25">
      <c r="A8" t="s">
        <v>92</v>
      </c>
      <c r="B8">
        <v>1</v>
      </c>
      <c r="C8">
        <v>0</v>
      </c>
    </row>
    <row r="9" spans="1:7" x14ac:dyDescent="0.25">
      <c r="A9" t="s">
        <v>93</v>
      </c>
      <c r="B9">
        <v>1</v>
      </c>
      <c r="C9">
        <v>0</v>
      </c>
    </row>
    <row r="10" spans="1:7" x14ac:dyDescent="0.25">
      <c r="A10" t="s">
        <v>3</v>
      </c>
      <c r="B10">
        <v>1</v>
      </c>
      <c r="C10">
        <v>1</v>
      </c>
    </row>
    <row r="11" spans="1:7" x14ac:dyDescent="0.25">
      <c r="A11" t="s">
        <v>4</v>
      </c>
      <c r="B11">
        <v>1</v>
      </c>
      <c r="C11">
        <v>0</v>
      </c>
    </row>
    <row r="12" spans="1:7" x14ac:dyDescent="0.25">
      <c r="A12" t="s">
        <v>5</v>
      </c>
      <c r="B12">
        <v>1</v>
      </c>
      <c r="C12">
        <v>0</v>
      </c>
    </row>
    <row r="13" spans="1:7" x14ac:dyDescent="0.25">
      <c r="A13" t="s">
        <v>76</v>
      </c>
      <c r="B13">
        <v>1</v>
      </c>
      <c r="C13">
        <v>0</v>
      </c>
    </row>
    <row r="14" spans="1:7" x14ac:dyDescent="0.25">
      <c r="A14" t="s">
        <v>76</v>
      </c>
      <c r="B14">
        <v>2</v>
      </c>
      <c r="C14">
        <v>0</v>
      </c>
    </row>
    <row r="15" spans="1:7" x14ac:dyDescent="0.25">
      <c r="A15" t="s">
        <v>76</v>
      </c>
      <c r="B15">
        <v>3</v>
      </c>
      <c r="C15">
        <v>0</v>
      </c>
    </row>
    <row r="16" spans="1:7" x14ac:dyDescent="0.25">
      <c r="A16" t="s">
        <v>76</v>
      </c>
      <c r="B16">
        <v>4</v>
      </c>
      <c r="C16">
        <v>0</v>
      </c>
    </row>
    <row r="17" spans="1:3" x14ac:dyDescent="0.25">
      <c r="A17" t="s">
        <v>76</v>
      </c>
      <c r="B17">
        <v>5</v>
      </c>
      <c r="C17">
        <v>0</v>
      </c>
    </row>
    <row r="18" spans="1:3" x14ac:dyDescent="0.25">
      <c r="A18" t="s">
        <v>76</v>
      </c>
      <c r="B18">
        <v>6</v>
      </c>
      <c r="C18">
        <v>0</v>
      </c>
    </row>
    <row r="19" spans="1:3" x14ac:dyDescent="0.25">
      <c r="A19" t="s">
        <v>77</v>
      </c>
      <c r="B19">
        <v>1</v>
      </c>
      <c r="C19">
        <v>0</v>
      </c>
    </row>
    <row r="20" spans="1:3" x14ac:dyDescent="0.25">
      <c r="A20" t="s">
        <v>77</v>
      </c>
      <c r="B20">
        <v>2</v>
      </c>
      <c r="C20">
        <v>0</v>
      </c>
    </row>
    <row r="21" spans="1:3" x14ac:dyDescent="0.25">
      <c r="A21" t="s">
        <v>77</v>
      </c>
      <c r="B21">
        <v>3</v>
      </c>
      <c r="C21">
        <v>0</v>
      </c>
    </row>
    <row r="22" spans="1:3" x14ac:dyDescent="0.25">
      <c r="A22" t="s">
        <v>77</v>
      </c>
      <c r="B22">
        <v>4</v>
      </c>
      <c r="C22">
        <v>0</v>
      </c>
    </row>
    <row r="23" spans="1:3" x14ac:dyDescent="0.25">
      <c r="A23" t="s">
        <v>77</v>
      </c>
      <c r="B23">
        <v>5</v>
      </c>
      <c r="C23">
        <v>0</v>
      </c>
    </row>
    <row r="24" spans="1:3" x14ac:dyDescent="0.25">
      <c r="A24" t="s">
        <v>77</v>
      </c>
      <c r="B24">
        <v>6</v>
      </c>
      <c r="C24">
        <v>0</v>
      </c>
    </row>
    <row r="25" spans="1:3" x14ac:dyDescent="0.25">
      <c r="A25" t="s">
        <v>6</v>
      </c>
      <c r="B25">
        <v>1</v>
      </c>
      <c r="C25">
        <v>1</v>
      </c>
    </row>
    <row r="26" spans="1:3" x14ac:dyDescent="0.25">
      <c r="A26" t="s">
        <v>6</v>
      </c>
      <c r="B26">
        <v>2</v>
      </c>
      <c r="C26">
        <v>0</v>
      </c>
    </row>
    <row r="27" spans="1:3" x14ac:dyDescent="0.25">
      <c r="A27" t="s">
        <v>7</v>
      </c>
      <c r="B27">
        <v>1</v>
      </c>
      <c r="C27">
        <v>200</v>
      </c>
    </row>
    <row r="28" spans="1:3" x14ac:dyDescent="0.25">
      <c r="A28" t="s">
        <v>7</v>
      </c>
      <c r="B28">
        <v>2</v>
      </c>
      <c r="C28">
        <v>0</v>
      </c>
    </row>
    <row r="29" spans="1:3" x14ac:dyDescent="0.25">
      <c r="A29" s="4" t="s">
        <v>84</v>
      </c>
      <c r="B29">
        <v>1</v>
      </c>
      <c r="C29">
        <v>0</v>
      </c>
    </row>
    <row r="30" spans="1:3" x14ac:dyDescent="0.25">
      <c r="A30" s="4"/>
    </row>
    <row r="31" spans="1:3" x14ac:dyDescent="0.25">
      <c r="A31" s="4"/>
    </row>
    <row r="32" spans="1:3" x14ac:dyDescent="0.25">
      <c r="A32" s="4"/>
    </row>
    <row r="33" spans="1:1" x14ac:dyDescent="0.25">
      <c r="A33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tabSelected="1" workbookViewId="0">
      <selection activeCell="D7" sqref="D7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10" t="s">
        <v>26</v>
      </c>
    </row>
    <row r="2" spans="1:2" x14ac:dyDescent="0.25">
      <c r="A2" s="10" t="s">
        <v>48</v>
      </c>
    </row>
    <row r="3" spans="1:2" x14ac:dyDescent="0.25">
      <c r="A3" s="1" t="s">
        <v>28</v>
      </c>
      <c r="B3" s="1" t="s">
        <v>49</v>
      </c>
    </row>
    <row r="4" spans="1:2" x14ac:dyDescent="0.25">
      <c r="A4" t="s">
        <v>17</v>
      </c>
      <c r="B4">
        <f>0.001/24</f>
        <v>4.1666666666666665E-5</v>
      </c>
    </row>
    <row r="5" spans="1:2" x14ac:dyDescent="0.25">
      <c r="A5" t="s">
        <v>18</v>
      </c>
      <c r="B5">
        <v>0</v>
      </c>
    </row>
    <row r="6" spans="1:2" x14ac:dyDescent="0.25">
      <c r="A6" t="s">
        <v>19</v>
      </c>
      <c r="B6">
        <v>0</v>
      </c>
    </row>
    <row r="7" spans="1:2" x14ac:dyDescent="0.25">
      <c r="A7" t="s">
        <v>20</v>
      </c>
      <c r="B7">
        <f>0.03/24</f>
        <v>1.25E-3</v>
      </c>
    </row>
    <row r="8" spans="1:2" x14ac:dyDescent="0.25">
      <c r="A8" t="s">
        <v>21</v>
      </c>
      <c r="B8">
        <f>0.002/24</f>
        <v>8.3333333333333331E-5</v>
      </c>
    </row>
    <row r="9" spans="1:2" x14ac:dyDescent="0.25">
      <c r="A9" t="s">
        <v>22</v>
      </c>
      <c r="B9">
        <f>0.01/24</f>
        <v>4.1666666666666669E-4</v>
      </c>
    </row>
    <row r="10" spans="1:2" x14ac:dyDescent="0.25">
      <c r="A10" t="s">
        <v>23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A601-4437-4880-90A6-3EEBEC19BE3C}">
  <dimension ref="A3:B4"/>
  <sheetViews>
    <sheetView workbookViewId="0">
      <selection activeCell="C38" sqref="C38"/>
    </sheetView>
  </sheetViews>
  <sheetFormatPr defaultRowHeight="15" x14ac:dyDescent="0.25"/>
  <cols>
    <col min="2" max="2" width="17.42578125" bestFit="1" customWidth="1"/>
  </cols>
  <sheetData>
    <row r="3" spans="1:2" x14ac:dyDescent="0.25">
      <c r="A3" s="12" t="s">
        <v>51</v>
      </c>
      <c r="B3" s="12" t="s">
        <v>91</v>
      </c>
    </row>
    <row r="4" spans="1:2" x14ac:dyDescent="0.25">
      <c r="A4">
        <v>1</v>
      </c>
      <c r="B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32</v>
      </c>
    </row>
    <row r="4" spans="1:1" x14ac:dyDescent="0.25">
      <c r="A4" t="s">
        <v>34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85</v>
      </c>
    </row>
    <row r="11" spans="1:1" x14ac:dyDescent="0.25">
      <c r="A11" s="4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28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28</v>
      </c>
      <c r="B3" s="1" t="s">
        <v>32</v>
      </c>
    </row>
    <row r="4" spans="1:2" x14ac:dyDescent="0.25">
      <c r="A4" t="s">
        <v>17</v>
      </c>
      <c r="B4" t="s">
        <v>34</v>
      </c>
    </row>
    <row r="5" spans="1:2" x14ac:dyDescent="0.25">
      <c r="A5" t="s">
        <v>18</v>
      </c>
      <c r="B5" t="s">
        <v>34</v>
      </c>
    </row>
    <row r="6" spans="1:2" x14ac:dyDescent="0.25">
      <c r="A6" t="s">
        <v>19</v>
      </c>
      <c r="B6" t="s">
        <v>34</v>
      </c>
    </row>
    <row r="7" spans="1:2" x14ac:dyDescent="0.25">
      <c r="A7" t="s">
        <v>20</v>
      </c>
      <c r="B7" t="s">
        <v>34</v>
      </c>
    </row>
    <row r="8" spans="1:2" x14ac:dyDescent="0.25">
      <c r="A8" t="s">
        <v>21</v>
      </c>
      <c r="B8" t="s">
        <v>39</v>
      </c>
    </row>
    <row r="9" spans="1:2" x14ac:dyDescent="0.25">
      <c r="A9" t="s">
        <v>22</v>
      </c>
      <c r="B9" t="s">
        <v>35</v>
      </c>
    </row>
    <row r="10" spans="1:2" x14ac:dyDescent="0.25">
      <c r="A10" t="s">
        <v>23</v>
      </c>
      <c r="B10" t="s">
        <v>36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5" sqref="A5"/>
    </sheetView>
  </sheetViews>
  <sheetFormatPr defaultColWidth="8.85546875" defaultRowHeight="15" x14ac:dyDescent="0.25"/>
  <sheetData>
    <row r="3" spans="1:1" x14ac:dyDescent="0.25">
      <c r="A3" s="1" t="s">
        <v>51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4"/>
  <sheetViews>
    <sheetView workbookViewId="0">
      <selection activeCell="L20" sqref="L20"/>
    </sheetView>
  </sheetViews>
  <sheetFormatPr defaultRowHeight="15" x14ac:dyDescent="0.25"/>
  <cols>
    <col min="2" max="2" width="13.85546875" bestFit="1" customWidth="1"/>
  </cols>
  <sheetData>
    <row r="3" spans="1:2" x14ac:dyDescent="0.25">
      <c r="A3" s="12" t="s">
        <v>51</v>
      </c>
      <c r="B3" s="12" t="s">
        <v>89</v>
      </c>
    </row>
    <row r="4" spans="1:2" x14ac:dyDescent="0.25">
      <c r="A4">
        <v>1</v>
      </c>
      <c r="B4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7" sqref="A7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2" t="s">
        <v>1</v>
      </c>
      <c r="B3" s="12" t="s">
        <v>82</v>
      </c>
    </row>
    <row r="4" spans="1:2" x14ac:dyDescent="0.25">
      <c r="A4" t="s">
        <v>2</v>
      </c>
      <c r="B4">
        <v>1</v>
      </c>
    </row>
    <row r="5" spans="1:2" x14ac:dyDescent="0.25">
      <c r="A5" t="s">
        <v>75</v>
      </c>
      <c r="B5">
        <v>1</v>
      </c>
    </row>
    <row r="6" spans="1:2" x14ac:dyDescent="0.25">
      <c r="A6" t="s">
        <v>92</v>
      </c>
      <c r="B6">
        <v>1</v>
      </c>
    </row>
    <row r="7" spans="1:2" x14ac:dyDescent="0.25">
      <c r="A7" t="s">
        <v>93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76</v>
      </c>
      <c r="B11">
        <v>1</v>
      </c>
    </row>
    <row r="12" spans="1:2" x14ac:dyDescent="0.25">
      <c r="A12" t="s">
        <v>77</v>
      </c>
      <c r="B12">
        <v>1</v>
      </c>
    </row>
    <row r="13" spans="1:2" x14ac:dyDescent="0.25">
      <c r="A13" t="s">
        <v>6</v>
      </c>
      <c r="B13">
        <v>1</v>
      </c>
    </row>
    <row r="14" spans="1:2" x14ac:dyDescent="0.25">
      <c r="A14" t="s">
        <v>7</v>
      </c>
      <c r="B14">
        <v>1</v>
      </c>
    </row>
    <row r="15" spans="1:2" x14ac:dyDescent="0.25">
      <c r="A15" t="s">
        <v>84</v>
      </c>
      <c r="B1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7" sqref="A7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75</v>
      </c>
    </row>
    <row r="6" spans="1:1" x14ac:dyDescent="0.25">
      <c r="A6" t="s">
        <v>92</v>
      </c>
    </row>
    <row r="7" spans="1:1" x14ac:dyDescent="0.25">
      <c r="A7" t="s">
        <v>93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84</v>
      </c>
    </row>
    <row r="18" spans="1:4" x14ac:dyDescent="0.25">
      <c r="A18" s="4"/>
      <c r="D18" s="4"/>
    </row>
    <row r="19" spans="1:4" x14ac:dyDescent="0.25">
      <c r="A19" s="4"/>
      <c r="D19" s="4"/>
    </row>
    <row r="20" spans="1:4" x14ac:dyDescent="0.25">
      <c r="A20" s="4"/>
      <c r="D20" s="4"/>
    </row>
    <row r="21" spans="1:4" x14ac:dyDescent="0.25">
      <c r="A21" s="4"/>
      <c r="D21" s="4"/>
    </row>
    <row r="22" spans="1:4" x14ac:dyDescent="0.25">
      <c r="A22" s="4"/>
      <c r="D22" s="4"/>
    </row>
    <row r="23" spans="1:4" x14ac:dyDescent="0.25">
      <c r="A23" s="4"/>
      <c r="D23" s="4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17"/>
  <sheetViews>
    <sheetView workbookViewId="0">
      <selection activeCell="H22" sqref="H22"/>
    </sheetView>
  </sheetViews>
  <sheetFormatPr defaultColWidth="8.85546875" defaultRowHeight="15" x14ac:dyDescent="0.25"/>
  <cols>
    <col min="1" max="2" width="10.42578125" customWidth="1"/>
  </cols>
  <sheetData>
    <row r="3" spans="1:2" x14ac:dyDescent="0.25">
      <c r="A3" s="1" t="s">
        <v>95</v>
      </c>
      <c r="B3" s="1" t="s">
        <v>88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4</v>
      </c>
      <c r="B7">
        <v>1</v>
      </c>
    </row>
    <row r="8" spans="1:2" x14ac:dyDescent="0.25">
      <c r="A8">
        <v>5</v>
      </c>
      <c r="B8">
        <v>1</v>
      </c>
    </row>
    <row r="9" spans="1:2" x14ac:dyDescent="0.25">
      <c r="A9">
        <v>6</v>
      </c>
      <c r="B9">
        <v>1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1</v>
      </c>
    </row>
    <row r="12" spans="1:2" x14ac:dyDescent="0.25">
      <c r="A12">
        <v>9</v>
      </c>
      <c r="B12">
        <v>1</v>
      </c>
    </row>
    <row r="13" spans="1:2" x14ac:dyDescent="0.25">
      <c r="A13">
        <v>10</v>
      </c>
      <c r="B13">
        <v>1</v>
      </c>
    </row>
    <row r="14" spans="1:2" x14ac:dyDescent="0.25">
      <c r="A14">
        <v>21</v>
      </c>
      <c r="B14">
        <v>1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1</v>
      </c>
    </row>
    <row r="17" spans="1:2" x14ac:dyDescent="0.25">
      <c r="A17">
        <v>24</v>
      </c>
      <c r="B17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B4" sqref="B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5" t="s">
        <v>94</v>
      </c>
    </row>
    <row r="2" spans="1:1" x14ac:dyDescent="0.25">
      <c r="A2" s="7" t="s">
        <v>87</v>
      </c>
    </row>
    <row r="3" spans="1:1" x14ac:dyDescent="0.25">
      <c r="A3" s="1" t="s">
        <v>14</v>
      </c>
    </row>
    <row r="4" spans="1:1" x14ac:dyDescent="0.2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D5" sqref="D5"/>
    </sheetView>
  </sheetViews>
  <sheetFormatPr defaultColWidth="11.42578125" defaultRowHeight="15" x14ac:dyDescent="0.25"/>
  <sheetData>
    <row r="3" spans="1:1" x14ac:dyDescent="0.25">
      <c r="A3" s="12" t="s">
        <v>88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A5" sqref="A5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32</v>
      </c>
      <c r="C3" s="12" t="s">
        <v>73</v>
      </c>
    </row>
    <row r="4" spans="1:3" x14ac:dyDescent="0.25">
      <c r="A4" t="s">
        <v>75</v>
      </c>
      <c r="B4" t="s">
        <v>34</v>
      </c>
      <c r="C4">
        <v>1</v>
      </c>
    </row>
    <row r="5" spans="1:3" x14ac:dyDescent="0.25">
      <c r="A5" t="s">
        <v>92</v>
      </c>
      <c r="B5" t="s">
        <v>34</v>
      </c>
      <c r="C5">
        <v>1</v>
      </c>
    </row>
    <row r="6" spans="1:3" x14ac:dyDescent="0.25">
      <c r="A6" t="s">
        <v>93</v>
      </c>
      <c r="B6" t="s">
        <v>34</v>
      </c>
      <c r="C6">
        <v>1</v>
      </c>
    </row>
    <row r="7" spans="1:3" x14ac:dyDescent="0.25">
      <c r="A7" t="s">
        <v>4</v>
      </c>
      <c r="B7" t="s">
        <v>34</v>
      </c>
      <c r="C7">
        <v>1</v>
      </c>
    </row>
    <row r="8" spans="1:3" x14ac:dyDescent="0.25">
      <c r="A8" t="s">
        <v>5</v>
      </c>
      <c r="B8" t="s">
        <v>35</v>
      </c>
      <c r="C8">
        <v>1</v>
      </c>
    </row>
    <row r="9" spans="1:3" x14ac:dyDescent="0.25">
      <c r="A9" t="s">
        <v>76</v>
      </c>
      <c r="B9" t="s">
        <v>85</v>
      </c>
      <c r="C9">
        <v>1</v>
      </c>
    </row>
    <row r="10" spans="1:3" x14ac:dyDescent="0.25">
      <c r="A10" t="s">
        <v>76</v>
      </c>
      <c r="B10" t="s">
        <v>85</v>
      </c>
      <c r="C10">
        <v>2</v>
      </c>
    </row>
    <row r="11" spans="1:3" x14ac:dyDescent="0.25">
      <c r="A11" t="s">
        <v>76</v>
      </c>
      <c r="B11" t="s">
        <v>36</v>
      </c>
      <c r="C11">
        <v>3</v>
      </c>
    </row>
    <row r="12" spans="1:3" x14ac:dyDescent="0.25">
      <c r="A12" t="s">
        <v>76</v>
      </c>
      <c r="B12" t="s">
        <v>36</v>
      </c>
      <c r="C12">
        <v>4</v>
      </c>
    </row>
    <row r="13" spans="1:3" x14ac:dyDescent="0.25">
      <c r="A13" t="s">
        <v>76</v>
      </c>
      <c r="B13" t="s">
        <v>37</v>
      </c>
      <c r="C13">
        <v>5</v>
      </c>
    </row>
    <row r="14" spans="1:3" x14ac:dyDescent="0.25">
      <c r="A14" t="s">
        <v>76</v>
      </c>
      <c r="B14" t="s">
        <v>37</v>
      </c>
      <c r="C14">
        <v>6</v>
      </c>
    </row>
    <row r="15" spans="1:3" x14ac:dyDescent="0.25">
      <c r="A15" t="s">
        <v>77</v>
      </c>
      <c r="B15" t="s">
        <v>85</v>
      </c>
      <c r="C15">
        <v>1</v>
      </c>
    </row>
    <row r="16" spans="1:3" x14ac:dyDescent="0.25">
      <c r="A16" t="s">
        <v>77</v>
      </c>
      <c r="B16" t="s">
        <v>85</v>
      </c>
      <c r="C16">
        <v>2</v>
      </c>
    </row>
    <row r="17" spans="1:3" x14ac:dyDescent="0.25">
      <c r="A17" t="s">
        <v>77</v>
      </c>
      <c r="B17" t="s">
        <v>36</v>
      </c>
      <c r="C17">
        <v>3</v>
      </c>
    </row>
    <row r="18" spans="1:3" x14ac:dyDescent="0.25">
      <c r="A18" t="s">
        <v>77</v>
      </c>
      <c r="B18" t="s">
        <v>36</v>
      </c>
      <c r="C18">
        <v>4</v>
      </c>
    </row>
    <row r="19" spans="1:3" x14ac:dyDescent="0.25">
      <c r="A19" t="s">
        <v>77</v>
      </c>
      <c r="B19" t="s">
        <v>37</v>
      </c>
      <c r="C19">
        <v>5</v>
      </c>
    </row>
    <row r="20" spans="1:3" x14ac:dyDescent="0.25">
      <c r="A20" t="s">
        <v>77</v>
      </c>
      <c r="B20" t="s">
        <v>37</v>
      </c>
      <c r="C20">
        <v>6</v>
      </c>
    </row>
    <row r="21" spans="1:3" x14ac:dyDescent="0.25">
      <c r="A21" s="4" t="s">
        <v>84</v>
      </c>
      <c r="B21" t="s">
        <v>35</v>
      </c>
      <c r="C21">
        <v>1</v>
      </c>
    </row>
    <row r="22" spans="1:3" x14ac:dyDescent="0.25">
      <c r="A22" s="4" t="s">
        <v>84</v>
      </c>
      <c r="B22" t="s">
        <v>36</v>
      </c>
      <c r="C22">
        <v>1</v>
      </c>
    </row>
    <row r="23" spans="1:3" x14ac:dyDescent="0.25">
      <c r="A23" s="4" t="s">
        <v>2</v>
      </c>
      <c r="B23" t="s">
        <v>34</v>
      </c>
      <c r="C23">
        <v>2</v>
      </c>
    </row>
    <row r="24" spans="1:3" x14ac:dyDescent="0.25">
      <c r="A24" t="s">
        <v>6</v>
      </c>
      <c r="B24" t="s">
        <v>37</v>
      </c>
      <c r="C24">
        <v>2</v>
      </c>
    </row>
    <row r="25" spans="1:3" x14ac:dyDescent="0.25">
      <c r="A25" t="s">
        <v>7</v>
      </c>
      <c r="B25" t="s">
        <v>36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A8" sqref="A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</v>
      </c>
      <c r="B3" s="1" t="s">
        <v>32</v>
      </c>
      <c r="C3" s="12" t="s">
        <v>74</v>
      </c>
    </row>
    <row r="4" spans="1:9" x14ac:dyDescent="0.25">
      <c r="A4" t="s">
        <v>2</v>
      </c>
      <c r="B4" t="s">
        <v>34</v>
      </c>
      <c r="C4">
        <v>1</v>
      </c>
    </row>
    <row r="5" spans="1:9" x14ac:dyDescent="0.25">
      <c r="A5" t="s">
        <v>75</v>
      </c>
      <c r="B5" t="s">
        <v>39</v>
      </c>
      <c r="C5">
        <v>1</v>
      </c>
    </row>
    <row r="6" spans="1:9" x14ac:dyDescent="0.25">
      <c r="A6" t="s">
        <v>75</v>
      </c>
      <c r="B6" t="s">
        <v>40</v>
      </c>
      <c r="C6">
        <v>2</v>
      </c>
    </row>
    <row r="7" spans="1:9" x14ac:dyDescent="0.25">
      <c r="A7" t="s">
        <v>92</v>
      </c>
      <c r="B7" t="s">
        <v>39</v>
      </c>
      <c r="C7">
        <v>1</v>
      </c>
    </row>
    <row r="8" spans="1:9" x14ac:dyDescent="0.25">
      <c r="A8" t="s">
        <v>93</v>
      </c>
      <c r="B8" t="s">
        <v>40</v>
      </c>
      <c r="C8">
        <v>1</v>
      </c>
    </row>
    <row r="9" spans="1:9" x14ac:dyDescent="0.25">
      <c r="A9" t="s">
        <v>3</v>
      </c>
      <c r="B9" t="s">
        <v>34</v>
      </c>
      <c r="C9">
        <v>1</v>
      </c>
    </row>
    <row r="10" spans="1:9" x14ac:dyDescent="0.25">
      <c r="A10" t="s">
        <v>4</v>
      </c>
      <c r="B10" t="s">
        <v>35</v>
      </c>
      <c r="C10">
        <v>1</v>
      </c>
    </row>
    <row r="11" spans="1:9" x14ac:dyDescent="0.25">
      <c r="A11" t="s">
        <v>5</v>
      </c>
      <c r="B11" t="s">
        <v>34</v>
      </c>
      <c r="C11">
        <v>1</v>
      </c>
    </row>
    <row r="12" spans="1:9" x14ac:dyDescent="0.25">
      <c r="A12" t="s">
        <v>76</v>
      </c>
      <c r="B12" t="s">
        <v>39</v>
      </c>
      <c r="C12">
        <v>1</v>
      </c>
    </row>
    <row r="13" spans="1:9" x14ac:dyDescent="0.25">
      <c r="A13" t="s">
        <v>76</v>
      </c>
      <c r="B13" t="s">
        <v>40</v>
      </c>
      <c r="C13">
        <v>2</v>
      </c>
      <c r="I13" s="2"/>
    </row>
    <row r="14" spans="1:9" x14ac:dyDescent="0.25">
      <c r="A14" t="s">
        <v>76</v>
      </c>
      <c r="B14" t="s">
        <v>39</v>
      </c>
      <c r="C14">
        <v>3</v>
      </c>
      <c r="I14" s="2"/>
    </row>
    <row r="15" spans="1:9" x14ac:dyDescent="0.25">
      <c r="A15" t="s">
        <v>76</v>
      </c>
      <c r="B15" t="s">
        <v>40</v>
      </c>
      <c r="C15">
        <v>4</v>
      </c>
    </row>
    <row r="16" spans="1:9" x14ac:dyDescent="0.25">
      <c r="A16" t="s">
        <v>76</v>
      </c>
      <c r="B16" t="s">
        <v>39</v>
      </c>
      <c r="C16">
        <v>5</v>
      </c>
    </row>
    <row r="17" spans="1:3" x14ac:dyDescent="0.25">
      <c r="A17" t="s">
        <v>76</v>
      </c>
      <c r="B17" t="s">
        <v>40</v>
      </c>
      <c r="C17">
        <v>6</v>
      </c>
    </row>
    <row r="18" spans="1:3" x14ac:dyDescent="0.25">
      <c r="A18" t="s">
        <v>77</v>
      </c>
      <c r="B18" t="s">
        <v>39</v>
      </c>
      <c r="C18">
        <v>1</v>
      </c>
    </row>
    <row r="19" spans="1:3" x14ac:dyDescent="0.25">
      <c r="A19" t="s">
        <v>77</v>
      </c>
      <c r="B19" t="s">
        <v>34</v>
      </c>
      <c r="C19">
        <v>1</v>
      </c>
    </row>
    <row r="20" spans="1:3" x14ac:dyDescent="0.25">
      <c r="A20" t="s">
        <v>77</v>
      </c>
      <c r="B20" t="s">
        <v>40</v>
      </c>
      <c r="C20">
        <v>2</v>
      </c>
    </row>
    <row r="21" spans="1:3" x14ac:dyDescent="0.25">
      <c r="A21" t="s">
        <v>77</v>
      </c>
      <c r="B21" t="s">
        <v>34</v>
      </c>
      <c r="C21">
        <v>2</v>
      </c>
    </row>
    <row r="22" spans="1:3" x14ac:dyDescent="0.25">
      <c r="A22" t="s">
        <v>77</v>
      </c>
      <c r="B22" t="s">
        <v>39</v>
      </c>
      <c r="C22">
        <v>3</v>
      </c>
    </row>
    <row r="23" spans="1:3" x14ac:dyDescent="0.25">
      <c r="A23" t="s">
        <v>77</v>
      </c>
      <c r="B23" t="s">
        <v>34</v>
      </c>
      <c r="C23">
        <v>3</v>
      </c>
    </row>
    <row r="24" spans="1:3" x14ac:dyDescent="0.25">
      <c r="A24" t="s">
        <v>77</v>
      </c>
      <c r="B24" t="s">
        <v>40</v>
      </c>
      <c r="C24">
        <v>4</v>
      </c>
    </row>
    <row r="25" spans="1:3" x14ac:dyDescent="0.25">
      <c r="A25" t="s">
        <v>77</v>
      </c>
      <c r="B25" t="s">
        <v>34</v>
      </c>
      <c r="C25">
        <v>4</v>
      </c>
    </row>
    <row r="26" spans="1:3" x14ac:dyDescent="0.25">
      <c r="A26" t="s">
        <v>77</v>
      </c>
      <c r="B26" t="s">
        <v>39</v>
      </c>
      <c r="C26">
        <v>5</v>
      </c>
    </row>
    <row r="27" spans="1:3" x14ac:dyDescent="0.25">
      <c r="A27" t="s">
        <v>77</v>
      </c>
      <c r="B27" t="s">
        <v>34</v>
      </c>
      <c r="C27">
        <v>5</v>
      </c>
    </row>
    <row r="28" spans="1:3" x14ac:dyDescent="0.25">
      <c r="A28" t="s">
        <v>77</v>
      </c>
      <c r="B28" t="s">
        <v>40</v>
      </c>
      <c r="C28">
        <v>6</v>
      </c>
    </row>
    <row r="29" spans="1:3" x14ac:dyDescent="0.25">
      <c r="A29" t="s">
        <v>77</v>
      </c>
      <c r="B29" t="s">
        <v>34</v>
      </c>
      <c r="C29">
        <v>6</v>
      </c>
    </row>
    <row r="30" spans="1:3" x14ac:dyDescent="0.25">
      <c r="A30" t="s">
        <v>6</v>
      </c>
      <c r="B30" t="s">
        <v>37</v>
      </c>
      <c r="C30">
        <v>1</v>
      </c>
    </row>
    <row r="31" spans="1:3" x14ac:dyDescent="0.25">
      <c r="A31" t="s">
        <v>7</v>
      </c>
      <c r="B31" t="s">
        <v>36</v>
      </c>
      <c r="C31">
        <v>1</v>
      </c>
    </row>
    <row r="32" spans="1:3" x14ac:dyDescent="0.25">
      <c r="A32" t="s">
        <v>84</v>
      </c>
      <c r="B32" t="s">
        <v>85</v>
      </c>
      <c r="C32">
        <v>1</v>
      </c>
    </row>
    <row r="36" spans="1:7" x14ac:dyDescent="0.25">
      <c r="A36" s="4"/>
    </row>
    <row r="37" spans="1:7" x14ac:dyDescent="0.25">
      <c r="A37" s="4"/>
    </row>
    <row r="38" spans="1:7" x14ac:dyDescent="0.25">
      <c r="A38" s="4"/>
    </row>
    <row r="39" spans="1:7" x14ac:dyDescent="0.25">
      <c r="A39" s="4"/>
    </row>
    <row r="40" spans="1:7" x14ac:dyDescent="0.25">
      <c r="A40" s="4"/>
    </row>
    <row r="41" spans="1:7" x14ac:dyDescent="0.25">
      <c r="A41" s="4"/>
      <c r="G41" s="4"/>
    </row>
    <row r="42" spans="1:7" x14ac:dyDescent="0.25">
      <c r="A42" s="4"/>
      <c r="G42" s="4"/>
    </row>
    <row r="43" spans="1:7" x14ac:dyDescent="0.25">
      <c r="A43" s="4"/>
      <c r="G43" s="4"/>
    </row>
    <row r="44" spans="1:7" x14ac:dyDescent="0.25">
      <c r="A44" s="4"/>
      <c r="G44" s="4"/>
    </row>
    <row r="45" spans="1:7" x14ac:dyDescent="0.25">
      <c r="A45" s="4"/>
      <c r="G45" s="4"/>
    </row>
    <row r="46" spans="1:7" x14ac:dyDescent="0.25">
      <c r="A46" s="4"/>
      <c r="G46" s="4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2" t="s">
        <v>73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0"/>
  <sheetViews>
    <sheetView workbookViewId="0">
      <selection activeCell="E8" sqref="E8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28</v>
      </c>
      <c r="B3" s="12" t="s">
        <v>38</v>
      </c>
    </row>
    <row r="4" spans="1:2" x14ac:dyDescent="0.25">
      <c r="A4" t="s">
        <v>17</v>
      </c>
      <c r="B4">
        <v>5</v>
      </c>
    </row>
    <row r="5" spans="1:2" x14ac:dyDescent="0.25">
      <c r="A5" t="s">
        <v>18</v>
      </c>
      <c r="B5">
        <v>5</v>
      </c>
    </row>
    <row r="6" spans="1:2" x14ac:dyDescent="0.25">
      <c r="A6" t="s">
        <v>19</v>
      </c>
      <c r="B6">
        <v>5</v>
      </c>
    </row>
    <row r="7" spans="1:2" x14ac:dyDescent="0.25">
      <c r="A7" t="s">
        <v>20</v>
      </c>
      <c r="B7">
        <v>5</v>
      </c>
    </row>
    <row r="8" spans="1:2" x14ac:dyDescent="0.25">
      <c r="A8" t="s">
        <v>21</v>
      </c>
      <c r="B8">
        <v>5</v>
      </c>
    </row>
    <row r="9" spans="1:2" x14ac:dyDescent="0.25">
      <c r="A9" t="s">
        <v>22</v>
      </c>
      <c r="B9">
        <v>5</v>
      </c>
    </row>
    <row r="10" spans="1:2" x14ac:dyDescent="0.25">
      <c r="A10" t="s">
        <v>23</v>
      </c>
      <c r="B10">
        <v>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A7" sqref="A7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2" t="s">
        <v>79</v>
      </c>
    </row>
    <row r="4" spans="1:2" x14ac:dyDescent="0.25">
      <c r="A4" t="s">
        <v>2</v>
      </c>
      <c r="B4">
        <v>100000</v>
      </c>
    </row>
    <row r="5" spans="1:2" x14ac:dyDescent="0.25">
      <c r="A5" t="s">
        <v>75</v>
      </c>
      <c r="B5">
        <v>100000</v>
      </c>
    </row>
    <row r="6" spans="1:2" x14ac:dyDescent="0.25">
      <c r="A6" t="s">
        <v>92</v>
      </c>
      <c r="B6">
        <v>100000</v>
      </c>
    </row>
    <row r="7" spans="1:2" x14ac:dyDescent="0.25">
      <c r="A7" t="s">
        <v>93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76</v>
      </c>
      <c r="B11">
        <v>100000</v>
      </c>
    </row>
    <row r="12" spans="1:2" x14ac:dyDescent="0.25">
      <c r="A12" t="s">
        <v>77</v>
      </c>
      <c r="B12">
        <v>100000</v>
      </c>
    </row>
    <row r="13" spans="1:2" x14ac:dyDescent="0.25">
      <c r="A13" t="s">
        <v>6</v>
      </c>
      <c r="B13">
        <v>100000</v>
      </c>
    </row>
    <row r="14" spans="1:2" x14ac:dyDescent="0.25">
      <c r="A14" t="s">
        <v>7</v>
      </c>
      <c r="B14">
        <v>100000</v>
      </c>
    </row>
    <row r="15" spans="1:2" x14ac:dyDescent="0.25">
      <c r="A15" t="s">
        <v>84</v>
      </c>
      <c r="B15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1" sqref="E11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28</v>
      </c>
      <c r="B3" s="12" t="s">
        <v>79</v>
      </c>
    </row>
    <row r="4" spans="1:2" x14ac:dyDescent="0.25">
      <c r="A4" t="s">
        <v>17</v>
      </c>
      <c r="B4">
        <v>100000</v>
      </c>
    </row>
    <row r="5" spans="1:2" x14ac:dyDescent="0.25">
      <c r="A5" t="s">
        <v>18</v>
      </c>
      <c r="B5">
        <v>100000</v>
      </c>
    </row>
    <row r="6" spans="1:2" x14ac:dyDescent="0.25">
      <c r="A6" t="s">
        <v>19</v>
      </c>
      <c r="B6">
        <v>100000</v>
      </c>
    </row>
    <row r="7" spans="1:2" x14ac:dyDescent="0.25">
      <c r="A7" t="s">
        <v>20</v>
      </c>
      <c r="B7">
        <v>100000</v>
      </c>
    </row>
    <row r="8" spans="1:2" x14ac:dyDescent="0.25">
      <c r="A8" t="s">
        <v>21</v>
      </c>
      <c r="B8">
        <v>100000</v>
      </c>
    </row>
    <row r="9" spans="1:2" x14ac:dyDescent="0.25">
      <c r="A9" t="s">
        <v>22</v>
      </c>
      <c r="B9">
        <v>100000</v>
      </c>
    </row>
    <row r="10" spans="1:2" x14ac:dyDescent="0.25">
      <c r="A10" t="s">
        <v>23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D10" sqref="D10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2" t="s">
        <v>86</v>
      </c>
    </row>
    <row r="4" spans="1:1" x14ac:dyDescent="0.25">
      <c r="A4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H18" sqref="H18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5" t="s">
        <v>80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3" sqref="B13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66</v>
      </c>
      <c r="B2" t="s">
        <v>78</v>
      </c>
    </row>
    <row r="3" spans="1:2" x14ac:dyDescent="0.25">
      <c r="A3" s="1" t="s">
        <v>1</v>
      </c>
      <c r="B3" s="1" t="s">
        <v>15</v>
      </c>
    </row>
    <row r="4" spans="1:2" x14ac:dyDescent="0.25">
      <c r="A4" t="s">
        <v>2</v>
      </c>
      <c r="B4">
        <v>1000000</v>
      </c>
    </row>
    <row r="5" spans="1:2" x14ac:dyDescent="0.25">
      <c r="A5" t="s">
        <v>75</v>
      </c>
      <c r="B5">
        <v>15.7</v>
      </c>
    </row>
    <row r="6" spans="1:2" x14ac:dyDescent="0.25">
      <c r="A6" t="s">
        <v>92</v>
      </c>
      <c r="B6">
        <v>166.3</v>
      </c>
    </row>
    <row r="7" spans="1:2" x14ac:dyDescent="0.25">
      <c r="A7" t="s">
        <v>93</v>
      </c>
      <c r="B7">
        <v>199.6</v>
      </c>
    </row>
    <row r="8" spans="1:2" x14ac:dyDescent="0.25">
      <c r="A8" t="s">
        <v>3</v>
      </c>
      <c r="B8">
        <v>105.7</v>
      </c>
    </row>
    <row r="9" spans="1:2" x14ac:dyDescent="0.25">
      <c r="A9" t="s">
        <v>4</v>
      </c>
      <c r="B9">
        <v>137.44999999999999</v>
      </c>
    </row>
    <row r="10" spans="1:2" x14ac:dyDescent="0.25">
      <c r="A10" t="s">
        <v>5</v>
      </c>
      <c r="B10">
        <v>431</v>
      </c>
    </row>
    <row r="11" spans="1:2" x14ac:dyDescent="0.25">
      <c r="A11" t="s">
        <v>76</v>
      </c>
      <c r="B11">
        <v>8.8000000000000007</v>
      </c>
    </row>
    <row r="12" spans="1:2" x14ac:dyDescent="0.25">
      <c r="A12" t="s">
        <v>77</v>
      </c>
      <c r="B12">
        <v>174.5</v>
      </c>
    </row>
    <row r="13" spans="1:2" x14ac:dyDescent="0.25">
      <c r="A13" t="s">
        <v>6</v>
      </c>
      <c r="B13">
        <v>1000000</v>
      </c>
    </row>
    <row r="14" spans="1:2" x14ac:dyDescent="0.25">
      <c r="A14" t="s">
        <v>7</v>
      </c>
      <c r="B14">
        <v>1000000</v>
      </c>
    </row>
    <row r="15" spans="1:2" x14ac:dyDescent="0.25">
      <c r="A15" t="s">
        <v>84</v>
      </c>
      <c r="B15">
        <v>0</v>
      </c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B11" sqref="B11"/>
    </sheetView>
  </sheetViews>
  <sheetFormatPr defaultColWidth="8.85546875" defaultRowHeight="15" x14ac:dyDescent="0.25"/>
  <cols>
    <col min="1" max="1" width="25" bestFit="1" customWidth="1"/>
    <col min="2" max="2" width="14.42578125" bestFit="1" customWidth="1"/>
  </cols>
  <sheetData>
    <row r="2" spans="1:2" x14ac:dyDescent="0.25">
      <c r="A2" t="s">
        <v>67</v>
      </c>
    </row>
    <row r="3" spans="1:2" x14ac:dyDescent="0.25">
      <c r="A3" s="1" t="s">
        <v>16</v>
      </c>
      <c r="B3" s="1" t="s">
        <v>15</v>
      </c>
    </row>
    <row r="4" spans="1:2" x14ac:dyDescent="0.25">
      <c r="A4" t="s">
        <v>17</v>
      </c>
      <c r="B4">
        <v>178.36</v>
      </c>
    </row>
    <row r="5" spans="1:2" x14ac:dyDescent="0.25">
      <c r="A5" t="s">
        <v>18</v>
      </c>
      <c r="B5">
        <v>101.8</v>
      </c>
    </row>
    <row r="6" spans="1:2" x14ac:dyDescent="0.25">
      <c r="A6" t="s">
        <v>19</v>
      </c>
      <c r="B6">
        <v>121.4</v>
      </c>
    </row>
    <row r="7" spans="1:2" x14ac:dyDescent="0.25">
      <c r="A7" t="s">
        <v>20</v>
      </c>
      <c r="B7">
        <v>71.8</v>
      </c>
    </row>
    <row r="8" spans="1:2" x14ac:dyDescent="0.25">
      <c r="A8" t="s">
        <v>21</v>
      </c>
      <c r="B8">
        <v>420</v>
      </c>
    </row>
    <row r="9" spans="1:2" x14ac:dyDescent="0.25">
      <c r="A9" t="s">
        <v>22</v>
      </c>
      <c r="B9">
        <v>9.5</v>
      </c>
    </row>
    <row r="10" spans="1:2" x14ac:dyDescent="0.25">
      <c r="A10" t="s">
        <v>23</v>
      </c>
      <c r="B10">
        <v>7.0000000000000001E-3</v>
      </c>
    </row>
    <row r="11" spans="1:2" x14ac:dyDescent="0.25">
      <c r="B11" s="11"/>
    </row>
    <row r="12" spans="1:2" x14ac:dyDescent="0.25">
      <c r="B12" s="11"/>
    </row>
    <row r="13" spans="1:2" x14ac:dyDescent="0.25">
      <c r="B13" s="11"/>
    </row>
    <row r="14" spans="1:2" x14ac:dyDescent="0.25">
      <c r="B14" s="11"/>
    </row>
    <row r="15" spans="1:2" x14ac:dyDescent="0.25">
      <c r="B15" s="11"/>
    </row>
    <row r="16" spans="1:2" x14ac:dyDescent="0.25">
      <c r="B16" s="11"/>
    </row>
    <row r="17" spans="2:2" x14ac:dyDescent="0.25">
      <c r="B17" s="11"/>
    </row>
    <row r="18" spans="2:2" x14ac:dyDescent="0.25">
      <c r="B18" s="11"/>
    </row>
    <row r="19" spans="2:2" x14ac:dyDescent="0.25">
      <c r="B19" s="11"/>
    </row>
    <row r="20" spans="2:2" x14ac:dyDescent="0.25">
      <c r="B20" s="11"/>
    </row>
    <row r="21" spans="2:2" x14ac:dyDescent="0.25">
      <c r="B21" s="11"/>
    </row>
    <row r="22" spans="2:2" x14ac:dyDescent="0.25">
      <c r="B2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8" t="s">
        <v>24</v>
      </c>
    </row>
    <row r="2" spans="1:2" x14ac:dyDescent="0.25">
      <c r="A2" s="8" t="s">
        <v>71</v>
      </c>
      <c r="B2" s="3"/>
    </row>
    <row r="3" spans="1:2" x14ac:dyDescent="0.25">
      <c r="A3" s="1" t="s">
        <v>25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68</v>
      </c>
    </row>
    <row r="2" spans="1:2" x14ac:dyDescent="0.25">
      <c r="A2" t="s">
        <v>69</v>
      </c>
    </row>
    <row r="3" spans="1:2" x14ac:dyDescent="0.25">
      <c r="A3" s="1" t="s">
        <v>16</v>
      </c>
      <c r="B3" s="1" t="s">
        <v>70</v>
      </c>
    </row>
    <row r="4" spans="1:2" x14ac:dyDescent="0.25">
      <c r="A4" t="s">
        <v>17</v>
      </c>
      <c r="B4">
        <v>1</v>
      </c>
    </row>
    <row r="5" spans="1:2" x14ac:dyDescent="0.25">
      <c r="A5" t="s">
        <v>18</v>
      </c>
      <c r="B5">
        <v>1</v>
      </c>
    </row>
    <row r="6" spans="1:2" x14ac:dyDescent="0.25">
      <c r="A6" t="s">
        <v>19</v>
      </c>
      <c r="B6">
        <v>1</v>
      </c>
    </row>
    <row r="7" spans="1:2" x14ac:dyDescent="0.25">
      <c r="A7" t="s">
        <v>20</v>
      </c>
      <c r="B7">
        <v>1</v>
      </c>
    </row>
    <row r="8" spans="1:2" x14ac:dyDescent="0.25">
      <c r="A8" t="s">
        <v>21</v>
      </c>
      <c r="B8">
        <v>1</v>
      </c>
    </row>
    <row r="9" spans="1:2" x14ac:dyDescent="0.25">
      <c r="A9" t="s">
        <v>22</v>
      </c>
      <c r="B9">
        <v>1</v>
      </c>
    </row>
    <row r="10" spans="1:2" x14ac:dyDescent="0.25">
      <c r="A10" t="s">
        <v>23</v>
      </c>
      <c r="B1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S33" sqref="S33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6" t="s">
        <v>26</v>
      </c>
    </row>
    <row r="2" spans="1:2" x14ac:dyDescent="0.25">
      <c r="A2" s="6" t="s">
        <v>72</v>
      </c>
    </row>
    <row r="3" spans="1:2" x14ac:dyDescent="0.25">
      <c r="A3" s="1" t="s">
        <v>28</v>
      </c>
      <c r="B3" s="1" t="s">
        <v>29</v>
      </c>
    </row>
    <row r="4" spans="1:2" x14ac:dyDescent="0.25">
      <c r="A4" t="s">
        <v>17</v>
      </c>
      <c r="B4">
        <f>1/0.985</f>
        <v>1.015228426395939</v>
      </c>
    </row>
    <row r="5" spans="1:2" x14ac:dyDescent="0.25">
      <c r="A5" t="s">
        <v>18</v>
      </c>
      <c r="B5">
        <v>1</v>
      </c>
    </row>
    <row r="6" spans="1:2" x14ac:dyDescent="0.25">
      <c r="A6" t="s">
        <v>19</v>
      </c>
      <c r="B6">
        <f>1/0.84</f>
        <v>1.1904761904761905</v>
      </c>
    </row>
    <row r="7" spans="1:2" x14ac:dyDescent="0.25">
      <c r="A7" t="s">
        <v>20</v>
      </c>
      <c r="B7">
        <f>1/0.99</f>
        <v>1.0101010101010102</v>
      </c>
    </row>
    <row r="8" spans="1:2" x14ac:dyDescent="0.25">
      <c r="A8" t="s">
        <v>21</v>
      </c>
      <c r="B8">
        <v>1</v>
      </c>
    </row>
    <row r="9" spans="1:2" x14ac:dyDescent="0.25">
      <c r="A9" t="s">
        <v>22</v>
      </c>
      <c r="B9">
        <f>1/0.88</f>
        <v>1.1363636363636365</v>
      </c>
    </row>
    <row r="10" spans="1:2" x14ac:dyDescent="0.25">
      <c r="A10" t="s">
        <v>23</v>
      </c>
      <c r="B1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F19" sqref="F19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0" t="s">
        <v>26</v>
      </c>
    </row>
    <row r="2" spans="1:2" x14ac:dyDescent="0.25">
      <c r="A2" s="10" t="s">
        <v>27</v>
      </c>
    </row>
    <row r="3" spans="1:2" x14ac:dyDescent="0.25">
      <c r="A3" s="1" t="s">
        <v>28</v>
      </c>
      <c r="B3" s="1" t="s">
        <v>30</v>
      </c>
    </row>
    <row r="4" spans="1:2" x14ac:dyDescent="0.25">
      <c r="A4" t="s">
        <v>17</v>
      </c>
      <c r="B4">
        <v>0.97499999999999998</v>
      </c>
    </row>
    <row r="5" spans="1:2" x14ac:dyDescent="0.25">
      <c r="A5" t="s">
        <v>18</v>
      </c>
      <c r="B5">
        <v>0.78</v>
      </c>
    </row>
    <row r="6" spans="1:2" x14ac:dyDescent="0.25">
      <c r="A6" t="s">
        <v>19</v>
      </c>
      <c r="B6">
        <v>0.84</v>
      </c>
    </row>
    <row r="7" spans="1:2" x14ac:dyDescent="0.25">
      <c r="A7" t="s">
        <v>20</v>
      </c>
      <c r="B7">
        <v>0.99</v>
      </c>
    </row>
    <row r="8" spans="1:2" x14ac:dyDescent="0.25">
      <c r="A8" t="s">
        <v>21</v>
      </c>
      <c r="B8">
        <v>1</v>
      </c>
    </row>
    <row r="9" spans="1:2" x14ac:dyDescent="0.25">
      <c r="A9" t="s">
        <v>22</v>
      </c>
      <c r="B9">
        <v>1</v>
      </c>
    </row>
    <row r="10" spans="1:2" x14ac:dyDescent="0.25">
      <c r="A10" t="s">
        <v>23</v>
      </c>
      <c r="B10">
        <v>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Par_LastPeriodInMonth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2025-03-31T09:32:57Z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