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c8342d6ca6595/Documents/INDØK 10. semester/Master_multi-stage/Simple_extended/"/>
    </mc:Choice>
  </mc:AlternateContent>
  <xr:revisionPtr revIDLastSave="61" documentId="13_ncr:1_{9154CD62-7683-4163-9D9D-9168E35B10B5}" xr6:coauthVersionLast="47" xr6:coauthVersionMax="47" xr10:uidLastSave="{B5D06AF7-35F0-4877-A28B-D838D27257FA}"/>
  <bookViews>
    <workbookView xWindow="33480" yWindow="-120" windowWidth="29040" windowHeight="15720" tabRatio="1000" firstSheet="41" activeTab="49" xr2:uid="{00000000-000D-0000-FFFF-FFFF00000000}"/>
  </bookViews>
  <sheets>
    <sheet name="Navigation_sheet" sheetId="68" r:id="rId1"/>
    <sheet name="Par_ActivationFactor_ID_Up_Reg" sheetId="66" r:id="rId2"/>
    <sheet name="Par_ActivationFactor_ID_Dwn_Reg" sheetId="65" r:id="rId3"/>
    <sheet name="Par_ActivationFactor_Dwn_Reg" sheetId="1" r:id="rId4"/>
    <sheet name="Par_ActivationFactor_Up_Reg" sheetId="2" r:id="rId5"/>
    <sheet name="Par_aFRR_DWN_ACT_price" sheetId="3" r:id="rId6"/>
    <sheet name="Par_aFRR_DWN_CAP_price" sheetId="4" r:id="rId7"/>
    <sheet name="Par_aFRR_UP_ACT_price" sheetId="5" r:id="rId8"/>
    <sheet name="Par_aFRR_UP_CAP_price" sheetId="43" r:id="rId9"/>
    <sheet name="Par_AvailabilityFactor" sheetId="7" r:id="rId10"/>
    <sheet name="Par_AvailableExcessHeat" sheetId="8" r:id="rId11"/>
    <sheet name="Par_CarbonIntensity" sheetId="9" r:id="rId12"/>
    <sheet name="Par_CostEmission" sheetId="11" r:id="rId13"/>
    <sheet name="Par_CostExpansion_Tec" sheetId="12" r:id="rId14"/>
    <sheet name="Par_CostExpansion_Bat" sheetId="44" r:id="rId15"/>
    <sheet name="Par_CostGridTariff" sheetId="13" r:id="rId16"/>
    <sheet name="Par_Energy2Power_ratio" sheetId="45" r:id="rId17"/>
    <sheet name="Par_ChargeEfficiency" sheetId="10" r:id="rId18"/>
    <sheet name="Par_DischargeEfficiency" sheetId="14" r:id="rId19"/>
    <sheet name="Par_ECToTech_Efficiency" sheetId="15" r:id="rId20"/>
    <sheet name="Par_TechToEC_Efficiency" sheetId="29" r:id="rId21"/>
    <sheet name="Par_EnergyCost" sheetId="16" r:id="rId22"/>
    <sheet name="Par_EnergyDemand" sheetId="17" r:id="rId23"/>
    <sheet name="Par_ExportCost" sheetId="18" r:id="rId24"/>
    <sheet name="Par_InitialCapacityInstalled" sheetId="19" r:id="rId25"/>
    <sheet name="Par_InitialSoC" sheetId="20" r:id="rId26"/>
    <sheet name="Par_MaxCableCapacity" sheetId="21" r:id="rId27"/>
    <sheet name="Par_MaxChargeDischargeRate" sheetId="22" r:id="rId28"/>
    <sheet name="Par_MaxStorageCapacity" sheetId="25" r:id="rId29"/>
    <sheet name="Par_MaxDwnShift" sheetId="23" r:id="rId30"/>
    <sheet name="Par_MaxUpShift" sheetId="26" r:id="rId31"/>
    <sheet name="Par_MaxExport" sheetId="24" r:id="rId32"/>
    <sheet name="Par_NodesProbability" sheetId="27" r:id="rId33"/>
    <sheet name="Par_SelfDischarge" sheetId="28" r:id="rId34"/>
    <sheet name="Set_of_EnergyCarrier" sheetId="30" r:id="rId35"/>
    <sheet name="Set_of_FlexibleLoad" sheetId="31" r:id="rId36"/>
    <sheet name="Set_of_FlexibleLoadForEC" sheetId="32" r:id="rId37"/>
    <sheet name="Set_of_Month" sheetId="33" r:id="rId38"/>
    <sheet name="Set_of_Nodes" sheetId="34" r:id="rId39"/>
    <sheet name="Par_Ramping_factor" sheetId="64" r:id="rId40"/>
    <sheet name="Set_of_Technology" sheetId="35" r:id="rId41"/>
    <sheet name="Set_of_TimeSteps" sheetId="36" r:id="rId42"/>
    <sheet name="Set_of_TimeStepsInStage" sheetId="71" r:id="rId43"/>
    <sheet name="Set_of_Periods" sheetId="70" r:id="rId44"/>
    <sheet name="Subset_LoadShiftWindow" sheetId="37" r:id="rId45"/>
    <sheet name="Set_of_LoadShiftingInterval" sheetId="46" r:id="rId46"/>
    <sheet name="Set_of_TimeStepsInMonth" sheetId="38" r:id="rId47"/>
    <sheet name="Subset_ECToTech" sheetId="40" r:id="rId48"/>
    <sheet name="Subset_TechToEC" sheetId="41" r:id="rId49"/>
    <sheet name="Set_of_Parents" sheetId="72" r:id="rId50"/>
    <sheet name="Set_parent_coupling" sheetId="52" r:id="rId51"/>
    <sheet name="Subset_NodesFirst" sheetId="48" r:id="rId52"/>
    <sheet name="Set_of_NodesInStage" sheetId="50" r:id="rId53"/>
    <sheet name="Set_Mode_of_Operation" sheetId="53" r:id="rId54"/>
    <sheet name="Par_BatteryCost" sheetId="55" r:id="rId55"/>
    <sheet name="Par_CostImbalance" sheetId="56" r:id="rId56"/>
    <sheet name="Par_SpotPrice" sheetId="57" r:id="rId57"/>
    <sheet name="Par_IntradayPrice" sheetId="58" r:id="rId58"/>
    <sheet name="Par_RK_UpPrice" sheetId="59" r:id="rId59"/>
    <sheet name="Par_RK_DwnPrice" sheetId="60" r:id="rId60"/>
    <sheet name="Set_Strategic_Periods" sheetId="54" r:id="rId61"/>
    <sheet name="Par_Max_Capex_tec" sheetId="61" r:id="rId62"/>
    <sheet name="Par_Max_Capex_bat" sheetId="62" r:id="rId63"/>
    <sheet name="Par_Max_CAPEX" sheetId="69" r:id="rId64"/>
    <sheet name="Par_Max_Carbon_Emission" sheetId="63" r:id="rId65"/>
  </sheets>
  <definedNames>
    <definedName name="_xlnm._FilterDatabase" localSheetId="3" hidden="1">Par_ActivationFactor_Dwn_Reg!$A$3:$C$51</definedName>
    <definedName name="_xlnm._FilterDatabase" localSheetId="9" hidden="1">Par_AvailabilityFactor!$A$3:$D$579</definedName>
    <definedName name="_xlnm._FilterDatabase" localSheetId="21" hidden="1">Par_EnergyCost!$A$3:$D$579</definedName>
    <definedName name="_xlnm._FilterDatabase" localSheetId="22" hidden="1">Par_EnergyDemand!$A$3:$D$339</definedName>
    <definedName name="_xlnm._FilterDatabase" localSheetId="23" hidden="1">Par_ExportCost!$A$3:$D$339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68" l="1"/>
  <c r="B61" i="68"/>
  <c r="B63" i="68"/>
  <c r="B60" i="68"/>
  <c r="B59" i="68"/>
  <c r="B58" i="68"/>
  <c r="B57" i="68"/>
  <c r="B56" i="68"/>
  <c r="B55" i="68"/>
  <c r="B54" i="68"/>
  <c r="B53" i="68"/>
  <c r="B52" i="68"/>
  <c r="B51" i="68"/>
  <c r="B50" i="68"/>
  <c r="B49" i="68"/>
  <c r="B48" i="68"/>
  <c r="B47" i="68"/>
  <c r="B46" i="68"/>
  <c r="B45" i="68"/>
  <c r="B44" i="68"/>
  <c r="B43" i="68"/>
  <c r="B42" i="68"/>
  <c r="B41" i="68"/>
  <c r="B40" i="68"/>
  <c r="B39" i="68"/>
  <c r="B38" i="68"/>
  <c r="B37" i="68"/>
  <c r="B36" i="68"/>
  <c r="B35" i="68"/>
  <c r="B34" i="68"/>
  <c r="B33" i="68"/>
  <c r="B32" i="68"/>
  <c r="B31" i="68"/>
  <c r="B30" i="68"/>
  <c r="B29" i="68"/>
  <c r="B28" i="68"/>
  <c r="B27" i="68"/>
  <c r="B26" i="68"/>
  <c r="B25" i="68"/>
  <c r="B24" i="68"/>
  <c r="B23" i="68"/>
  <c r="B22" i="68"/>
  <c r="B21" i="68"/>
  <c r="B20" i="68"/>
  <c r="B19" i="68"/>
  <c r="B18" i="68"/>
  <c r="B17" i="68"/>
  <c r="B16" i="68"/>
  <c r="B15" i="68"/>
  <c r="B14" i="68"/>
  <c r="B13" i="68"/>
  <c r="B12" i="68"/>
  <c r="B11" i="68"/>
  <c r="B10" i="68"/>
  <c r="B9" i="68"/>
  <c r="B8" i="68"/>
  <c r="B7" i="68"/>
  <c r="B6" i="68"/>
  <c r="B5" i="68"/>
  <c r="B4" i="68"/>
  <c r="B3" i="68"/>
  <c r="B2" i="68"/>
  <c r="B12" i="60"/>
  <c r="B15" i="60" s="1"/>
  <c r="B18" i="60" s="1"/>
  <c r="B21" i="60" s="1"/>
  <c r="B24" i="60" s="1"/>
  <c r="B27" i="60" s="1"/>
  <c r="B30" i="60" s="1"/>
  <c r="B33" i="60" s="1"/>
  <c r="B36" i="60" s="1"/>
  <c r="B39" i="60" s="1"/>
  <c r="B42" i="60" s="1"/>
  <c r="B45" i="60" s="1"/>
  <c r="B48" i="60" s="1"/>
  <c r="B51" i="60" s="1"/>
  <c r="A12" i="60"/>
  <c r="A15" i="60" s="1"/>
  <c r="A18" i="60" s="1"/>
  <c r="A21" i="60" s="1"/>
  <c r="A24" i="60" s="1"/>
  <c r="A27" i="60" s="1"/>
  <c r="A30" i="60" s="1"/>
  <c r="A33" i="60" s="1"/>
  <c r="A36" i="60" s="1"/>
  <c r="A39" i="60" s="1"/>
  <c r="A42" i="60" s="1"/>
  <c r="A45" i="60" s="1"/>
  <c r="A48" i="60" s="1"/>
  <c r="A51" i="60" s="1"/>
  <c r="B11" i="60"/>
  <c r="B14" i="60" s="1"/>
  <c r="B17" i="60" s="1"/>
  <c r="B20" i="60" s="1"/>
  <c r="B23" i="60" s="1"/>
  <c r="B26" i="60" s="1"/>
  <c r="B29" i="60" s="1"/>
  <c r="B32" i="60" s="1"/>
  <c r="B35" i="60" s="1"/>
  <c r="B38" i="60" s="1"/>
  <c r="B41" i="60" s="1"/>
  <c r="B44" i="60" s="1"/>
  <c r="B47" i="60" s="1"/>
  <c r="B50" i="60" s="1"/>
  <c r="A11" i="60"/>
  <c r="A14" i="60" s="1"/>
  <c r="A17" i="60" s="1"/>
  <c r="A20" i="60" s="1"/>
  <c r="A23" i="60" s="1"/>
  <c r="A26" i="60" s="1"/>
  <c r="A29" i="60" s="1"/>
  <c r="A32" i="60" s="1"/>
  <c r="A35" i="60" s="1"/>
  <c r="A38" i="60" s="1"/>
  <c r="A41" i="60" s="1"/>
  <c r="A44" i="60" s="1"/>
  <c r="A47" i="60" s="1"/>
  <c r="A50" i="60" s="1"/>
  <c r="B10" i="60"/>
  <c r="B13" i="60" s="1"/>
  <c r="B16" i="60" s="1"/>
  <c r="B19" i="60" s="1"/>
  <c r="B22" i="60" s="1"/>
  <c r="B25" i="60" s="1"/>
  <c r="B28" i="60" s="1"/>
  <c r="B31" i="60" s="1"/>
  <c r="B34" i="60" s="1"/>
  <c r="B37" i="60" s="1"/>
  <c r="B40" i="60" s="1"/>
  <c r="B43" i="60" s="1"/>
  <c r="B46" i="60" s="1"/>
  <c r="B49" i="60" s="1"/>
  <c r="A10" i="60"/>
  <c r="A13" i="60" s="1"/>
  <c r="A16" i="60" s="1"/>
  <c r="A19" i="60" s="1"/>
  <c r="A22" i="60" s="1"/>
  <c r="A25" i="60" s="1"/>
  <c r="A28" i="60" s="1"/>
  <c r="A31" i="60" s="1"/>
  <c r="A34" i="60" s="1"/>
  <c r="A37" i="60" s="1"/>
  <c r="A40" i="60" s="1"/>
  <c r="A43" i="60" s="1"/>
  <c r="A46" i="60" s="1"/>
  <c r="A49" i="60" s="1"/>
  <c r="B13" i="59"/>
  <c r="B16" i="59" s="1"/>
  <c r="B19" i="59" s="1"/>
  <c r="B22" i="59" s="1"/>
  <c r="B25" i="59" s="1"/>
  <c r="B28" i="59" s="1"/>
  <c r="B31" i="59" s="1"/>
  <c r="B34" i="59" s="1"/>
  <c r="B37" i="59" s="1"/>
  <c r="B40" i="59" s="1"/>
  <c r="B43" i="59" s="1"/>
  <c r="B46" i="59" s="1"/>
  <c r="B49" i="59" s="1"/>
  <c r="A13" i="59"/>
  <c r="A16" i="59" s="1"/>
  <c r="A19" i="59" s="1"/>
  <c r="A22" i="59" s="1"/>
  <c r="A25" i="59" s="1"/>
  <c r="A28" i="59" s="1"/>
  <c r="A31" i="59" s="1"/>
  <c r="A34" i="59" s="1"/>
  <c r="A37" i="59" s="1"/>
  <c r="A40" i="59" s="1"/>
  <c r="A43" i="59" s="1"/>
  <c r="A46" i="59" s="1"/>
  <c r="A49" i="59" s="1"/>
  <c r="B12" i="59"/>
  <c r="B15" i="59" s="1"/>
  <c r="B18" i="59" s="1"/>
  <c r="B21" i="59" s="1"/>
  <c r="B24" i="59" s="1"/>
  <c r="B27" i="59" s="1"/>
  <c r="B30" i="59" s="1"/>
  <c r="B33" i="59" s="1"/>
  <c r="B36" i="59" s="1"/>
  <c r="B39" i="59" s="1"/>
  <c r="B42" i="59" s="1"/>
  <c r="B45" i="59" s="1"/>
  <c r="B48" i="59" s="1"/>
  <c r="B51" i="59" s="1"/>
  <c r="A12" i="59"/>
  <c r="A15" i="59" s="1"/>
  <c r="A18" i="59" s="1"/>
  <c r="A21" i="59" s="1"/>
  <c r="A24" i="59" s="1"/>
  <c r="A27" i="59" s="1"/>
  <c r="A30" i="59" s="1"/>
  <c r="A33" i="59" s="1"/>
  <c r="A36" i="59" s="1"/>
  <c r="A39" i="59" s="1"/>
  <c r="A42" i="59" s="1"/>
  <c r="A45" i="59" s="1"/>
  <c r="A48" i="59" s="1"/>
  <c r="A51" i="59" s="1"/>
  <c r="B11" i="59"/>
  <c r="B14" i="59" s="1"/>
  <c r="B17" i="59" s="1"/>
  <c r="B20" i="59" s="1"/>
  <c r="B23" i="59" s="1"/>
  <c r="B26" i="59" s="1"/>
  <c r="B29" i="59" s="1"/>
  <c r="B32" i="59" s="1"/>
  <c r="B35" i="59" s="1"/>
  <c r="B38" i="59" s="1"/>
  <c r="B41" i="59" s="1"/>
  <c r="B44" i="59" s="1"/>
  <c r="B47" i="59" s="1"/>
  <c r="B50" i="59" s="1"/>
  <c r="A11" i="59"/>
  <c r="A14" i="59" s="1"/>
  <c r="A17" i="59" s="1"/>
  <c r="A20" i="59" s="1"/>
  <c r="A23" i="59" s="1"/>
  <c r="A26" i="59" s="1"/>
  <c r="A29" i="59" s="1"/>
  <c r="A32" i="59" s="1"/>
  <c r="A35" i="59" s="1"/>
  <c r="A38" i="59" s="1"/>
  <c r="A41" i="59" s="1"/>
  <c r="A44" i="59" s="1"/>
  <c r="A47" i="59" s="1"/>
  <c r="A50" i="59" s="1"/>
  <c r="B10" i="59"/>
  <c r="A10" i="59"/>
  <c r="B12" i="58"/>
  <c r="B15" i="58" s="1"/>
  <c r="B18" i="58" s="1"/>
  <c r="B21" i="58" s="1"/>
  <c r="B24" i="58" s="1"/>
  <c r="B27" i="58" s="1"/>
  <c r="B30" i="58" s="1"/>
  <c r="B33" i="58" s="1"/>
  <c r="B36" i="58" s="1"/>
  <c r="B39" i="58" s="1"/>
  <c r="B42" i="58" s="1"/>
  <c r="B45" i="58" s="1"/>
  <c r="B48" i="58" s="1"/>
  <c r="B51" i="58" s="1"/>
  <c r="A12" i="58"/>
  <c r="A15" i="58" s="1"/>
  <c r="A18" i="58" s="1"/>
  <c r="A21" i="58" s="1"/>
  <c r="A24" i="58" s="1"/>
  <c r="A27" i="58" s="1"/>
  <c r="A30" i="58" s="1"/>
  <c r="A33" i="58" s="1"/>
  <c r="A36" i="58" s="1"/>
  <c r="A39" i="58" s="1"/>
  <c r="A42" i="58" s="1"/>
  <c r="A45" i="58" s="1"/>
  <c r="A48" i="58" s="1"/>
  <c r="A51" i="58" s="1"/>
  <c r="B11" i="58"/>
  <c r="B14" i="58" s="1"/>
  <c r="B17" i="58" s="1"/>
  <c r="B20" i="58" s="1"/>
  <c r="B23" i="58" s="1"/>
  <c r="B26" i="58" s="1"/>
  <c r="B29" i="58" s="1"/>
  <c r="B32" i="58" s="1"/>
  <c r="B35" i="58" s="1"/>
  <c r="B38" i="58" s="1"/>
  <c r="B41" i="58" s="1"/>
  <c r="B44" i="58" s="1"/>
  <c r="B47" i="58" s="1"/>
  <c r="B50" i="58" s="1"/>
  <c r="A11" i="58"/>
  <c r="A14" i="58" s="1"/>
  <c r="A17" i="58" s="1"/>
  <c r="A20" i="58" s="1"/>
  <c r="A23" i="58" s="1"/>
  <c r="A26" i="58" s="1"/>
  <c r="A29" i="58" s="1"/>
  <c r="A32" i="58" s="1"/>
  <c r="A35" i="58" s="1"/>
  <c r="A38" i="58" s="1"/>
  <c r="A41" i="58" s="1"/>
  <c r="A44" i="58" s="1"/>
  <c r="A47" i="58" s="1"/>
  <c r="A50" i="58" s="1"/>
  <c r="B10" i="58"/>
  <c r="B13" i="58" s="1"/>
  <c r="B16" i="58" s="1"/>
  <c r="B19" i="58" s="1"/>
  <c r="B22" i="58" s="1"/>
  <c r="B25" i="58" s="1"/>
  <c r="B28" i="58" s="1"/>
  <c r="B31" i="58" s="1"/>
  <c r="B34" i="58" s="1"/>
  <c r="B37" i="58" s="1"/>
  <c r="B40" i="58" s="1"/>
  <c r="B43" i="58" s="1"/>
  <c r="B46" i="58" s="1"/>
  <c r="B49" i="58" s="1"/>
  <c r="A10" i="58"/>
  <c r="A13" i="58" s="1"/>
  <c r="A16" i="58" s="1"/>
  <c r="A19" i="58" s="1"/>
  <c r="A22" i="58" s="1"/>
  <c r="A25" i="58" s="1"/>
  <c r="A28" i="58" s="1"/>
  <c r="A31" i="58" s="1"/>
  <c r="A34" i="58" s="1"/>
  <c r="A37" i="58" s="1"/>
  <c r="A40" i="58" s="1"/>
  <c r="A43" i="58" s="1"/>
  <c r="A46" i="58" s="1"/>
  <c r="A49" i="58" s="1"/>
  <c r="B11" i="57"/>
  <c r="B12" i="57"/>
  <c r="B14" i="57"/>
  <c r="B17" i="57" s="1"/>
  <c r="B20" i="57" s="1"/>
  <c r="B23" i="57" s="1"/>
  <c r="B26" i="57" s="1"/>
  <c r="B29" i="57" s="1"/>
  <c r="B32" i="57" s="1"/>
  <c r="B35" i="57" s="1"/>
  <c r="B38" i="57" s="1"/>
  <c r="B41" i="57" s="1"/>
  <c r="B44" i="57" s="1"/>
  <c r="B47" i="57" s="1"/>
  <c r="B50" i="57" s="1"/>
  <c r="B15" i="57"/>
  <c r="B18" i="57" s="1"/>
  <c r="B21" i="57" s="1"/>
  <c r="B24" i="57" s="1"/>
  <c r="B27" i="57" s="1"/>
  <c r="B30" i="57" s="1"/>
  <c r="B33" i="57" s="1"/>
  <c r="B36" i="57" s="1"/>
  <c r="B39" i="57" s="1"/>
  <c r="B42" i="57" s="1"/>
  <c r="B45" i="57" s="1"/>
  <c r="B48" i="57" s="1"/>
  <c r="B51" i="57" s="1"/>
  <c r="B10" i="57"/>
  <c r="B13" i="57" s="1"/>
  <c r="B16" i="57" s="1"/>
  <c r="B19" i="57" s="1"/>
  <c r="B22" i="57" s="1"/>
  <c r="B25" i="57" s="1"/>
  <c r="B28" i="57" s="1"/>
  <c r="B31" i="57" s="1"/>
  <c r="B34" i="57" s="1"/>
  <c r="B37" i="57" s="1"/>
  <c r="B40" i="57" s="1"/>
  <c r="B43" i="57" s="1"/>
  <c r="B46" i="57" s="1"/>
  <c r="B49" i="57" s="1"/>
  <c r="A11" i="57"/>
  <c r="A14" i="57" s="1"/>
  <c r="A17" i="57" s="1"/>
  <c r="A20" i="57" s="1"/>
  <c r="A23" i="57" s="1"/>
  <c r="A26" i="57" s="1"/>
  <c r="A29" i="57" s="1"/>
  <c r="A32" i="57" s="1"/>
  <c r="A35" i="57" s="1"/>
  <c r="A38" i="57" s="1"/>
  <c r="A41" i="57" s="1"/>
  <c r="A44" i="57" s="1"/>
  <c r="A47" i="57" s="1"/>
  <c r="A50" i="57" s="1"/>
  <c r="A12" i="57"/>
  <c r="A15" i="57" s="1"/>
  <c r="A18" i="57" s="1"/>
  <c r="A21" i="57" s="1"/>
  <c r="A24" i="57" s="1"/>
  <c r="A27" i="57" s="1"/>
  <c r="A30" i="57" s="1"/>
  <c r="A33" i="57" s="1"/>
  <c r="A36" i="57" s="1"/>
  <c r="A39" i="57" s="1"/>
  <c r="A42" i="57" s="1"/>
  <c r="A45" i="57" s="1"/>
  <c r="A48" i="57" s="1"/>
  <c r="A51" i="57" s="1"/>
  <c r="A10" i="57"/>
  <c r="A13" i="57" s="1"/>
  <c r="A16" i="57" s="1"/>
  <c r="A19" i="57" s="1"/>
  <c r="A22" i="57" s="1"/>
  <c r="A25" i="57" s="1"/>
  <c r="A28" i="57" s="1"/>
  <c r="A31" i="57" s="1"/>
  <c r="A34" i="57" s="1"/>
  <c r="A37" i="57" s="1"/>
  <c r="A40" i="57" s="1"/>
  <c r="A43" i="57" s="1"/>
  <c r="A46" i="57" s="1"/>
  <c r="A49" i="57" s="1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9" i="27"/>
  <c r="B8" i="27"/>
  <c r="B299" i="18"/>
  <c r="B300" i="18"/>
  <c r="B303" i="18" s="1"/>
  <c r="B306" i="18" s="1"/>
  <c r="B309" i="18" s="1"/>
  <c r="B312" i="18" s="1"/>
  <c r="B315" i="18" s="1"/>
  <c r="B318" i="18" s="1"/>
  <c r="B321" i="18" s="1"/>
  <c r="B324" i="18" s="1"/>
  <c r="B327" i="18" s="1"/>
  <c r="B330" i="18" s="1"/>
  <c r="B333" i="18" s="1"/>
  <c r="B336" i="18" s="1"/>
  <c r="B339" i="18" s="1"/>
  <c r="B302" i="18"/>
  <c r="B305" i="18" s="1"/>
  <c r="B308" i="18" s="1"/>
  <c r="B311" i="18" s="1"/>
  <c r="B314" i="18" s="1"/>
  <c r="B317" i="18" s="1"/>
  <c r="B320" i="18" s="1"/>
  <c r="B323" i="18" s="1"/>
  <c r="B326" i="18" s="1"/>
  <c r="B329" i="18" s="1"/>
  <c r="B332" i="18" s="1"/>
  <c r="B335" i="18" s="1"/>
  <c r="B338" i="18" s="1"/>
  <c r="B298" i="18"/>
  <c r="B301" i="18" s="1"/>
  <c r="B304" i="18" s="1"/>
  <c r="B307" i="18" s="1"/>
  <c r="B310" i="18" s="1"/>
  <c r="B313" i="18" s="1"/>
  <c r="B316" i="18" s="1"/>
  <c r="B319" i="18" s="1"/>
  <c r="B322" i="18" s="1"/>
  <c r="B325" i="18" s="1"/>
  <c r="B328" i="18" s="1"/>
  <c r="B331" i="18" s="1"/>
  <c r="B334" i="18" s="1"/>
  <c r="B337" i="18" s="1"/>
  <c r="A299" i="18"/>
  <c r="A302" i="18" s="1"/>
  <c r="A305" i="18" s="1"/>
  <c r="A308" i="18" s="1"/>
  <c r="A311" i="18" s="1"/>
  <c r="A314" i="18" s="1"/>
  <c r="A317" i="18" s="1"/>
  <c r="A320" i="18" s="1"/>
  <c r="A323" i="18" s="1"/>
  <c r="A326" i="18" s="1"/>
  <c r="A329" i="18" s="1"/>
  <c r="A332" i="18" s="1"/>
  <c r="A335" i="18" s="1"/>
  <c r="A338" i="18" s="1"/>
  <c r="A300" i="18"/>
  <c r="A303" i="18" s="1"/>
  <c r="A306" i="18" s="1"/>
  <c r="A309" i="18" s="1"/>
  <c r="A312" i="18" s="1"/>
  <c r="A315" i="18" s="1"/>
  <c r="A318" i="18" s="1"/>
  <c r="A321" i="18" s="1"/>
  <c r="A324" i="18" s="1"/>
  <c r="A327" i="18" s="1"/>
  <c r="A330" i="18" s="1"/>
  <c r="A333" i="18" s="1"/>
  <c r="A336" i="18" s="1"/>
  <c r="A339" i="18" s="1"/>
  <c r="A298" i="18"/>
  <c r="A301" i="18" s="1"/>
  <c r="A304" i="18" s="1"/>
  <c r="A307" i="18" s="1"/>
  <c r="A310" i="18" s="1"/>
  <c r="A313" i="18" s="1"/>
  <c r="A316" i="18" s="1"/>
  <c r="A319" i="18" s="1"/>
  <c r="A322" i="18" s="1"/>
  <c r="A325" i="18" s="1"/>
  <c r="A328" i="18" s="1"/>
  <c r="A331" i="18" s="1"/>
  <c r="A334" i="18" s="1"/>
  <c r="A337" i="18" s="1"/>
  <c r="B251" i="18"/>
  <c r="B254" i="18" s="1"/>
  <c r="B257" i="18" s="1"/>
  <c r="B260" i="18" s="1"/>
  <c r="B263" i="18" s="1"/>
  <c r="B266" i="18" s="1"/>
  <c r="B269" i="18" s="1"/>
  <c r="B272" i="18" s="1"/>
  <c r="B275" i="18" s="1"/>
  <c r="B278" i="18" s="1"/>
  <c r="B281" i="18" s="1"/>
  <c r="B284" i="18" s="1"/>
  <c r="B287" i="18" s="1"/>
  <c r="B290" i="18" s="1"/>
  <c r="B252" i="18"/>
  <c r="B255" i="18" s="1"/>
  <c r="B258" i="18" s="1"/>
  <c r="B261" i="18" s="1"/>
  <c r="B264" i="18" s="1"/>
  <c r="B267" i="18" s="1"/>
  <c r="B270" i="18" s="1"/>
  <c r="B273" i="18" s="1"/>
  <c r="B276" i="18" s="1"/>
  <c r="B279" i="18" s="1"/>
  <c r="B282" i="18" s="1"/>
  <c r="B285" i="18" s="1"/>
  <c r="B288" i="18" s="1"/>
  <c r="B291" i="18" s="1"/>
  <c r="B250" i="18"/>
  <c r="B253" i="18" s="1"/>
  <c r="B256" i="18" s="1"/>
  <c r="B259" i="18" s="1"/>
  <c r="B262" i="18" s="1"/>
  <c r="B265" i="18" s="1"/>
  <c r="B268" i="18" s="1"/>
  <c r="B271" i="18" s="1"/>
  <c r="B274" i="18" s="1"/>
  <c r="B277" i="18" s="1"/>
  <c r="B280" i="18" s="1"/>
  <c r="B283" i="18" s="1"/>
  <c r="B286" i="18" s="1"/>
  <c r="B289" i="18" s="1"/>
  <c r="A251" i="18"/>
  <c r="A254" i="18" s="1"/>
  <c r="A257" i="18" s="1"/>
  <c r="A260" i="18" s="1"/>
  <c r="A263" i="18" s="1"/>
  <c r="A266" i="18" s="1"/>
  <c r="A269" i="18" s="1"/>
  <c r="A272" i="18" s="1"/>
  <c r="A275" i="18" s="1"/>
  <c r="A278" i="18" s="1"/>
  <c r="A281" i="18" s="1"/>
  <c r="A284" i="18" s="1"/>
  <c r="A287" i="18" s="1"/>
  <c r="A290" i="18" s="1"/>
  <c r="A252" i="18"/>
  <c r="A255" i="18" s="1"/>
  <c r="A258" i="18" s="1"/>
  <c r="A261" i="18" s="1"/>
  <c r="A264" i="18" s="1"/>
  <c r="A267" i="18" s="1"/>
  <c r="A270" i="18" s="1"/>
  <c r="A273" i="18" s="1"/>
  <c r="A276" i="18" s="1"/>
  <c r="A279" i="18" s="1"/>
  <c r="A282" i="18" s="1"/>
  <c r="A285" i="18" s="1"/>
  <c r="A288" i="18" s="1"/>
  <c r="A291" i="18" s="1"/>
  <c r="A250" i="18"/>
  <c r="A253" i="18" s="1"/>
  <c r="A256" i="18" s="1"/>
  <c r="A259" i="18" s="1"/>
  <c r="A262" i="18" s="1"/>
  <c r="A265" i="18" s="1"/>
  <c r="A268" i="18" s="1"/>
  <c r="A271" i="18" s="1"/>
  <c r="A274" i="18" s="1"/>
  <c r="A277" i="18" s="1"/>
  <c r="A280" i="18" s="1"/>
  <c r="A283" i="18" s="1"/>
  <c r="A286" i="18" s="1"/>
  <c r="A289" i="18" s="1"/>
  <c r="B203" i="18"/>
  <c r="B206" i="18" s="1"/>
  <c r="B209" i="18" s="1"/>
  <c r="B212" i="18" s="1"/>
  <c r="B215" i="18" s="1"/>
  <c r="B218" i="18" s="1"/>
  <c r="B221" i="18" s="1"/>
  <c r="B224" i="18" s="1"/>
  <c r="B227" i="18" s="1"/>
  <c r="B230" i="18" s="1"/>
  <c r="B233" i="18" s="1"/>
  <c r="B236" i="18" s="1"/>
  <c r="B239" i="18" s="1"/>
  <c r="B242" i="18" s="1"/>
  <c r="B204" i="18"/>
  <c r="B207" i="18" s="1"/>
  <c r="B210" i="18" s="1"/>
  <c r="B213" i="18" s="1"/>
  <c r="B216" i="18" s="1"/>
  <c r="B219" i="18" s="1"/>
  <c r="B222" i="18" s="1"/>
  <c r="B225" i="18" s="1"/>
  <c r="B228" i="18" s="1"/>
  <c r="B231" i="18" s="1"/>
  <c r="B234" i="18" s="1"/>
  <c r="B237" i="18" s="1"/>
  <c r="B240" i="18" s="1"/>
  <c r="B243" i="18" s="1"/>
  <c r="B202" i="18"/>
  <c r="B205" i="18" s="1"/>
  <c r="B208" i="18" s="1"/>
  <c r="B211" i="18" s="1"/>
  <c r="B214" i="18" s="1"/>
  <c r="B217" i="18" s="1"/>
  <c r="B220" i="18" s="1"/>
  <c r="B223" i="18" s="1"/>
  <c r="B226" i="18" s="1"/>
  <c r="B229" i="18" s="1"/>
  <c r="B232" i="18" s="1"/>
  <c r="B235" i="18" s="1"/>
  <c r="B238" i="18" s="1"/>
  <c r="B241" i="18" s="1"/>
  <c r="A203" i="18"/>
  <c r="A206" i="18" s="1"/>
  <c r="A209" i="18" s="1"/>
  <c r="A212" i="18" s="1"/>
  <c r="A215" i="18" s="1"/>
  <c r="A218" i="18" s="1"/>
  <c r="A221" i="18" s="1"/>
  <c r="A224" i="18" s="1"/>
  <c r="A227" i="18" s="1"/>
  <c r="A230" i="18" s="1"/>
  <c r="A233" i="18" s="1"/>
  <c r="A236" i="18" s="1"/>
  <c r="A239" i="18" s="1"/>
  <c r="A242" i="18" s="1"/>
  <c r="A204" i="18"/>
  <c r="A207" i="18" s="1"/>
  <c r="A210" i="18" s="1"/>
  <c r="A213" i="18" s="1"/>
  <c r="A216" i="18" s="1"/>
  <c r="A219" i="18" s="1"/>
  <c r="A222" i="18" s="1"/>
  <c r="A225" i="18" s="1"/>
  <c r="A228" i="18" s="1"/>
  <c r="A231" i="18" s="1"/>
  <c r="A234" i="18" s="1"/>
  <c r="A237" i="18" s="1"/>
  <c r="A240" i="18" s="1"/>
  <c r="A243" i="18" s="1"/>
  <c r="A202" i="18"/>
  <c r="A205" i="18" s="1"/>
  <c r="A208" i="18" s="1"/>
  <c r="A211" i="18" s="1"/>
  <c r="A214" i="18" s="1"/>
  <c r="A217" i="18" s="1"/>
  <c r="A220" i="18" s="1"/>
  <c r="A223" i="18" s="1"/>
  <c r="A226" i="18" s="1"/>
  <c r="A229" i="18" s="1"/>
  <c r="A232" i="18" s="1"/>
  <c r="A235" i="18" s="1"/>
  <c r="A238" i="18" s="1"/>
  <c r="A241" i="18" s="1"/>
  <c r="B155" i="18"/>
  <c r="B158" i="18" s="1"/>
  <c r="B161" i="18" s="1"/>
  <c r="B164" i="18" s="1"/>
  <c r="B167" i="18" s="1"/>
  <c r="B170" i="18" s="1"/>
  <c r="B173" i="18" s="1"/>
  <c r="B176" i="18" s="1"/>
  <c r="B179" i="18" s="1"/>
  <c r="B182" i="18" s="1"/>
  <c r="B185" i="18" s="1"/>
  <c r="B188" i="18" s="1"/>
  <c r="B191" i="18" s="1"/>
  <c r="B194" i="18" s="1"/>
  <c r="B156" i="18"/>
  <c r="B159" i="18"/>
  <c r="B162" i="18" s="1"/>
  <c r="B165" i="18" s="1"/>
  <c r="B168" i="18" s="1"/>
  <c r="B171" i="18" s="1"/>
  <c r="B174" i="18" s="1"/>
  <c r="B177" i="18" s="1"/>
  <c r="B180" i="18" s="1"/>
  <c r="B183" i="18" s="1"/>
  <c r="B186" i="18" s="1"/>
  <c r="B189" i="18" s="1"/>
  <c r="B192" i="18" s="1"/>
  <c r="B195" i="18" s="1"/>
  <c r="B154" i="18"/>
  <c r="B157" i="18" s="1"/>
  <c r="B160" i="18" s="1"/>
  <c r="B163" i="18" s="1"/>
  <c r="B166" i="18" s="1"/>
  <c r="B169" i="18" s="1"/>
  <c r="B172" i="18" s="1"/>
  <c r="B175" i="18" s="1"/>
  <c r="B178" i="18" s="1"/>
  <c r="B181" i="18" s="1"/>
  <c r="B184" i="18" s="1"/>
  <c r="B187" i="18" s="1"/>
  <c r="B190" i="18" s="1"/>
  <c r="B193" i="18" s="1"/>
  <c r="A155" i="18"/>
  <c r="A158" i="18" s="1"/>
  <c r="A161" i="18" s="1"/>
  <c r="A164" i="18" s="1"/>
  <c r="A167" i="18" s="1"/>
  <c r="A170" i="18" s="1"/>
  <c r="A173" i="18" s="1"/>
  <c r="A176" i="18" s="1"/>
  <c r="A179" i="18" s="1"/>
  <c r="A182" i="18" s="1"/>
  <c r="A185" i="18" s="1"/>
  <c r="A188" i="18" s="1"/>
  <c r="A191" i="18" s="1"/>
  <c r="A194" i="18" s="1"/>
  <c r="A156" i="18"/>
  <c r="A159" i="18" s="1"/>
  <c r="A162" i="18" s="1"/>
  <c r="A165" i="18" s="1"/>
  <c r="A168" i="18" s="1"/>
  <c r="A171" i="18" s="1"/>
  <c r="A174" i="18" s="1"/>
  <c r="A177" i="18" s="1"/>
  <c r="A180" i="18" s="1"/>
  <c r="A183" i="18" s="1"/>
  <c r="A186" i="18" s="1"/>
  <c r="A189" i="18" s="1"/>
  <c r="A192" i="18" s="1"/>
  <c r="A195" i="18" s="1"/>
  <c r="A154" i="18"/>
  <c r="A157" i="18" s="1"/>
  <c r="A160" i="18" s="1"/>
  <c r="A163" i="18" s="1"/>
  <c r="A166" i="18" s="1"/>
  <c r="A169" i="18" s="1"/>
  <c r="A172" i="18" s="1"/>
  <c r="A175" i="18" s="1"/>
  <c r="A178" i="18" s="1"/>
  <c r="A181" i="18" s="1"/>
  <c r="A184" i="18" s="1"/>
  <c r="A187" i="18" s="1"/>
  <c r="A190" i="18" s="1"/>
  <c r="A193" i="18" s="1"/>
  <c r="B107" i="18"/>
  <c r="B110" i="18" s="1"/>
  <c r="B113" i="18" s="1"/>
  <c r="B116" i="18" s="1"/>
  <c r="B119" i="18" s="1"/>
  <c r="B122" i="18" s="1"/>
  <c r="B125" i="18" s="1"/>
  <c r="B128" i="18" s="1"/>
  <c r="B131" i="18" s="1"/>
  <c r="B134" i="18" s="1"/>
  <c r="B137" i="18" s="1"/>
  <c r="B140" i="18" s="1"/>
  <c r="B143" i="18" s="1"/>
  <c r="B146" i="18" s="1"/>
  <c r="B108" i="18"/>
  <c r="B111" i="18" s="1"/>
  <c r="B114" i="18" s="1"/>
  <c r="B117" i="18" s="1"/>
  <c r="B120" i="18" s="1"/>
  <c r="B123" i="18" s="1"/>
  <c r="B126" i="18" s="1"/>
  <c r="B129" i="18" s="1"/>
  <c r="B132" i="18" s="1"/>
  <c r="B135" i="18" s="1"/>
  <c r="B138" i="18" s="1"/>
  <c r="B141" i="18" s="1"/>
  <c r="B144" i="18" s="1"/>
  <c r="B147" i="18" s="1"/>
  <c r="B106" i="18"/>
  <c r="B109" i="18" s="1"/>
  <c r="B112" i="18" s="1"/>
  <c r="B115" i="18" s="1"/>
  <c r="B118" i="18" s="1"/>
  <c r="B121" i="18" s="1"/>
  <c r="B124" i="18" s="1"/>
  <c r="B127" i="18" s="1"/>
  <c r="B130" i="18" s="1"/>
  <c r="B133" i="18" s="1"/>
  <c r="B136" i="18" s="1"/>
  <c r="B139" i="18" s="1"/>
  <c r="B142" i="18" s="1"/>
  <c r="B145" i="18" s="1"/>
  <c r="A107" i="18"/>
  <c r="A110" i="18" s="1"/>
  <c r="A113" i="18" s="1"/>
  <c r="A116" i="18" s="1"/>
  <c r="A119" i="18" s="1"/>
  <c r="A122" i="18" s="1"/>
  <c r="A125" i="18" s="1"/>
  <c r="A128" i="18" s="1"/>
  <c r="A131" i="18" s="1"/>
  <c r="A134" i="18" s="1"/>
  <c r="A137" i="18" s="1"/>
  <c r="A140" i="18" s="1"/>
  <c r="A143" i="18" s="1"/>
  <c r="A146" i="18" s="1"/>
  <c r="A108" i="18"/>
  <c r="A111" i="18" s="1"/>
  <c r="A114" i="18" s="1"/>
  <c r="A117" i="18" s="1"/>
  <c r="A120" i="18" s="1"/>
  <c r="A123" i="18" s="1"/>
  <c r="A126" i="18" s="1"/>
  <c r="A129" i="18" s="1"/>
  <c r="A132" i="18" s="1"/>
  <c r="A135" i="18" s="1"/>
  <c r="A138" i="18" s="1"/>
  <c r="A141" i="18" s="1"/>
  <c r="A144" i="18" s="1"/>
  <c r="A147" i="18" s="1"/>
  <c r="A106" i="18"/>
  <c r="A109" i="18" s="1"/>
  <c r="A112" i="18" s="1"/>
  <c r="A115" i="18" s="1"/>
  <c r="A118" i="18" s="1"/>
  <c r="A121" i="18" s="1"/>
  <c r="A124" i="18" s="1"/>
  <c r="A127" i="18" s="1"/>
  <c r="A130" i="18" s="1"/>
  <c r="A133" i="18" s="1"/>
  <c r="A136" i="18" s="1"/>
  <c r="A139" i="18" s="1"/>
  <c r="A142" i="18" s="1"/>
  <c r="A145" i="18" s="1"/>
  <c r="B59" i="18"/>
  <c r="B62" i="18" s="1"/>
  <c r="B65" i="18" s="1"/>
  <c r="B68" i="18" s="1"/>
  <c r="B71" i="18" s="1"/>
  <c r="B74" i="18" s="1"/>
  <c r="B77" i="18" s="1"/>
  <c r="B80" i="18" s="1"/>
  <c r="B83" i="18" s="1"/>
  <c r="B86" i="18" s="1"/>
  <c r="B89" i="18" s="1"/>
  <c r="B92" i="18" s="1"/>
  <c r="B95" i="18" s="1"/>
  <c r="B98" i="18" s="1"/>
  <c r="B60" i="18"/>
  <c r="B63" i="18" s="1"/>
  <c r="B66" i="18" s="1"/>
  <c r="B69" i="18" s="1"/>
  <c r="B72" i="18" s="1"/>
  <c r="B75" i="18" s="1"/>
  <c r="B78" i="18" s="1"/>
  <c r="B81" i="18" s="1"/>
  <c r="B84" i="18" s="1"/>
  <c r="B87" i="18" s="1"/>
  <c r="B90" i="18" s="1"/>
  <c r="B93" i="18" s="1"/>
  <c r="B96" i="18" s="1"/>
  <c r="B99" i="18" s="1"/>
  <c r="B58" i="18"/>
  <c r="B61" i="18" s="1"/>
  <c r="B64" i="18" s="1"/>
  <c r="B67" i="18" s="1"/>
  <c r="B70" i="18" s="1"/>
  <c r="B73" i="18" s="1"/>
  <c r="B76" i="18" s="1"/>
  <c r="B79" i="18" s="1"/>
  <c r="B82" i="18" s="1"/>
  <c r="B85" i="18" s="1"/>
  <c r="B88" i="18" s="1"/>
  <c r="B91" i="18" s="1"/>
  <c r="B94" i="18" s="1"/>
  <c r="B97" i="18" s="1"/>
  <c r="A59" i="18"/>
  <c r="A62" i="18" s="1"/>
  <c r="A65" i="18" s="1"/>
  <c r="A68" i="18" s="1"/>
  <c r="A71" i="18" s="1"/>
  <c r="A74" i="18" s="1"/>
  <c r="A77" i="18" s="1"/>
  <c r="A80" i="18" s="1"/>
  <c r="A83" i="18" s="1"/>
  <c r="A86" i="18" s="1"/>
  <c r="A89" i="18" s="1"/>
  <c r="A92" i="18" s="1"/>
  <c r="A95" i="18" s="1"/>
  <c r="A98" i="18" s="1"/>
  <c r="A60" i="18"/>
  <c r="A63" i="18" s="1"/>
  <c r="A66" i="18" s="1"/>
  <c r="A69" i="18" s="1"/>
  <c r="A72" i="18" s="1"/>
  <c r="A75" i="18" s="1"/>
  <c r="A78" i="18" s="1"/>
  <c r="A81" i="18" s="1"/>
  <c r="A84" i="18" s="1"/>
  <c r="A87" i="18" s="1"/>
  <c r="A90" i="18" s="1"/>
  <c r="A93" i="18" s="1"/>
  <c r="A96" i="18" s="1"/>
  <c r="A99" i="18" s="1"/>
  <c r="A58" i="18"/>
  <c r="A61" i="18" s="1"/>
  <c r="A64" i="18" s="1"/>
  <c r="A67" i="18" s="1"/>
  <c r="A70" i="18" s="1"/>
  <c r="A73" i="18" s="1"/>
  <c r="A76" i="18" s="1"/>
  <c r="A79" i="18" s="1"/>
  <c r="A82" i="18" s="1"/>
  <c r="A85" i="18" s="1"/>
  <c r="A88" i="18" s="1"/>
  <c r="A91" i="18" s="1"/>
  <c r="A94" i="18" s="1"/>
  <c r="A97" i="18" s="1"/>
  <c r="B11" i="18"/>
  <c r="B14" i="18" s="1"/>
  <c r="B17" i="18" s="1"/>
  <c r="B20" i="18" s="1"/>
  <c r="B23" i="18" s="1"/>
  <c r="B26" i="18" s="1"/>
  <c r="B29" i="18" s="1"/>
  <c r="B32" i="18" s="1"/>
  <c r="B35" i="18" s="1"/>
  <c r="B38" i="18" s="1"/>
  <c r="B41" i="18" s="1"/>
  <c r="B44" i="18" s="1"/>
  <c r="B47" i="18" s="1"/>
  <c r="B50" i="18" s="1"/>
  <c r="B12" i="18"/>
  <c r="B15" i="18" s="1"/>
  <c r="B18" i="18" s="1"/>
  <c r="B21" i="18" s="1"/>
  <c r="B24" i="18" s="1"/>
  <c r="B27" i="18" s="1"/>
  <c r="B30" i="18" s="1"/>
  <c r="B33" i="18" s="1"/>
  <c r="B36" i="18" s="1"/>
  <c r="B39" i="18" s="1"/>
  <c r="B42" i="18" s="1"/>
  <c r="B45" i="18" s="1"/>
  <c r="B48" i="18" s="1"/>
  <c r="B51" i="18" s="1"/>
  <c r="B10" i="18"/>
  <c r="B13" i="18" s="1"/>
  <c r="B16" i="18" s="1"/>
  <c r="B19" i="18" s="1"/>
  <c r="B22" i="18" s="1"/>
  <c r="B25" i="18" s="1"/>
  <c r="B28" i="18" s="1"/>
  <c r="B31" i="18" s="1"/>
  <c r="B34" i="18" s="1"/>
  <c r="B37" i="18" s="1"/>
  <c r="B40" i="18" s="1"/>
  <c r="B43" i="18" s="1"/>
  <c r="B46" i="18" s="1"/>
  <c r="B49" i="18" s="1"/>
  <c r="A11" i="18"/>
  <c r="A14" i="18" s="1"/>
  <c r="A17" i="18" s="1"/>
  <c r="A20" i="18" s="1"/>
  <c r="A23" i="18" s="1"/>
  <c r="A26" i="18" s="1"/>
  <c r="A29" i="18" s="1"/>
  <c r="A32" i="18" s="1"/>
  <c r="A35" i="18" s="1"/>
  <c r="A38" i="18" s="1"/>
  <c r="A41" i="18" s="1"/>
  <c r="A44" i="18" s="1"/>
  <c r="A47" i="18" s="1"/>
  <c r="A50" i="18" s="1"/>
  <c r="A12" i="18"/>
  <c r="A15" i="18" s="1"/>
  <c r="A18" i="18" s="1"/>
  <c r="A21" i="18" s="1"/>
  <c r="A24" i="18" s="1"/>
  <c r="A27" i="18" s="1"/>
  <c r="A30" i="18" s="1"/>
  <c r="A33" i="18" s="1"/>
  <c r="A36" i="18" s="1"/>
  <c r="A39" i="18" s="1"/>
  <c r="A42" i="18" s="1"/>
  <c r="A45" i="18" s="1"/>
  <c r="A48" i="18" s="1"/>
  <c r="A51" i="18" s="1"/>
  <c r="A10" i="18"/>
  <c r="A13" i="18" s="1"/>
  <c r="A16" i="18" s="1"/>
  <c r="A19" i="18" s="1"/>
  <c r="A22" i="18" s="1"/>
  <c r="A25" i="18" s="1"/>
  <c r="A28" i="18" s="1"/>
  <c r="A31" i="18" s="1"/>
  <c r="A34" i="18" s="1"/>
  <c r="A37" i="18" s="1"/>
  <c r="A40" i="18" s="1"/>
  <c r="A43" i="18" s="1"/>
  <c r="A46" i="18" s="1"/>
  <c r="A49" i="18" s="1"/>
  <c r="B299" i="17"/>
  <c r="B302" i="17" s="1"/>
  <c r="B305" i="17" s="1"/>
  <c r="B308" i="17" s="1"/>
  <c r="B311" i="17" s="1"/>
  <c r="B314" i="17" s="1"/>
  <c r="B317" i="17" s="1"/>
  <c r="B320" i="17" s="1"/>
  <c r="B323" i="17" s="1"/>
  <c r="B326" i="17" s="1"/>
  <c r="B329" i="17" s="1"/>
  <c r="B332" i="17" s="1"/>
  <c r="B335" i="17" s="1"/>
  <c r="B338" i="17" s="1"/>
  <c r="B300" i="17"/>
  <c r="B303" i="17" s="1"/>
  <c r="B306" i="17" s="1"/>
  <c r="B309" i="17" s="1"/>
  <c r="B312" i="17" s="1"/>
  <c r="B315" i="17" s="1"/>
  <c r="B318" i="17" s="1"/>
  <c r="B321" i="17" s="1"/>
  <c r="B324" i="17" s="1"/>
  <c r="B327" i="17" s="1"/>
  <c r="B330" i="17" s="1"/>
  <c r="B333" i="17" s="1"/>
  <c r="B336" i="17" s="1"/>
  <c r="B339" i="17" s="1"/>
  <c r="B298" i="17"/>
  <c r="B301" i="17" s="1"/>
  <c r="B304" i="17" s="1"/>
  <c r="B307" i="17" s="1"/>
  <c r="B310" i="17" s="1"/>
  <c r="B313" i="17" s="1"/>
  <c r="B316" i="17" s="1"/>
  <c r="B319" i="17" s="1"/>
  <c r="B322" i="17" s="1"/>
  <c r="B325" i="17" s="1"/>
  <c r="B328" i="17" s="1"/>
  <c r="B331" i="17" s="1"/>
  <c r="B334" i="17" s="1"/>
  <c r="B337" i="17" s="1"/>
  <c r="A299" i="17"/>
  <c r="A300" i="17"/>
  <c r="A303" i="17" s="1"/>
  <c r="A306" i="17" s="1"/>
  <c r="A309" i="17" s="1"/>
  <c r="A312" i="17" s="1"/>
  <c r="A315" i="17" s="1"/>
  <c r="A318" i="17" s="1"/>
  <c r="A321" i="17" s="1"/>
  <c r="A324" i="17" s="1"/>
  <c r="A327" i="17" s="1"/>
  <c r="A330" i="17" s="1"/>
  <c r="A333" i="17" s="1"/>
  <c r="A336" i="17" s="1"/>
  <c r="A339" i="17" s="1"/>
  <c r="A302" i="17"/>
  <c r="A305" i="17" s="1"/>
  <c r="A308" i="17" s="1"/>
  <c r="A311" i="17" s="1"/>
  <c r="A314" i="17" s="1"/>
  <c r="A317" i="17" s="1"/>
  <c r="A320" i="17" s="1"/>
  <c r="A323" i="17" s="1"/>
  <c r="A326" i="17" s="1"/>
  <c r="A329" i="17" s="1"/>
  <c r="A332" i="17" s="1"/>
  <c r="A335" i="17" s="1"/>
  <c r="A338" i="17" s="1"/>
  <c r="A298" i="17"/>
  <c r="A301" i="17" s="1"/>
  <c r="A304" i="17" s="1"/>
  <c r="A307" i="17" s="1"/>
  <c r="A310" i="17" s="1"/>
  <c r="A313" i="17" s="1"/>
  <c r="A316" i="17" s="1"/>
  <c r="A319" i="17" s="1"/>
  <c r="A322" i="17" s="1"/>
  <c r="A325" i="17" s="1"/>
  <c r="A328" i="17" s="1"/>
  <c r="A331" i="17" s="1"/>
  <c r="A334" i="17" s="1"/>
  <c r="A337" i="17" s="1"/>
  <c r="B251" i="17"/>
  <c r="B254" i="17" s="1"/>
  <c r="B257" i="17" s="1"/>
  <c r="B260" i="17" s="1"/>
  <c r="B263" i="17" s="1"/>
  <c r="B266" i="17" s="1"/>
  <c r="B269" i="17" s="1"/>
  <c r="B272" i="17" s="1"/>
  <c r="B275" i="17" s="1"/>
  <c r="B278" i="17" s="1"/>
  <c r="B281" i="17" s="1"/>
  <c r="B284" i="17" s="1"/>
  <c r="B287" i="17" s="1"/>
  <c r="B290" i="17" s="1"/>
  <c r="B252" i="17"/>
  <c r="B255" i="17" s="1"/>
  <c r="B258" i="17" s="1"/>
  <c r="B261" i="17" s="1"/>
  <c r="B264" i="17" s="1"/>
  <c r="B267" i="17" s="1"/>
  <c r="B270" i="17" s="1"/>
  <c r="B273" i="17" s="1"/>
  <c r="B276" i="17" s="1"/>
  <c r="B279" i="17" s="1"/>
  <c r="B282" i="17" s="1"/>
  <c r="B285" i="17" s="1"/>
  <c r="B288" i="17" s="1"/>
  <c r="B291" i="17" s="1"/>
  <c r="B250" i="17"/>
  <c r="B253" i="17" s="1"/>
  <c r="B256" i="17" s="1"/>
  <c r="B259" i="17" s="1"/>
  <c r="B262" i="17" s="1"/>
  <c r="B265" i="17" s="1"/>
  <c r="B268" i="17" s="1"/>
  <c r="B271" i="17" s="1"/>
  <c r="B274" i="17" s="1"/>
  <c r="B277" i="17" s="1"/>
  <c r="B280" i="17" s="1"/>
  <c r="B283" i="17" s="1"/>
  <c r="B286" i="17" s="1"/>
  <c r="B289" i="17" s="1"/>
  <c r="A251" i="17"/>
  <c r="A254" i="17" s="1"/>
  <c r="A257" i="17" s="1"/>
  <c r="A260" i="17" s="1"/>
  <c r="A263" i="17" s="1"/>
  <c r="A266" i="17" s="1"/>
  <c r="A269" i="17" s="1"/>
  <c r="A272" i="17" s="1"/>
  <c r="A275" i="17" s="1"/>
  <c r="A278" i="17" s="1"/>
  <c r="A281" i="17" s="1"/>
  <c r="A284" i="17" s="1"/>
  <c r="A287" i="17" s="1"/>
  <c r="A290" i="17" s="1"/>
  <c r="A252" i="17"/>
  <c r="A255" i="17" s="1"/>
  <c r="A258" i="17" s="1"/>
  <c r="A261" i="17" s="1"/>
  <c r="A264" i="17" s="1"/>
  <c r="A267" i="17" s="1"/>
  <c r="A270" i="17" s="1"/>
  <c r="A273" i="17" s="1"/>
  <c r="A276" i="17" s="1"/>
  <c r="A279" i="17" s="1"/>
  <c r="A282" i="17" s="1"/>
  <c r="A285" i="17" s="1"/>
  <c r="A288" i="17" s="1"/>
  <c r="A291" i="17" s="1"/>
  <c r="A250" i="17"/>
  <c r="A253" i="17" s="1"/>
  <c r="A256" i="17" s="1"/>
  <c r="A259" i="17" s="1"/>
  <c r="A262" i="17" s="1"/>
  <c r="A265" i="17" s="1"/>
  <c r="A268" i="17" s="1"/>
  <c r="A271" i="17" s="1"/>
  <c r="A274" i="17" s="1"/>
  <c r="A277" i="17" s="1"/>
  <c r="A280" i="17" s="1"/>
  <c r="A283" i="17" s="1"/>
  <c r="A286" i="17" s="1"/>
  <c r="A289" i="17" s="1"/>
  <c r="B203" i="17"/>
  <c r="B206" i="17" s="1"/>
  <c r="B209" i="17" s="1"/>
  <c r="B212" i="17" s="1"/>
  <c r="B215" i="17" s="1"/>
  <c r="B218" i="17" s="1"/>
  <c r="B221" i="17" s="1"/>
  <c r="B224" i="17" s="1"/>
  <c r="B227" i="17" s="1"/>
  <c r="B230" i="17" s="1"/>
  <c r="B233" i="17" s="1"/>
  <c r="B236" i="17" s="1"/>
  <c r="B239" i="17" s="1"/>
  <c r="B242" i="17" s="1"/>
  <c r="B204" i="17"/>
  <c r="B207" i="17" s="1"/>
  <c r="B210" i="17" s="1"/>
  <c r="B213" i="17" s="1"/>
  <c r="B216" i="17" s="1"/>
  <c r="B219" i="17" s="1"/>
  <c r="B222" i="17" s="1"/>
  <c r="B225" i="17" s="1"/>
  <c r="B228" i="17" s="1"/>
  <c r="B231" i="17" s="1"/>
  <c r="B234" i="17" s="1"/>
  <c r="B237" i="17" s="1"/>
  <c r="B240" i="17" s="1"/>
  <c r="B243" i="17" s="1"/>
  <c r="B202" i="17"/>
  <c r="B205" i="17" s="1"/>
  <c r="B208" i="17" s="1"/>
  <c r="B211" i="17" s="1"/>
  <c r="B214" i="17" s="1"/>
  <c r="B217" i="17" s="1"/>
  <c r="B220" i="17" s="1"/>
  <c r="B223" i="17" s="1"/>
  <c r="B226" i="17" s="1"/>
  <c r="B229" i="17" s="1"/>
  <c r="B232" i="17" s="1"/>
  <c r="B235" i="17" s="1"/>
  <c r="B238" i="17" s="1"/>
  <c r="B241" i="17" s="1"/>
  <c r="A203" i="17"/>
  <c r="A206" i="17" s="1"/>
  <c r="A209" i="17" s="1"/>
  <c r="A212" i="17" s="1"/>
  <c r="A215" i="17" s="1"/>
  <c r="A218" i="17" s="1"/>
  <c r="A221" i="17" s="1"/>
  <c r="A224" i="17" s="1"/>
  <c r="A227" i="17" s="1"/>
  <c r="A230" i="17" s="1"/>
  <c r="A233" i="17" s="1"/>
  <c r="A236" i="17" s="1"/>
  <c r="A239" i="17" s="1"/>
  <c r="A242" i="17" s="1"/>
  <c r="A204" i="17"/>
  <c r="A207" i="17" s="1"/>
  <c r="A210" i="17" s="1"/>
  <c r="A213" i="17" s="1"/>
  <c r="A216" i="17" s="1"/>
  <c r="A219" i="17" s="1"/>
  <c r="A222" i="17" s="1"/>
  <c r="A225" i="17" s="1"/>
  <c r="A228" i="17" s="1"/>
  <c r="A231" i="17" s="1"/>
  <c r="A234" i="17" s="1"/>
  <c r="A237" i="17" s="1"/>
  <c r="A240" i="17" s="1"/>
  <c r="A243" i="17" s="1"/>
  <c r="A202" i="17"/>
  <c r="A205" i="17" s="1"/>
  <c r="A208" i="17" s="1"/>
  <c r="A211" i="17" s="1"/>
  <c r="A214" i="17" s="1"/>
  <c r="A217" i="17" s="1"/>
  <c r="A220" i="17" s="1"/>
  <c r="A223" i="17" s="1"/>
  <c r="A226" i="17" s="1"/>
  <c r="A229" i="17" s="1"/>
  <c r="A232" i="17" s="1"/>
  <c r="A235" i="17" s="1"/>
  <c r="A238" i="17" s="1"/>
  <c r="A241" i="17" s="1"/>
  <c r="B155" i="17"/>
  <c r="B158" i="17" s="1"/>
  <c r="B161" i="17" s="1"/>
  <c r="B164" i="17" s="1"/>
  <c r="B167" i="17" s="1"/>
  <c r="B170" i="17" s="1"/>
  <c r="B173" i="17" s="1"/>
  <c r="B176" i="17" s="1"/>
  <c r="B179" i="17" s="1"/>
  <c r="B182" i="17" s="1"/>
  <c r="B185" i="17" s="1"/>
  <c r="B188" i="17" s="1"/>
  <c r="B191" i="17" s="1"/>
  <c r="B194" i="17" s="1"/>
  <c r="B156" i="17"/>
  <c r="B159" i="17" s="1"/>
  <c r="B162" i="17" s="1"/>
  <c r="B165" i="17" s="1"/>
  <c r="B168" i="17" s="1"/>
  <c r="B171" i="17" s="1"/>
  <c r="B174" i="17" s="1"/>
  <c r="B177" i="17" s="1"/>
  <c r="B180" i="17" s="1"/>
  <c r="B183" i="17" s="1"/>
  <c r="B186" i="17" s="1"/>
  <c r="B189" i="17" s="1"/>
  <c r="B192" i="17" s="1"/>
  <c r="B195" i="17" s="1"/>
  <c r="B154" i="17"/>
  <c r="B157" i="17" s="1"/>
  <c r="B160" i="17" s="1"/>
  <c r="B163" i="17" s="1"/>
  <c r="B166" i="17" s="1"/>
  <c r="B169" i="17" s="1"/>
  <c r="B172" i="17" s="1"/>
  <c r="B175" i="17" s="1"/>
  <c r="B178" i="17" s="1"/>
  <c r="B181" i="17" s="1"/>
  <c r="B184" i="17" s="1"/>
  <c r="B187" i="17" s="1"/>
  <c r="B190" i="17" s="1"/>
  <c r="B193" i="17" s="1"/>
  <c r="A155" i="17"/>
  <c r="A158" i="17" s="1"/>
  <c r="A161" i="17" s="1"/>
  <c r="A164" i="17" s="1"/>
  <c r="A167" i="17" s="1"/>
  <c r="A170" i="17" s="1"/>
  <c r="A173" i="17" s="1"/>
  <c r="A176" i="17" s="1"/>
  <c r="A179" i="17" s="1"/>
  <c r="A182" i="17" s="1"/>
  <c r="A185" i="17" s="1"/>
  <c r="A188" i="17" s="1"/>
  <c r="A191" i="17" s="1"/>
  <c r="A194" i="17" s="1"/>
  <c r="A156" i="17"/>
  <c r="A159" i="17" s="1"/>
  <c r="A162" i="17" s="1"/>
  <c r="A165" i="17" s="1"/>
  <c r="A168" i="17" s="1"/>
  <c r="A171" i="17" s="1"/>
  <c r="A174" i="17" s="1"/>
  <c r="A177" i="17" s="1"/>
  <c r="A180" i="17" s="1"/>
  <c r="A183" i="17" s="1"/>
  <c r="A186" i="17" s="1"/>
  <c r="A189" i="17" s="1"/>
  <c r="A192" i="17" s="1"/>
  <c r="A195" i="17" s="1"/>
  <c r="A154" i="17"/>
  <c r="A157" i="17" s="1"/>
  <c r="A160" i="17" s="1"/>
  <c r="A163" i="17" s="1"/>
  <c r="A166" i="17" s="1"/>
  <c r="A169" i="17" s="1"/>
  <c r="A172" i="17" s="1"/>
  <c r="A175" i="17" s="1"/>
  <c r="A178" i="17" s="1"/>
  <c r="A181" i="17" s="1"/>
  <c r="A184" i="17" s="1"/>
  <c r="A187" i="17" s="1"/>
  <c r="A190" i="17" s="1"/>
  <c r="A193" i="17" s="1"/>
  <c r="B107" i="17"/>
  <c r="B110" i="17" s="1"/>
  <c r="B113" i="17" s="1"/>
  <c r="B116" i="17" s="1"/>
  <c r="B119" i="17" s="1"/>
  <c r="B122" i="17" s="1"/>
  <c r="B125" i="17" s="1"/>
  <c r="B128" i="17" s="1"/>
  <c r="B131" i="17" s="1"/>
  <c r="B134" i="17" s="1"/>
  <c r="B137" i="17" s="1"/>
  <c r="B140" i="17" s="1"/>
  <c r="B143" i="17" s="1"/>
  <c r="B146" i="17" s="1"/>
  <c r="B108" i="17"/>
  <c r="B111" i="17" s="1"/>
  <c r="B114" i="17" s="1"/>
  <c r="B117" i="17" s="1"/>
  <c r="B120" i="17" s="1"/>
  <c r="B123" i="17" s="1"/>
  <c r="B126" i="17" s="1"/>
  <c r="B129" i="17" s="1"/>
  <c r="B132" i="17" s="1"/>
  <c r="B135" i="17" s="1"/>
  <c r="B138" i="17" s="1"/>
  <c r="B141" i="17" s="1"/>
  <c r="B144" i="17" s="1"/>
  <c r="B147" i="17" s="1"/>
  <c r="B106" i="17"/>
  <c r="B109" i="17" s="1"/>
  <c r="B112" i="17" s="1"/>
  <c r="B115" i="17" s="1"/>
  <c r="B118" i="17" s="1"/>
  <c r="B121" i="17" s="1"/>
  <c r="B124" i="17" s="1"/>
  <c r="B127" i="17" s="1"/>
  <c r="B130" i="17" s="1"/>
  <c r="B133" i="17" s="1"/>
  <c r="B136" i="17" s="1"/>
  <c r="B139" i="17" s="1"/>
  <c r="B142" i="17" s="1"/>
  <c r="B145" i="17" s="1"/>
  <c r="A107" i="17"/>
  <c r="A110" i="17" s="1"/>
  <c r="A113" i="17" s="1"/>
  <c r="A116" i="17" s="1"/>
  <c r="A119" i="17" s="1"/>
  <c r="A122" i="17" s="1"/>
  <c r="A125" i="17" s="1"/>
  <c r="A128" i="17" s="1"/>
  <c r="A131" i="17" s="1"/>
  <c r="A134" i="17" s="1"/>
  <c r="A137" i="17" s="1"/>
  <c r="A140" i="17" s="1"/>
  <c r="A143" i="17" s="1"/>
  <c r="A146" i="17" s="1"/>
  <c r="A108" i="17"/>
  <c r="A111" i="17" s="1"/>
  <c r="A114" i="17" s="1"/>
  <c r="A117" i="17" s="1"/>
  <c r="A120" i="17" s="1"/>
  <c r="A123" i="17" s="1"/>
  <c r="A126" i="17" s="1"/>
  <c r="A129" i="17" s="1"/>
  <c r="A132" i="17" s="1"/>
  <c r="A135" i="17" s="1"/>
  <c r="A138" i="17" s="1"/>
  <c r="A141" i="17" s="1"/>
  <c r="A144" i="17" s="1"/>
  <c r="A147" i="17" s="1"/>
  <c r="A106" i="17"/>
  <c r="A109" i="17" s="1"/>
  <c r="A112" i="17" s="1"/>
  <c r="A115" i="17" s="1"/>
  <c r="A118" i="17" s="1"/>
  <c r="A121" i="17" s="1"/>
  <c r="A124" i="17" s="1"/>
  <c r="A127" i="17" s="1"/>
  <c r="A130" i="17" s="1"/>
  <c r="A133" i="17" s="1"/>
  <c r="A136" i="17" s="1"/>
  <c r="A139" i="17" s="1"/>
  <c r="A142" i="17" s="1"/>
  <c r="A145" i="17" s="1"/>
  <c r="B59" i="17"/>
  <c r="B62" i="17" s="1"/>
  <c r="B65" i="17" s="1"/>
  <c r="B68" i="17" s="1"/>
  <c r="B71" i="17" s="1"/>
  <c r="B74" i="17" s="1"/>
  <c r="B77" i="17" s="1"/>
  <c r="B80" i="17" s="1"/>
  <c r="B83" i="17" s="1"/>
  <c r="B86" i="17" s="1"/>
  <c r="B89" i="17" s="1"/>
  <c r="B92" i="17" s="1"/>
  <c r="B95" i="17" s="1"/>
  <c r="B98" i="17" s="1"/>
  <c r="B60" i="17"/>
  <c r="B63" i="17" s="1"/>
  <c r="B66" i="17" s="1"/>
  <c r="B69" i="17" s="1"/>
  <c r="B72" i="17" s="1"/>
  <c r="B75" i="17" s="1"/>
  <c r="B78" i="17" s="1"/>
  <c r="B81" i="17" s="1"/>
  <c r="B84" i="17" s="1"/>
  <c r="B87" i="17" s="1"/>
  <c r="B90" i="17" s="1"/>
  <c r="B93" i="17" s="1"/>
  <c r="B96" i="17" s="1"/>
  <c r="B99" i="17" s="1"/>
  <c r="B58" i="17"/>
  <c r="B61" i="17" s="1"/>
  <c r="B64" i="17" s="1"/>
  <c r="B67" i="17" s="1"/>
  <c r="B70" i="17" s="1"/>
  <c r="B73" i="17" s="1"/>
  <c r="B76" i="17" s="1"/>
  <c r="B79" i="17" s="1"/>
  <c r="B82" i="17" s="1"/>
  <c r="B85" i="17" s="1"/>
  <c r="B88" i="17" s="1"/>
  <c r="B91" i="17" s="1"/>
  <c r="B94" i="17" s="1"/>
  <c r="B97" i="17" s="1"/>
  <c r="A59" i="17"/>
  <c r="A62" i="17" s="1"/>
  <c r="A65" i="17" s="1"/>
  <c r="A68" i="17" s="1"/>
  <c r="A71" i="17" s="1"/>
  <c r="A74" i="17" s="1"/>
  <c r="A77" i="17" s="1"/>
  <c r="A80" i="17" s="1"/>
  <c r="A83" i="17" s="1"/>
  <c r="A86" i="17" s="1"/>
  <c r="A89" i="17" s="1"/>
  <c r="A92" i="17" s="1"/>
  <c r="A95" i="17" s="1"/>
  <c r="A98" i="17" s="1"/>
  <c r="A60" i="17"/>
  <c r="A63" i="17" s="1"/>
  <c r="A66" i="17" s="1"/>
  <c r="A69" i="17" s="1"/>
  <c r="A72" i="17" s="1"/>
  <c r="A75" i="17" s="1"/>
  <c r="A78" i="17" s="1"/>
  <c r="A81" i="17" s="1"/>
  <c r="A84" i="17" s="1"/>
  <c r="A87" i="17" s="1"/>
  <c r="A90" i="17" s="1"/>
  <c r="A93" i="17" s="1"/>
  <c r="A96" i="17" s="1"/>
  <c r="A99" i="17" s="1"/>
  <c r="A58" i="17"/>
  <c r="A61" i="17" s="1"/>
  <c r="A64" i="17" s="1"/>
  <c r="A67" i="17" s="1"/>
  <c r="A70" i="17" s="1"/>
  <c r="A73" i="17" s="1"/>
  <c r="A76" i="17" s="1"/>
  <c r="A79" i="17" s="1"/>
  <c r="A82" i="17" s="1"/>
  <c r="A85" i="17" s="1"/>
  <c r="A88" i="17" s="1"/>
  <c r="A91" i="17" s="1"/>
  <c r="A94" i="17" s="1"/>
  <c r="A97" i="17" s="1"/>
  <c r="B11" i="17"/>
  <c r="B14" i="17" s="1"/>
  <c r="B17" i="17" s="1"/>
  <c r="B20" i="17" s="1"/>
  <c r="B23" i="17" s="1"/>
  <c r="B26" i="17" s="1"/>
  <c r="B29" i="17" s="1"/>
  <c r="B32" i="17" s="1"/>
  <c r="B35" i="17" s="1"/>
  <c r="B38" i="17" s="1"/>
  <c r="B41" i="17" s="1"/>
  <c r="B44" i="17" s="1"/>
  <c r="B47" i="17" s="1"/>
  <c r="B50" i="17" s="1"/>
  <c r="B12" i="17"/>
  <c r="B15" i="17" s="1"/>
  <c r="B18" i="17" s="1"/>
  <c r="B21" i="17" s="1"/>
  <c r="B24" i="17" s="1"/>
  <c r="B27" i="17" s="1"/>
  <c r="B30" i="17" s="1"/>
  <c r="B33" i="17" s="1"/>
  <c r="B36" i="17" s="1"/>
  <c r="B39" i="17" s="1"/>
  <c r="B42" i="17" s="1"/>
  <c r="B45" i="17" s="1"/>
  <c r="B48" i="17" s="1"/>
  <c r="B51" i="17" s="1"/>
  <c r="B10" i="17"/>
  <c r="B13" i="17" s="1"/>
  <c r="B16" i="17" s="1"/>
  <c r="B19" i="17" s="1"/>
  <c r="B22" i="17" s="1"/>
  <c r="B25" i="17" s="1"/>
  <c r="B28" i="17" s="1"/>
  <c r="B31" i="17" s="1"/>
  <c r="B34" i="17" s="1"/>
  <c r="B37" i="17" s="1"/>
  <c r="B40" i="17" s="1"/>
  <c r="B43" i="17" s="1"/>
  <c r="B46" i="17" s="1"/>
  <c r="B49" i="17" s="1"/>
  <c r="A11" i="17"/>
  <c r="A14" i="17" s="1"/>
  <c r="A17" i="17" s="1"/>
  <c r="A20" i="17" s="1"/>
  <c r="A23" i="17" s="1"/>
  <c r="A26" i="17" s="1"/>
  <c r="A29" i="17" s="1"/>
  <c r="A32" i="17" s="1"/>
  <c r="A35" i="17" s="1"/>
  <c r="A38" i="17" s="1"/>
  <c r="A41" i="17" s="1"/>
  <c r="A44" i="17" s="1"/>
  <c r="A47" i="17" s="1"/>
  <c r="A50" i="17" s="1"/>
  <c r="A12" i="17"/>
  <c r="A15" i="17" s="1"/>
  <c r="A18" i="17" s="1"/>
  <c r="A21" i="17" s="1"/>
  <c r="A24" i="17" s="1"/>
  <c r="A27" i="17" s="1"/>
  <c r="A30" i="17" s="1"/>
  <c r="A33" i="17" s="1"/>
  <c r="A36" i="17" s="1"/>
  <c r="A39" i="17" s="1"/>
  <c r="A42" i="17" s="1"/>
  <c r="A45" i="17" s="1"/>
  <c r="A48" i="17" s="1"/>
  <c r="A51" i="17" s="1"/>
  <c r="A10" i="17"/>
  <c r="A13" i="17" s="1"/>
  <c r="A16" i="17" s="1"/>
  <c r="A19" i="17" s="1"/>
  <c r="A22" i="17" s="1"/>
  <c r="A25" i="17" s="1"/>
  <c r="A28" i="17" s="1"/>
  <c r="A31" i="17" s="1"/>
  <c r="A34" i="17" s="1"/>
  <c r="A37" i="17" s="1"/>
  <c r="A40" i="17" s="1"/>
  <c r="A43" i="17" s="1"/>
  <c r="A46" i="17" s="1"/>
  <c r="A49" i="17" s="1"/>
  <c r="B539" i="16"/>
  <c r="B542" i="16" s="1"/>
  <c r="B545" i="16" s="1"/>
  <c r="B548" i="16" s="1"/>
  <c r="B551" i="16" s="1"/>
  <c r="B554" i="16" s="1"/>
  <c r="B557" i="16" s="1"/>
  <c r="B560" i="16" s="1"/>
  <c r="B563" i="16" s="1"/>
  <c r="B566" i="16" s="1"/>
  <c r="B569" i="16" s="1"/>
  <c r="B572" i="16" s="1"/>
  <c r="B575" i="16" s="1"/>
  <c r="B578" i="16" s="1"/>
  <c r="B540" i="16"/>
  <c r="B543" i="16" s="1"/>
  <c r="B546" i="16" s="1"/>
  <c r="B549" i="16" s="1"/>
  <c r="B552" i="16" s="1"/>
  <c r="B555" i="16" s="1"/>
  <c r="B558" i="16" s="1"/>
  <c r="B561" i="16" s="1"/>
  <c r="B564" i="16" s="1"/>
  <c r="B567" i="16" s="1"/>
  <c r="B570" i="16" s="1"/>
  <c r="B573" i="16" s="1"/>
  <c r="B576" i="16" s="1"/>
  <c r="B579" i="16" s="1"/>
  <c r="B538" i="16"/>
  <c r="B541" i="16" s="1"/>
  <c r="B544" i="16" s="1"/>
  <c r="B547" i="16" s="1"/>
  <c r="B550" i="16" s="1"/>
  <c r="B553" i="16" s="1"/>
  <c r="B556" i="16" s="1"/>
  <c r="B559" i="16" s="1"/>
  <c r="B562" i="16" s="1"/>
  <c r="B565" i="16" s="1"/>
  <c r="B568" i="16" s="1"/>
  <c r="B571" i="16" s="1"/>
  <c r="B574" i="16" s="1"/>
  <c r="B577" i="16" s="1"/>
  <c r="A539" i="16"/>
  <c r="A542" i="16" s="1"/>
  <c r="A545" i="16" s="1"/>
  <c r="A548" i="16" s="1"/>
  <c r="A551" i="16" s="1"/>
  <c r="A554" i="16" s="1"/>
  <c r="A557" i="16" s="1"/>
  <c r="A560" i="16" s="1"/>
  <c r="A563" i="16" s="1"/>
  <c r="A566" i="16" s="1"/>
  <c r="A569" i="16" s="1"/>
  <c r="A572" i="16" s="1"/>
  <c r="A575" i="16" s="1"/>
  <c r="A578" i="16" s="1"/>
  <c r="A540" i="16"/>
  <c r="A543" i="16" s="1"/>
  <c r="A546" i="16" s="1"/>
  <c r="A549" i="16" s="1"/>
  <c r="A552" i="16" s="1"/>
  <c r="A555" i="16" s="1"/>
  <c r="A558" i="16" s="1"/>
  <c r="A561" i="16" s="1"/>
  <c r="A564" i="16" s="1"/>
  <c r="A567" i="16" s="1"/>
  <c r="A570" i="16" s="1"/>
  <c r="A573" i="16" s="1"/>
  <c r="A576" i="16" s="1"/>
  <c r="A579" i="16" s="1"/>
  <c r="A538" i="16"/>
  <c r="A541" i="16" s="1"/>
  <c r="A544" i="16" s="1"/>
  <c r="A547" i="16" s="1"/>
  <c r="A550" i="16" s="1"/>
  <c r="A553" i="16" s="1"/>
  <c r="A556" i="16" s="1"/>
  <c r="A559" i="16" s="1"/>
  <c r="A562" i="16" s="1"/>
  <c r="A565" i="16" s="1"/>
  <c r="A568" i="16" s="1"/>
  <c r="A571" i="16" s="1"/>
  <c r="A574" i="16" s="1"/>
  <c r="A577" i="16" s="1"/>
  <c r="B491" i="16"/>
  <c r="B494" i="16" s="1"/>
  <c r="B497" i="16" s="1"/>
  <c r="B500" i="16" s="1"/>
  <c r="B503" i="16" s="1"/>
  <c r="B506" i="16" s="1"/>
  <c r="B509" i="16" s="1"/>
  <c r="B512" i="16" s="1"/>
  <c r="B515" i="16" s="1"/>
  <c r="B518" i="16" s="1"/>
  <c r="B521" i="16" s="1"/>
  <c r="B524" i="16" s="1"/>
  <c r="B527" i="16" s="1"/>
  <c r="B530" i="16" s="1"/>
  <c r="B492" i="16"/>
  <c r="B495" i="16" s="1"/>
  <c r="B498" i="16" s="1"/>
  <c r="B501" i="16" s="1"/>
  <c r="B504" i="16" s="1"/>
  <c r="B507" i="16" s="1"/>
  <c r="B510" i="16" s="1"/>
  <c r="B513" i="16" s="1"/>
  <c r="B516" i="16" s="1"/>
  <c r="B519" i="16" s="1"/>
  <c r="B522" i="16" s="1"/>
  <c r="B525" i="16" s="1"/>
  <c r="B528" i="16" s="1"/>
  <c r="B531" i="16" s="1"/>
  <c r="B490" i="16"/>
  <c r="B493" i="16" s="1"/>
  <c r="B496" i="16" s="1"/>
  <c r="B499" i="16" s="1"/>
  <c r="B502" i="16" s="1"/>
  <c r="B505" i="16" s="1"/>
  <c r="B508" i="16" s="1"/>
  <c r="B511" i="16" s="1"/>
  <c r="B514" i="16" s="1"/>
  <c r="B517" i="16" s="1"/>
  <c r="B520" i="16" s="1"/>
  <c r="B523" i="16" s="1"/>
  <c r="B526" i="16" s="1"/>
  <c r="B529" i="16" s="1"/>
  <c r="A491" i="16"/>
  <c r="A494" i="16" s="1"/>
  <c r="A497" i="16" s="1"/>
  <c r="A500" i="16" s="1"/>
  <c r="A503" i="16" s="1"/>
  <c r="A506" i="16" s="1"/>
  <c r="A509" i="16" s="1"/>
  <c r="A512" i="16" s="1"/>
  <c r="A515" i="16" s="1"/>
  <c r="A518" i="16" s="1"/>
  <c r="A521" i="16" s="1"/>
  <c r="A524" i="16" s="1"/>
  <c r="A527" i="16" s="1"/>
  <c r="A530" i="16" s="1"/>
  <c r="A492" i="16"/>
  <c r="A495" i="16"/>
  <c r="A498" i="16" s="1"/>
  <c r="A501" i="16" s="1"/>
  <c r="A504" i="16" s="1"/>
  <c r="A507" i="16" s="1"/>
  <c r="A510" i="16" s="1"/>
  <c r="A513" i="16" s="1"/>
  <c r="A516" i="16" s="1"/>
  <c r="A519" i="16" s="1"/>
  <c r="A522" i="16" s="1"/>
  <c r="A525" i="16" s="1"/>
  <c r="A528" i="16" s="1"/>
  <c r="A531" i="16" s="1"/>
  <c r="A490" i="16"/>
  <c r="A493" i="16" s="1"/>
  <c r="A496" i="16" s="1"/>
  <c r="A499" i="16" s="1"/>
  <c r="A502" i="16" s="1"/>
  <c r="A505" i="16" s="1"/>
  <c r="A508" i="16" s="1"/>
  <c r="A511" i="16" s="1"/>
  <c r="A514" i="16" s="1"/>
  <c r="A517" i="16" s="1"/>
  <c r="A520" i="16" s="1"/>
  <c r="A523" i="16" s="1"/>
  <c r="A526" i="16" s="1"/>
  <c r="A529" i="16" s="1"/>
  <c r="B443" i="16"/>
  <c r="B446" i="16" s="1"/>
  <c r="B449" i="16" s="1"/>
  <c r="B452" i="16" s="1"/>
  <c r="B455" i="16" s="1"/>
  <c r="B458" i="16" s="1"/>
  <c r="B461" i="16" s="1"/>
  <c r="B464" i="16" s="1"/>
  <c r="B467" i="16" s="1"/>
  <c r="B470" i="16" s="1"/>
  <c r="B473" i="16" s="1"/>
  <c r="B476" i="16" s="1"/>
  <c r="B479" i="16" s="1"/>
  <c r="B482" i="16" s="1"/>
  <c r="B444" i="16"/>
  <c r="B447" i="16" s="1"/>
  <c r="B450" i="16" s="1"/>
  <c r="B453" i="16" s="1"/>
  <c r="B456" i="16" s="1"/>
  <c r="B459" i="16" s="1"/>
  <c r="B462" i="16" s="1"/>
  <c r="B465" i="16" s="1"/>
  <c r="B468" i="16" s="1"/>
  <c r="B471" i="16" s="1"/>
  <c r="B474" i="16" s="1"/>
  <c r="B477" i="16" s="1"/>
  <c r="B480" i="16" s="1"/>
  <c r="B483" i="16" s="1"/>
  <c r="B442" i="16"/>
  <c r="B445" i="16" s="1"/>
  <c r="B448" i="16" s="1"/>
  <c r="B451" i="16" s="1"/>
  <c r="B454" i="16" s="1"/>
  <c r="B457" i="16" s="1"/>
  <c r="B460" i="16" s="1"/>
  <c r="B463" i="16" s="1"/>
  <c r="B466" i="16" s="1"/>
  <c r="B469" i="16" s="1"/>
  <c r="B472" i="16" s="1"/>
  <c r="B475" i="16" s="1"/>
  <c r="B478" i="16" s="1"/>
  <c r="B481" i="16" s="1"/>
  <c r="A443" i="16"/>
  <c r="A446" i="16" s="1"/>
  <c r="A449" i="16" s="1"/>
  <c r="A452" i="16" s="1"/>
  <c r="A455" i="16" s="1"/>
  <c r="A458" i="16" s="1"/>
  <c r="A461" i="16" s="1"/>
  <c r="A464" i="16" s="1"/>
  <c r="A467" i="16" s="1"/>
  <c r="A470" i="16" s="1"/>
  <c r="A473" i="16" s="1"/>
  <c r="A476" i="16" s="1"/>
  <c r="A479" i="16" s="1"/>
  <c r="A482" i="16" s="1"/>
  <c r="A444" i="16"/>
  <c r="A447" i="16" s="1"/>
  <c r="A450" i="16" s="1"/>
  <c r="A453" i="16" s="1"/>
  <c r="A456" i="16" s="1"/>
  <c r="A459" i="16" s="1"/>
  <c r="A462" i="16" s="1"/>
  <c r="A465" i="16" s="1"/>
  <c r="A468" i="16" s="1"/>
  <c r="A471" i="16" s="1"/>
  <c r="A474" i="16" s="1"/>
  <c r="A477" i="16" s="1"/>
  <c r="A480" i="16" s="1"/>
  <c r="A483" i="16" s="1"/>
  <c r="A442" i="16"/>
  <c r="A445" i="16" s="1"/>
  <c r="A448" i="16" s="1"/>
  <c r="A451" i="16" s="1"/>
  <c r="A454" i="16" s="1"/>
  <c r="A457" i="16" s="1"/>
  <c r="A460" i="16" s="1"/>
  <c r="A463" i="16" s="1"/>
  <c r="A466" i="16" s="1"/>
  <c r="A469" i="16" s="1"/>
  <c r="A472" i="16" s="1"/>
  <c r="A475" i="16" s="1"/>
  <c r="A478" i="16" s="1"/>
  <c r="A481" i="16" s="1"/>
  <c r="B395" i="16"/>
  <c r="B398" i="16" s="1"/>
  <c r="B401" i="16" s="1"/>
  <c r="B404" i="16" s="1"/>
  <c r="B407" i="16" s="1"/>
  <c r="B410" i="16" s="1"/>
  <c r="B413" i="16" s="1"/>
  <c r="B416" i="16" s="1"/>
  <c r="B419" i="16" s="1"/>
  <c r="B422" i="16" s="1"/>
  <c r="B425" i="16" s="1"/>
  <c r="B428" i="16" s="1"/>
  <c r="B431" i="16" s="1"/>
  <c r="B434" i="16" s="1"/>
  <c r="B396" i="16"/>
  <c r="B399" i="16" s="1"/>
  <c r="B402" i="16" s="1"/>
  <c r="B405" i="16" s="1"/>
  <c r="B408" i="16" s="1"/>
  <c r="B411" i="16" s="1"/>
  <c r="B414" i="16" s="1"/>
  <c r="B417" i="16" s="1"/>
  <c r="B420" i="16" s="1"/>
  <c r="B423" i="16" s="1"/>
  <c r="B426" i="16" s="1"/>
  <c r="B429" i="16" s="1"/>
  <c r="B432" i="16" s="1"/>
  <c r="B435" i="16" s="1"/>
  <c r="B394" i="16"/>
  <c r="B397" i="16" s="1"/>
  <c r="B400" i="16" s="1"/>
  <c r="B403" i="16" s="1"/>
  <c r="B406" i="16" s="1"/>
  <c r="B409" i="16" s="1"/>
  <c r="B412" i="16" s="1"/>
  <c r="B415" i="16" s="1"/>
  <c r="B418" i="16" s="1"/>
  <c r="B421" i="16" s="1"/>
  <c r="B424" i="16" s="1"/>
  <c r="B427" i="16" s="1"/>
  <c r="B430" i="16" s="1"/>
  <c r="B433" i="16" s="1"/>
  <c r="A395" i="16"/>
  <c r="A398" i="16" s="1"/>
  <c r="A401" i="16" s="1"/>
  <c r="A404" i="16" s="1"/>
  <c r="A407" i="16" s="1"/>
  <c r="A410" i="16" s="1"/>
  <c r="A413" i="16" s="1"/>
  <c r="A416" i="16" s="1"/>
  <c r="A419" i="16" s="1"/>
  <c r="A422" i="16" s="1"/>
  <c r="A425" i="16" s="1"/>
  <c r="A428" i="16" s="1"/>
  <c r="A431" i="16" s="1"/>
  <c r="A434" i="16" s="1"/>
  <c r="A396" i="16"/>
  <c r="A399" i="16" s="1"/>
  <c r="A402" i="16" s="1"/>
  <c r="A405" i="16" s="1"/>
  <c r="A408" i="16" s="1"/>
  <c r="A411" i="16" s="1"/>
  <c r="A414" i="16" s="1"/>
  <c r="A417" i="16" s="1"/>
  <c r="A420" i="16" s="1"/>
  <c r="A423" i="16" s="1"/>
  <c r="A426" i="16" s="1"/>
  <c r="A429" i="16" s="1"/>
  <c r="A432" i="16" s="1"/>
  <c r="A435" i="16" s="1"/>
  <c r="A394" i="16"/>
  <c r="A397" i="16" s="1"/>
  <c r="A400" i="16" s="1"/>
  <c r="A403" i="16" s="1"/>
  <c r="A406" i="16" s="1"/>
  <c r="A409" i="16" s="1"/>
  <c r="A412" i="16" s="1"/>
  <c r="A415" i="16" s="1"/>
  <c r="A418" i="16" s="1"/>
  <c r="A421" i="16" s="1"/>
  <c r="A424" i="16" s="1"/>
  <c r="A427" i="16" s="1"/>
  <c r="A430" i="16" s="1"/>
  <c r="A433" i="16" s="1"/>
  <c r="B347" i="16"/>
  <c r="B350" i="16" s="1"/>
  <c r="B353" i="16" s="1"/>
  <c r="B356" i="16" s="1"/>
  <c r="B359" i="16" s="1"/>
  <c r="B362" i="16" s="1"/>
  <c r="B365" i="16" s="1"/>
  <c r="B368" i="16" s="1"/>
  <c r="B371" i="16" s="1"/>
  <c r="B374" i="16" s="1"/>
  <c r="B377" i="16" s="1"/>
  <c r="B380" i="16" s="1"/>
  <c r="B383" i="16" s="1"/>
  <c r="B386" i="16" s="1"/>
  <c r="B348" i="16"/>
  <c r="B351" i="16" s="1"/>
  <c r="B354" i="16" s="1"/>
  <c r="B357" i="16" s="1"/>
  <c r="B360" i="16" s="1"/>
  <c r="B363" i="16" s="1"/>
  <c r="B366" i="16" s="1"/>
  <c r="B369" i="16" s="1"/>
  <c r="B372" i="16" s="1"/>
  <c r="B375" i="16" s="1"/>
  <c r="B378" i="16" s="1"/>
  <c r="B381" i="16" s="1"/>
  <c r="B384" i="16" s="1"/>
  <c r="B387" i="16" s="1"/>
  <c r="B346" i="16"/>
  <c r="B349" i="16" s="1"/>
  <c r="B352" i="16" s="1"/>
  <c r="B355" i="16" s="1"/>
  <c r="B358" i="16" s="1"/>
  <c r="B361" i="16" s="1"/>
  <c r="B364" i="16" s="1"/>
  <c r="B367" i="16" s="1"/>
  <c r="B370" i="16" s="1"/>
  <c r="B373" i="16" s="1"/>
  <c r="B376" i="16" s="1"/>
  <c r="B379" i="16" s="1"/>
  <c r="B382" i="16" s="1"/>
  <c r="B385" i="16" s="1"/>
  <c r="A347" i="16"/>
  <c r="A350" i="16" s="1"/>
  <c r="A353" i="16" s="1"/>
  <c r="A356" i="16" s="1"/>
  <c r="A359" i="16" s="1"/>
  <c r="A362" i="16" s="1"/>
  <c r="A365" i="16" s="1"/>
  <c r="A368" i="16" s="1"/>
  <c r="A371" i="16" s="1"/>
  <c r="A374" i="16" s="1"/>
  <c r="A377" i="16" s="1"/>
  <c r="A380" i="16" s="1"/>
  <c r="A383" i="16" s="1"/>
  <c r="A386" i="16" s="1"/>
  <c r="A348" i="16"/>
  <c r="A351" i="16" s="1"/>
  <c r="A354" i="16" s="1"/>
  <c r="A357" i="16" s="1"/>
  <c r="A360" i="16" s="1"/>
  <c r="A363" i="16" s="1"/>
  <c r="A366" i="16" s="1"/>
  <c r="A369" i="16" s="1"/>
  <c r="A372" i="16" s="1"/>
  <c r="A375" i="16" s="1"/>
  <c r="A378" i="16" s="1"/>
  <c r="A381" i="16" s="1"/>
  <c r="A384" i="16" s="1"/>
  <c r="A387" i="16" s="1"/>
  <c r="A346" i="16"/>
  <c r="A349" i="16" s="1"/>
  <c r="A352" i="16" s="1"/>
  <c r="A355" i="16" s="1"/>
  <c r="A358" i="16" s="1"/>
  <c r="A361" i="16" s="1"/>
  <c r="A364" i="16" s="1"/>
  <c r="A367" i="16" s="1"/>
  <c r="A370" i="16" s="1"/>
  <c r="A373" i="16" s="1"/>
  <c r="A376" i="16" s="1"/>
  <c r="A379" i="16" s="1"/>
  <c r="A382" i="16" s="1"/>
  <c r="A385" i="16" s="1"/>
  <c r="B299" i="16"/>
  <c r="B302" i="16" s="1"/>
  <c r="B305" i="16" s="1"/>
  <c r="B308" i="16" s="1"/>
  <c r="B311" i="16" s="1"/>
  <c r="B314" i="16" s="1"/>
  <c r="B317" i="16" s="1"/>
  <c r="B320" i="16" s="1"/>
  <c r="B323" i="16" s="1"/>
  <c r="B326" i="16" s="1"/>
  <c r="B329" i="16" s="1"/>
  <c r="B332" i="16" s="1"/>
  <c r="B335" i="16" s="1"/>
  <c r="B338" i="16" s="1"/>
  <c r="B300" i="16"/>
  <c r="B303" i="16" s="1"/>
  <c r="B306" i="16" s="1"/>
  <c r="B309" i="16" s="1"/>
  <c r="B312" i="16" s="1"/>
  <c r="B315" i="16" s="1"/>
  <c r="B318" i="16" s="1"/>
  <c r="B321" i="16" s="1"/>
  <c r="B324" i="16" s="1"/>
  <c r="B327" i="16" s="1"/>
  <c r="B330" i="16" s="1"/>
  <c r="B333" i="16" s="1"/>
  <c r="B336" i="16" s="1"/>
  <c r="B339" i="16" s="1"/>
  <c r="B298" i="16"/>
  <c r="B301" i="16" s="1"/>
  <c r="B304" i="16" s="1"/>
  <c r="B307" i="16" s="1"/>
  <c r="B310" i="16" s="1"/>
  <c r="B313" i="16" s="1"/>
  <c r="B316" i="16" s="1"/>
  <c r="B319" i="16" s="1"/>
  <c r="B322" i="16" s="1"/>
  <c r="B325" i="16" s="1"/>
  <c r="B328" i="16" s="1"/>
  <c r="B331" i="16" s="1"/>
  <c r="B334" i="16" s="1"/>
  <c r="B337" i="16" s="1"/>
  <c r="A299" i="16"/>
  <c r="A302" i="16" s="1"/>
  <c r="A305" i="16" s="1"/>
  <c r="A308" i="16" s="1"/>
  <c r="A311" i="16" s="1"/>
  <c r="A314" i="16" s="1"/>
  <c r="A317" i="16" s="1"/>
  <c r="A320" i="16" s="1"/>
  <c r="A323" i="16" s="1"/>
  <c r="A326" i="16" s="1"/>
  <c r="A329" i="16" s="1"/>
  <c r="A332" i="16" s="1"/>
  <c r="A335" i="16" s="1"/>
  <c r="A338" i="16" s="1"/>
  <c r="A300" i="16"/>
  <c r="A303" i="16" s="1"/>
  <c r="A306" i="16" s="1"/>
  <c r="A309" i="16" s="1"/>
  <c r="A312" i="16" s="1"/>
  <c r="A315" i="16" s="1"/>
  <c r="A318" i="16" s="1"/>
  <c r="A321" i="16" s="1"/>
  <c r="A324" i="16" s="1"/>
  <c r="A327" i="16" s="1"/>
  <c r="A330" i="16" s="1"/>
  <c r="A333" i="16" s="1"/>
  <c r="A336" i="16" s="1"/>
  <c r="A339" i="16" s="1"/>
  <c r="A298" i="16"/>
  <c r="A301" i="16" s="1"/>
  <c r="A304" i="16" s="1"/>
  <c r="A307" i="16" s="1"/>
  <c r="A310" i="16" s="1"/>
  <c r="A313" i="16" s="1"/>
  <c r="A316" i="16" s="1"/>
  <c r="A319" i="16" s="1"/>
  <c r="A322" i="16" s="1"/>
  <c r="A325" i="16" s="1"/>
  <c r="A328" i="16" s="1"/>
  <c r="A331" i="16" s="1"/>
  <c r="A334" i="16" s="1"/>
  <c r="A337" i="16" s="1"/>
  <c r="B251" i="16"/>
  <c r="B254" i="16" s="1"/>
  <c r="B257" i="16" s="1"/>
  <c r="B260" i="16" s="1"/>
  <c r="B263" i="16" s="1"/>
  <c r="B266" i="16" s="1"/>
  <c r="B269" i="16" s="1"/>
  <c r="B272" i="16" s="1"/>
  <c r="B275" i="16" s="1"/>
  <c r="B278" i="16" s="1"/>
  <c r="B281" i="16" s="1"/>
  <c r="B284" i="16" s="1"/>
  <c r="B287" i="16" s="1"/>
  <c r="B290" i="16" s="1"/>
  <c r="B252" i="16"/>
  <c r="B255" i="16" s="1"/>
  <c r="B258" i="16" s="1"/>
  <c r="B261" i="16" s="1"/>
  <c r="B264" i="16" s="1"/>
  <c r="B267" i="16" s="1"/>
  <c r="B270" i="16" s="1"/>
  <c r="B273" i="16" s="1"/>
  <c r="B276" i="16" s="1"/>
  <c r="B279" i="16" s="1"/>
  <c r="B282" i="16" s="1"/>
  <c r="B285" i="16" s="1"/>
  <c r="B288" i="16" s="1"/>
  <c r="B291" i="16" s="1"/>
  <c r="B250" i="16"/>
  <c r="B253" i="16" s="1"/>
  <c r="B256" i="16" s="1"/>
  <c r="B259" i="16" s="1"/>
  <c r="B262" i="16" s="1"/>
  <c r="B265" i="16" s="1"/>
  <c r="B268" i="16" s="1"/>
  <c r="B271" i="16" s="1"/>
  <c r="B274" i="16" s="1"/>
  <c r="B277" i="16" s="1"/>
  <c r="B280" i="16" s="1"/>
  <c r="B283" i="16" s="1"/>
  <c r="B286" i="16" s="1"/>
  <c r="B289" i="16" s="1"/>
  <c r="A251" i="16"/>
  <c r="A254" i="16" s="1"/>
  <c r="A257" i="16" s="1"/>
  <c r="A260" i="16" s="1"/>
  <c r="A263" i="16" s="1"/>
  <c r="A266" i="16" s="1"/>
  <c r="A269" i="16" s="1"/>
  <c r="A272" i="16" s="1"/>
  <c r="A275" i="16" s="1"/>
  <c r="A278" i="16" s="1"/>
  <c r="A281" i="16" s="1"/>
  <c r="A284" i="16" s="1"/>
  <c r="A287" i="16" s="1"/>
  <c r="A290" i="16" s="1"/>
  <c r="A252" i="16"/>
  <c r="A255" i="16" s="1"/>
  <c r="A258" i="16" s="1"/>
  <c r="A261" i="16" s="1"/>
  <c r="A264" i="16" s="1"/>
  <c r="A267" i="16" s="1"/>
  <c r="A270" i="16" s="1"/>
  <c r="A273" i="16" s="1"/>
  <c r="A276" i="16" s="1"/>
  <c r="A279" i="16" s="1"/>
  <c r="A282" i="16" s="1"/>
  <c r="A285" i="16" s="1"/>
  <c r="A288" i="16" s="1"/>
  <c r="A291" i="16" s="1"/>
  <c r="A250" i="16"/>
  <c r="A253" i="16" s="1"/>
  <c r="A256" i="16" s="1"/>
  <c r="A259" i="16" s="1"/>
  <c r="A262" i="16" s="1"/>
  <c r="A265" i="16" s="1"/>
  <c r="A268" i="16" s="1"/>
  <c r="A271" i="16" s="1"/>
  <c r="A274" i="16" s="1"/>
  <c r="A277" i="16" s="1"/>
  <c r="A280" i="16" s="1"/>
  <c r="A283" i="16" s="1"/>
  <c r="A286" i="16" s="1"/>
  <c r="A289" i="16" s="1"/>
  <c r="B203" i="16"/>
  <c r="B206" i="16" s="1"/>
  <c r="B209" i="16" s="1"/>
  <c r="B212" i="16" s="1"/>
  <c r="B215" i="16" s="1"/>
  <c r="B218" i="16" s="1"/>
  <c r="B221" i="16" s="1"/>
  <c r="B224" i="16" s="1"/>
  <c r="B227" i="16" s="1"/>
  <c r="B230" i="16" s="1"/>
  <c r="B233" i="16" s="1"/>
  <c r="B236" i="16" s="1"/>
  <c r="B239" i="16" s="1"/>
  <c r="B242" i="16" s="1"/>
  <c r="B204" i="16"/>
  <c r="B207" i="16" s="1"/>
  <c r="B210" i="16" s="1"/>
  <c r="B213" i="16" s="1"/>
  <c r="B216" i="16" s="1"/>
  <c r="B219" i="16" s="1"/>
  <c r="B222" i="16" s="1"/>
  <c r="B225" i="16" s="1"/>
  <c r="B228" i="16" s="1"/>
  <c r="B231" i="16" s="1"/>
  <c r="B234" i="16" s="1"/>
  <c r="B237" i="16" s="1"/>
  <c r="B240" i="16" s="1"/>
  <c r="B243" i="16" s="1"/>
  <c r="B202" i="16"/>
  <c r="B205" i="16" s="1"/>
  <c r="B208" i="16" s="1"/>
  <c r="B211" i="16" s="1"/>
  <c r="B214" i="16" s="1"/>
  <c r="B217" i="16" s="1"/>
  <c r="B220" i="16" s="1"/>
  <c r="B223" i="16" s="1"/>
  <c r="B226" i="16" s="1"/>
  <c r="B229" i="16" s="1"/>
  <c r="B232" i="16" s="1"/>
  <c r="B235" i="16" s="1"/>
  <c r="B238" i="16" s="1"/>
  <c r="B241" i="16" s="1"/>
  <c r="A203" i="16"/>
  <c r="A206" i="16" s="1"/>
  <c r="A209" i="16" s="1"/>
  <c r="A212" i="16" s="1"/>
  <c r="A215" i="16" s="1"/>
  <c r="A218" i="16" s="1"/>
  <c r="A221" i="16" s="1"/>
  <c r="A224" i="16" s="1"/>
  <c r="A227" i="16" s="1"/>
  <c r="A230" i="16" s="1"/>
  <c r="A233" i="16" s="1"/>
  <c r="A236" i="16" s="1"/>
  <c r="A239" i="16" s="1"/>
  <c r="A242" i="16" s="1"/>
  <c r="A204" i="16"/>
  <c r="A207" i="16" s="1"/>
  <c r="A210" i="16" s="1"/>
  <c r="A213" i="16" s="1"/>
  <c r="A216" i="16" s="1"/>
  <c r="A219" i="16" s="1"/>
  <c r="A222" i="16" s="1"/>
  <c r="A225" i="16" s="1"/>
  <c r="A228" i="16" s="1"/>
  <c r="A231" i="16" s="1"/>
  <c r="A234" i="16" s="1"/>
  <c r="A237" i="16" s="1"/>
  <c r="A240" i="16" s="1"/>
  <c r="A243" i="16" s="1"/>
  <c r="A202" i="16"/>
  <c r="A205" i="16" s="1"/>
  <c r="A208" i="16" s="1"/>
  <c r="A211" i="16" s="1"/>
  <c r="A214" i="16" s="1"/>
  <c r="A217" i="16" s="1"/>
  <c r="A220" i="16" s="1"/>
  <c r="A223" i="16" s="1"/>
  <c r="A226" i="16" s="1"/>
  <c r="A229" i="16" s="1"/>
  <c r="A232" i="16" s="1"/>
  <c r="A235" i="16" s="1"/>
  <c r="A238" i="16" s="1"/>
  <c r="A241" i="16" s="1"/>
  <c r="B155" i="16"/>
  <c r="B158" i="16" s="1"/>
  <c r="B161" i="16" s="1"/>
  <c r="B164" i="16" s="1"/>
  <c r="B167" i="16" s="1"/>
  <c r="B170" i="16" s="1"/>
  <c r="B173" i="16" s="1"/>
  <c r="B176" i="16" s="1"/>
  <c r="B179" i="16" s="1"/>
  <c r="B182" i="16" s="1"/>
  <c r="B185" i="16" s="1"/>
  <c r="B188" i="16" s="1"/>
  <c r="B191" i="16" s="1"/>
  <c r="B194" i="16" s="1"/>
  <c r="B156" i="16"/>
  <c r="B159" i="16" s="1"/>
  <c r="B162" i="16" s="1"/>
  <c r="B165" i="16" s="1"/>
  <c r="B168" i="16" s="1"/>
  <c r="B171" i="16" s="1"/>
  <c r="B174" i="16" s="1"/>
  <c r="B177" i="16" s="1"/>
  <c r="B180" i="16" s="1"/>
  <c r="B183" i="16" s="1"/>
  <c r="B186" i="16" s="1"/>
  <c r="B189" i="16" s="1"/>
  <c r="B192" i="16" s="1"/>
  <c r="B195" i="16" s="1"/>
  <c r="B154" i="16"/>
  <c r="B157" i="16" s="1"/>
  <c r="B160" i="16" s="1"/>
  <c r="B163" i="16" s="1"/>
  <c r="B166" i="16" s="1"/>
  <c r="B169" i="16" s="1"/>
  <c r="B172" i="16" s="1"/>
  <c r="B175" i="16" s="1"/>
  <c r="B178" i="16" s="1"/>
  <c r="B181" i="16" s="1"/>
  <c r="B184" i="16" s="1"/>
  <c r="B187" i="16" s="1"/>
  <c r="B190" i="16" s="1"/>
  <c r="B193" i="16" s="1"/>
  <c r="A155" i="16"/>
  <c r="A158" i="16" s="1"/>
  <c r="A161" i="16" s="1"/>
  <c r="A164" i="16" s="1"/>
  <c r="A167" i="16" s="1"/>
  <c r="A170" i="16" s="1"/>
  <c r="A173" i="16" s="1"/>
  <c r="A176" i="16" s="1"/>
  <c r="A179" i="16" s="1"/>
  <c r="A182" i="16" s="1"/>
  <c r="A185" i="16" s="1"/>
  <c r="A188" i="16" s="1"/>
  <c r="A191" i="16" s="1"/>
  <c r="A194" i="16" s="1"/>
  <c r="A156" i="16"/>
  <c r="A159" i="16" s="1"/>
  <c r="A162" i="16" s="1"/>
  <c r="A165" i="16" s="1"/>
  <c r="A168" i="16" s="1"/>
  <c r="A171" i="16" s="1"/>
  <c r="A174" i="16" s="1"/>
  <c r="A177" i="16" s="1"/>
  <c r="A180" i="16" s="1"/>
  <c r="A183" i="16" s="1"/>
  <c r="A186" i="16" s="1"/>
  <c r="A189" i="16" s="1"/>
  <c r="A192" i="16" s="1"/>
  <c r="A195" i="16" s="1"/>
  <c r="A154" i="16"/>
  <c r="A157" i="16" s="1"/>
  <c r="A160" i="16" s="1"/>
  <c r="A163" i="16" s="1"/>
  <c r="A166" i="16" s="1"/>
  <c r="A169" i="16" s="1"/>
  <c r="A172" i="16" s="1"/>
  <c r="A175" i="16" s="1"/>
  <c r="A178" i="16" s="1"/>
  <c r="A181" i="16" s="1"/>
  <c r="A184" i="16" s="1"/>
  <c r="A187" i="16" s="1"/>
  <c r="A190" i="16" s="1"/>
  <c r="A193" i="16" s="1"/>
  <c r="B107" i="16"/>
  <c r="B110" i="16" s="1"/>
  <c r="B113" i="16" s="1"/>
  <c r="B116" i="16" s="1"/>
  <c r="B119" i="16" s="1"/>
  <c r="B122" i="16" s="1"/>
  <c r="B125" i="16" s="1"/>
  <c r="B128" i="16" s="1"/>
  <c r="B131" i="16" s="1"/>
  <c r="B134" i="16" s="1"/>
  <c r="B137" i="16" s="1"/>
  <c r="B140" i="16" s="1"/>
  <c r="B143" i="16" s="1"/>
  <c r="B146" i="16" s="1"/>
  <c r="B108" i="16"/>
  <c r="B111" i="16" s="1"/>
  <c r="B114" i="16" s="1"/>
  <c r="B117" i="16" s="1"/>
  <c r="B120" i="16" s="1"/>
  <c r="B123" i="16" s="1"/>
  <c r="B126" i="16" s="1"/>
  <c r="B129" i="16" s="1"/>
  <c r="B132" i="16" s="1"/>
  <c r="B135" i="16" s="1"/>
  <c r="B138" i="16" s="1"/>
  <c r="B141" i="16" s="1"/>
  <c r="B144" i="16" s="1"/>
  <c r="B147" i="16" s="1"/>
  <c r="B106" i="16"/>
  <c r="B109" i="16" s="1"/>
  <c r="B112" i="16" s="1"/>
  <c r="B115" i="16" s="1"/>
  <c r="B118" i="16" s="1"/>
  <c r="B121" i="16" s="1"/>
  <c r="B124" i="16" s="1"/>
  <c r="B127" i="16" s="1"/>
  <c r="B130" i="16" s="1"/>
  <c r="B133" i="16" s="1"/>
  <c r="B136" i="16" s="1"/>
  <c r="B139" i="16" s="1"/>
  <c r="B142" i="16" s="1"/>
  <c r="B145" i="16" s="1"/>
  <c r="A107" i="16"/>
  <c r="A110" i="16" s="1"/>
  <c r="A113" i="16" s="1"/>
  <c r="A116" i="16" s="1"/>
  <c r="A119" i="16" s="1"/>
  <c r="A122" i="16" s="1"/>
  <c r="A125" i="16" s="1"/>
  <c r="A128" i="16" s="1"/>
  <c r="A131" i="16" s="1"/>
  <c r="A134" i="16" s="1"/>
  <c r="A137" i="16" s="1"/>
  <c r="A140" i="16" s="1"/>
  <c r="A143" i="16" s="1"/>
  <c r="A146" i="16" s="1"/>
  <c r="A108" i="16"/>
  <c r="A111" i="16" s="1"/>
  <c r="A114" i="16" s="1"/>
  <c r="A117" i="16" s="1"/>
  <c r="A120" i="16" s="1"/>
  <c r="A123" i="16" s="1"/>
  <c r="A126" i="16" s="1"/>
  <c r="A129" i="16" s="1"/>
  <c r="A132" i="16" s="1"/>
  <c r="A135" i="16" s="1"/>
  <c r="A138" i="16" s="1"/>
  <c r="A141" i="16" s="1"/>
  <c r="A144" i="16" s="1"/>
  <c r="A147" i="16" s="1"/>
  <c r="A106" i="16"/>
  <c r="A109" i="16" s="1"/>
  <c r="A112" i="16" s="1"/>
  <c r="A115" i="16" s="1"/>
  <c r="A118" i="16" s="1"/>
  <c r="A121" i="16" s="1"/>
  <c r="A124" i="16" s="1"/>
  <c r="A127" i="16" s="1"/>
  <c r="A130" i="16" s="1"/>
  <c r="A133" i="16" s="1"/>
  <c r="A136" i="16" s="1"/>
  <c r="A139" i="16" s="1"/>
  <c r="A142" i="16" s="1"/>
  <c r="A145" i="16" s="1"/>
  <c r="B59" i="16"/>
  <c r="B62" i="16" s="1"/>
  <c r="B65" i="16" s="1"/>
  <c r="B68" i="16" s="1"/>
  <c r="B71" i="16" s="1"/>
  <c r="B74" i="16" s="1"/>
  <c r="B77" i="16" s="1"/>
  <c r="B80" i="16" s="1"/>
  <c r="B83" i="16" s="1"/>
  <c r="B86" i="16" s="1"/>
  <c r="B89" i="16" s="1"/>
  <c r="B92" i="16" s="1"/>
  <c r="B95" i="16" s="1"/>
  <c r="B98" i="16" s="1"/>
  <c r="B60" i="16"/>
  <c r="B63" i="16" s="1"/>
  <c r="B66" i="16" s="1"/>
  <c r="B69" i="16" s="1"/>
  <c r="B72" i="16" s="1"/>
  <c r="B75" i="16" s="1"/>
  <c r="B78" i="16" s="1"/>
  <c r="B81" i="16" s="1"/>
  <c r="B84" i="16" s="1"/>
  <c r="B87" i="16" s="1"/>
  <c r="B90" i="16" s="1"/>
  <c r="B93" i="16" s="1"/>
  <c r="B96" i="16" s="1"/>
  <c r="B99" i="16" s="1"/>
  <c r="B58" i="16"/>
  <c r="B61" i="16" s="1"/>
  <c r="B64" i="16" s="1"/>
  <c r="B67" i="16" s="1"/>
  <c r="B70" i="16" s="1"/>
  <c r="B73" i="16" s="1"/>
  <c r="B76" i="16" s="1"/>
  <c r="B79" i="16" s="1"/>
  <c r="B82" i="16" s="1"/>
  <c r="B85" i="16" s="1"/>
  <c r="B88" i="16" s="1"/>
  <c r="B91" i="16" s="1"/>
  <c r="B94" i="16" s="1"/>
  <c r="B97" i="16" s="1"/>
  <c r="A59" i="16"/>
  <c r="A62" i="16" s="1"/>
  <c r="A65" i="16" s="1"/>
  <c r="A68" i="16" s="1"/>
  <c r="A71" i="16" s="1"/>
  <c r="A74" i="16" s="1"/>
  <c r="A77" i="16" s="1"/>
  <c r="A80" i="16" s="1"/>
  <c r="A83" i="16" s="1"/>
  <c r="A86" i="16" s="1"/>
  <c r="A89" i="16" s="1"/>
  <c r="A92" i="16" s="1"/>
  <c r="A95" i="16" s="1"/>
  <c r="A98" i="16" s="1"/>
  <c r="A60" i="16"/>
  <c r="A63" i="16" s="1"/>
  <c r="A66" i="16" s="1"/>
  <c r="A69" i="16" s="1"/>
  <c r="A72" i="16" s="1"/>
  <c r="A75" i="16" s="1"/>
  <c r="A78" i="16" s="1"/>
  <c r="A81" i="16" s="1"/>
  <c r="A84" i="16" s="1"/>
  <c r="A87" i="16" s="1"/>
  <c r="A90" i="16" s="1"/>
  <c r="A93" i="16" s="1"/>
  <c r="A96" i="16" s="1"/>
  <c r="A99" i="16" s="1"/>
  <c r="A58" i="16"/>
  <c r="A61" i="16" s="1"/>
  <c r="A64" i="16" s="1"/>
  <c r="A67" i="16" s="1"/>
  <c r="A70" i="16" s="1"/>
  <c r="A73" i="16" s="1"/>
  <c r="A76" i="16" s="1"/>
  <c r="A79" i="16" s="1"/>
  <c r="A82" i="16" s="1"/>
  <c r="A85" i="16" s="1"/>
  <c r="A88" i="16" s="1"/>
  <c r="A91" i="16" s="1"/>
  <c r="A94" i="16" s="1"/>
  <c r="A97" i="16" s="1"/>
  <c r="B11" i="16"/>
  <c r="B14" i="16" s="1"/>
  <c r="B17" i="16" s="1"/>
  <c r="B20" i="16" s="1"/>
  <c r="B23" i="16" s="1"/>
  <c r="B26" i="16" s="1"/>
  <c r="B29" i="16" s="1"/>
  <c r="B32" i="16" s="1"/>
  <c r="B35" i="16" s="1"/>
  <c r="B38" i="16" s="1"/>
  <c r="B41" i="16" s="1"/>
  <c r="B44" i="16" s="1"/>
  <c r="B47" i="16" s="1"/>
  <c r="B50" i="16" s="1"/>
  <c r="B12" i="16"/>
  <c r="B15" i="16" s="1"/>
  <c r="B18" i="16" s="1"/>
  <c r="B21" i="16" s="1"/>
  <c r="B24" i="16" s="1"/>
  <c r="B27" i="16" s="1"/>
  <c r="B30" i="16" s="1"/>
  <c r="B33" i="16" s="1"/>
  <c r="B36" i="16" s="1"/>
  <c r="B39" i="16" s="1"/>
  <c r="B42" i="16" s="1"/>
  <c r="B45" i="16" s="1"/>
  <c r="B48" i="16" s="1"/>
  <c r="B51" i="16" s="1"/>
  <c r="B10" i="16"/>
  <c r="B13" i="16" s="1"/>
  <c r="B16" i="16" s="1"/>
  <c r="B19" i="16" s="1"/>
  <c r="B22" i="16" s="1"/>
  <c r="B25" i="16" s="1"/>
  <c r="B28" i="16" s="1"/>
  <c r="B31" i="16" s="1"/>
  <c r="B34" i="16" s="1"/>
  <c r="B37" i="16" s="1"/>
  <c r="B40" i="16" s="1"/>
  <c r="B43" i="16" s="1"/>
  <c r="B46" i="16" s="1"/>
  <c r="B49" i="16" s="1"/>
  <c r="A11" i="16"/>
  <c r="A14" i="16" s="1"/>
  <c r="A17" i="16" s="1"/>
  <c r="A20" i="16" s="1"/>
  <c r="A23" i="16" s="1"/>
  <c r="A26" i="16" s="1"/>
  <c r="A29" i="16" s="1"/>
  <c r="A32" i="16" s="1"/>
  <c r="A35" i="16" s="1"/>
  <c r="A38" i="16" s="1"/>
  <c r="A41" i="16" s="1"/>
  <c r="A44" i="16" s="1"/>
  <c r="A47" i="16" s="1"/>
  <c r="A50" i="16" s="1"/>
  <c r="A12" i="16"/>
  <c r="A15" i="16" s="1"/>
  <c r="A18" i="16" s="1"/>
  <c r="A21" i="16" s="1"/>
  <c r="A24" i="16" s="1"/>
  <c r="A27" i="16" s="1"/>
  <c r="A30" i="16" s="1"/>
  <c r="A33" i="16" s="1"/>
  <c r="A36" i="16" s="1"/>
  <c r="A39" i="16" s="1"/>
  <c r="A42" i="16" s="1"/>
  <c r="A45" i="16" s="1"/>
  <c r="A48" i="16" s="1"/>
  <c r="A51" i="16" s="1"/>
  <c r="A10" i="16"/>
  <c r="A13" i="16" s="1"/>
  <c r="A16" i="16" s="1"/>
  <c r="A19" i="16" s="1"/>
  <c r="A22" i="16" s="1"/>
  <c r="A25" i="16" s="1"/>
  <c r="A28" i="16" s="1"/>
  <c r="A31" i="16" s="1"/>
  <c r="A34" i="16" s="1"/>
  <c r="A37" i="16" s="1"/>
  <c r="A40" i="16" s="1"/>
  <c r="A43" i="16" s="1"/>
  <c r="A46" i="16" s="1"/>
  <c r="A49" i="16" s="1"/>
  <c r="B12" i="5"/>
  <c r="B15" i="5" s="1"/>
  <c r="B18" i="5" s="1"/>
  <c r="B21" i="5" s="1"/>
  <c r="B24" i="5" s="1"/>
  <c r="B27" i="5" s="1"/>
  <c r="B30" i="5" s="1"/>
  <c r="B33" i="5" s="1"/>
  <c r="B36" i="5" s="1"/>
  <c r="B39" i="5" s="1"/>
  <c r="B42" i="5" s="1"/>
  <c r="B45" i="5" s="1"/>
  <c r="B48" i="5" s="1"/>
  <c r="B51" i="5" s="1"/>
  <c r="A12" i="5"/>
  <c r="A15" i="5" s="1"/>
  <c r="A18" i="5" s="1"/>
  <c r="A21" i="5" s="1"/>
  <c r="A24" i="5" s="1"/>
  <c r="A27" i="5" s="1"/>
  <c r="A30" i="5" s="1"/>
  <c r="A33" i="5" s="1"/>
  <c r="A36" i="5" s="1"/>
  <c r="A39" i="5" s="1"/>
  <c r="A42" i="5" s="1"/>
  <c r="A45" i="5" s="1"/>
  <c r="A48" i="5" s="1"/>
  <c r="A51" i="5" s="1"/>
  <c r="B11" i="5"/>
  <c r="B14" i="5" s="1"/>
  <c r="B17" i="5" s="1"/>
  <c r="B20" i="5" s="1"/>
  <c r="B23" i="5" s="1"/>
  <c r="B26" i="5" s="1"/>
  <c r="B29" i="5" s="1"/>
  <c r="B32" i="5" s="1"/>
  <c r="B35" i="5" s="1"/>
  <c r="B38" i="5" s="1"/>
  <c r="B41" i="5" s="1"/>
  <c r="B44" i="5" s="1"/>
  <c r="B47" i="5" s="1"/>
  <c r="B50" i="5" s="1"/>
  <c r="A11" i="5"/>
  <c r="A14" i="5" s="1"/>
  <c r="A17" i="5" s="1"/>
  <c r="A20" i="5" s="1"/>
  <c r="A23" i="5" s="1"/>
  <c r="A26" i="5" s="1"/>
  <c r="A29" i="5" s="1"/>
  <c r="A32" i="5" s="1"/>
  <c r="A35" i="5" s="1"/>
  <c r="A38" i="5" s="1"/>
  <c r="A41" i="5" s="1"/>
  <c r="A44" i="5" s="1"/>
  <c r="A47" i="5" s="1"/>
  <c r="A50" i="5" s="1"/>
  <c r="B10" i="5"/>
  <c r="B13" i="5" s="1"/>
  <c r="B16" i="5" s="1"/>
  <c r="B19" i="5" s="1"/>
  <c r="B22" i="5" s="1"/>
  <c r="B25" i="5" s="1"/>
  <c r="B28" i="5" s="1"/>
  <c r="B31" i="5" s="1"/>
  <c r="B34" i="5" s="1"/>
  <c r="B37" i="5" s="1"/>
  <c r="B40" i="5" s="1"/>
  <c r="B43" i="5" s="1"/>
  <c r="B46" i="5" s="1"/>
  <c r="B49" i="5" s="1"/>
  <c r="A10" i="5"/>
  <c r="A13" i="5" s="1"/>
  <c r="A16" i="5" s="1"/>
  <c r="A19" i="5" s="1"/>
  <c r="A22" i="5" s="1"/>
  <c r="A25" i="5" s="1"/>
  <c r="A28" i="5" s="1"/>
  <c r="A31" i="5" s="1"/>
  <c r="A34" i="5" s="1"/>
  <c r="A37" i="5" s="1"/>
  <c r="A40" i="5" s="1"/>
  <c r="A43" i="5" s="1"/>
  <c r="A46" i="5" s="1"/>
  <c r="A49" i="5" s="1"/>
  <c r="B12" i="3"/>
  <c r="B15" i="3" s="1"/>
  <c r="B18" i="3" s="1"/>
  <c r="B21" i="3" s="1"/>
  <c r="B24" i="3" s="1"/>
  <c r="B27" i="3" s="1"/>
  <c r="B30" i="3" s="1"/>
  <c r="B33" i="3" s="1"/>
  <c r="B36" i="3" s="1"/>
  <c r="B39" i="3" s="1"/>
  <c r="B42" i="3" s="1"/>
  <c r="B45" i="3" s="1"/>
  <c r="B48" i="3" s="1"/>
  <c r="B51" i="3" s="1"/>
  <c r="A12" i="3"/>
  <c r="A15" i="3" s="1"/>
  <c r="A18" i="3" s="1"/>
  <c r="A21" i="3" s="1"/>
  <c r="A24" i="3" s="1"/>
  <c r="A27" i="3" s="1"/>
  <c r="A30" i="3" s="1"/>
  <c r="A33" i="3" s="1"/>
  <c r="A36" i="3" s="1"/>
  <c r="A39" i="3" s="1"/>
  <c r="A42" i="3" s="1"/>
  <c r="A45" i="3" s="1"/>
  <c r="A48" i="3" s="1"/>
  <c r="A51" i="3" s="1"/>
  <c r="B11" i="3"/>
  <c r="B14" i="3" s="1"/>
  <c r="B17" i="3" s="1"/>
  <c r="B20" i="3" s="1"/>
  <c r="B23" i="3" s="1"/>
  <c r="B26" i="3" s="1"/>
  <c r="B29" i="3" s="1"/>
  <c r="B32" i="3" s="1"/>
  <c r="B35" i="3" s="1"/>
  <c r="B38" i="3" s="1"/>
  <c r="B41" i="3" s="1"/>
  <c r="B44" i="3" s="1"/>
  <c r="B47" i="3" s="1"/>
  <c r="B50" i="3" s="1"/>
  <c r="A11" i="3"/>
  <c r="A14" i="3" s="1"/>
  <c r="A17" i="3" s="1"/>
  <c r="A20" i="3" s="1"/>
  <c r="A23" i="3" s="1"/>
  <c r="A26" i="3" s="1"/>
  <c r="A29" i="3" s="1"/>
  <c r="A32" i="3" s="1"/>
  <c r="A35" i="3" s="1"/>
  <c r="A38" i="3" s="1"/>
  <c r="A41" i="3" s="1"/>
  <c r="A44" i="3" s="1"/>
  <c r="A47" i="3" s="1"/>
  <c r="A50" i="3" s="1"/>
  <c r="B10" i="3"/>
  <c r="B13" i="3" s="1"/>
  <c r="B16" i="3" s="1"/>
  <c r="B19" i="3" s="1"/>
  <c r="B22" i="3" s="1"/>
  <c r="B25" i="3" s="1"/>
  <c r="B28" i="3" s="1"/>
  <c r="B31" i="3" s="1"/>
  <c r="B34" i="3" s="1"/>
  <c r="B37" i="3" s="1"/>
  <c r="B40" i="3" s="1"/>
  <c r="B43" i="3" s="1"/>
  <c r="B46" i="3" s="1"/>
  <c r="B49" i="3" s="1"/>
  <c r="A10" i="3"/>
  <c r="A13" i="3" s="1"/>
  <c r="A16" i="3" s="1"/>
  <c r="A19" i="3" s="1"/>
  <c r="A22" i="3" s="1"/>
  <c r="A25" i="3" s="1"/>
  <c r="A28" i="3" s="1"/>
  <c r="A31" i="3" s="1"/>
  <c r="A34" i="3" s="1"/>
  <c r="A37" i="3" s="1"/>
  <c r="A40" i="3" s="1"/>
  <c r="A43" i="3" s="1"/>
  <c r="A46" i="3" s="1"/>
  <c r="A49" i="3" s="1"/>
  <c r="B12" i="2"/>
  <c r="B15" i="2" s="1"/>
  <c r="B18" i="2" s="1"/>
  <c r="B21" i="2" s="1"/>
  <c r="B24" i="2" s="1"/>
  <c r="B27" i="2" s="1"/>
  <c r="B30" i="2" s="1"/>
  <c r="B33" i="2" s="1"/>
  <c r="B36" i="2" s="1"/>
  <c r="B39" i="2" s="1"/>
  <c r="B42" i="2" s="1"/>
  <c r="B45" i="2" s="1"/>
  <c r="B48" i="2" s="1"/>
  <c r="B51" i="2" s="1"/>
  <c r="A12" i="2"/>
  <c r="A15" i="2" s="1"/>
  <c r="A18" i="2" s="1"/>
  <c r="A21" i="2" s="1"/>
  <c r="A24" i="2" s="1"/>
  <c r="A27" i="2" s="1"/>
  <c r="A30" i="2" s="1"/>
  <c r="A33" i="2" s="1"/>
  <c r="A36" i="2" s="1"/>
  <c r="A39" i="2" s="1"/>
  <c r="A42" i="2" s="1"/>
  <c r="A45" i="2" s="1"/>
  <c r="A48" i="2" s="1"/>
  <c r="A51" i="2" s="1"/>
  <c r="B11" i="2"/>
  <c r="B14" i="2" s="1"/>
  <c r="B17" i="2" s="1"/>
  <c r="B20" i="2" s="1"/>
  <c r="B23" i="2" s="1"/>
  <c r="B26" i="2" s="1"/>
  <c r="B29" i="2" s="1"/>
  <c r="B32" i="2" s="1"/>
  <c r="B35" i="2" s="1"/>
  <c r="B38" i="2" s="1"/>
  <c r="B41" i="2" s="1"/>
  <c r="B44" i="2" s="1"/>
  <c r="B47" i="2" s="1"/>
  <c r="B50" i="2" s="1"/>
  <c r="A11" i="2"/>
  <c r="A14" i="2" s="1"/>
  <c r="A17" i="2" s="1"/>
  <c r="A20" i="2" s="1"/>
  <c r="A23" i="2" s="1"/>
  <c r="A26" i="2" s="1"/>
  <c r="A29" i="2" s="1"/>
  <c r="A32" i="2" s="1"/>
  <c r="A35" i="2" s="1"/>
  <c r="A38" i="2" s="1"/>
  <c r="A41" i="2" s="1"/>
  <c r="A44" i="2" s="1"/>
  <c r="A47" i="2" s="1"/>
  <c r="A50" i="2" s="1"/>
  <c r="B10" i="2"/>
  <c r="B13" i="2" s="1"/>
  <c r="B16" i="2" s="1"/>
  <c r="B19" i="2" s="1"/>
  <c r="B22" i="2" s="1"/>
  <c r="B25" i="2" s="1"/>
  <c r="B28" i="2" s="1"/>
  <c r="B31" i="2" s="1"/>
  <c r="B34" i="2" s="1"/>
  <c r="B37" i="2" s="1"/>
  <c r="B40" i="2" s="1"/>
  <c r="B43" i="2" s="1"/>
  <c r="B46" i="2" s="1"/>
  <c r="B49" i="2" s="1"/>
  <c r="A10" i="2"/>
  <c r="A13" i="2" s="1"/>
  <c r="A16" i="2" s="1"/>
  <c r="A19" i="2" s="1"/>
  <c r="A22" i="2" s="1"/>
  <c r="A25" i="2" s="1"/>
  <c r="A28" i="2" s="1"/>
  <c r="A31" i="2" s="1"/>
  <c r="A34" i="2" s="1"/>
  <c r="A37" i="2" s="1"/>
  <c r="A40" i="2" s="1"/>
  <c r="A43" i="2" s="1"/>
  <c r="A46" i="2" s="1"/>
  <c r="A49" i="2" s="1"/>
  <c r="B12" i="1"/>
  <c r="B15" i="1" s="1"/>
  <c r="B18" i="1" s="1"/>
  <c r="B21" i="1" s="1"/>
  <c r="B24" i="1" s="1"/>
  <c r="B27" i="1" s="1"/>
  <c r="B30" i="1" s="1"/>
  <c r="B33" i="1" s="1"/>
  <c r="B36" i="1" s="1"/>
  <c r="B39" i="1" s="1"/>
  <c r="B42" i="1" s="1"/>
  <c r="B45" i="1" s="1"/>
  <c r="B48" i="1" s="1"/>
  <c r="B51" i="1" s="1"/>
  <c r="A12" i="1"/>
  <c r="A15" i="1" s="1"/>
  <c r="A18" i="1" s="1"/>
  <c r="A21" i="1" s="1"/>
  <c r="A24" i="1" s="1"/>
  <c r="A27" i="1" s="1"/>
  <c r="A30" i="1" s="1"/>
  <c r="A33" i="1" s="1"/>
  <c r="A36" i="1" s="1"/>
  <c r="A39" i="1" s="1"/>
  <c r="A42" i="1" s="1"/>
  <c r="A45" i="1" s="1"/>
  <c r="A48" i="1" s="1"/>
  <c r="A51" i="1" s="1"/>
  <c r="B11" i="1"/>
  <c r="B14" i="1" s="1"/>
  <c r="B17" i="1" s="1"/>
  <c r="B20" i="1" s="1"/>
  <c r="B23" i="1" s="1"/>
  <c r="B26" i="1" s="1"/>
  <c r="B29" i="1" s="1"/>
  <c r="B32" i="1" s="1"/>
  <c r="B35" i="1" s="1"/>
  <c r="B38" i="1" s="1"/>
  <c r="B41" i="1" s="1"/>
  <c r="B44" i="1" s="1"/>
  <c r="B47" i="1" s="1"/>
  <c r="B50" i="1" s="1"/>
  <c r="A11" i="1"/>
  <c r="A14" i="1" s="1"/>
  <c r="A17" i="1" s="1"/>
  <c r="A20" i="1" s="1"/>
  <c r="A23" i="1" s="1"/>
  <c r="A26" i="1" s="1"/>
  <c r="A29" i="1" s="1"/>
  <c r="A32" i="1" s="1"/>
  <c r="A35" i="1" s="1"/>
  <c r="A38" i="1" s="1"/>
  <c r="A41" i="1" s="1"/>
  <c r="A44" i="1" s="1"/>
  <c r="A47" i="1" s="1"/>
  <c r="A50" i="1" s="1"/>
  <c r="B10" i="1"/>
  <c r="B13" i="1" s="1"/>
  <c r="B16" i="1" s="1"/>
  <c r="B19" i="1" s="1"/>
  <c r="B22" i="1" s="1"/>
  <c r="B25" i="1" s="1"/>
  <c r="B28" i="1" s="1"/>
  <c r="B31" i="1" s="1"/>
  <c r="B34" i="1" s="1"/>
  <c r="B37" i="1" s="1"/>
  <c r="B40" i="1" s="1"/>
  <c r="B43" i="1" s="1"/>
  <c r="B46" i="1" s="1"/>
  <c r="B49" i="1" s="1"/>
  <c r="A10" i="1"/>
  <c r="A13" i="1" s="1"/>
  <c r="A16" i="1" s="1"/>
  <c r="A19" i="1" s="1"/>
  <c r="A22" i="1" s="1"/>
  <c r="A25" i="1" s="1"/>
  <c r="A28" i="1" s="1"/>
  <c r="A31" i="1" s="1"/>
  <c r="A34" i="1" s="1"/>
  <c r="A37" i="1" s="1"/>
  <c r="A40" i="1" s="1"/>
  <c r="A43" i="1" s="1"/>
  <c r="A46" i="1" s="1"/>
  <c r="A49" i="1" s="1"/>
  <c r="B12" i="65"/>
  <c r="B15" i="65" s="1"/>
  <c r="B18" i="65" s="1"/>
  <c r="B21" i="65" s="1"/>
  <c r="B24" i="65" s="1"/>
  <c r="B27" i="65" s="1"/>
  <c r="B30" i="65" s="1"/>
  <c r="B33" i="65" s="1"/>
  <c r="B36" i="65" s="1"/>
  <c r="B39" i="65" s="1"/>
  <c r="B42" i="65" s="1"/>
  <c r="B45" i="65" s="1"/>
  <c r="B48" i="65" s="1"/>
  <c r="B51" i="65" s="1"/>
  <c r="A12" i="65"/>
  <c r="A15" i="65" s="1"/>
  <c r="A18" i="65" s="1"/>
  <c r="A21" i="65" s="1"/>
  <c r="A24" i="65" s="1"/>
  <c r="A27" i="65" s="1"/>
  <c r="A30" i="65" s="1"/>
  <c r="A33" i="65" s="1"/>
  <c r="A36" i="65" s="1"/>
  <c r="A39" i="65" s="1"/>
  <c r="A42" i="65" s="1"/>
  <c r="A45" i="65" s="1"/>
  <c r="A48" i="65" s="1"/>
  <c r="A51" i="65" s="1"/>
  <c r="B11" i="65"/>
  <c r="B14" i="65" s="1"/>
  <c r="B17" i="65" s="1"/>
  <c r="B20" i="65" s="1"/>
  <c r="B23" i="65" s="1"/>
  <c r="B26" i="65" s="1"/>
  <c r="B29" i="65" s="1"/>
  <c r="B32" i="65" s="1"/>
  <c r="B35" i="65" s="1"/>
  <c r="B38" i="65" s="1"/>
  <c r="B41" i="65" s="1"/>
  <c r="B44" i="65" s="1"/>
  <c r="B47" i="65" s="1"/>
  <c r="B50" i="65" s="1"/>
  <c r="A11" i="65"/>
  <c r="A14" i="65" s="1"/>
  <c r="A17" i="65" s="1"/>
  <c r="A20" i="65" s="1"/>
  <c r="A23" i="65" s="1"/>
  <c r="A26" i="65" s="1"/>
  <c r="A29" i="65" s="1"/>
  <c r="A32" i="65" s="1"/>
  <c r="A35" i="65" s="1"/>
  <c r="A38" i="65" s="1"/>
  <c r="A41" i="65" s="1"/>
  <c r="A44" i="65" s="1"/>
  <c r="A47" i="65" s="1"/>
  <c r="A50" i="65" s="1"/>
  <c r="B10" i="65"/>
  <c r="B13" i="65" s="1"/>
  <c r="B16" i="65" s="1"/>
  <c r="B19" i="65" s="1"/>
  <c r="B22" i="65" s="1"/>
  <c r="B25" i="65" s="1"/>
  <c r="B28" i="65" s="1"/>
  <c r="B31" i="65" s="1"/>
  <c r="B34" i="65" s="1"/>
  <c r="B37" i="65" s="1"/>
  <c r="B40" i="65" s="1"/>
  <c r="B43" i="65" s="1"/>
  <c r="B46" i="65" s="1"/>
  <c r="B49" i="65" s="1"/>
  <c r="A10" i="65"/>
  <c r="A13" i="65" s="1"/>
  <c r="A16" i="65" s="1"/>
  <c r="A19" i="65" s="1"/>
  <c r="A22" i="65" s="1"/>
  <c r="A25" i="65" s="1"/>
  <c r="A28" i="65" s="1"/>
  <c r="A31" i="65" s="1"/>
  <c r="A34" i="65" s="1"/>
  <c r="A37" i="65" s="1"/>
  <c r="A40" i="65" s="1"/>
  <c r="A43" i="65" s="1"/>
  <c r="A46" i="65" s="1"/>
  <c r="A49" i="65" s="1"/>
  <c r="B11" i="66"/>
  <c r="B14" i="66" s="1"/>
  <c r="B17" i="66" s="1"/>
  <c r="B20" i="66" s="1"/>
  <c r="B23" i="66" s="1"/>
  <c r="B26" i="66" s="1"/>
  <c r="B29" i="66" s="1"/>
  <c r="B32" i="66" s="1"/>
  <c r="B35" i="66" s="1"/>
  <c r="B38" i="66" s="1"/>
  <c r="B41" i="66" s="1"/>
  <c r="B44" i="66" s="1"/>
  <c r="B47" i="66" s="1"/>
  <c r="B50" i="66" s="1"/>
  <c r="B12" i="66"/>
  <c r="B15" i="66" s="1"/>
  <c r="B18" i="66" s="1"/>
  <c r="B21" i="66" s="1"/>
  <c r="B24" i="66" s="1"/>
  <c r="B27" i="66" s="1"/>
  <c r="B30" i="66" s="1"/>
  <c r="B33" i="66" s="1"/>
  <c r="B36" i="66" s="1"/>
  <c r="B39" i="66" s="1"/>
  <c r="B42" i="66" s="1"/>
  <c r="B45" i="66" s="1"/>
  <c r="B48" i="66" s="1"/>
  <c r="B51" i="66" s="1"/>
  <c r="B10" i="66"/>
  <c r="B13" i="66" s="1"/>
  <c r="B16" i="66" s="1"/>
  <c r="B19" i="66" s="1"/>
  <c r="B22" i="66" s="1"/>
  <c r="B25" i="66" s="1"/>
  <c r="B28" i="66" s="1"/>
  <c r="B31" i="66" s="1"/>
  <c r="B34" i="66" s="1"/>
  <c r="B37" i="66" s="1"/>
  <c r="B40" i="66" s="1"/>
  <c r="B43" i="66" s="1"/>
  <c r="B46" i="66" s="1"/>
  <c r="B49" i="66" s="1"/>
  <c r="A11" i="66"/>
  <c r="A14" i="66" s="1"/>
  <c r="A17" i="66" s="1"/>
  <c r="A20" i="66" s="1"/>
  <c r="A23" i="66" s="1"/>
  <c r="A26" i="66" s="1"/>
  <c r="A29" i="66" s="1"/>
  <c r="A32" i="66" s="1"/>
  <c r="A35" i="66" s="1"/>
  <c r="A38" i="66" s="1"/>
  <c r="A41" i="66" s="1"/>
  <c r="A44" i="66" s="1"/>
  <c r="A47" i="66" s="1"/>
  <c r="A50" i="66" s="1"/>
  <c r="A12" i="66"/>
  <c r="A15" i="66" s="1"/>
  <c r="A18" i="66" s="1"/>
  <c r="A21" i="66" s="1"/>
  <c r="A24" i="66" s="1"/>
  <c r="A27" i="66" s="1"/>
  <c r="A30" i="66" s="1"/>
  <c r="A33" i="66" s="1"/>
  <c r="A36" i="66" s="1"/>
  <c r="A39" i="66" s="1"/>
  <c r="A42" i="66" s="1"/>
  <c r="A45" i="66" s="1"/>
  <c r="A48" i="66" s="1"/>
  <c r="A51" i="66" s="1"/>
  <c r="A10" i="66"/>
  <c r="A13" i="66" s="1"/>
  <c r="A16" i="66" s="1"/>
  <c r="A19" i="66" s="1"/>
  <c r="A22" i="66" s="1"/>
  <c r="A25" i="66" s="1"/>
  <c r="A28" i="66" s="1"/>
  <c r="A31" i="66" s="1"/>
  <c r="A34" i="66" s="1"/>
  <c r="A37" i="66" s="1"/>
  <c r="A40" i="66" s="1"/>
  <c r="A43" i="66" s="1"/>
  <c r="A46" i="66" s="1"/>
  <c r="A49" i="66" s="1"/>
  <c r="B4" i="10"/>
  <c r="B9" i="10"/>
  <c r="B7" i="10"/>
  <c r="B6" i="10"/>
  <c r="B4" i="28"/>
  <c r="B7" i="28"/>
  <c r="B9" i="28"/>
  <c r="B8" i="28"/>
</calcChain>
</file>

<file path=xl/sharedStrings.xml><?xml version="1.0" encoding="utf-8"?>
<sst xmlns="http://schemas.openxmlformats.org/spreadsheetml/2006/main" count="2474" uniqueCount="202">
  <si>
    <t>Benevning:</t>
  </si>
  <si>
    <t>Scenario</t>
  </si>
  <si>
    <t>Time</t>
  </si>
  <si>
    <t>ActivationFactorDwnRegulation</t>
  </si>
  <si>
    <t>ActivationFactorUpRegulation</t>
  </si>
  <si>
    <t>Hentet fra ENTSO-E - det tyske TFE markedet sin activation price 2. oktober 2024</t>
  </si>
  <si>
    <t>[EUR/MWh]</t>
  </si>
  <si>
    <t>aFRR_DWN_Activation_price</t>
  </si>
  <si>
    <t>Info:</t>
  </si>
  <si>
    <t>aFRR_UP_Activation_price</t>
  </si>
  <si>
    <t>Technology</t>
  </si>
  <si>
    <t>AvailabilityFactor</t>
  </si>
  <si>
    <t>Power_Grid</t>
  </si>
  <si>
    <t>HeatPump_LT</t>
  </si>
  <si>
    <t>HeatPump_MT</t>
  </si>
  <si>
    <t>PV</t>
  </si>
  <si>
    <t>P2G</t>
  </si>
  <si>
    <t>G2P</t>
  </si>
  <si>
    <t>Biogas_Grid</t>
  </si>
  <si>
    <t>CH4_Grid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</si>
  <si>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kilde: https://www.energy.gov/eere/amo/articles/waste-heat-recovery-publications-and-resources - : </t>
    </r>
  </si>
  <si>
    <r>
      <rPr>
        <b/>
        <sz val="11"/>
        <color rgb="FF000000"/>
        <rFont val="Calibri"/>
        <family val="2"/>
        <scheme val="minor"/>
      </rPr>
      <t xml:space="preserve">Benevning: </t>
    </r>
    <r>
      <rPr>
        <sz val="11"/>
        <color rgb="FF000000"/>
        <rFont val="Calibri"/>
        <family val="2"/>
        <scheme val="minor"/>
      </rPr>
      <t>andel av total load av heat</t>
    </r>
  </si>
  <si>
    <t>AvailableExcessHeat</t>
  </si>
  <si>
    <t>[kgCO2/MWh]</t>
  </si>
  <si>
    <t>CarbonIntensity</t>
  </si>
  <si>
    <t xml:space="preserve">Info: </t>
  </si>
  <si>
    <t>CostEmisson</t>
  </si>
  <si>
    <t>CostExpansion</t>
  </si>
  <si>
    <t>FlexibleLoads</t>
  </si>
  <si>
    <t>BESS_Li_Ion_1</t>
  </si>
  <si>
    <t>BESS_Redox_1</t>
  </si>
  <si>
    <t>CAES_1</t>
  </si>
  <si>
    <t>Flywheel_1</t>
  </si>
  <si>
    <t>Hot_Water_Tank_LT_1</t>
  </si>
  <si>
    <t>H2_Storage_1</t>
  </si>
  <si>
    <t>CH4_Storage_1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</si>
  <si>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 Hvor har du funnet denne dataen igjen for tariff Lasse? Men er ikke releavnt å ha med grid tariff i vår case oppgave</t>
    </r>
  </si>
  <si>
    <t>Cost_GridTariff</t>
  </si>
  <si>
    <r>
      <rPr>
        <b/>
        <sz val="11"/>
        <color rgb="FF000000"/>
        <rFont val="Calibri"/>
        <family val="2"/>
      </rPr>
      <t>Info</t>
    </r>
    <r>
      <rPr>
        <sz val="11"/>
        <color rgb="FF000000"/>
        <rFont val="Calibri"/>
        <family val="2"/>
      </rPr>
      <t>: Data hentet fra DEA - Teknologirapport - https://ens.dk/sites/ens.dk/files/Analyser/version_7_-_technology_data_catalogue_for_energy_storage.pdf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</si>
  <si>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</si>
  <si>
    <t>FlexibleLoad</t>
  </si>
  <si>
    <t>Charge_efficiency</t>
  </si>
  <si>
    <t>Discharge_efficiency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</si>
  <si>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>Fraction</t>
    </r>
  </si>
  <si>
    <t>EnergyCarrier</t>
  </si>
  <si>
    <t>ECToTech_Efficiency</t>
  </si>
  <si>
    <t>Electricity</t>
  </si>
  <si>
    <t>H2</t>
  </si>
  <si>
    <t>CH4</t>
  </si>
  <si>
    <t>Biogas</t>
  </si>
  <si>
    <t>Cost</t>
  </si>
  <si>
    <t>Demand</t>
  </si>
  <si>
    <t>LT</t>
  </si>
  <si>
    <t>MT</t>
  </si>
  <si>
    <t>CostExport</t>
  </si>
  <si>
    <t>Initial_Installed_Capacity</t>
  </si>
  <si>
    <t>InitialSoC</t>
  </si>
  <si>
    <t>Max_Cable_Capacity</t>
  </si>
  <si>
    <t>Max__charge_discharge_rate</t>
  </si>
  <si>
    <t>MaximumDwnShift</t>
  </si>
  <si>
    <t>MaxExport</t>
  </si>
  <si>
    <t>MaxStorageCapacity</t>
  </si>
  <si>
    <t>MaximumUpShift</t>
  </si>
  <si>
    <t>ScenarioProbability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</si>
  <si>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 loss per hour, t</t>
    </r>
  </si>
  <si>
    <t>SelfDischarge</t>
  </si>
  <si>
    <t>TechToEC_Efficiency</t>
  </si>
  <si>
    <t>Month</t>
  </si>
  <si>
    <t>TimeLoadShift</t>
  </si>
  <si>
    <t>TimeInMonth</t>
  </si>
  <si>
    <t>Unit: EUR/MWh</t>
  </si>
  <si>
    <t>Unit: MWh</t>
  </si>
  <si>
    <r>
      <t xml:space="preserve">Info: </t>
    </r>
    <r>
      <rPr>
        <sz val="11"/>
        <color rgb="FF000000"/>
        <rFont val="Calibri"/>
        <family val="2"/>
      </rPr>
      <t>Antar at bedriften er forholdsvis stor, og har en load demand årlig på overkant av  130 000 MWh, tilsvarer 15 MWh per time</t>
    </r>
    <r>
      <rPr>
        <b/>
        <sz val="11"/>
        <color rgb="FF000000"/>
        <rFont val="Calibri"/>
        <family val="2"/>
      </rPr>
      <t xml:space="preserve">. Angående heat demand, antar vi en årlig heat demand til sammen nærmere 90 000MWH likt fordelt mellom LT og MT, men et gjennomsnitt på 5MWh per time i demand. Har brukt random fordeling mellom 8 og 25 og random fordeling mellom 2 og 7 angående demand for LT og MT og plasset de timene med mest demand på dagen og de med lavest på natten. </t>
    </r>
  </si>
  <si>
    <t>Unit: Fraction</t>
  </si>
  <si>
    <t>Unit: [MWh]</t>
  </si>
  <si>
    <t>Info: https://ens.dk/sites/ens.dk/files/Analyser/technology_data_catalogue_for_energy_storage.pdf</t>
  </si>
  <si>
    <t>Info: all parameters: https://ens.dk/sites/ens.dk/files/Analyser/technology_data_catalogue_for_energy_storage.pdf</t>
  </si>
  <si>
    <t>Unit: [MW] til flexible load (sammenlignet med effekstærrelse i MaxCapacity</t>
  </si>
  <si>
    <t>Unit: fraction of demand that can be shifted</t>
  </si>
  <si>
    <t>Unit: [MWh/year]</t>
  </si>
  <si>
    <t>Info: Kan ikke eksportere mer enn totalt demand</t>
  </si>
  <si>
    <t>Info: Amund, Funnet via https://ens.dk/sites/ens.dk/files/Analyser/technology_data_catalogue_for_energy_storage.pdf??</t>
  </si>
  <si>
    <r>
      <rPr>
        <b/>
        <sz val="11"/>
        <color rgb="FF000000"/>
        <rFont val="Calibri"/>
        <family val="2"/>
      </rPr>
      <t>Info:</t>
    </r>
    <r>
      <rPr>
        <sz val="11"/>
        <color rgb="FF000000"/>
        <rFont val="Calibri"/>
        <family val="2"/>
      </rPr>
      <t xml:space="preserve"> Tenker vi kan anta null tap på linjene (EC-Tech) siden vi omhandler efficiency for hver teknologi i filen (Tech - EC)</t>
    </r>
  </si>
  <si>
    <r>
      <t xml:space="preserve">Info: </t>
    </r>
    <r>
      <rPr>
        <sz val="11"/>
        <color theme="1"/>
        <rFont val="Calibri"/>
        <family val="2"/>
        <scheme val="minor"/>
      </rPr>
      <t>Retreived from GENeSYS-MOD data</t>
    </r>
  </si>
  <si>
    <t>Info: Electric Boilers and Heat Pump size: https://ens.dk/sites/ens.dk/files/Analyser/technology_data_catalogue_for_industrial_process_heat.pdf. PV: https://coldwellsolar.com/commercial-solar-blog/what-kind-of-solar-array-is-needed-to-power-an-industrial-plant/ , P2G: https://en.wikipedia.org/wiki/Power-to-gas G2P: https://petrowiki.spe.org/Gas_to_power . For GasBoiler: https://www.linkedin.com/pulse/gas-fired-boilers-market-analysis-report-global-insights-region-7ccbc For CHP:  https://iea.blob.core.windows.net/assets/d459f7d5-1ba7-49d9-ad56-915fba22f267/chp_report.pdf</t>
  </si>
  <si>
    <t xml:space="preserve">Benevning: </t>
  </si>
  <si>
    <r>
      <t xml:space="preserve">Info: </t>
    </r>
    <r>
      <rPr>
        <sz val="11"/>
        <color theme="1"/>
        <rFont val="Calibri"/>
        <family val="2"/>
        <scheme val="minor"/>
      </rPr>
      <t>Hentet fra GENeSYS-MOD Availability factor dataset - worldwide data  for år 2025, Assumption for short down times for maintenance (2% for det meste)</t>
    </r>
    <r>
      <rPr>
        <b/>
        <sz val="11"/>
        <color theme="1"/>
        <rFont val="Calibri"/>
        <family val="2"/>
        <scheme val="minor"/>
      </rPr>
      <t>. PV er hentet fra Renewable Ninja, soldata i Orkanger (07/07/2019)- availabilityfactor brukt: andel av total installert output som er mulig å hente i gitt time. Sol er ganget med 1,3 i scenario 2 og 0,7 i scenario 3</t>
    </r>
  </si>
  <si>
    <t>Info: Assume flexible Loads at full load</t>
  </si>
  <si>
    <r>
      <t xml:space="preserve">Info: For CH4 og biogass: </t>
    </r>
    <r>
      <rPr>
        <sz val="11"/>
        <color rgb="FF000000"/>
        <rFont val="Calibri"/>
        <family val="2"/>
      </rPr>
      <t xml:space="preserve">https://www.miljodirektoratet.no/ansvarsomrader/klima/for-myndigheter/kutte-utslipp-av-klimagasser/klima-og-energiplanlegging/tabeller-for-omregning-fra-energivarer-til-kwh/, </t>
    </r>
    <r>
      <rPr>
        <b/>
        <sz val="11"/>
        <color rgb="FF000000"/>
        <rFont val="Calibri"/>
        <family val="2"/>
      </rPr>
      <t>For Strøm: https://www.nve.no/nytt-fra-nve/nyheter-energi/lavt-klimagassutslipp-knyttet-til-norsk-stroemforbruk-i-2022/</t>
    </r>
  </si>
  <si>
    <t>Unit: [MW] (PV initially 5)</t>
  </si>
  <si>
    <t xml:space="preserve">Unit: [Euro/MWh] (LT og MT er initielt sattt pris til 86,344 på fjernvarmenett, men satt til 0 for å ikke cape alle teknologiene til å levere LT MT og selge til fjernvarmenettet. Ser da på dette som en ikke mulighet siden det ødelegger for hva vi egentlig ønsker å vise. </t>
  </si>
  <si>
    <t>Unit: [EUR/MW]</t>
  </si>
  <si>
    <t>Unit: [EUR/MWh]</t>
  </si>
  <si>
    <t>Info: Generalization of the relation between energy capacity and power capacity when investing in battery capacity.</t>
  </si>
  <si>
    <t>Unit: [MW/MWh]</t>
  </si>
  <si>
    <t>Energy2Power</t>
  </si>
  <si>
    <t>Intervals</t>
  </si>
  <si>
    <r>
      <t xml:space="preserve">Benevning: </t>
    </r>
    <r>
      <rPr>
        <sz val="11"/>
        <color rgb="FF000000"/>
        <rFont val="Calibri"/>
        <family val="2"/>
      </rPr>
      <t>[NOK/MWh] ?</t>
    </r>
  </si>
  <si>
    <r>
      <rPr>
        <b/>
        <sz val="11"/>
        <color rgb="FF000000"/>
        <rFont val="Calibri"/>
        <family val="2"/>
      </rPr>
      <t>Info: Strøm</t>
    </r>
    <r>
      <rPr>
        <sz val="11"/>
        <color rgb="FF000000"/>
        <rFont val="Calibri"/>
        <family val="2"/>
      </rPr>
      <t xml:space="preserve">: Hentet fra NO3 priser 2. desember 2024 på ENTSO-E. </t>
    </r>
    <r>
      <rPr>
        <b/>
        <sz val="11"/>
        <color rgb="FF000000"/>
        <rFont val="Calibri"/>
        <family val="2"/>
      </rPr>
      <t>Biogass</t>
    </r>
    <r>
      <rPr>
        <sz val="11"/>
        <color rgb="FF000000"/>
        <rFont val="Calibri"/>
        <family val="2"/>
      </rPr>
      <t xml:space="preserve">: https://www.miljodirektoratet.no/globalassets/publikasjoner/klif2/publikasjoner/2704/ta2704.pdf, </t>
    </r>
    <r>
      <rPr>
        <b/>
        <sz val="11"/>
        <color rgb="FF000000"/>
        <rFont val="Calibri"/>
        <family val="2"/>
      </rPr>
      <t>CH4</t>
    </r>
    <r>
      <rPr>
        <sz val="11"/>
        <color rgb="FF000000"/>
        <rFont val="Calibri"/>
        <family val="2"/>
      </rPr>
      <t>: Average price for CH4 in Germanymakret THE 2024 https://www.eex.com/en/market-data/natural-gas/indices</t>
    </r>
  </si>
  <si>
    <t xml:space="preserve">Info: Data hentet fra NO3 Nord Pool aktivering i mFRR 2. desember 2024 (https://data.nordpoolgroup.com/power-system/manual-frequency-restoration-reserve?deliveryDate=2024-12-02&amp;deliveryAreas=NO3&amp;viewMode=Volumes) </t>
  </si>
  <si>
    <r>
      <rPr>
        <b/>
        <sz val="11"/>
        <color rgb="FF000000"/>
        <rFont val="Calibri"/>
        <family val="2"/>
        <scheme val="minor"/>
      </rPr>
      <t>Info:</t>
    </r>
    <r>
      <rPr>
        <sz val="11"/>
        <color rgb="FF000000"/>
        <rFont val="Calibri"/>
        <family val="2"/>
        <scheme val="minor"/>
      </rPr>
      <t xml:space="preserve"> Data hentet fra NO3 Nord Pool aktivering i mFRR 2. desember 2024 (https://data.nordpoolgroup.com/power-system/manual-frequency-restoration-reserve?deliveryDate=2024-12-02&amp;deliveryAreas=NO3&amp;viewMode=Volumes) </t>
    </r>
  </si>
  <si>
    <t xml:space="preserve">Scenario 2: + 2 i down aktivering, Scenario 3: -2 i down aktivering </t>
  </si>
  <si>
    <t>Hentet for data i NO3, 2. desember, ENTSO-E</t>
  </si>
  <si>
    <t>Info: Kan eksportere til  95% av import kostnad Samme kilder som EnergyCost, samt ssb.no for salg av overskuddsvarme på fjernvarmenett: https://www.ssb.no/en/energi-og-industri/energi/statistikk/fjernvarme-og-fjernkjoling . For Hydrogen: https://h2v.eu/analysis/statistics/financing/hydrogen-cost-and-sales-prices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</si>
  <si>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  <r>
      <rPr>
        <sz val="11"/>
        <color rgb="FF000000"/>
        <rFont val="Calibri"/>
        <family val="2"/>
      </rPr>
      <t xml:space="preserve"> (Brukt 1/0,88) for hydrogen - må "charge" batteriet mer og kompensere for tapet på vei inn i batteriet - derfor efficiency definert slik.</t>
    </r>
  </si>
  <si>
    <t xml:space="preserve">Scenario 2: - 2 i up aktivering, Scenario 3: +2 i up aktivering </t>
  </si>
  <si>
    <t>Info: Hentet fra aktiveringspriser priser for NO3 mFRR markedet på Nord Pool (02.12.2024) (https://data.nordpoolgroup.com/power-system/manual-frequency-restoration-reserve?deliveryDate=2024-12-02&amp;deliveryAreas=NO2,NO3,NO5&amp;viewMode=Prices )</t>
  </si>
  <si>
    <t>Nodes</t>
  </si>
  <si>
    <t>Parent</t>
  </si>
  <si>
    <t>Node</t>
  </si>
  <si>
    <t>Strategic</t>
  </si>
  <si>
    <t>aFRR_DWN_Capacity_price</t>
  </si>
  <si>
    <t>aFRR_UP_Capacity_price</t>
  </si>
  <si>
    <t>Operational mode</t>
  </si>
  <si>
    <t xml:space="preserve">Operational mode </t>
  </si>
  <si>
    <t>ElectricBoiler</t>
  </si>
  <si>
    <t>GasBoiler</t>
  </si>
  <si>
    <t>CHP</t>
  </si>
  <si>
    <t>Obs: Har laget uten Operational mode, til tross for at CHP med CH4 input ifølge genesys har 0,8 i availability factor, mens H" som input gir 0,98 i faktor - har antatt all CHP bruk gir 0,98 i availability</t>
  </si>
  <si>
    <t>Obs: antatt at Gas Boiler LT og MT, samt Electric Boiler LT og MT har samme cost expansion. Må ellers legge til dimensjon av fuel eller modus</t>
  </si>
  <si>
    <t>CostImbalance</t>
  </si>
  <si>
    <t>SpotPrice</t>
  </si>
  <si>
    <t>IntradayPrice</t>
  </si>
  <si>
    <t>RKUpPrice</t>
  </si>
  <si>
    <t>Capex</t>
  </si>
  <si>
    <t>Max Carbon E</t>
  </si>
  <si>
    <t>Obs: Mulig ikke riktig</t>
  </si>
  <si>
    <t>RKDwnPrice</t>
  </si>
  <si>
    <t>Ramping factor</t>
  </si>
  <si>
    <t>OperationalMode</t>
  </si>
  <si>
    <t>CH4_H2_Mixer</t>
  </si>
  <si>
    <t>CH4_H2_Mix</t>
  </si>
  <si>
    <t>ActivationFactorIDUp</t>
  </si>
  <si>
    <t>ActivationFactorIDDwn</t>
  </si>
  <si>
    <t>Sheet Name</t>
  </si>
  <si>
    <t>Par_ActivationFactor_ID_Up_Reg</t>
  </si>
  <si>
    <t>Par_ActivationFactor_ID_Dwn_Reg</t>
  </si>
  <si>
    <t>Par_ActivationFactor_Dwn_Reg</t>
  </si>
  <si>
    <t>Par_ActivationFactor_Up_Reg</t>
  </si>
  <si>
    <t>Par_aFRR_DWN_ACT_price</t>
  </si>
  <si>
    <t>Par_aFRR_DWN_CAP_price</t>
  </si>
  <si>
    <t>Par_aFRR_UP_ACT_price</t>
  </si>
  <si>
    <t>Par_aFRR_UP_CAP_price</t>
  </si>
  <si>
    <t>Par_AvailabilityFactor</t>
  </si>
  <si>
    <t>Par_AvailableExcessHeat</t>
  </si>
  <si>
    <t>Par_CarbonIntensity</t>
  </si>
  <si>
    <t>Par_CostEmission</t>
  </si>
  <si>
    <t>Par_CostExpansion_Tec</t>
  </si>
  <si>
    <t>Par_CostExpansion_Bat</t>
  </si>
  <si>
    <t>Par_CostGridTariff</t>
  </si>
  <si>
    <t>Par_Energy2Power_ratio</t>
  </si>
  <si>
    <t>Par_ChargeEfficiency</t>
  </si>
  <si>
    <t>Par_DischargeEfficiency</t>
  </si>
  <si>
    <t>Par_ECToTech_Efficiency</t>
  </si>
  <si>
    <t>Par_TechToEC_Efficiency</t>
  </si>
  <si>
    <t>Par_EnergyCost</t>
  </si>
  <si>
    <t>Par_EnergyDemand</t>
  </si>
  <si>
    <t>Par_ExportCost</t>
  </si>
  <si>
    <t>Par_InitialCapacityInstalled</t>
  </si>
  <si>
    <t>Par_InitialSoC</t>
  </si>
  <si>
    <t>Par_MaxCableCapacity</t>
  </si>
  <si>
    <t>Par_MaxChargeDischargeRate</t>
  </si>
  <si>
    <t>Par_MaxStorageCapacity</t>
  </si>
  <si>
    <t>Par_MaxDwnShift</t>
  </si>
  <si>
    <t>Par_MaxUpShift</t>
  </si>
  <si>
    <t>Par_MaxExport</t>
  </si>
  <si>
    <t>Par_NodesProbability</t>
  </si>
  <si>
    <t>Par_SelfDischarge</t>
  </si>
  <si>
    <t>Set_of_EnergyCarrier</t>
  </si>
  <si>
    <t>Set_of_FlexibleLoad</t>
  </si>
  <si>
    <t>Set_of_FlexibleLoadForEC</t>
  </si>
  <si>
    <t>Set_of_Month</t>
  </si>
  <si>
    <t>Set_of_Nodes</t>
  </si>
  <si>
    <t>Par_Ramping_factor</t>
  </si>
  <si>
    <t>Set_of_Technology</t>
  </si>
  <si>
    <t>Set_of_TimeSteps</t>
  </si>
  <si>
    <t>Subset_LoadShiftWindow</t>
  </si>
  <si>
    <t>Set_of_LoadShiftingInterval</t>
  </si>
  <si>
    <t>Subset_of_TimeStepsInMonth</t>
  </si>
  <si>
    <t>Subset_ECToTech</t>
  </si>
  <si>
    <t>Subset_TechToEC</t>
  </si>
  <si>
    <t>Set_parent_coupling</t>
  </si>
  <si>
    <t>Subset_Plan_Nodes</t>
  </si>
  <si>
    <t>Subset_ID_Nodes</t>
  </si>
  <si>
    <t>Subset_RT_Nodes</t>
  </si>
  <si>
    <t>Set_Mode_of_Operation</t>
  </si>
  <si>
    <t>Par_BatteryCost</t>
  </si>
  <si>
    <t>Par_CostImbalance</t>
  </si>
  <si>
    <t>Par_SpotPrice</t>
  </si>
  <si>
    <t>Par_IntradayPrice</t>
  </si>
  <si>
    <t>Par_RK_UpPrice</t>
  </si>
  <si>
    <t>Par_RK_DwnPrice</t>
  </si>
  <si>
    <t>Set_Strategic_Periods</t>
  </si>
  <si>
    <t>Par_Max_Capex_tec</t>
  </si>
  <si>
    <t>Par_Max_Capex_bat</t>
  </si>
  <si>
    <t>Par_Max_Carbon_Emission</t>
  </si>
  <si>
    <t>Hyperlink</t>
  </si>
  <si>
    <t>Max CAPEX</t>
  </si>
  <si>
    <t>Par_Max_CAPEX</t>
  </si>
  <si>
    <t>Benevning: [EUR/kgCO2e] (0.056)</t>
  </si>
  <si>
    <t>Periods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</si>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</sst>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.9"/>
      <color rgb="FF07272D"/>
      <name val="Segoe UI"/>
      <family val="2"/>
    </font>
    <font>
      <sz val="9.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2" fontId="0" fillId="0" borderId="0" xfId="0" applyNumberFormat="1"/>
    <xf numFmtId="0" fontId="4" fillId="0" borderId="0" xfId="0" applyFont="1"/>
    <xf numFmtId="0" fontId="0" fillId="0" borderId="0" xfId="0" quotePrefix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6" fillId="0" borderId="0" xfId="0" applyFont="1"/>
    <xf numFmtId="0" fontId="7" fillId="0" borderId="0" xfId="0" applyFont="1"/>
    <xf numFmtId="0" fontId="1" fillId="0" borderId="0" xfId="0" applyFont="1"/>
    <xf numFmtId="0" fontId="9" fillId="0" borderId="0" xfId="0" applyFont="1"/>
    <xf numFmtId="0" fontId="11" fillId="0" borderId="0" xfId="0" applyFont="1"/>
    <xf numFmtId="0" fontId="8" fillId="0" borderId="0" xfId="1"/>
    <xf numFmtId="0" fontId="12" fillId="0" borderId="0" xfId="0" applyFont="1"/>
    <xf numFmtId="0" fontId="13" fillId="0" borderId="0" xfId="0" applyFont="1"/>
    <xf numFmtId="0" fontId="1" fillId="0" borderId="3" xfId="0" applyFont="1" applyBorder="1" applyAlignment="1">
      <alignment horizontal="center" vertical="top"/>
    </xf>
    <xf numFmtId="3" fontId="0" fillId="0" borderId="0" xfId="0" applyNumberFormat="1"/>
    <xf numFmtId="0" fontId="14" fillId="0" borderId="4" xfId="0" applyFont="1" applyBorder="1" applyAlignment="1">
      <alignment horizontal="right" vertical="top" indent="1"/>
    </xf>
    <xf numFmtId="0" fontId="15" fillId="0" borderId="5" xfId="0" applyFont="1" applyBorder="1" applyAlignment="1">
      <alignment horizontal="left" vertical="top" wrapText="1" indent="1"/>
    </xf>
    <xf numFmtId="0" fontId="15" fillId="0" borderId="4" xfId="0" applyFont="1" applyBorder="1" applyAlignment="1">
      <alignment horizontal="right" vertical="top" wrapText="1" indent="1"/>
    </xf>
    <xf numFmtId="0" fontId="10" fillId="0" borderId="0" xfId="0" applyFont="1"/>
    <xf numFmtId="0" fontId="1" fillId="0" borderId="6" xfId="0" applyFont="1" applyBorder="1" applyAlignment="1">
      <alignment horizontal="center" vertical="top"/>
    </xf>
    <xf numFmtId="0" fontId="5" fillId="0" borderId="1" xfId="0" applyFont="1" applyBorder="1"/>
    <xf numFmtId="0" fontId="1" fillId="0" borderId="7" xfId="0" applyFont="1" applyBorder="1" applyAlignment="1">
      <alignment horizontal="center" vertical="top"/>
    </xf>
    <xf numFmtId="0" fontId="15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right" vertical="top" indent="1"/>
    </xf>
  </cellXfs>
  <cellStyles count="2">
    <cellStyle name="Hyperlink" xfId="1" xr:uid="{00000000-000B-0000-0000-000008000000}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9BFCF6-F264-452C-A783-19F474B71617}" name="Table2" displayName="Table2" ref="A1:B63" totalsRowShown="0" headerRowDxfId="0">
  <autoFilter ref="A1:B63" xr:uid="{F29BFCF6-F264-452C-A783-19F474B71617}"/>
  <tableColumns count="2">
    <tableColumn id="1" xr3:uid="{C7CC2A93-7DCF-4C76-BEE3-4B4FDE9D442D}" name="Sheet Name"/>
    <tableColumn id="2" xr3:uid="{2D819EC7-1713-4DCF-BBAF-28921013D29A}" nam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D8F5-77BE-45B3-AF09-F25B81D092FE}">
  <sheetPr>
    <tabColor rgb="FFFF0000"/>
  </sheetPr>
  <dimension ref="A1:B63"/>
  <sheetViews>
    <sheetView topLeftCell="A28" workbookViewId="0">
      <selection activeCell="B48" sqref="B48"/>
    </sheetView>
  </sheetViews>
  <sheetFormatPr defaultRowHeight="14.5" x14ac:dyDescent="0.35"/>
  <cols>
    <col min="1" max="1" width="45" customWidth="1"/>
    <col min="2" max="2" width="37.453125" bestFit="1" customWidth="1"/>
  </cols>
  <sheetData>
    <row r="1" spans="1:2" x14ac:dyDescent="0.35">
      <c r="A1" s="8" t="s">
        <v>134</v>
      </c>
      <c r="B1" s="8" t="s">
        <v>196</v>
      </c>
    </row>
    <row r="2" spans="1:2" x14ac:dyDescent="0.35">
      <c r="A2" t="s">
        <v>135</v>
      </c>
      <c r="B2" t="str">
        <f>HYPERLINK("#Par_ActivationFactor_ID_Up_Reg!A1", "Go to Par_ActivationFactor_ID_Up_Reg")</f>
        <v>Go to Par_ActivationFactor_ID_Up_Reg</v>
      </c>
    </row>
    <row r="3" spans="1:2" x14ac:dyDescent="0.35">
      <c r="A3" t="s">
        <v>136</v>
      </c>
      <c r="B3" t="str">
        <f>HYPERLINK("#Par_ActivationFactor_ID_Dwn_Reg!A1", "Go to Par_ActivationFactor_ID_Dwn_Reg")</f>
        <v>Go to Par_ActivationFactor_ID_Dwn_Reg</v>
      </c>
    </row>
    <row r="4" spans="1:2" x14ac:dyDescent="0.35">
      <c r="A4" t="s">
        <v>137</v>
      </c>
      <c r="B4" t="str">
        <f>HYPERLINK("#Par_ActivationFactor_Dwn_Reg!A1", "Go to Par_ActivationFactor_Dwn_Reg")</f>
        <v>Go to Par_ActivationFactor_Dwn_Reg</v>
      </c>
    </row>
    <row r="5" spans="1:2" x14ac:dyDescent="0.35">
      <c r="A5" t="s">
        <v>138</v>
      </c>
      <c r="B5" t="str">
        <f>HYPERLINK("#Par_ActivationFactor_Up_Reg!A1", "Go to Par_ActivationFactor_Up_Reg")</f>
        <v>Go to Par_ActivationFactor_Up_Reg</v>
      </c>
    </row>
    <row r="6" spans="1:2" x14ac:dyDescent="0.35">
      <c r="A6" t="s">
        <v>139</v>
      </c>
      <c r="B6" t="str">
        <f>HYPERLINK("#Par_aFRR_DWN_ACT_price!A1", "Go to Par_aFRR_DWN_ACT_price")</f>
        <v>Go to Par_aFRR_DWN_ACT_price</v>
      </c>
    </row>
    <row r="7" spans="1:2" x14ac:dyDescent="0.35">
      <c r="A7" t="s">
        <v>140</v>
      </c>
      <c r="B7" t="str">
        <f>HYPERLINK("#Par_aFRR_DWN_CAP_price!A1", "Go to Par_aFRR_DWN_CAP_price")</f>
        <v>Go to Par_aFRR_DWN_CAP_price</v>
      </c>
    </row>
    <row r="8" spans="1:2" x14ac:dyDescent="0.35">
      <c r="A8" t="s">
        <v>141</v>
      </c>
      <c r="B8" t="str">
        <f>HYPERLINK("#Par_aFRR_UP_ACT_price!A1", "Go to Par_aFRR_UP_ACT_price")</f>
        <v>Go to Par_aFRR_UP_ACT_price</v>
      </c>
    </row>
    <row r="9" spans="1:2" x14ac:dyDescent="0.35">
      <c r="A9" t="s">
        <v>142</v>
      </c>
      <c r="B9" t="str">
        <f>HYPERLINK("#Par_aFRR_UP_CAP_price!A1", "Go to Par_aFRR_UP_CAP_price")</f>
        <v>Go to Par_aFRR_UP_CAP_price</v>
      </c>
    </row>
    <row r="10" spans="1:2" x14ac:dyDescent="0.35">
      <c r="A10" t="s">
        <v>143</v>
      </c>
      <c r="B10" t="str">
        <f>HYPERLINK("#Par_AvailabilityFactor!A1", "Go to Par_AvailabilityFactor")</f>
        <v>Go to Par_AvailabilityFactor</v>
      </c>
    </row>
    <row r="11" spans="1:2" x14ac:dyDescent="0.35">
      <c r="A11" t="s">
        <v>144</v>
      </c>
      <c r="B11" t="str">
        <f>HYPERLINK("#Par_AvailableExcessHeat!A1", "Go to Par_AvailableExcessHeat")</f>
        <v>Go to Par_AvailableExcessHeat</v>
      </c>
    </row>
    <row r="12" spans="1:2" x14ac:dyDescent="0.35">
      <c r="A12" t="s">
        <v>145</v>
      </c>
      <c r="B12" t="str">
        <f>HYPERLINK("#Par_CarbonIntensity!A1", "Go to Par_CarbonIntensity")</f>
        <v>Go to Par_CarbonIntensity</v>
      </c>
    </row>
    <row r="13" spans="1:2" x14ac:dyDescent="0.35">
      <c r="A13" t="s">
        <v>146</v>
      </c>
      <c r="B13" t="str">
        <f>HYPERLINK("#Par_CostEmission!A1", "Go to Par_CostEmission")</f>
        <v>Go to Par_CostEmission</v>
      </c>
    </row>
    <row r="14" spans="1:2" x14ac:dyDescent="0.35">
      <c r="A14" t="s">
        <v>147</v>
      </c>
      <c r="B14" t="str">
        <f>HYPERLINK("#Par_CostExpansion_Tec!A1", "Go to Par_CostExpansion_Tec")</f>
        <v>Go to Par_CostExpansion_Tec</v>
      </c>
    </row>
    <row r="15" spans="1:2" x14ac:dyDescent="0.35">
      <c r="A15" t="s">
        <v>148</v>
      </c>
      <c r="B15" t="str">
        <f>HYPERLINK("#Par_CostExpansion_Bat!A1", "Go to Par_CostExpansion_Bat")</f>
        <v>Go to Par_CostExpansion_Bat</v>
      </c>
    </row>
    <row r="16" spans="1:2" x14ac:dyDescent="0.35">
      <c r="A16" t="s">
        <v>149</v>
      </c>
      <c r="B16" t="str">
        <f>HYPERLINK("#Par_CostGridTariff!A1", "Go to Par_CostGridTariff")</f>
        <v>Go to Par_CostGridTariff</v>
      </c>
    </row>
    <row r="17" spans="1:2" x14ac:dyDescent="0.35">
      <c r="A17" t="s">
        <v>150</v>
      </c>
      <c r="B17" t="str">
        <f>HYPERLINK("#Par_Energy2Power_ratio!A1", "Go to Par_Energy2Power_ratio")</f>
        <v>Go to Par_Energy2Power_ratio</v>
      </c>
    </row>
    <row r="18" spans="1:2" x14ac:dyDescent="0.35">
      <c r="A18" t="s">
        <v>151</v>
      </c>
      <c r="B18" t="str">
        <f>HYPERLINK("#Par_ChargeEfficiency!A1", "Go to Par_ChargeEfficiency")</f>
        <v>Go to Par_ChargeEfficiency</v>
      </c>
    </row>
    <row r="19" spans="1:2" x14ac:dyDescent="0.35">
      <c r="A19" t="s">
        <v>152</v>
      </c>
      <c r="B19" t="str">
        <f>HYPERLINK("#Par_DischargeEfficiency!A1", "Go to Par_DischargeEfficiency")</f>
        <v>Go to Par_DischargeEfficiency</v>
      </c>
    </row>
    <row r="20" spans="1:2" x14ac:dyDescent="0.35">
      <c r="A20" t="s">
        <v>153</v>
      </c>
      <c r="B20" t="str">
        <f>HYPERLINK("#Par_ECToTech_Efficiency!A1", "Go to Par_ECToTech_Efficiency")</f>
        <v>Go to Par_ECToTech_Efficiency</v>
      </c>
    </row>
    <row r="21" spans="1:2" x14ac:dyDescent="0.35">
      <c r="A21" t="s">
        <v>154</v>
      </c>
      <c r="B21" t="str">
        <f>HYPERLINK("#Par_TechToEC_Efficiency!A1", "Go to Par_TechToEC_Efficiency")</f>
        <v>Go to Par_TechToEC_Efficiency</v>
      </c>
    </row>
    <row r="22" spans="1:2" x14ac:dyDescent="0.35">
      <c r="A22" t="s">
        <v>155</v>
      </c>
      <c r="B22" t="str">
        <f>HYPERLINK("#Par_EnergyCost!A1", "Go to Par_EnergyCost")</f>
        <v>Go to Par_EnergyCost</v>
      </c>
    </row>
    <row r="23" spans="1:2" x14ac:dyDescent="0.35">
      <c r="A23" t="s">
        <v>156</v>
      </c>
      <c r="B23" t="str">
        <f>HYPERLINK("#Par_EnergyDemand!A1", "Go to Par_EnergyDemand")</f>
        <v>Go to Par_EnergyDemand</v>
      </c>
    </row>
    <row r="24" spans="1:2" x14ac:dyDescent="0.35">
      <c r="A24" t="s">
        <v>157</v>
      </c>
      <c r="B24" t="str">
        <f>HYPERLINK("#Par_ExportCost!A1", "Go to Par_ExportCost")</f>
        <v>Go to Par_ExportCost</v>
      </c>
    </row>
    <row r="25" spans="1:2" x14ac:dyDescent="0.35">
      <c r="A25" t="s">
        <v>158</v>
      </c>
      <c r="B25" t="str">
        <f>HYPERLINK("#Par_InitialCapacityInstalled!A1", "Go to Par_InitialCapacityInstalled")</f>
        <v>Go to Par_InitialCapacityInstalled</v>
      </c>
    </row>
    <row r="26" spans="1:2" x14ac:dyDescent="0.35">
      <c r="A26" t="s">
        <v>159</v>
      </c>
      <c r="B26" t="str">
        <f>HYPERLINK("#Par_InitialSoC!A1", "Go to Par_InitialSoC")</f>
        <v>Go to Par_InitialSoC</v>
      </c>
    </row>
    <row r="27" spans="1:2" x14ac:dyDescent="0.35">
      <c r="A27" t="s">
        <v>160</v>
      </c>
      <c r="B27" t="str">
        <f>HYPERLINK("#Par_MaxCableCapacity!A1", "Go to Par_MaxCableCapacity")</f>
        <v>Go to Par_MaxCableCapacity</v>
      </c>
    </row>
    <row r="28" spans="1:2" x14ac:dyDescent="0.35">
      <c r="A28" t="s">
        <v>161</v>
      </c>
      <c r="B28" t="str">
        <f>HYPERLINK("#Par_MaxChargeDischargeRate!A1", "Go to Par_MaxChargeDischargeRate")</f>
        <v>Go to Par_MaxChargeDischargeRate</v>
      </c>
    </row>
    <row r="29" spans="1:2" x14ac:dyDescent="0.35">
      <c r="A29" t="s">
        <v>162</v>
      </c>
      <c r="B29" t="str">
        <f>HYPERLINK("#Par_MaxStorageCapacity!A1", "Go to Par_MaxStorageCapacity")</f>
        <v>Go to Par_MaxStorageCapacity</v>
      </c>
    </row>
    <row r="30" spans="1:2" x14ac:dyDescent="0.35">
      <c r="A30" t="s">
        <v>163</v>
      </c>
      <c r="B30" t="str">
        <f>HYPERLINK("#Par_MaxDwnShift!A1", "Go to Par_MaxDwnShift")</f>
        <v>Go to Par_MaxDwnShift</v>
      </c>
    </row>
    <row r="31" spans="1:2" x14ac:dyDescent="0.35">
      <c r="A31" t="s">
        <v>164</v>
      </c>
      <c r="B31" t="str">
        <f>HYPERLINK("#Par_MaxUpShift!A1", "Go to Par_MaxUpShift")</f>
        <v>Go to Par_MaxUpShift</v>
      </c>
    </row>
    <row r="32" spans="1:2" x14ac:dyDescent="0.35">
      <c r="A32" t="s">
        <v>165</v>
      </c>
      <c r="B32" t="str">
        <f>HYPERLINK("#Par_MaxExport!A1", "Go to Par_MaxExport")</f>
        <v>Go to Par_MaxExport</v>
      </c>
    </row>
    <row r="33" spans="1:2" x14ac:dyDescent="0.35">
      <c r="A33" t="s">
        <v>166</v>
      </c>
      <c r="B33" t="str">
        <f>HYPERLINK("#Par_NodesProbability!A1", "Go to Par_NodesProbability")</f>
        <v>Go to Par_NodesProbability</v>
      </c>
    </row>
    <row r="34" spans="1:2" x14ac:dyDescent="0.35">
      <c r="A34" t="s">
        <v>167</v>
      </c>
      <c r="B34" t="str">
        <f>HYPERLINK("#Par_SelfDischarge!A1", "Go to Par_SelfDischarge")</f>
        <v>Go to Par_SelfDischarge</v>
      </c>
    </row>
    <row r="35" spans="1:2" x14ac:dyDescent="0.35">
      <c r="A35" t="s">
        <v>168</v>
      </c>
      <c r="B35" t="str">
        <f>HYPERLINK("#Set_of_EnergyCarrier!A1", "Go to Set_of_EnergyCarrier")</f>
        <v>Go to Set_of_EnergyCarrier</v>
      </c>
    </row>
    <row r="36" spans="1:2" x14ac:dyDescent="0.35">
      <c r="A36" t="s">
        <v>169</v>
      </c>
      <c r="B36" t="str">
        <f>HYPERLINK("#Set_of_FlexibleLoad!A1", "Go to Set_of_FlexibleLoad")</f>
        <v>Go to Set_of_FlexibleLoad</v>
      </c>
    </row>
    <row r="37" spans="1:2" x14ac:dyDescent="0.35">
      <c r="A37" t="s">
        <v>170</v>
      </c>
      <c r="B37" t="str">
        <f>HYPERLINK("#Set_of_FlexibleLoadForEC!A1", "Go to Set_of_FlexibleLoadForEC")</f>
        <v>Go to Set_of_FlexibleLoadForEC</v>
      </c>
    </row>
    <row r="38" spans="1:2" x14ac:dyDescent="0.35">
      <c r="A38" t="s">
        <v>171</v>
      </c>
      <c r="B38" t="str">
        <f>HYPERLINK("#Set_of_Month!A1", "Go to Set_of_Month")</f>
        <v>Go to Set_of_Month</v>
      </c>
    </row>
    <row r="39" spans="1:2" x14ac:dyDescent="0.35">
      <c r="A39" t="s">
        <v>172</v>
      </c>
      <c r="B39" t="str">
        <f>HYPERLINK("#Set_of_Nodes!A1", "Go to Set_of_Nodes")</f>
        <v>Go to Set_of_Nodes</v>
      </c>
    </row>
    <row r="40" spans="1:2" x14ac:dyDescent="0.35">
      <c r="A40" t="s">
        <v>173</v>
      </c>
      <c r="B40" t="str">
        <f>HYPERLINK("#Par_Ramping_factor!A1", "Go to Par_Ramping_factor")</f>
        <v>Go to Par_Ramping_factor</v>
      </c>
    </row>
    <row r="41" spans="1:2" x14ac:dyDescent="0.35">
      <c r="A41" t="s">
        <v>174</v>
      </c>
      <c r="B41" t="str">
        <f>HYPERLINK("#Set_of_Technology!A1", "Go to Set_of_Technology")</f>
        <v>Go to Set_of_Technology</v>
      </c>
    </row>
    <row r="42" spans="1:2" x14ac:dyDescent="0.35">
      <c r="A42" t="s">
        <v>175</v>
      </c>
      <c r="B42" t="str">
        <f>HYPERLINK("#Set_of_TimeSteps!A1", "Go to Set_of_TimeSteps")</f>
        <v>Go to Set_of_TimeSteps</v>
      </c>
    </row>
    <row r="43" spans="1:2" x14ac:dyDescent="0.35">
      <c r="A43" t="s">
        <v>176</v>
      </c>
      <c r="B43" t="str">
        <f>HYPERLINK("#Subset_LoadShiftWindow!A1", "Go to Subset_LoadShiftWindow")</f>
        <v>Go to Subset_LoadShiftWindow</v>
      </c>
    </row>
    <row r="44" spans="1:2" x14ac:dyDescent="0.35">
      <c r="A44" t="s">
        <v>177</v>
      </c>
      <c r="B44" t="str">
        <f>HYPERLINK("#Set_of_LoadShiftingInterval!A1", "Go to Set_of_LoadShiftingInterval")</f>
        <v>Go to Set_of_LoadShiftingInterval</v>
      </c>
    </row>
    <row r="45" spans="1:2" x14ac:dyDescent="0.35">
      <c r="A45" t="s">
        <v>178</v>
      </c>
      <c r="B45" t="str">
        <f>HYPERLINK("#Subset_of_TimeStepsInMonth!A1", "Go to Subset_of_TimeStepsInMonth")</f>
        <v>Go to Subset_of_TimeStepsInMonth</v>
      </c>
    </row>
    <row r="46" spans="1:2" x14ac:dyDescent="0.35">
      <c r="A46" t="s">
        <v>179</v>
      </c>
      <c r="B46" t="str">
        <f>HYPERLINK("#Subset_ECToTech!A1", "Go to Subset_ECToTech")</f>
        <v>Go to Subset_ECToTech</v>
      </c>
    </row>
    <row r="47" spans="1:2" x14ac:dyDescent="0.35">
      <c r="A47" t="s">
        <v>180</v>
      </c>
      <c r="B47" t="str">
        <f>HYPERLINK("#Subset_TechToEC!A1", "Go to Subset_TechToEC")</f>
        <v>Go to Subset_TechToEC</v>
      </c>
    </row>
    <row r="48" spans="1:2" x14ac:dyDescent="0.35">
      <c r="A48" t="s">
        <v>181</v>
      </c>
      <c r="B48" t="str">
        <f>HYPERLINK("#Set_parent_coupling!A1", "Go to Set_parent_coupling")</f>
        <v>Go to Set_parent_coupling</v>
      </c>
    </row>
    <row r="49" spans="1:2" x14ac:dyDescent="0.35">
      <c r="A49" t="s">
        <v>182</v>
      </c>
      <c r="B49" t="str">
        <f>HYPERLINK("#Subset_Plan_Nodes!A1", "Go to Subset_Plan_Nodes")</f>
        <v>Go to Subset_Plan_Nodes</v>
      </c>
    </row>
    <row r="50" spans="1:2" x14ac:dyDescent="0.35">
      <c r="A50" t="s">
        <v>183</v>
      </c>
      <c r="B50" t="str">
        <f>HYPERLINK("#Subset_ID_Nodes!A1", "Go to Subset_ID_Nodes")</f>
        <v>Go to Subset_ID_Nodes</v>
      </c>
    </row>
    <row r="51" spans="1:2" x14ac:dyDescent="0.35">
      <c r="A51" t="s">
        <v>184</v>
      </c>
      <c r="B51" t="str">
        <f>HYPERLINK("#Subset_RT_Nodes!A1", "Go to Subset_RT_Nodes")</f>
        <v>Go to Subset_RT_Nodes</v>
      </c>
    </row>
    <row r="52" spans="1:2" x14ac:dyDescent="0.35">
      <c r="A52" t="s">
        <v>185</v>
      </c>
      <c r="B52" t="str">
        <f>HYPERLINK("#Set_Mode_of_Operation!A1", "Go to Set_Mode_of_Operation")</f>
        <v>Go to Set_Mode_of_Operation</v>
      </c>
    </row>
    <row r="53" spans="1:2" x14ac:dyDescent="0.35">
      <c r="A53" t="s">
        <v>186</v>
      </c>
      <c r="B53" t="str">
        <f>HYPERLINK("#Par_BatteryCost!A1", "Go to Par_BatteryCost")</f>
        <v>Go to Par_BatteryCost</v>
      </c>
    </row>
    <row r="54" spans="1:2" x14ac:dyDescent="0.35">
      <c r="A54" t="s">
        <v>187</v>
      </c>
      <c r="B54" t="str">
        <f>HYPERLINK("#Par_CostImbalance!A1", "Go to Par_CostImbalance")</f>
        <v>Go to Par_CostImbalance</v>
      </c>
    </row>
    <row r="55" spans="1:2" x14ac:dyDescent="0.35">
      <c r="A55" t="s">
        <v>188</v>
      </c>
      <c r="B55" t="str">
        <f>HYPERLINK("#Par_SpotPrice!A1", "Go to Par_SpotPrice")</f>
        <v>Go to Par_SpotPrice</v>
      </c>
    </row>
    <row r="56" spans="1:2" x14ac:dyDescent="0.35">
      <c r="A56" t="s">
        <v>189</v>
      </c>
      <c r="B56" t="str">
        <f>HYPERLINK("#Par_IntradayPrice!A1", "Go to Par_IntradayPrice")</f>
        <v>Go to Par_IntradayPrice</v>
      </c>
    </row>
    <row r="57" spans="1:2" x14ac:dyDescent="0.35">
      <c r="A57" t="s">
        <v>190</v>
      </c>
      <c r="B57" t="str">
        <f>HYPERLINK("#Par_RK_UpPrice!A1", "Go to Par_RK_UpPrice")</f>
        <v>Go to Par_RK_UpPrice</v>
      </c>
    </row>
    <row r="58" spans="1:2" x14ac:dyDescent="0.35">
      <c r="A58" t="s">
        <v>191</v>
      </c>
      <c r="B58" t="str">
        <f>HYPERLINK("#Par_RK_DwnPrice!A1", "Go to Par_RK_DwnPrice")</f>
        <v>Go to Par_RK_DwnPrice</v>
      </c>
    </row>
    <row r="59" spans="1:2" x14ac:dyDescent="0.35">
      <c r="A59" t="s">
        <v>192</v>
      </c>
      <c r="B59" t="str">
        <f>HYPERLINK("#Set_Strategic_Periods!A1", "Go to Set_Strategic_Periods")</f>
        <v>Go to Set_Strategic_Periods</v>
      </c>
    </row>
    <row r="60" spans="1:2" x14ac:dyDescent="0.35">
      <c r="A60" t="s">
        <v>193</v>
      </c>
      <c r="B60" t="str">
        <f>HYPERLINK("#Par_Max_Capex_tec!A1", "Go to Par_Max_Capex_tec")</f>
        <v>Go to Par_Max_Capex_tec</v>
      </c>
    </row>
    <row r="61" spans="1:2" x14ac:dyDescent="0.35">
      <c r="A61" t="s">
        <v>194</v>
      </c>
      <c r="B61" s="16" t="str">
        <f>HYPERLINK("#Par_Max_Capex_bat!A1", "Go to Par_Max_Capex_bat")</f>
        <v>Go to Par_Max_Capex_bat</v>
      </c>
    </row>
    <row r="62" spans="1:2" x14ac:dyDescent="0.35">
      <c r="A62" t="s">
        <v>198</v>
      </c>
      <c r="B62" s="16" t="str">
        <f>HYPERLINK("#Par_Max_CAPEX!A1", "Go to Par_Max_CAPEX")</f>
        <v>Go to Par_Max_CAPEX</v>
      </c>
    </row>
    <row r="63" spans="1:2" x14ac:dyDescent="0.35">
      <c r="A63" t="s">
        <v>195</v>
      </c>
      <c r="B63" t="str">
        <f>HYPERLINK("#Par_Max_Carbon_Emission!A1", "Go to Par_Max_Carbon_Emission")</f>
        <v>Go to Par_Max_Carbon_Emission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9302-848E-2942-B938-EB238CE272B0}">
  <dimension ref="A3:C69"/>
  <sheetViews>
    <sheetView workbookViewId="0"/>
  </sheetViews>
  <sheetFormatPr defaultColWidth="10.81640625" defaultRowHeight="14.5" x14ac:dyDescent="0.35"/>
  <cols>
    <col min="3" max="3" width="24.81640625" bestFit="1" customWidth="1"/>
  </cols>
  <sheetData>
    <row r="3" spans="1:3" x14ac:dyDescent="0.35">
      <c r="A3" s="1" t="s">
        <v>109</v>
      </c>
      <c r="B3" s="1" t="s">
        <v>2</v>
      </c>
      <c r="C3" s="1" t="s">
        <v>132</v>
      </c>
    </row>
    <row r="4" spans="1:3" x14ac:dyDescent="0.35">
      <c r="A4" s="11">
        <v>5</v>
      </c>
      <c r="B4" s="11">
        <v>1</v>
      </c>
      <c r="C4" s="11">
        <v>1</v>
      </c>
    </row>
    <row r="5" spans="1:3" x14ac:dyDescent="0.35">
      <c r="A5" s="11">
        <v>5</v>
      </c>
      <c r="B5" s="11">
        <v>2</v>
      </c>
      <c r="C5" s="11">
        <v>0</v>
      </c>
    </row>
    <row r="6" spans="1:3" x14ac:dyDescent="0.35">
      <c r="A6" s="11">
        <v>5</v>
      </c>
      <c r="B6" s="11">
        <v>3</v>
      </c>
      <c r="C6" s="11">
        <v>1</v>
      </c>
    </row>
    <row r="7" spans="1:3" x14ac:dyDescent="0.35">
      <c r="A7" s="11">
        <v>6</v>
      </c>
      <c r="B7" s="11">
        <v>1</v>
      </c>
      <c r="C7" s="11">
        <v>0</v>
      </c>
    </row>
    <row r="8" spans="1:3" x14ac:dyDescent="0.35">
      <c r="A8" s="11">
        <v>6</v>
      </c>
      <c r="B8" s="11">
        <v>2</v>
      </c>
      <c r="C8" s="11">
        <v>1</v>
      </c>
    </row>
    <row r="9" spans="1:3" x14ac:dyDescent="0.35">
      <c r="A9" s="11">
        <v>6</v>
      </c>
      <c r="B9" s="11">
        <v>3</v>
      </c>
      <c r="C9" s="11">
        <v>0</v>
      </c>
    </row>
    <row r="10" spans="1:3" x14ac:dyDescent="0.35">
      <c r="A10">
        <f>A7+1</f>
        <v>7</v>
      </c>
      <c r="B10">
        <f>B7</f>
        <v>1</v>
      </c>
      <c r="C10" s="11">
        <v>1</v>
      </c>
    </row>
    <row r="11" spans="1:3" x14ac:dyDescent="0.35">
      <c r="A11">
        <f t="shared" ref="A11:A51" si="0">A8+1</f>
        <v>7</v>
      </c>
      <c r="B11">
        <f t="shared" ref="B11:B51" si="1">B8</f>
        <v>2</v>
      </c>
      <c r="C11" s="11">
        <v>0</v>
      </c>
    </row>
    <row r="12" spans="1:3" x14ac:dyDescent="0.35">
      <c r="A12">
        <f t="shared" si="0"/>
        <v>7</v>
      </c>
      <c r="B12">
        <f t="shared" si="1"/>
        <v>3</v>
      </c>
      <c r="C12" s="11">
        <v>1</v>
      </c>
    </row>
    <row r="13" spans="1:3" x14ac:dyDescent="0.35">
      <c r="A13">
        <f t="shared" si="0"/>
        <v>8</v>
      </c>
      <c r="B13">
        <f t="shared" si="1"/>
        <v>1</v>
      </c>
      <c r="C13" s="11">
        <v>0</v>
      </c>
    </row>
    <row r="14" spans="1:3" x14ac:dyDescent="0.35">
      <c r="A14">
        <f t="shared" si="0"/>
        <v>8</v>
      </c>
      <c r="B14">
        <f t="shared" si="1"/>
        <v>2</v>
      </c>
      <c r="C14" s="11">
        <v>1</v>
      </c>
    </row>
    <row r="15" spans="1:3" x14ac:dyDescent="0.35">
      <c r="A15">
        <f t="shared" si="0"/>
        <v>8</v>
      </c>
      <c r="B15">
        <f t="shared" si="1"/>
        <v>3</v>
      </c>
      <c r="C15" s="11">
        <v>0</v>
      </c>
    </row>
    <row r="16" spans="1:3" x14ac:dyDescent="0.35">
      <c r="A16">
        <f t="shared" si="0"/>
        <v>9</v>
      </c>
      <c r="B16">
        <f t="shared" si="1"/>
        <v>1</v>
      </c>
      <c r="C16" s="11">
        <v>1</v>
      </c>
    </row>
    <row r="17" spans="1:3" x14ac:dyDescent="0.35">
      <c r="A17">
        <f t="shared" si="0"/>
        <v>9</v>
      </c>
      <c r="B17">
        <f t="shared" si="1"/>
        <v>2</v>
      </c>
      <c r="C17" s="11">
        <v>0</v>
      </c>
    </row>
    <row r="18" spans="1:3" x14ac:dyDescent="0.35">
      <c r="A18">
        <f t="shared" si="0"/>
        <v>9</v>
      </c>
      <c r="B18">
        <f t="shared" si="1"/>
        <v>3</v>
      </c>
      <c r="C18" s="11">
        <v>1</v>
      </c>
    </row>
    <row r="19" spans="1:3" x14ac:dyDescent="0.35">
      <c r="A19">
        <f t="shared" si="0"/>
        <v>10</v>
      </c>
      <c r="B19">
        <f t="shared" si="1"/>
        <v>1</v>
      </c>
      <c r="C19" s="11">
        <v>0</v>
      </c>
    </row>
    <row r="20" spans="1:3" x14ac:dyDescent="0.35">
      <c r="A20">
        <f t="shared" si="0"/>
        <v>10</v>
      </c>
      <c r="B20">
        <f t="shared" si="1"/>
        <v>2</v>
      </c>
      <c r="C20" s="11">
        <v>1</v>
      </c>
    </row>
    <row r="21" spans="1:3" x14ac:dyDescent="0.35">
      <c r="A21">
        <f t="shared" si="0"/>
        <v>10</v>
      </c>
      <c r="B21">
        <f t="shared" si="1"/>
        <v>3</v>
      </c>
      <c r="C21" s="11">
        <v>0</v>
      </c>
    </row>
    <row r="22" spans="1:3" x14ac:dyDescent="0.35">
      <c r="A22">
        <f t="shared" si="0"/>
        <v>11</v>
      </c>
      <c r="B22">
        <f t="shared" si="1"/>
        <v>1</v>
      </c>
      <c r="C22" s="11">
        <v>1</v>
      </c>
    </row>
    <row r="23" spans="1:3" x14ac:dyDescent="0.35">
      <c r="A23">
        <f t="shared" si="0"/>
        <v>11</v>
      </c>
      <c r="B23">
        <f t="shared" si="1"/>
        <v>2</v>
      </c>
      <c r="C23" s="11">
        <v>0</v>
      </c>
    </row>
    <row r="24" spans="1:3" x14ac:dyDescent="0.35">
      <c r="A24">
        <f t="shared" si="0"/>
        <v>11</v>
      </c>
      <c r="B24">
        <f t="shared" si="1"/>
        <v>3</v>
      </c>
      <c r="C24" s="11">
        <v>1</v>
      </c>
    </row>
    <row r="25" spans="1:3" x14ac:dyDescent="0.35">
      <c r="A25">
        <f t="shared" si="0"/>
        <v>12</v>
      </c>
      <c r="B25">
        <f t="shared" si="1"/>
        <v>1</v>
      </c>
      <c r="C25" s="11">
        <v>0</v>
      </c>
    </row>
    <row r="26" spans="1:3" x14ac:dyDescent="0.35">
      <c r="A26">
        <f t="shared" si="0"/>
        <v>12</v>
      </c>
      <c r="B26">
        <f t="shared" si="1"/>
        <v>2</v>
      </c>
      <c r="C26" s="11">
        <v>1</v>
      </c>
    </row>
    <row r="27" spans="1:3" x14ac:dyDescent="0.35">
      <c r="A27">
        <f t="shared" si="0"/>
        <v>12</v>
      </c>
      <c r="B27">
        <f t="shared" si="1"/>
        <v>3</v>
      </c>
      <c r="C27" s="11">
        <v>0</v>
      </c>
    </row>
    <row r="28" spans="1:3" x14ac:dyDescent="0.35">
      <c r="A28">
        <f t="shared" si="0"/>
        <v>13</v>
      </c>
      <c r="B28">
        <f t="shared" si="1"/>
        <v>1</v>
      </c>
      <c r="C28" s="11">
        <v>1</v>
      </c>
    </row>
    <row r="29" spans="1:3" x14ac:dyDescent="0.35">
      <c r="A29">
        <f t="shared" si="0"/>
        <v>13</v>
      </c>
      <c r="B29">
        <f t="shared" si="1"/>
        <v>2</v>
      </c>
      <c r="C29" s="11">
        <v>0</v>
      </c>
    </row>
    <row r="30" spans="1:3" x14ac:dyDescent="0.35">
      <c r="A30">
        <f t="shared" si="0"/>
        <v>13</v>
      </c>
      <c r="B30">
        <f t="shared" si="1"/>
        <v>3</v>
      </c>
      <c r="C30" s="11">
        <v>1</v>
      </c>
    </row>
    <row r="31" spans="1:3" x14ac:dyDescent="0.35">
      <c r="A31">
        <f t="shared" si="0"/>
        <v>14</v>
      </c>
      <c r="B31">
        <f t="shared" si="1"/>
        <v>1</v>
      </c>
      <c r="C31" s="11">
        <v>0</v>
      </c>
    </row>
    <row r="32" spans="1:3" x14ac:dyDescent="0.35">
      <c r="A32">
        <f t="shared" si="0"/>
        <v>14</v>
      </c>
      <c r="B32">
        <f t="shared" si="1"/>
        <v>2</v>
      </c>
      <c r="C32" s="11">
        <v>1</v>
      </c>
    </row>
    <row r="33" spans="1:3" x14ac:dyDescent="0.35">
      <c r="A33">
        <f t="shared" si="0"/>
        <v>14</v>
      </c>
      <c r="B33">
        <f t="shared" si="1"/>
        <v>3</v>
      </c>
      <c r="C33" s="11">
        <v>0</v>
      </c>
    </row>
    <row r="34" spans="1:3" x14ac:dyDescent="0.35">
      <c r="A34">
        <f t="shared" si="0"/>
        <v>15</v>
      </c>
      <c r="B34">
        <f t="shared" si="1"/>
        <v>1</v>
      </c>
      <c r="C34" s="11">
        <v>1</v>
      </c>
    </row>
    <row r="35" spans="1:3" x14ac:dyDescent="0.35">
      <c r="A35">
        <f t="shared" si="0"/>
        <v>15</v>
      </c>
      <c r="B35">
        <f t="shared" si="1"/>
        <v>2</v>
      </c>
      <c r="C35" s="11">
        <v>0</v>
      </c>
    </row>
    <row r="36" spans="1:3" x14ac:dyDescent="0.35">
      <c r="A36">
        <f t="shared" si="0"/>
        <v>15</v>
      </c>
      <c r="B36">
        <f t="shared" si="1"/>
        <v>3</v>
      </c>
      <c r="C36" s="11">
        <v>1</v>
      </c>
    </row>
    <row r="37" spans="1:3" x14ac:dyDescent="0.35">
      <c r="A37">
        <f t="shared" si="0"/>
        <v>16</v>
      </c>
      <c r="B37">
        <f t="shared" si="1"/>
        <v>1</v>
      </c>
      <c r="C37" s="11">
        <v>0</v>
      </c>
    </row>
    <row r="38" spans="1:3" x14ac:dyDescent="0.35">
      <c r="A38">
        <f t="shared" si="0"/>
        <v>16</v>
      </c>
      <c r="B38">
        <f t="shared" si="1"/>
        <v>2</v>
      </c>
      <c r="C38" s="11">
        <v>1</v>
      </c>
    </row>
    <row r="39" spans="1:3" x14ac:dyDescent="0.35">
      <c r="A39">
        <f t="shared" si="0"/>
        <v>16</v>
      </c>
      <c r="B39">
        <f t="shared" si="1"/>
        <v>3</v>
      </c>
      <c r="C39" s="11">
        <v>0</v>
      </c>
    </row>
    <row r="40" spans="1:3" x14ac:dyDescent="0.35">
      <c r="A40">
        <f t="shared" si="0"/>
        <v>17</v>
      </c>
      <c r="B40">
        <f t="shared" si="1"/>
        <v>1</v>
      </c>
      <c r="C40" s="11">
        <v>1</v>
      </c>
    </row>
    <row r="41" spans="1:3" x14ac:dyDescent="0.35">
      <c r="A41">
        <f t="shared" si="0"/>
        <v>17</v>
      </c>
      <c r="B41">
        <f t="shared" si="1"/>
        <v>2</v>
      </c>
      <c r="C41" s="11">
        <v>0</v>
      </c>
    </row>
    <row r="42" spans="1:3" x14ac:dyDescent="0.35">
      <c r="A42">
        <f t="shared" si="0"/>
        <v>17</v>
      </c>
      <c r="B42">
        <f t="shared" si="1"/>
        <v>3</v>
      </c>
      <c r="C42" s="11">
        <v>1</v>
      </c>
    </row>
    <row r="43" spans="1:3" x14ac:dyDescent="0.35">
      <c r="A43">
        <f t="shared" si="0"/>
        <v>18</v>
      </c>
      <c r="B43">
        <f t="shared" si="1"/>
        <v>1</v>
      </c>
      <c r="C43" s="11">
        <v>0</v>
      </c>
    </row>
    <row r="44" spans="1:3" x14ac:dyDescent="0.35">
      <c r="A44">
        <f t="shared" si="0"/>
        <v>18</v>
      </c>
      <c r="B44">
        <f t="shared" si="1"/>
        <v>2</v>
      </c>
      <c r="C44" s="11">
        <v>1</v>
      </c>
    </row>
    <row r="45" spans="1:3" x14ac:dyDescent="0.35">
      <c r="A45">
        <f t="shared" si="0"/>
        <v>18</v>
      </c>
      <c r="B45">
        <f t="shared" si="1"/>
        <v>3</v>
      </c>
      <c r="C45" s="11">
        <v>0</v>
      </c>
    </row>
    <row r="46" spans="1:3" x14ac:dyDescent="0.35">
      <c r="A46">
        <f t="shared" si="0"/>
        <v>19</v>
      </c>
      <c r="B46">
        <f t="shared" si="1"/>
        <v>1</v>
      </c>
      <c r="C46" s="11">
        <v>1</v>
      </c>
    </row>
    <row r="47" spans="1:3" x14ac:dyDescent="0.35">
      <c r="A47">
        <f t="shared" si="0"/>
        <v>19</v>
      </c>
      <c r="B47">
        <f t="shared" si="1"/>
        <v>2</v>
      </c>
      <c r="C47" s="11">
        <v>0</v>
      </c>
    </row>
    <row r="48" spans="1:3" x14ac:dyDescent="0.35">
      <c r="A48">
        <f t="shared" si="0"/>
        <v>19</v>
      </c>
      <c r="B48">
        <f t="shared" si="1"/>
        <v>3</v>
      </c>
      <c r="C48" s="11">
        <v>1</v>
      </c>
    </row>
    <row r="49" spans="1:3" x14ac:dyDescent="0.35">
      <c r="A49">
        <f>A46+1</f>
        <v>20</v>
      </c>
      <c r="B49">
        <f t="shared" si="1"/>
        <v>1</v>
      </c>
      <c r="C49" s="11">
        <v>0</v>
      </c>
    </row>
    <row r="50" spans="1:3" x14ac:dyDescent="0.35">
      <c r="A50">
        <f t="shared" si="0"/>
        <v>20</v>
      </c>
      <c r="B50">
        <f t="shared" si="1"/>
        <v>2</v>
      </c>
      <c r="C50" s="11">
        <v>1</v>
      </c>
    </row>
    <row r="51" spans="1:3" x14ac:dyDescent="0.35">
      <c r="A51">
        <f t="shared" si="0"/>
        <v>20</v>
      </c>
      <c r="B51">
        <f t="shared" si="1"/>
        <v>3</v>
      </c>
      <c r="C51" s="11">
        <v>0</v>
      </c>
    </row>
    <row r="52" spans="1:3" x14ac:dyDescent="0.35">
      <c r="C52" s="11"/>
    </row>
    <row r="53" spans="1:3" x14ac:dyDescent="0.35">
      <c r="C53" s="11"/>
    </row>
    <row r="54" spans="1:3" x14ac:dyDescent="0.35">
      <c r="C54" s="11"/>
    </row>
    <row r="55" spans="1:3" x14ac:dyDescent="0.35">
      <c r="C55" s="11"/>
    </row>
    <row r="56" spans="1:3" x14ac:dyDescent="0.35">
      <c r="C56" s="11"/>
    </row>
    <row r="57" spans="1:3" x14ac:dyDescent="0.35">
      <c r="C57" s="11"/>
    </row>
    <row r="58" spans="1:3" x14ac:dyDescent="0.35">
      <c r="C58" s="11"/>
    </row>
    <row r="59" spans="1:3" x14ac:dyDescent="0.35">
      <c r="C59" s="11"/>
    </row>
    <row r="60" spans="1:3" x14ac:dyDescent="0.35">
      <c r="C60" s="11"/>
    </row>
    <row r="61" spans="1:3" x14ac:dyDescent="0.35">
      <c r="C61" s="11"/>
    </row>
    <row r="62" spans="1:3" x14ac:dyDescent="0.35">
      <c r="C62" s="11"/>
    </row>
    <row r="63" spans="1:3" x14ac:dyDescent="0.35">
      <c r="C63" s="11"/>
    </row>
    <row r="64" spans="1:3" x14ac:dyDescent="0.35">
      <c r="C64" s="11"/>
    </row>
    <row r="65" spans="3:3" x14ac:dyDescent="0.35">
      <c r="C65" s="11"/>
    </row>
    <row r="66" spans="3:3" x14ac:dyDescent="0.35">
      <c r="C66" s="11"/>
    </row>
    <row r="67" spans="3:3" x14ac:dyDescent="0.35">
      <c r="C67" s="11"/>
    </row>
    <row r="68" spans="3:3" x14ac:dyDescent="0.35">
      <c r="C68" s="11"/>
    </row>
    <row r="69" spans="3:3" x14ac:dyDescent="0.35">
      <c r="C6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2F28-F0C6-7549-9340-780A687C3B3E}">
  <dimension ref="A3:C52"/>
  <sheetViews>
    <sheetView workbookViewId="0">
      <selection activeCell="F26" sqref="F26"/>
    </sheetView>
  </sheetViews>
  <sheetFormatPr defaultColWidth="10.81640625" defaultRowHeight="14.5" x14ac:dyDescent="0.35"/>
  <cols>
    <col min="3" max="3" width="19.453125" bestFit="1" customWidth="1"/>
  </cols>
  <sheetData>
    <row r="3" spans="1:3" x14ac:dyDescent="0.35">
      <c r="A3" s="1" t="s">
        <v>109</v>
      </c>
      <c r="B3" s="1" t="s">
        <v>2</v>
      </c>
      <c r="C3" s="1" t="s">
        <v>133</v>
      </c>
    </row>
    <row r="4" spans="1:3" x14ac:dyDescent="0.35">
      <c r="A4" s="11">
        <v>5</v>
      </c>
      <c r="B4" s="11">
        <v>1</v>
      </c>
      <c r="C4" s="11">
        <v>0</v>
      </c>
    </row>
    <row r="5" spans="1:3" x14ac:dyDescent="0.35">
      <c r="A5" s="11">
        <v>5</v>
      </c>
      <c r="B5" s="11">
        <v>2</v>
      </c>
      <c r="C5" s="11">
        <v>1</v>
      </c>
    </row>
    <row r="6" spans="1:3" x14ac:dyDescent="0.35">
      <c r="A6" s="11">
        <v>5</v>
      </c>
      <c r="B6" s="11">
        <v>3</v>
      </c>
      <c r="C6" s="11">
        <v>0</v>
      </c>
    </row>
    <row r="7" spans="1:3" x14ac:dyDescent="0.35">
      <c r="A7" s="11">
        <v>6</v>
      </c>
      <c r="B7" s="11">
        <v>1</v>
      </c>
      <c r="C7" s="11">
        <v>1</v>
      </c>
    </row>
    <row r="8" spans="1:3" x14ac:dyDescent="0.35">
      <c r="A8" s="11">
        <v>6</v>
      </c>
      <c r="B8" s="11">
        <v>2</v>
      </c>
      <c r="C8" s="11">
        <v>0</v>
      </c>
    </row>
    <row r="9" spans="1:3" x14ac:dyDescent="0.35">
      <c r="A9" s="11">
        <v>6</v>
      </c>
      <c r="B9" s="11">
        <v>3</v>
      </c>
      <c r="C9" s="11">
        <v>1</v>
      </c>
    </row>
    <row r="10" spans="1:3" x14ac:dyDescent="0.35">
      <c r="A10">
        <f>A7+1</f>
        <v>7</v>
      </c>
      <c r="B10">
        <f>B7</f>
        <v>1</v>
      </c>
      <c r="C10" s="11">
        <v>0</v>
      </c>
    </row>
    <row r="11" spans="1:3" x14ac:dyDescent="0.35">
      <c r="A11">
        <f t="shared" ref="A11:A51" si="0">A8+1</f>
        <v>7</v>
      </c>
      <c r="B11">
        <f t="shared" ref="B11:B51" si="1">B8</f>
        <v>2</v>
      </c>
      <c r="C11" s="11">
        <v>1</v>
      </c>
    </row>
    <row r="12" spans="1:3" x14ac:dyDescent="0.35">
      <c r="A12">
        <f t="shared" si="0"/>
        <v>7</v>
      </c>
      <c r="B12">
        <f t="shared" si="1"/>
        <v>3</v>
      </c>
      <c r="C12" s="11">
        <v>0</v>
      </c>
    </row>
    <row r="13" spans="1:3" x14ac:dyDescent="0.35">
      <c r="A13">
        <f t="shared" si="0"/>
        <v>8</v>
      </c>
      <c r="B13">
        <f t="shared" si="1"/>
        <v>1</v>
      </c>
      <c r="C13" s="11">
        <v>1</v>
      </c>
    </row>
    <row r="14" spans="1:3" x14ac:dyDescent="0.35">
      <c r="A14">
        <f t="shared" si="0"/>
        <v>8</v>
      </c>
      <c r="B14">
        <f t="shared" si="1"/>
        <v>2</v>
      </c>
      <c r="C14" s="11">
        <v>0</v>
      </c>
    </row>
    <row r="15" spans="1:3" x14ac:dyDescent="0.35">
      <c r="A15">
        <f t="shared" si="0"/>
        <v>8</v>
      </c>
      <c r="B15">
        <f t="shared" si="1"/>
        <v>3</v>
      </c>
      <c r="C15" s="11">
        <v>1</v>
      </c>
    </row>
    <row r="16" spans="1:3" x14ac:dyDescent="0.35">
      <c r="A16">
        <f t="shared" si="0"/>
        <v>9</v>
      </c>
      <c r="B16">
        <f t="shared" si="1"/>
        <v>1</v>
      </c>
      <c r="C16" s="11">
        <v>0</v>
      </c>
    </row>
    <row r="17" spans="1:3" x14ac:dyDescent="0.35">
      <c r="A17">
        <f t="shared" si="0"/>
        <v>9</v>
      </c>
      <c r="B17">
        <f t="shared" si="1"/>
        <v>2</v>
      </c>
      <c r="C17" s="11">
        <v>1</v>
      </c>
    </row>
    <row r="18" spans="1:3" x14ac:dyDescent="0.35">
      <c r="A18">
        <f t="shared" si="0"/>
        <v>9</v>
      </c>
      <c r="B18">
        <f t="shared" si="1"/>
        <v>3</v>
      </c>
      <c r="C18" s="11">
        <v>0</v>
      </c>
    </row>
    <row r="19" spans="1:3" x14ac:dyDescent="0.35">
      <c r="A19">
        <f t="shared" si="0"/>
        <v>10</v>
      </c>
      <c r="B19">
        <f t="shared" si="1"/>
        <v>1</v>
      </c>
      <c r="C19" s="11">
        <v>1</v>
      </c>
    </row>
    <row r="20" spans="1:3" x14ac:dyDescent="0.35">
      <c r="A20">
        <f t="shared" si="0"/>
        <v>10</v>
      </c>
      <c r="B20">
        <f t="shared" si="1"/>
        <v>2</v>
      </c>
      <c r="C20" s="11">
        <v>0</v>
      </c>
    </row>
    <row r="21" spans="1:3" x14ac:dyDescent="0.35">
      <c r="A21">
        <f t="shared" si="0"/>
        <v>10</v>
      </c>
      <c r="B21">
        <f t="shared" si="1"/>
        <v>3</v>
      </c>
      <c r="C21" s="11">
        <v>1</v>
      </c>
    </row>
    <row r="22" spans="1:3" x14ac:dyDescent="0.35">
      <c r="A22">
        <f t="shared" si="0"/>
        <v>11</v>
      </c>
      <c r="B22">
        <f t="shared" si="1"/>
        <v>1</v>
      </c>
      <c r="C22" s="11">
        <v>0</v>
      </c>
    </row>
    <row r="23" spans="1:3" x14ac:dyDescent="0.35">
      <c r="A23">
        <f t="shared" si="0"/>
        <v>11</v>
      </c>
      <c r="B23">
        <f t="shared" si="1"/>
        <v>2</v>
      </c>
      <c r="C23" s="11">
        <v>1</v>
      </c>
    </row>
    <row r="24" spans="1:3" x14ac:dyDescent="0.35">
      <c r="A24">
        <f t="shared" si="0"/>
        <v>11</v>
      </c>
      <c r="B24">
        <f t="shared" si="1"/>
        <v>3</v>
      </c>
      <c r="C24" s="11">
        <v>0</v>
      </c>
    </row>
    <row r="25" spans="1:3" x14ac:dyDescent="0.35">
      <c r="A25">
        <f t="shared" si="0"/>
        <v>12</v>
      </c>
      <c r="B25">
        <f t="shared" si="1"/>
        <v>1</v>
      </c>
      <c r="C25" s="11">
        <v>1</v>
      </c>
    </row>
    <row r="26" spans="1:3" x14ac:dyDescent="0.35">
      <c r="A26">
        <f t="shared" si="0"/>
        <v>12</v>
      </c>
      <c r="B26">
        <f t="shared" si="1"/>
        <v>2</v>
      </c>
      <c r="C26" s="11">
        <v>0</v>
      </c>
    </row>
    <row r="27" spans="1:3" x14ac:dyDescent="0.35">
      <c r="A27">
        <f t="shared" si="0"/>
        <v>12</v>
      </c>
      <c r="B27">
        <f t="shared" si="1"/>
        <v>3</v>
      </c>
      <c r="C27" s="11">
        <v>1</v>
      </c>
    </row>
    <row r="28" spans="1:3" x14ac:dyDescent="0.35">
      <c r="A28">
        <f t="shared" si="0"/>
        <v>13</v>
      </c>
      <c r="B28">
        <f t="shared" si="1"/>
        <v>1</v>
      </c>
      <c r="C28" s="11">
        <v>0</v>
      </c>
    </row>
    <row r="29" spans="1:3" x14ac:dyDescent="0.35">
      <c r="A29">
        <f t="shared" si="0"/>
        <v>13</v>
      </c>
      <c r="B29">
        <f t="shared" si="1"/>
        <v>2</v>
      </c>
      <c r="C29" s="11">
        <v>1</v>
      </c>
    </row>
    <row r="30" spans="1:3" x14ac:dyDescent="0.35">
      <c r="A30">
        <f t="shared" si="0"/>
        <v>13</v>
      </c>
      <c r="B30">
        <f t="shared" si="1"/>
        <v>3</v>
      </c>
      <c r="C30" s="11">
        <v>0</v>
      </c>
    </row>
    <row r="31" spans="1:3" x14ac:dyDescent="0.35">
      <c r="A31">
        <f t="shared" si="0"/>
        <v>14</v>
      </c>
      <c r="B31">
        <f t="shared" si="1"/>
        <v>1</v>
      </c>
      <c r="C31" s="11">
        <v>1</v>
      </c>
    </row>
    <row r="32" spans="1:3" x14ac:dyDescent="0.35">
      <c r="A32">
        <f t="shared" si="0"/>
        <v>14</v>
      </c>
      <c r="B32">
        <f t="shared" si="1"/>
        <v>2</v>
      </c>
      <c r="C32" s="11">
        <v>0</v>
      </c>
    </row>
    <row r="33" spans="1:3" x14ac:dyDescent="0.35">
      <c r="A33">
        <f t="shared" si="0"/>
        <v>14</v>
      </c>
      <c r="B33">
        <f t="shared" si="1"/>
        <v>3</v>
      </c>
      <c r="C33" s="11">
        <v>1</v>
      </c>
    </row>
    <row r="34" spans="1:3" x14ac:dyDescent="0.35">
      <c r="A34">
        <f t="shared" si="0"/>
        <v>15</v>
      </c>
      <c r="B34">
        <f t="shared" si="1"/>
        <v>1</v>
      </c>
      <c r="C34" s="11">
        <v>0</v>
      </c>
    </row>
    <row r="35" spans="1:3" x14ac:dyDescent="0.35">
      <c r="A35">
        <f t="shared" si="0"/>
        <v>15</v>
      </c>
      <c r="B35">
        <f t="shared" si="1"/>
        <v>2</v>
      </c>
      <c r="C35" s="11">
        <v>1</v>
      </c>
    </row>
    <row r="36" spans="1:3" x14ac:dyDescent="0.35">
      <c r="A36">
        <f t="shared" si="0"/>
        <v>15</v>
      </c>
      <c r="B36">
        <f t="shared" si="1"/>
        <v>3</v>
      </c>
      <c r="C36" s="11">
        <v>0</v>
      </c>
    </row>
    <row r="37" spans="1:3" x14ac:dyDescent="0.35">
      <c r="A37">
        <f t="shared" si="0"/>
        <v>16</v>
      </c>
      <c r="B37">
        <f t="shared" si="1"/>
        <v>1</v>
      </c>
      <c r="C37" s="11">
        <v>1</v>
      </c>
    </row>
    <row r="38" spans="1:3" x14ac:dyDescent="0.35">
      <c r="A38">
        <f t="shared" si="0"/>
        <v>16</v>
      </c>
      <c r="B38">
        <f t="shared" si="1"/>
        <v>2</v>
      </c>
      <c r="C38" s="11">
        <v>0</v>
      </c>
    </row>
    <row r="39" spans="1:3" x14ac:dyDescent="0.35">
      <c r="A39">
        <f t="shared" si="0"/>
        <v>16</v>
      </c>
      <c r="B39">
        <f t="shared" si="1"/>
        <v>3</v>
      </c>
      <c r="C39" s="11">
        <v>1</v>
      </c>
    </row>
    <row r="40" spans="1:3" x14ac:dyDescent="0.35">
      <c r="A40">
        <f t="shared" si="0"/>
        <v>17</v>
      </c>
      <c r="B40">
        <f t="shared" si="1"/>
        <v>1</v>
      </c>
      <c r="C40" s="11">
        <v>0</v>
      </c>
    </row>
    <row r="41" spans="1:3" x14ac:dyDescent="0.35">
      <c r="A41">
        <f t="shared" si="0"/>
        <v>17</v>
      </c>
      <c r="B41">
        <f t="shared" si="1"/>
        <v>2</v>
      </c>
      <c r="C41" s="11">
        <v>1</v>
      </c>
    </row>
    <row r="42" spans="1:3" x14ac:dyDescent="0.35">
      <c r="A42">
        <f t="shared" si="0"/>
        <v>17</v>
      </c>
      <c r="B42">
        <f t="shared" si="1"/>
        <v>3</v>
      </c>
      <c r="C42" s="11">
        <v>0</v>
      </c>
    </row>
    <row r="43" spans="1:3" x14ac:dyDescent="0.35">
      <c r="A43">
        <f t="shared" si="0"/>
        <v>18</v>
      </c>
      <c r="B43">
        <f t="shared" si="1"/>
        <v>1</v>
      </c>
      <c r="C43" s="11">
        <v>1</v>
      </c>
    </row>
    <row r="44" spans="1:3" x14ac:dyDescent="0.35">
      <c r="A44">
        <f t="shared" si="0"/>
        <v>18</v>
      </c>
      <c r="B44">
        <f t="shared" si="1"/>
        <v>2</v>
      </c>
      <c r="C44" s="11">
        <v>0</v>
      </c>
    </row>
    <row r="45" spans="1:3" x14ac:dyDescent="0.35">
      <c r="A45">
        <f t="shared" si="0"/>
        <v>18</v>
      </c>
      <c r="B45">
        <f t="shared" si="1"/>
        <v>3</v>
      </c>
      <c r="C45" s="11">
        <v>1</v>
      </c>
    </row>
    <row r="46" spans="1:3" x14ac:dyDescent="0.35">
      <c r="A46">
        <f t="shared" si="0"/>
        <v>19</v>
      </c>
      <c r="B46">
        <f t="shared" si="1"/>
        <v>1</v>
      </c>
      <c r="C46" s="11">
        <v>0</v>
      </c>
    </row>
    <row r="47" spans="1:3" x14ac:dyDescent="0.35">
      <c r="A47">
        <f t="shared" si="0"/>
        <v>19</v>
      </c>
      <c r="B47">
        <f t="shared" si="1"/>
        <v>2</v>
      </c>
      <c r="C47" s="11">
        <v>1</v>
      </c>
    </row>
    <row r="48" spans="1:3" x14ac:dyDescent="0.35">
      <c r="A48">
        <f t="shared" si="0"/>
        <v>19</v>
      </c>
      <c r="B48">
        <f t="shared" si="1"/>
        <v>3</v>
      </c>
      <c r="C48" s="11">
        <v>0</v>
      </c>
    </row>
    <row r="49" spans="1:3" x14ac:dyDescent="0.35">
      <c r="A49">
        <f>A46+1</f>
        <v>20</v>
      </c>
      <c r="B49">
        <f t="shared" si="1"/>
        <v>1</v>
      </c>
      <c r="C49" s="11">
        <v>1</v>
      </c>
    </row>
    <row r="50" spans="1:3" x14ac:dyDescent="0.35">
      <c r="A50">
        <f t="shared" si="0"/>
        <v>20</v>
      </c>
      <c r="B50">
        <f t="shared" si="1"/>
        <v>2</v>
      </c>
      <c r="C50" s="11">
        <v>0</v>
      </c>
    </row>
    <row r="51" spans="1:3" x14ac:dyDescent="0.35">
      <c r="A51">
        <f t="shared" si="0"/>
        <v>20</v>
      </c>
      <c r="B51">
        <f t="shared" si="1"/>
        <v>3</v>
      </c>
      <c r="C51" s="11">
        <v>1</v>
      </c>
    </row>
    <row r="52" spans="1:3" x14ac:dyDescent="0.35">
      <c r="C5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>
      <selection activeCell="E14" sqref="E14"/>
    </sheetView>
  </sheetViews>
  <sheetFormatPr defaultColWidth="8.81640625" defaultRowHeight="14.5" x14ac:dyDescent="0.35"/>
  <cols>
    <col min="3" max="3" width="27.453125" bestFit="1" customWidth="1"/>
    <col min="5" max="5" width="30.453125" bestFit="1" customWidth="1"/>
    <col min="7" max="7" width="30.453125" bestFit="1" customWidth="1"/>
  </cols>
  <sheetData>
    <row r="1" spans="1:3" x14ac:dyDescent="0.35">
      <c r="A1" s="24" t="s">
        <v>99</v>
      </c>
      <c r="B1" s="12"/>
    </row>
    <row r="2" spans="1:3" x14ac:dyDescent="0.35">
      <c r="A2" t="s">
        <v>101</v>
      </c>
    </row>
    <row r="3" spans="1:3" x14ac:dyDescent="0.35">
      <c r="A3" s="9" t="s">
        <v>109</v>
      </c>
      <c r="B3" s="10" t="s">
        <v>2</v>
      </c>
      <c r="C3" s="10" t="s">
        <v>3</v>
      </c>
    </row>
    <row r="4" spans="1:3" x14ac:dyDescent="0.35">
      <c r="A4" s="11">
        <v>5</v>
      </c>
      <c r="B4" s="11">
        <v>1</v>
      </c>
      <c r="C4" s="11">
        <v>1</v>
      </c>
    </row>
    <row r="5" spans="1:3" x14ac:dyDescent="0.35">
      <c r="A5" s="11">
        <v>5</v>
      </c>
      <c r="B5" s="11">
        <v>2</v>
      </c>
      <c r="C5" s="11">
        <v>0</v>
      </c>
    </row>
    <row r="6" spans="1:3" x14ac:dyDescent="0.35">
      <c r="A6" s="11">
        <v>5</v>
      </c>
      <c r="B6" s="11">
        <v>3</v>
      </c>
      <c r="C6" s="11">
        <v>0</v>
      </c>
    </row>
    <row r="7" spans="1:3" x14ac:dyDescent="0.35">
      <c r="A7" s="11">
        <v>6</v>
      </c>
      <c r="B7" s="11">
        <v>1</v>
      </c>
      <c r="C7" s="11">
        <v>0</v>
      </c>
    </row>
    <row r="8" spans="1:3" x14ac:dyDescent="0.35">
      <c r="A8" s="11">
        <v>6</v>
      </c>
      <c r="B8" s="11">
        <v>2</v>
      </c>
      <c r="C8" s="11">
        <v>1</v>
      </c>
    </row>
    <row r="9" spans="1:3" x14ac:dyDescent="0.35">
      <c r="A9" s="11">
        <v>6</v>
      </c>
      <c r="B9" s="11">
        <v>3</v>
      </c>
      <c r="C9" s="11">
        <v>0</v>
      </c>
    </row>
    <row r="10" spans="1:3" x14ac:dyDescent="0.35">
      <c r="A10">
        <f>A7+1</f>
        <v>7</v>
      </c>
      <c r="B10">
        <f>B7</f>
        <v>1</v>
      </c>
      <c r="C10" s="11">
        <v>0</v>
      </c>
    </row>
    <row r="11" spans="1:3" x14ac:dyDescent="0.35">
      <c r="A11">
        <f t="shared" ref="A11:A51" si="0">A8+1</f>
        <v>7</v>
      </c>
      <c r="B11">
        <f t="shared" ref="B11:B51" si="1">B8</f>
        <v>2</v>
      </c>
      <c r="C11" s="11">
        <v>0</v>
      </c>
    </row>
    <row r="12" spans="1:3" x14ac:dyDescent="0.35">
      <c r="A12">
        <f t="shared" si="0"/>
        <v>7</v>
      </c>
      <c r="B12">
        <f t="shared" si="1"/>
        <v>3</v>
      </c>
      <c r="C12" s="11">
        <v>1</v>
      </c>
    </row>
    <row r="13" spans="1:3" x14ac:dyDescent="0.35">
      <c r="A13">
        <f t="shared" si="0"/>
        <v>8</v>
      </c>
      <c r="B13">
        <f t="shared" si="1"/>
        <v>1</v>
      </c>
      <c r="C13" s="11">
        <v>1</v>
      </c>
    </row>
    <row r="14" spans="1:3" x14ac:dyDescent="0.35">
      <c r="A14">
        <f t="shared" si="0"/>
        <v>8</v>
      </c>
      <c r="B14">
        <f t="shared" si="1"/>
        <v>2</v>
      </c>
      <c r="C14" s="11">
        <v>1</v>
      </c>
    </row>
    <row r="15" spans="1:3" x14ac:dyDescent="0.35">
      <c r="A15">
        <f t="shared" si="0"/>
        <v>8</v>
      </c>
      <c r="B15">
        <f t="shared" si="1"/>
        <v>3</v>
      </c>
      <c r="C15" s="11">
        <v>1</v>
      </c>
    </row>
    <row r="16" spans="1:3" x14ac:dyDescent="0.35">
      <c r="A16">
        <f t="shared" si="0"/>
        <v>9</v>
      </c>
      <c r="B16">
        <f t="shared" si="1"/>
        <v>1</v>
      </c>
      <c r="C16" s="11">
        <v>1</v>
      </c>
    </row>
    <row r="17" spans="1:3" x14ac:dyDescent="0.35">
      <c r="A17">
        <f t="shared" si="0"/>
        <v>9</v>
      </c>
      <c r="B17">
        <f t="shared" si="1"/>
        <v>2</v>
      </c>
      <c r="C17" s="11">
        <v>0</v>
      </c>
    </row>
    <row r="18" spans="1:3" x14ac:dyDescent="0.35">
      <c r="A18">
        <f t="shared" si="0"/>
        <v>9</v>
      </c>
      <c r="B18">
        <f t="shared" si="1"/>
        <v>3</v>
      </c>
      <c r="C18" s="11">
        <v>0</v>
      </c>
    </row>
    <row r="19" spans="1:3" x14ac:dyDescent="0.35">
      <c r="A19">
        <f t="shared" si="0"/>
        <v>10</v>
      </c>
      <c r="B19">
        <f t="shared" si="1"/>
        <v>1</v>
      </c>
      <c r="C19" s="11">
        <v>0</v>
      </c>
    </row>
    <row r="20" spans="1:3" x14ac:dyDescent="0.35">
      <c r="A20">
        <f t="shared" si="0"/>
        <v>10</v>
      </c>
      <c r="B20">
        <f t="shared" si="1"/>
        <v>2</v>
      </c>
      <c r="C20" s="11">
        <v>1</v>
      </c>
    </row>
    <row r="21" spans="1:3" x14ac:dyDescent="0.35">
      <c r="A21">
        <f t="shared" si="0"/>
        <v>10</v>
      </c>
      <c r="B21">
        <f t="shared" si="1"/>
        <v>3</v>
      </c>
      <c r="C21" s="11">
        <v>0</v>
      </c>
    </row>
    <row r="22" spans="1:3" x14ac:dyDescent="0.35">
      <c r="A22">
        <f t="shared" si="0"/>
        <v>11</v>
      </c>
      <c r="B22">
        <f t="shared" si="1"/>
        <v>1</v>
      </c>
      <c r="C22" s="11">
        <v>0</v>
      </c>
    </row>
    <row r="23" spans="1:3" x14ac:dyDescent="0.35">
      <c r="A23">
        <f t="shared" si="0"/>
        <v>11</v>
      </c>
      <c r="B23">
        <f t="shared" si="1"/>
        <v>2</v>
      </c>
      <c r="C23" s="11">
        <v>0</v>
      </c>
    </row>
    <row r="24" spans="1:3" x14ac:dyDescent="0.35">
      <c r="A24">
        <f t="shared" si="0"/>
        <v>11</v>
      </c>
      <c r="B24">
        <f t="shared" si="1"/>
        <v>3</v>
      </c>
      <c r="C24" s="11">
        <v>1</v>
      </c>
    </row>
    <row r="25" spans="1:3" x14ac:dyDescent="0.35">
      <c r="A25">
        <f t="shared" si="0"/>
        <v>12</v>
      </c>
      <c r="B25">
        <f t="shared" si="1"/>
        <v>1</v>
      </c>
      <c r="C25" s="11">
        <v>0</v>
      </c>
    </row>
    <row r="26" spans="1:3" x14ac:dyDescent="0.35">
      <c r="A26">
        <f t="shared" si="0"/>
        <v>12</v>
      </c>
      <c r="B26">
        <f t="shared" si="1"/>
        <v>2</v>
      </c>
      <c r="C26" s="11">
        <v>0</v>
      </c>
    </row>
    <row r="27" spans="1:3" x14ac:dyDescent="0.35">
      <c r="A27">
        <f t="shared" si="0"/>
        <v>12</v>
      </c>
      <c r="B27">
        <f t="shared" si="1"/>
        <v>3</v>
      </c>
      <c r="C27" s="11">
        <v>0</v>
      </c>
    </row>
    <row r="28" spans="1:3" x14ac:dyDescent="0.35">
      <c r="A28">
        <f t="shared" si="0"/>
        <v>13</v>
      </c>
      <c r="B28">
        <f t="shared" si="1"/>
        <v>1</v>
      </c>
      <c r="C28" s="11">
        <v>1</v>
      </c>
    </row>
    <row r="29" spans="1:3" x14ac:dyDescent="0.35">
      <c r="A29">
        <f t="shared" si="0"/>
        <v>13</v>
      </c>
      <c r="B29">
        <f t="shared" si="1"/>
        <v>2</v>
      </c>
      <c r="C29" s="11">
        <v>0</v>
      </c>
    </row>
    <row r="30" spans="1:3" x14ac:dyDescent="0.35">
      <c r="A30">
        <f t="shared" si="0"/>
        <v>13</v>
      </c>
      <c r="B30">
        <f t="shared" si="1"/>
        <v>3</v>
      </c>
      <c r="C30" s="11">
        <v>0</v>
      </c>
    </row>
    <row r="31" spans="1:3" x14ac:dyDescent="0.35">
      <c r="A31">
        <f t="shared" si="0"/>
        <v>14</v>
      </c>
      <c r="B31">
        <f t="shared" si="1"/>
        <v>1</v>
      </c>
      <c r="C31" s="11">
        <v>0</v>
      </c>
    </row>
    <row r="32" spans="1:3" x14ac:dyDescent="0.35">
      <c r="A32">
        <f t="shared" si="0"/>
        <v>14</v>
      </c>
      <c r="B32">
        <f t="shared" si="1"/>
        <v>2</v>
      </c>
      <c r="C32" s="11">
        <v>1</v>
      </c>
    </row>
    <row r="33" spans="1:3" x14ac:dyDescent="0.35">
      <c r="A33">
        <f t="shared" si="0"/>
        <v>14</v>
      </c>
      <c r="B33">
        <f t="shared" si="1"/>
        <v>3</v>
      </c>
      <c r="C33" s="11">
        <v>0</v>
      </c>
    </row>
    <row r="34" spans="1:3" x14ac:dyDescent="0.35">
      <c r="A34">
        <f t="shared" si="0"/>
        <v>15</v>
      </c>
      <c r="B34">
        <f t="shared" si="1"/>
        <v>1</v>
      </c>
      <c r="C34" s="11">
        <v>0</v>
      </c>
    </row>
    <row r="35" spans="1:3" x14ac:dyDescent="0.35">
      <c r="A35">
        <f t="shared" si="0"/>
        <v>15</v>
      </c>
      <c r="B35">
        <f t="shared" si="1"/>
        <v>2</v>
      </c>
      <c r="C35" s="11">
        <v>0</v>
      </c>
    </row>
    <row r="36" spans="1:3" x14ac:dyDescent="0.35">
      <c r="A36">
        <f t="shared" si="0"/>
        <v>15</v>
      </c>
      <c r="B36">
        <f t="shared" si="1"/>
        <v>3</v>
      </c>
      <c r="C36" s="11">
        <v>1</v>
      </c>
    </row>
    <row r="37" spans="1:3" x14ac:dyDescent="0.35">
      <c r="A37">
        <f t="shared" si="0"/>
        <v>16</v>
      </c>
      <c r="B37">
        <f t="shared" si="1"/>
        <v>1</v>
      </c>
      <c r="C37" s="11">
        <v>1</v>
      </c>
    </row>
    <row r="38" spans="1:3" x14ac:dyDescent="0.35">
      <c r="A38">
        <f t="shared" si="0"/>
        <v>16</v>
      </c>
      <c r="B38">
        <f t="shared" si="1"/>
        <v>2</v>
      </c>
      <c r="C38" s="11">
        <v>1</v>
      </c>
    </row>
    <row r="39" spans="1:3" x14ac:dyDescent="0.35">
      <c r="A39">
        <f t="shared" si="0"/>
        <v>16</v>
      </c>
      <c r="B39">
        <f t="shared" si="1"/>
        <v>3</v>
      </c>
      <c r="C39" s="11">
        <v>1</v>
      </c>
    </row>
    <row r="40" spans="1:3" x14ac:dyDescent="0.35">
      <c r="A40">
        <f t="shared" si="0"/>
        <v>17</v>
      </c>
      <c r="B40">
        <f t="shared" si="1"/>
        <v>1</v>
      </c>
      <c r="C40" s="11">
        <v>1</v>
      </c>
    </row>
    <row r="41" spans="1:3" x14ac:dyDescent="0.35">
      <c r="A41">
        <f t="shared" si="0"/>
        <v>17</v>
      </c>
      <c r="B41">
        <f t="shared" si="1"/>
        <v>2</v>
      </c>
      <c r="C41" s="11">
        <v>0</v>
      </c>
    </row>
    <row r="42" spans="1:3" x14ac:dyDescent="0.35">
      <c r="A42">
        <f t="shared" si="0"/>
        <v>17</v>
      </c>
      <c r="B42">
        <f t="shared" si="1"/>
        <v>3</v>
      </c>
      <c r="C42" s="11">
        <v>0</v>
      </c>
    </row>
    <row r="43" spans="1:3" x14ac:dyDescent="0.35">
      <c r="A43">
        <f t="shared" si="0"/>
        <v>18</v>
      </c>
      <c r="B43">
        <f t="shared" si="1"/>
        <v>1</v>
      </c>
      <c r="C43" s="11">
        <v>0</v>
      </c>
    </row>
    <row r="44" spans="1:3" x14ac:dyDescent="0.35">
      <c r="A44">
        <f t="shared" si="0"/>
        <v>18</v>
      </c>
      <c r="B44">
        <f t="shared" si="1"/>
        <v>2</v>
      </c>
      <c r="C44" s="11">
        <v>1</v>
      </c>
    </row>
    <row r="45" spans="1:3" x14ac:dyDescent="0.35">
      <c r="A45">
        <f t="shared" si="0"/>
        <v>18</v>
      </c>
      <c r="B45">
        <f t="shared" si="1"/>
        <v>3</v>
      </c>
      <c r="C45" s="11">
        <v>0</v>
      </c>
    </row>
    <row r="46" spans="1:3" x14ac:dyDescent="0.35">
      <c r="A46">
        <f t="shared" si="0"/>
        <v>19</v>
      </c>
      <c r="B46">
        <f t="shared" si="1"/>
        <v>1</v>
      </c>
      <c r="C46" s="11">
        <v>0</v>
      </c>
    </row>
    <row r="47" spans="1:3" x14ac:dyDescent="0.35">
      <c r="A47">
        <f t="shared" si="0"/>
        <v>19</v>
      </c>
      <c r="B47">
        <f t="shared" si="1"/>
        <v>2</v>
      </c>
      <c r="C47" s="11">
        <v>0</v>
      </c>
    </row>
    <row r="48" spans="1:3" x14ac:dyDescent="0.35">
      <c r="A48">
        <f t="shared" si="0"/>
        <v>19</v>
      </c>
      <c r="B48">
        <f t="shared" si="1"/>
        <v>3</v>
      </c>
      <c r="C48" s="11">
        <v>1</v>
      </c>
    </row>
    <row r="49" spans="1:3" x14ac:dyDescent="0.35">
      <c r="A49">
        <f>A46+1</f>
        <v>20</v>
      </c>
      <c r="B49">
        <f t="shared" si="1"/>
        <v>1</v>
      </c>
      <c r="C49" s="11">
        <v>0</v>
      </c>
    </row>
    <row r="50" spans="1:3" x14ac:dyDescent="0.35">
      <c r="A50">
        <f t="shared" si="0"/>
        <v>20</v>
      </c>
      <c r="B50">
        <f t="shared" si="1"/>
        <v>2</v>
      </c>
      <c r="C50" s="11">
        <v>0</v>
      </c>
    </row>
    <row r="51" spans="1:3" x14ac:dyDescent="0.35">
      <c r="A51">
        <f t="shared" si="0"/>
        <v>20</v>
      </c>
      <c r="B51">
        <f t="shared" si="1"/>
        <v>3</v>
      </c>
      <c r="C51" s="11">
        <v>0</v>
      </c>
    </row>
    <row r="52" spans="1:3" x14ac:dyDescent="0.35">
      <c r="A52" s="11"/>
      <c r="B52" s="11"/>
      <c r="C52" s="11"/>
    </row>
    <row r="53" spans="1:3" x14ac:dyDescent="0.35">
      <c r="A53" s="11"/>
      <c r="B53" s="11"/>
      <c r="C53" s="11"/>
    </row>
    <row r="54" spans="1:3" x14ac:dyDescent="0.35">
      <c r="A54" s="11"/>
      <c r="B54" s="11"/>
      <c r="C54" s="11"/>
    </row>
    <row r="55" spans="1:3" x14ac:dyDescent="0.35">
      <c r="A55" s="11"/>
      <c r="B55" s="11"/>
      <c r="C55" s="11"/>
    </row>
    <row r="56" spans="1:3" x14ac:dyDescent="0.35">
      <c r="A56" s="11"/>
      <c r="B56" s="11"/>
      <c r="C56" s="11"/>
    </row>
    <row r="57" spans="1:3" x14ac:dyDescent="0.35">
      <c r="A57" s="11"/>
      <c r="B57" s="11"/>
      <c r="C57" s="11"/>
    </row>
    <row r="58" spans="1:3" x14ac:dyDescent="0.35">
      <c r="A58" s="11"/>
      <c r="B58" s="11"/>
      <c r="C58" s="11"/>
    </row>
    <row r="59" spans="1:3" x14ac:dyDescent="0.35">
      <c r="A59" s="11"/>
      <c r="B59" s="11"/>
      <c r="C59" s="11"/>
    </row>
    <row r="60" spans="1:3" x14ac:dyDescent="0.35">
      <c r="A60" s="11"/>
      <c r="B60" s="11"/>
      <c r="C60" s="11"/>
    </row>
    <row r="61" spans="1:3" x14ac:dyDescent="0.35">
      <c r="A61" s="11"/>
      <c r="B61" s="11"/>
      <c r="C61" s="11"/>
    </row>
    <row r="62" spans="1:3" x14ac:dyDescent="0.35">
      <c r="A62" s="11"/>
      <c r="B62" s="11"/>
      <c r="C62" s="11"/>
    </row>
    <row r="63" spans="1:3" x14ac:dyDescent="0.35">
      <c r="A63" s="11"/>
      <c r="B63" s="11"/>
      <c r="C63" s="11"/>
    </row>
    <row r="64" spans="1:3" x14ac:dyDescent="0.35">
      <c r="A64" s="11"/>
    </row>
    <row r="65" spans="1:1" x14ac:dyDescent="0.35">
      <c r="A65" s="11"/>
    </row>
    <row r="66" spans="1:1" x14ac:dyDescent="0.35">
      <c r="A66" s="11"/>
    </row>
    <row r="67" spans="1:1" x14ac:dyDescent="0.35">
      <c r="A67" s="11"/>
    </row>
    <row r="68" spans="1:1" x14ac:dyDescent="0.35">
      <c r="A68" s="11"/>
    </row>
    <row r="69" spans="1:1" x14ac:dyDescent="0.35">
      <c r="A69" s="11"/>
    </row>
  </sheetData>
  <autoFilter ref="A3:C51" xr:uid="{00000000-0001-0000-00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>
      <selection activeCell="H20" sqref="H20"/>
    </sheetView>
  </sheetViews>
  <sheetFormatPr defaultColWidth="8.81640625" defaultRowHeight="14.5" x14ac:dyDescent="0.35"/>
  <cols>
    <col min="3" max="3" width="26.1796875" bestFit="1" customWidth="1"/>
  </cols>
  <sheetData>
    <row r="1" spans="1:4" x14ac:dyDescent="0.35">
      <c r="A1" s="24" t="s">
        <v>100</v>
      </c>
    </row>
    <row r="2" spans="1:4" x14ac:dyDescent="0.35">
      <c r="A2" t="s">
        <v>105</v>
      </c>
    </row>
    <row r="3" spans="1:4" x14ac:dyDescent="0.35">
      <c r="A3" s="1" t="s">
        <v>109</v>
      </c>
      <c r="B3" s="1" t="s">
        <v>2</v>
      </c>
      <c r="C3" s="1" t="s">
        <v>4</v>
      </c>
    </row>
    <row r="4" spans="1:4" x14ac:dyDescent="0.35">
      <c r="A4" s="11">
        <v>5</v>
      </c>
      <c r="B4" s="11">
        <v>1</v>
      </c>
      <c r="C4" s="11">
        <v>0</v>
      </c>
      <c r="D4" s="11"/>
    </row>
    <row r="5" spans="1:4" x14ac:dyDescent="0.35">
      <c r="A5" s="11">
        <v>5</v>
      </c>
      <c r="B5" s="11">
        <v>2</v>
      </c>
      <c r="C5" s="11">
        <v>0</v>
      </c>
      <c r="D5" s="11"/>
    </row>
    <row r="6" spans="1:4" x14ac:dyDescent="0.35">
      <c r="A6" s="11">
        <v>5</v>
      </c>
      <c r="B6" s="11">
        <v>3</v>
      </c>
      <c r="C6" s="11">
        <v>1</v>
      </c>
      <c r="D6" s="11"/>
    </row>
    <row r="7" spans="1:4" x14ac:dyDescent="0.35">
      <c r="A7" s="11">
        <v>6</v>
      </c>
      <c r="B7" s="11">
        <v>1</v>
      </c>
      <c r="C7" s="11">
        <v>1</v>
      </c>
      <c r="D7" s="11"/>
    </row>
    <row r="8" spans="1:4" x14ac:dyDescent="0.35">
      <c r="A8" s="11">
        <v>6</v>
      </c>
      <c r="B8" s="11">
        <v>2</v>
      </c>
      <c r="C8" s="11">
        <v>0</v>
      </c>
      <c r="D8" s="11"/>
    </row>
    <row r="9" spans="1:4" x14ac:dyDescent="0.35">
      <c r="A9" s="11">
        <v>6</v>
      </c>
      <c r="B9" s="11">
        <v>3</v>
      </c>
      <c r="C9" s="11">
        <v>0</v>
      </c>
      <c r="D9" s="11"/>
    </row>
    <row r="10" spans="1:4" x14ac:dyDescent="0.35">
      <c r="A10">
        <f>A7+1</f>
        <v>7</v>
      </c>
      <c r="B10">
        <f>B7</f>
        <v>1</v>
      </c>
      <c r="C10" s="11">
        <v>0</v>
      </c>
      <c r="D10" s="11"/>
    </row>
    <row r="11" spans="1:4" x14ac:dyDescent="0.35">
      <c r="A11">
        <f t="shared" ref="A11:A51" si="0">A8+1</f>
        <v>7</v>
      </c>
      <c r="B11">
        <f t="shared" ref="B11:B51" si="1">B8</f>
        <v>2</v>
      </c>
      <c r="C11" s="11">
        <v>1</v>
      </c>
      <c r="D11" s="11"/>
    </row>
    <row r="12" spans="1:4" x14ac:dyDescent="0.35">
      <c r="A12">
        <f t="shared" si="0"/>
        <v>7</v>
      </c>
      <c r="B12">
        <f t="shared" si="1"/>
        <v>3</v>
      </c>
      <c r="C12" s="11">
        <v>0</v>
      </c>
      <c r="D12" s="11"/>
    </row>
    <row r="13" spans="1:4" x14ac:dyDescent="0.35">
      <c r="A13">
        <f t="shared" si="0"/>
        <v>8</v>
      </c>
      <c r="B13">
        <f t="shared" si="1"/>
        <v>1</v>
      </c>
      <c r="C13" s="11">
        <v>0</v>
      </c>
      <c r="D13" s="11"/>
    </row>
    <row r="14" spans="1:4" x14ac:dyDescent="0.35">
      <c r="A14">
        <f t="shared" si="0"/>
        <v>8</v>
      </c>
      <c r="B14">
        <f t="shared" si="1"/>
        <v>2</v>
      </c>
      <c r="C14" s="11">
        <v>0</v>
      </c>
      <c r="D14" s="11"/>
    </row>
    <row r="15" spans="1:4" x14ac:dyDescent="0.35">
      <c r="A15">
        <f t="shared" si="0"/>
        <v>8</v>
      </c>
      <c r="B15">
        <f t="shared" si="1"/>
        <v>3</v>
      </c>
      <c r="C15" s="11">
        <v>0</v>
      </c>
      <c r="D15" s="11"/>
    </row>
    <row r="16" spans="1:4" x14ac:dyDescent="0.35">
      <c r="A16">
        <f t="shared" si="0"/>
        <v>9</v>
      </c>
      <c r="B16">
        <f t="shared" si="1"/>
        <v>1</v>
      </c>
      <c r="C16" s="11">
        <v>0</v>
      </c>
      <c r="D16" s="11"/>
    </row>
    <row r="17" spans="1:4" x14ac:dyDescent="0.35">
      <c r="A17">
        <f t="shared" si="0"/>
        <v>9</v>
      </c>
      <c r="B17">
        <f t="shared" si="1"/>
        <v>2</v>
      </c>
      <c r="C17" s="11">
        <v>0</v>
      </c>
      <c r="D17" s="11"/>
    </row>
    <row r="18" spans="1:4" x14ac:dyDescent="0.35">
      <c r="A18">
        <f t="shared" si="0"/>
        <v>9</v>
      </c>
      <c r="B18">
        <f t="shared" si="1"/>
        <v>3</v>
      </c>
      <c r="C18" s="11">
        <v>1</v>
      </c>
      <c r="D18" s="11"/>
    </row>
    <row r="19" spans="1:4" x14ac:dyDescent="0.35">
      <c r="A19">
        <f t="shared" si="0"/>
        <v>10</v>
      </c>
      <c r="B19">
        <f t="shared" si="1"/>
        <v>1</v>
      </c>
      <c r="C19" s="11">
        <v>1</v>
      </c>
      <c r="D19" s="11"/>
    </row>
    <row r="20" spans="1:4" x14ac:dyDescent="0.35">
      <c r="A20">
        <f t="shared" si="0"/>
        <v>10</v>
      </c>
      <c r="B20">
        <f t="shared" si="1"/>
        <v>2</v>
      </c>
      <c r="C20" s="11">
        <v>0</v>
      </c>
      <c r="D20" s="11"/>
    </row>
    <row r="21" spans="1:4" x14ac:dyDescent="0.35">
      <c r="A21">
        <f t="shared" si="0"/>
        <v>10</v>
      </c>
      <c r="B21">
        <f t="shared" si="1"/>
        <v>3</v>
      </c>
      <c r="C21" s="11">
        <v>0</v>
      </c>
      <c r="D21" s="11"/>
    </row>
    <row r="22" spans="1:4" x14ac:dyDescent="0.35">
      <c r="A22">
        <f t="shared" si="0"/>
        <v>11</v>
      </c>
      <c r="B22">
        <f t="shared" si="1"/>
        <v>1</v>
      </c>
      <c r="C22" s="11">
        <v>0</v>
      </c>
      <c r="D22" s="11"/>
    </row>
    <row r="23" spans="1:4" x14ac:dyDescent="0.35">
      <c r="A23">
        <f t="shared" si="0"/>
        <v>11</v>
      </c>
      <c r="B23">
        <f t="shared" si="1"/>
        <v>2</v>
      </c>
      <c r="C23" s="11">
        <v>1</v>
      </c>
      <c r="D23" s="11"/>
    </row>
    <row r="24" spans="1:4" x14ac:dyDescent="0.35">
      <c r="A24">
        <f t="shared" si="0"/>
        <v>11</v>
      </c>
      <c r="B24">
        <f t="shared" si="1"/>
        <v>3</v>
      </c>
      <c r="C24" s="11">
        <v>0</v>
      </c>
      <c r="D24" s="11"/>
    </row>
    <row r="25" spans="1:4" x14ac:dyDescent="0.35">
      <c r="A25">
        <f t="shared" si="0"/>
        <v>12</v>
      </c>
      <c r="B25">
        <f t="shared" si="1"/>
        <v>1</v>
      </c>
      <c r="C25" s="11">
        <v>1</v>
      </c>
      <c r="D25" s="11"/>
    </row>
    <row r="26" spans="1:4" x14ac:dyDescent="0.35">
      <c r="A26">
        <f t="shared" si="0"/>
        <v>12</v>
      </c>
      <c r="B26">
        <f t="shared" si="1"/>
        <v>2</v>
      </c>
      <c r="C26" s="11">
        <v>1</v>
      </c>
      <c r="D26" s="11"/>
    </row>
    <row r="27" spans="1:4" x14ac:dyDescent="0.35">
      <c r="A27">
        <f t="shared" si="0"/>
        <v>12</v>
      </c>
      <c r="B27">
        <f t="shared" si="1"/>
        <v>3</v>
      </c>
      <c r="C27" s="11">
        <v>1</v>
      </c>
      <c r="D27" s="11"/>
    </row>
    <row r="28" spans="1:4" x14ac:dyDescent="0.35">
      <c r="A28">
        <f t="shared" si="0"/>
        <v>13</v>
      </c>
      <c r="B28">
        <f t="shared" si="1"/>
        <v>1</v>
      </c>
      <c r="C28" s="11">
        <v>0</v>
      </c>
      <c r="D28" s="11"/>
    </row>
    <row r="29" spans="1:4" x14ac:dyDescent="0.35">
      <c r="A29">
        <f t="shared" si="0"/>
        <v>13</v>
      </c>
      <c r="B29">
        <f t="shared" si="1"/>
        <v>2</v>
      </c>
      <c r="C29" s="11">
        <v>0</v>
      </c>
      <c r="D29" s="11"/>
    </row>
    <row r="30" spans="1:4" x14ac:dyDescent="0.35">
      <c r="A30">
        <f t="shared" si="0"/>
        <v>13</v>
      </c>
      <c r="B30">
        <f t="shared" si="1"/>
        <v>3</v>
      </c>
      <c r="C30" s="11">
        <v>1</v>
      </c>
      <c r="D30" s="11"/>
    </row>
    <row r="31" spans="1:4" x14ac:dyDescent="0.35">
      <c r="A31">
        <f t="shared" si="0"/>
        <v>14</v>
      </c>
      <c r="B31">
        <f t="shared" si="1"/>
        <v>1</v>
      </c>
      <c r="C31" s="11">
        <v>1</v>
      </c>
      <c r="D31" s="11"/>
    </row>
    <row r="32" spans="1:4" x14ac:dyDescent="0.35">
      <c r="A32">
        <f t="shared" si="0"/>
        <v>14</v>
      </c>
      <c r="B32">
        <f t="shared" si="1"/>
        <v>2</v>
      </c>
      <c r="C32" s="11">
        <v>0</v>
      </c>
      <c r="D32" s="11"/>
    </row>
    <row r="33" spans="1:4" x14ac:dyDescent="0.35">
      <c r="A33">
        <f t="shared" si="0"/>
        <v>14</v>
      </c>
      <c r="B33">
        <f t="shared" si="1"/>
        <v>3</v>
      </c>
      <c r="C33" s="11">
        <v>0</v>
      </c>
      <c r="D33" s="11"/>
    </row>
    <row r="34" spans="1:4" x14ac:dyDescent="0.35">
      <c r="A34">
        <f t="shared" si="0"/>
        <v>15</v>
      </c>
      <c r="B34">
        <f t="shared" si="1"/>
        <v>1</v>
      </c>
      <c r="C34" s="11">
        <v>0</v>
      </c>
      <c r="D34" s="11"/>
    </row>
    <row r="35" spans="1:4" x14ac:dyDescent="0.35">
      <c r="A35">
        <f t="shared" si="0"/>
        <v>15</v>
      </c>
      <c r="B35">
        <f t="shared" si="1"/>
        <v>2</v>
      </c>
      <c r="C35" s="11">
        <v>1</v>
      </c>
      <c r="D35" s="11"/>
    </row>
    <row r="36" spans="1:4" x14ac:dyDescent="0.35">
      <c r="A36">
        <f t="shared" si="0"/>
        <v>15</v>
      </c>
      <c r="B36">
        <f t="shared" si="1"/>
        <v>3</v>
      </c>
      <c r="C36" s="11">
        <v>0</v>
      </c>
      <c r="D36" s="11"/>
    </row>
    <row r="37" spans="1:4" x14ac:dyDescent="0.35">
      <c r="A37">
        <f t="shared" si="0"/>
        <v>16</v>
      </c>
      <c r="B37">
        <f t="shared" si="1"/>
        <v>1</v>
      </c>
      <c r="C37" s="11">
        <v>0</v>
      </c>
      <c r="D37" s="11"/>
    </row>
    <row r="38" spans="1:4" x14ac:dyDescent="0.35">
      <c r="A38">
        <f t="shared" si="0"/>
        <v>16</v>
      </c>
      <c r="B38">
        <f t="shared" si="1"/>
        <v>2</v>
      </c>
      <c r="C38" s="11">
        <v>0</v>
      </c>
      <c r="D38" s="11"/>
    </row>
    <row r="39" spans="1:4" x14ac:dyDescent="0.35">
      <c r="A39">
        <f t="shared" si="0"/>
        <v>16</v>
      </c>
      <c r="B39">
        <f t="shared" si="1"/>
        <v>3</v>
      </c>
      <c r="C39" s="11">
        <v>0</v>
      </c>
      <c r="D39" s="11"/>
    </row>
    <row r="40" spans="1:4" x14ac:dyDescent="0.35">
      <c r="A40">
        <f t="shared" si="0"/>
        <v>17</v>
      </c>
      <c r="B40">
        <f t="shared" si="1"/>
        <v>1</v>
      </c>
      <c r="C40" s="11">
        <v>0</v>
      </c>
      <c r="D40" s="11"/>
    </row>
    <row r="41" spans="1:4" x14ac:dyDescent="0.35">
      <c r="A41">
        <f t="shared" si="0"/>
        <v>17</v>
      </c>
      <c r="B41">
        <f t="shared" si="1"/>
        <v>2</v>
      </c>
      <c r="C41" s="11">
        <v>0</v>
      </c>
      <c r="D41" s="11"/>
    </row>
    <row r="42" spans="1:4" x14ac:dyDescent="0.35">
      <c r="A42">
        <f t="shared" si="0"/>
        <v>17</v>
      </c>
      <c r="B42">
        <f t="shared" si="1"/>
        <v>3</v>
      </c>
      <c r="C42" s="11">
        <v>1</v>
      </c>
      <c r="D42" s="11"/>
    </row>
    <row r="43" spans="1:4" x14ac:dyDescent="0.35">
      <c r="A43">
        <f t="shared" si="0"/>
        <v>18</v>
      </c>
      <c r="B43">
        <f t="shared" si="1"/>
        <v>1</v>
      </c>
      <c r="C43" s="11">
        <v>1</v>
      </c>
      <c r="D43" s="11"/>
    </row>
    <row r="44" spans="1:4" x14ac:dyDescent="0.35">
      <c r="A44">
        <f t="shared" si="0"/>
        <v>18</v>
      </c>
      <c r="B44">
        <f t="shared" si="1"/>
        <v>2</v>
      </c>
      <c r="C44" s="11">
        <v>0</v>
      </c>
      <c r="D44" s="11"/>
    </row>
    <row r="45" spans="1:4" x14ac:dyDescent="0.35">
      <c r="A45">
        <f t="shared" si="0"/>
        <v>18</v>
      </c>
      <c r="B45">
        <f t="shared" si="1"/>
        <v>3</v>
      </c>
      <c r="C45" s="11">
        <v>0</v>
      </c>
      <c r="D45" s="11"/>
    </row>
    <row r="46" spans="1:4" x14ac:dyDescent="0.35">
      <c r="A46">
        <f t="shared" si="0"/>
        <v>19</v>
      </c>
      <c r="B46">
        <f t="shared" si="1"/>
        <v>1</v>
      </c>
      <c r="C46" s="11">
        <v>0</v>
      </c>
      <c r="D46" s="11"/>
    </row>
    <row r="47" spans="1:4" x14ac:dyDescent="0.35">
      <c r="A47">
        <f t="shared" si="0"/>
        <v>19</v>
      </c>
      <c r="B47">
        <f t="shared" si="1"/>
        <v>2</v>
      </c>
      <c r="C47" s="11">
        <v>1</v>
      </c>
      <c r="D47" s="11"/>
    </row>
    <row r="48" spans="1:4" x14ac:dyDescent="0.35">
      <c r="A48">
        <f t="shared" si="0"/>
        <v>19</v>
      </c>
      <c r="B48">
        <f t="shared" si="1"/>
        <v>3</v>
      </c>
      <c r="C48" s="11">
        <v>0</v>
      </c>
      <c r="D48" s="11"/>
    </row>
    <row r="49" spans="1:4" x14ac:dyDescent="0.35">
      <c r="A49">
        <f>A46+1</f>
        <v>20</v>
      </c>
      <c r="B49">
        <f t="shared" si="1"/>
        <v>1</v>
      </c>
      <c r="C49" s="11">
        <v>1</v>
      </c>
      <c r="D49" s="11"/>
    </row>
    <row r="50" spans="1:4" x14ac:dyDescent="0.35">
      <c r="A50">
        <f t="shared" si="0"/>
        <v>20</v>
      </c>
      <c r="B50">
        <f t="shared" si="1"/>
        <v>2</v>
      </c>
      <c r="C50" s="11">
        <v>1</v>
      </c>
      <c r="D50" s="11"/>
    </row>
    <row r="51" spans="1:4" x14ac:dyDescent="0.35">
      <c r="A51">
        <f t="shared" si="0"/>
        <v>20</v>
      </c>
      <c r="B51">
        <f t="shared" si="1"/>
        <v>3</v>
      </c>
      <c r="C51" s="11">
        <v>1</v>
      </c>
      <c r="D51" s="11"/>
    </row>
    <row r="52" spans="1:4" x14ac:dyDescent="0.35">
      <c r="C52" s="11"/>
    </row>
    <row r="53" spans="1:4" x14ac:dyDescent="0.35">
      <c r="C53" s="11"/>
    </row>
    <row r="54" spans="1:4" x14ac:dyDescent="0.35">
      <c r="C54" s="11"/>
    </row>
    <row r="55" spans="1:4" x14ac:dyDescent="0.35">
      <c r="C55" s="11"/>
    </row>
    <row r="56" spans="1:4" x14ac:dyDescent="0.35">
      <c r="C56" s="11"/>
    </row>
    <row r="57" spans="1:4" x14ac:dyDescent="0.35">
      <c r="C57" s="11"/>
    </row>
    <row r="58" spans="1:4" x14ac:dyDescent="0.35">
      <c r="C58" s="11"/>
    </row>
    <row r="59" spans="1:4" x14ac:dyDescent="0.35">
      <c r="C59" s="11"/>
    </row>
    <row r="60" spans="1:4" x14ac:dyDescent="0.35">
      <c r="C60" s="11"/>
    </row>
    <row r="61" spans="1:4" x14ac:dyDescent="0.35">
      <c r="C61" s="11"/>
    </row>
    <row r="62" spans="1:4" x14ac:dyDescent="0.35">
      <c r="C62" s="11"/>
    </row>
    <row r="63" spans="1:4" x14ac:dyDescent="0.35">
      <c r="C63" s="11"/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>
      <selection activeCell="E14" sqref="E14"/>
    </sheetView>
  </sheetViews>
  <sheetFormatPr defaultColWidth="8.81640625" defaultRowHeight="14.5" x14ac:dyDescent="0.35"/>
  <cols>
    <col min="1" max="1" width="35.453125" customWidth="1"/>
    <col min="2" max="2" width="11.81640625" bestFit="1" customWidth="1"/>
    <col min="3" max="3" width="25.1796875" bestFit="1" customWidth="1"/>
  </cols>
  <sheetData>
    <row r="1" spans="1:4" x14ac:dyDescent="0.35">
      <c r="A1" t="s">
        <v>106</v>
      </c>
    </row>
    <row r="2" spans="1:4" x14ac:dyDescent="0.35">
      <c r="A2" s="8" t="s">
        <v>0</v>
      </c>
      <c r="B2" s="4" t="s">
        <v>6</v>
      </c>
    </row>
    <row r="3" spans="1:4" x14ac:dyDescent="0.35">
      <c r="A3" s="1" t="s">
        <v>109</v>
      </c>
      <c r="B3" s="1" t="s">
        <v>2</v>
      </c>
      <c r="C3" s="1" t="s">
        <v>7</v>
      </c>
    </row>
    <row r="4" spans="1:4" ht="16" x14ac:dyDescent="0.35">
      <c r="A4" s="11">
        <v>5</v>
      </c>
      <c r="B4" s="11">
        <v>1</v>
      </c>
      <c r="C4" s="23">
        <v>0</v>
      </c>
    </row>
    <row r="5" spans="1:4" ht="16" x14ac:dyDescent="0.35">
      <c r="A5" s="11">
        <v>5</v>
      </c>
      <c r="B5" s="11">
        <v>2</v>
      </c>
      <c r="C5" s="23">
        <v>0</v>
      </c>
    </row>
    <row r="6" spans="1:4" ht="16" x14ac:dyDescent="0.35">
      <c r="A6" s="11">
        <v>5</v>
      </c>
      <c r="B6" s="11">
        <v>3</v>
      </c>
      <c r="C6" s="23">
        <v>0</v>
      </c>
    </row>
    <row r="7" spans="1:4" ht="16" x14ac:dyDescent="0.35">
      <c r="A7" s="11">
        <v>6</v>
      </c>
      <c r="B7" s="11">
        <v>1</v>
      </c>
      <c r="C7" s="23">
        <v>0</v>
      </c>
    </row>
    <row r="8" spans="1:4" ht="16" x14ac:dyDescent="0.35">
      <c r="A8" s="11">
        <v>6</v>
      </c>
      <c r="B8" s="11">
        <v>2</v>
      </c>
      <c r="C8" s="23">
        <v>0</v>
      </c>
    </row>
    <row r="9" spans="1:4" ht="16" x14ac:dyDescent="0.35">
      <c r="A9" s="11">
        <v>6</v>
      </c>
      <c r="B9" s="11">
        <v>3</v>
      </c>
      <c r="C9" s="23">
        <v>0</v>
      </c>
    </row>
    <row r="10" spans="1:4" ht="16" x14ac:dyDescent="0.35">
      <c r="A10">
        <f>A7+1</f>
        <v>7</v>
      </c>
      <c r="B10">
        <f>B7</f>
        <v>1</v>
      </c>
      <c r="C10" s="23">
        <v>0</v>
      </c>
    </row>
    <row r="11" spans="1:4" ht="16" x14ac:dyDescent="0.35">
      <c r="A11">
        <f t="shared" ref="A11:A51" si="0">A8+1</f>
        <v>7</v>
      </c>
      <c r="B11">
        <f t="shared" ref="B11:B51" si="1">B8</f>
        <v>2</v>
      </c>
      <c r="C11" s="23">
        <v>0</v>
      </c>
    </row>
    <row r="12" spans="1:4" ht="16" x14ac:dyDescent="0.35">
      <c r="A12">
        <f t="shared" si="0"/>
        <v>7</v>
      </c>
      <c r="B12">
        <f t="shared" si="1"/>
        <v>3</v>
      </c>
      <c r="C12" s="23">
        <v>0</v>
      </c>
    </row>
    <row r="13" spans="1:4" ht="16" x14ac:dyDescent="0.35">
      <c r="A13">
        <f t="shared" si="0"/>
        <v>8</v>
      </c>
      <c r="B13">
        <f t="shared" si="1"/>
        <v>1</v>
      </c>
      <c r="C13" s="23">
        <v>0</v>
      </c>
      <c r="D13" s="3"/>
    </row>
    <row r="14" spans="1:4" ht="16" x14ac:dyDescent="0.35">
      <c r="A14">
        <f t="shared" si="0"/>
        <v>8</v>
      </c>
      <c r="B14">
        <f t="shared" si="1"/>
        <v>2</v>
      </c>
      <c r="C14" s="23">
        <v>0</v>
      </c>
    </row>
    <row r="15" spans="1:4" ht="16" x14ac:dyDescent="0.35">
      <c r="A15">
        <f t="shared" si="0"/>
        <v>8</v>
      </c>
      <c r="B15">
        <f t="shared" si="1"/>
        <v>3</v>
      </c>
      <c r="C15" s="23">
        <v>0</v>
      </c>
    </row>
    <row r="16" spans="1:4" ht="16" x14ac:dyDescent="0.35">
      <c r="A16">
        <f t="shared" si="0"/>
        <v>9</v>
      </c>
      <c r="B16">
        <f t="shared" si="1"/>
        <v>1</v>
      </c>
      <c r="C16" s="23">
        <v>0</v>
      </c>
    </row>
    <row r="17" spans="1:3" ht="16" x14ac:dyDescent="0.35">
      <c r="A17">
        <f t="shared" si="0"/>
        <v>9</v>
      </c>
      <c r="B17">
        <f t="shared" si="1"/>
        <v>2</v>
      </c>
      <c r="C17" s="23">
        <v>0</v>
      </c>
    </row>
    <row r="18" spans="1:3" ht="16" x14ac:dyDescent="0.35">
      <c r="A18">
        <f t="shared" si="0"/>
        <v>9</v>
      </c>
      <c r="B18">
        <f t="shared" si="1"/>
        <v>3</v>
      </c>
      <c r="C18" s="23">
        <v>0</v>
      </c>
    </row>
    <row r="19" spans="1:3" ht="16" x14ac:dyDescent="0.35">
      <c r="A19">
        <f t="shared" si="0"/>
        <v>10</v>
      </c>
      <c r="B19">
        <f t="shared" si="1"/>
        <v>1</v>
      </c>
      <c r="C19" s="23">
        <v>0</v>
      </c>
    </row>
    <row r="20" spans="1:3" ht="16" x14ac:dyDescent="0.35">
      <c r="A20">
        <f t="shared" si="0"/>
        <v>10</v>
      </c>
      <c r="B20">
        <f t="shared" si="1"/>
        <v>2</v>
      </c>
      <c r="C20" s="23">
        <v>0</v>
      </c>
    </row>
    <row r="21" spans="1:3" ht="16" x14ac:dyDescent="0.35">
      <c r="A21">
        <f t="shared" si="0"/>
        <v>10</v>
      </c>
      <c r="B21">
        <f t="shared" si="1"/>
        <v>3</v>
      </c>
      <c r="C21" s="23">
        <v>0</v>
      </c>
    </row>
    <row r="22" spans="1:3" ht="16" x14ac:dyDescent="0.35">
      <c r="A22">
        <f t="shared" si="0"/>
        <v>11</v>
      </c>
      <c r="B22">
        <f t="shared" si="1"/>
        <v>1</v>
      </c>
      <c r="C22" s="23">
        <v>0</v>
      </c>
    </row>
    <row r="23" spans="1:3" ht="16" x14ac:dyDescent="0.35">
      <c r="A23">
        <f t="shared" si="0"/>
        <v>11</v>
      </c>
      <c r="B23">
        <f t="shared" si="1"/>
        <v>2</v>
      </c>
      <c r="C23" s="23">
        <v>0</v>
      </c>
    </row>
    <row r="24" spans="1:3" ht="16" x14ac:dyDescent="0.35">
      <c r="A24">
        <f t="shared" si="0"/>
        <v>11</v>
      </c>
      <c r="B24">
        <f t="shared" si="1"/>
        <v>3</v>
      </c>
      <c r="C24" s="23">
        <v>0</v>
      </c>
    </row>
    <row r="25" spans="1:3" ht="16" x14ac:dyDescent="0.35">
      <c r="A25">
        <f t="shared" si="0"/>
        <v>12</v>
      </c>
      <c r="B25">
        <f t="shared" si="1"/>
        <v>1</v>
      </c>
      <c r="C25" s="23">
        <v>0</v>
      </c>
    </row>
    <row r="26" spans="1:3" ht="16" x14ac:dyDescent="0.35">
      <c r="A26">
        <f t="shared" si="0"/>
        <v>12</v>
      </c>
      <c r="B26">
        <f t="shared" si="1"/>
        <v>2</v>
      </c>
      <c r="C26" s="23">
        <v>0</v>
      </c>
    </row>
    <row r="27" spans="1:3" ht="16" x14ac:dyDescent="0.35">
      <c r="A27">
        <f t="shared" si="0"/>
        <v>12</v>
      </c>
      <c r="B27">
        <f t="shared" si="1"/>
        <v>3</v>
      </c>
      <c r="C27" s="23">
        <v>0</v>
      </c>
    </row>
    <row r="28" spans="1:3" ht="16" x14ac:dyDescent="0.35">
      <c r="A28">
        <f t="shared" si="0"/>
        <v>13</v>
      </c>
      <c r="B28">
        <f t="shared" si="1"/>
        <v>1</v>
      </c>
      <c r="C28" s="23">
        <v>0</v>
      </c>
    </row>
    <row r="29" spans="1:3" ht="16" x14ac:dyDescent="0.35">
      <c r="A29">
        <f t="shared" si="0"/>
        <v>13</v>
      </c>
      <c r="B29">
        <f t="shared" si="1"/>
        <v>2</v>
      </c>
      <c r="C29" s="23">
        <v>0</v>
      </c>
    </row>
    <row r="30" spans="1:3" ht="16" x14ac:dyDescent="0.35">
      <c r="A30">
        <f t="shared" si="0"/>
        <v>13</v>
      </c>
      <c r="B30">
        <f t="shared" si="1"/>
        <v>3</v>
      </c>
      <c r="C30" s="23">
        <v>0</v>
      </c>
    </row>
    <row r="31" spans="1:3" ht="16" x14ac:dyDescent="0.35">
      <c r="A31">
        <f t="shared" si="0"/>
        <v>14</v>
      </c>
      <c r="B31">
        <f t="shared" si="1"/>
        <v>1</v>
      </c>
      <c r="C31" s="23">
        <v>0</v>
      </c>
    </row>
    <row r="32" spans="1:3" ht="16" x14ac:dyDescent="0.35">
      <c r="A32">
        <f t="shared" si="0"/>
        <v>14</v>
      </c>
      <c r="B32">
        <f t="shared" si="1"/>
        <v>2</v>
      </c>
      <c r="C32" s="23">
        <v>0</v>
      </c>
    </row>
    <row r="33" spans="1:3" ht="16" x14ac:dyDescent="0.35">
      <c r="A33">
        <f t="shared" si="0"/>
        <v>14</v>
      </c>
      <c r="B33">
        <f t="shared" si="1"/>
        <v>3</v>
      </c>
      <c r="C33" s="23">
        <v>0</v>
      </c>
    </row>
    <row r="34" spans="1:3" ht="16" x14ac:dyDescent="0.35">
      <c r="A34">
        <f t="shared" si="0"/>
        <v>15</v>
      </c>
      <c r="B34">
        <f t="shared" si="1"/>
        <v>1</v>
      </c>
      <c r="C34" s="23">
        <v>0</v>
      </c>
    </row>
    <row r="35" spans="1:3" ht="16" x14ac:dyDescent="0.35">
      <c r="A35">
        <f t="shared" si="0"/>
        <v>15</v>
      </c>
      <c r="B35">
        <f t="shared" si="1"/>
        <v>2</v>
      </c>
      <c r="C35" s="23">
        <v>0</v>
      </c>
    </row>
    <row r="36" spans="1:3" ht="16" x14ac:dyDescent="0.35">
      <c r="A36">
        <f t="shared" si="0"/>
        <v>15</v>
      </c>
      <c r="B36">
        <f t="shared" si="1"/>
        <v>3</v>
      </c>
      <c r="C36" s="23">
        <v>0</v>
      </c>
    </row>
    <row r="37" spans="1:3" ht="16" x14ac:dyDescent="0.35">
      <c r="A37">
        <f t="shared" si="0"/>
        <v>16</v>
      </c>
      <c r="B37">
        <f t="shared" si="1"/>
        <v>1</v>
      </c>
      <c r="C37" s="23">
        <v>0</v>
      </c>
    </row>
    <row r="38" spans="1:3" ht="16" x14ac:dyDescent="0.35">
      <c r="A38">
        <f t="shared" si="0"/>
        <v>16</v>
      </c>
      <c r="B38">
        <f t="shared" si="1"/>
        <v>2</v>
      </c>
      <c r="C38" s="23">
        <v>0</v>
      </c>
    </row>
    <row r="39" spans="1:3" ht="16" x14ac:dyDescent="0.35">
      <c r="A39">
        <f t="shared" si="0"/>
        <v>16</v>
      </c>
      <c r="B39">
        <f t="shared" si="1"/>
        <v>3</v>
      </c>
      <c r="C39" s="23">
        <v>0</v>
      </c>
    </row>
    <row r="40" spans="1:3" ht="16" x14ac:dyDescent="0.35">
      <c r="A40">
        <f t="shared" si="0"/>
        <v>17</v>
      </c>
      <c r="B40">
        <f t="shared" si="1"/>
        <v>1</v>
      </c>
      <c r="C40" s="23">
        <v>0</v>
      </c>
    </row>
    <row r="41" spans="1:3" ht="16" x14ac:dyDescent="0.35">
      <c r="A41">
        <f t="shared" si="0"/>
        <v>17</v>
      </c>
      <c r="B41">
        <f t="shared" si="1"/>
        <v>2</v>
      </c>
      <c r="C41" s="23">
        <v>0</v>
      </c>
    </row>
    <row r="42" spans="1:3" ht="16" x14ac:dyDescent="0.35">
      <c r="A42">
        <f t="shared" si="0"/>
        <v>17</v>
      </c>
      <c r="B42">
        <f t="shared" si="1"/>
        <v>3</v>
      </c>
      <c r="C42" s="23">
        <v>0</v>
      </c>
    </row>
    <row r="43" spans="1:3" ht="16" x14ac:dyDescent="0.35">
      <c r="A43">
        <f t="shared" si="0"/>
        <v>18</v>
      </c>
      <c r="B43">
        <f t="shared" si="1"/>
        <v>1</v>
      </c>
      <c r="C43" s="23">
        <v>0</v>
      </c>
    </row>
    <row r="44" spans="1:3" ht="16" x14ac:dyDescent="0.35">
      <c r="A44">
        <f t="shared" si="0"/>
        <v>18</v>
      </c>
      <c r="B44">
        <f t="shared" si="1"/>
        <v>2</v>
      </c>
      <c r="C44" s="23">
        <v>0</v>
      </c>
    </row>
    <row r="45" spans="1:3" ht="16" x14ac:dyDescent="0.35">
      <c r="A45">
        <f t="shared" si="0"/>
        <v>18</v>
      </c>
      <c r="B45">
        <f t="shared" si="1"/>
        <v>3</v>
      </c>
      <c r="C45" s="23">
        <v>0</v>
      </c>
    </row>
    <row r="46" spans="1:3" ht="16" x14ac:dyDescent="0.35">
      <c r="A46">
        <f t="shared" si="0"/>
        <v>19</v>
      </c>
      <c r="B46">
        <f t="shared" si="1"/>
        <v>1</v>
      </c>
      <c r="C46" s="23">
        <v>0</v>
      </c>
    </row>
    <row r="47" spans="1:3" ht="16" x14ac:dyDescent="0.35">
      <c r="A47">
        <f t="shared" si="0"/>
        <v>19</v>
      </c>
      <c r="B47">
        <f t="shared" si="1"/>
        <v>2</v>
      </c>
      <c r="C47" s="23">
        <v>0</v>
      </c>
    </row>
    <row r="48" spans="1:3" ht="16" x14ac:dyDescent="0.35">
      <c r="A48">
        <f t="shared" si="0"/>
        <v>19</v>
      </c>
      <c r="B48">
        <f t="shared" si="1"/>
        <v>3</v>
      </c>
      <c r="C48" s="23">
        <v>0</v>
      </c>
    </row>
    <row r="49" spans="1:3" ht="16" x14ac:dyDescent="0.35">
      <c r="A49">
        <f>A46+1</f>
        <v>20</v>
      </c>
      <c r="B49">
        <f t="shared" si="1"/>
        <v>1</v>
      </c>
      <c r="C49" s="23">
        <v>0</v>
      </c>
    </row>
    <row r="50" spans="1:3" ht="16" x14ac:dyDescent="0.35">
      <c r="A50">
        <f t="shared" si="0"/>
        <v>20</v>
      </c>
      <c r="B50">
        <f t="shared" si="1"/>
        <v>2</v>
      </c>
      <c r="C50" s="23">
        <v>0</v>
      </c>
    </row>
    <row r="51" spans="1:3" ht="16" x14ac:dyDescent="0.35">
      <c r="A51">
        <f t="shared" si="0"/>
        <v>20</v>
      </c>
      <c r="B51">
        <f t="shared" si="1"/>
        <v>3</v>
      </c>
      <c r="C51" s="23">
        <v>0</v>
      </c>
    </row>
    <row r="52" spans="1:3" ht="16" x14ac:dyDescent="0.35">
      <c r="C52" s="23"/>
    </row>
    <row r="53" spans="1:3" ht="16" x14ac:dyDescent="0.35">
      <c r="C53" s="23"/>
    </row>
    <row r="54" spans="1:3" ht="16" x14ac:dyDescent="0.35">
      <c r="C54" s="23"/>
    </row>
    <row r="55" spans="1:3" ht="16" x14ac:dyDescent="0.35">
      <c r="C55" s="23"/>
    </row>
    <row r="56" spans="1:3" ht="16" x14ac:dyDescent="0.35">
      <c r="C56" s="23"/>
    </row>
    <row r="57" spans="1:3" ht="16" x14ac:dyDescent="0.35">
      <c r="C57" s="23"/>
    </row>
    <row r="58" spans="1:3" ht="16" x14ac:dyDescent="0.35">
      <c r="C58" s="23"/>
    </row>
    <row r="59" spans="1:3" ht="16" x14ac:dyDescent="0.35">
      <c r="C59" s="23"/>
    </row>
    <row r="60" spans="1:3" ht="16" x14ac:dyDescent="0.35">
      <c r="C60" s="23"/>
    </row>
    <row r="61" spans="1:3" ht="16" x14ac:dyDescent="0.35">
      <c r="C61" s="23"/>
    </row>
    <row r="62" spans="1:3" ht="16" x14ac:dyDescent="0.35">
      <c r="C62" s="23"/>
    </row>
    <row r="63" spans="1:3" ht="16" x14ac:dyDescent="0.35">
      <c r="C63" s="2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4" sqref="C4:C15"/>
    </sheetView>
  </sheetViews>
  <sheetFormatPr defaultColWidth="8.81640625" defaultRowHeight="14.5" x14ac:dyDescent="0.35"/>
  <cols>
    <col min="2" max="2" width="25" bestFit="1" customWidth="1"/>
    <col min="3" max="3" width="27" bestFit="1" customWidth="1"/>
  </cols>
  <sheetData>
    <row r="1" spans="1:3" x14ac:dyDescent="0.35">
      <c r="A1" s="8" t="s">
        <v>8</v>
      </c>
      <c r="B1" t="s">
        <v>102</v>
      </c>
    </row>
    <row r="2" spans="1:3" x14ac:dyDescent="0.35">
      <c r="A2" s="8" t="s">
        <v>0</v>
      </c>
      <c r="B2" s="4" t="s">
        <v>6</v>
      </c>
    </row>
    <row r="3" spans="1:3" x14ac:dyDescent="0.35">
      <c r="A3" s="1" t="s">
        <v>109</v>
      </c>
      <c r="B3" s="1" t="s">
        <v>2</v>
      </c>
      <c r="C3" s="1" t="s">
        <v>111</v>
      </c>
    </row>
    <row r="4" spans="1:3" ht="16" x14ac:dyDescent="0.35">
      <c r="A4" s="11">
        <v>1</v>
      </c>
      <c r="B4" s="11">
        <v>1</v>
      </c>
      <c r="C4" s="23">
        <v>40</v>
      </c>
    </row>
    <row r="5" spans="1:3" ht="16" x14ac:dyDescent="0.35">
      <c r="A5" s="11">
        <v>1</v>
      </c>
      <c r="B5" s="11">
        <v>2</v>
      </c>
      <c r="C5" s="23">
        <v>40</v>
      </c>
    </row>
    <row r="6" spans="1:3" ht="16" x14ac:dyDescent="0.35">
      <c r="A6" s="11">
        <v>1</v>
      </c>
      <c r="B6" s="11">
        <v>3</v>
      </c>
      <c r="C6" s="23">
        <v>40</v>
      </c>
    </row>
    <row r="7" spans="1:3" ht="16" x14ac:dyDescent="0.35">
      <c r="A7" s="11">
        <v>2</v>
      </c>
      <c r="B7" s="11">
        <v>1</v>
      </c>
      <c r="C7" s="23">
        <v>40</v>
      </c>
    </row>
    <row r="8" spans="1:3" ht="16" x14ac:dyDescent="0.35">
      <c r="A8" s="11">
        <v>2</v>
      </c>
      <c r="B8" s="11">
        <v>2</v>
      </c>
      <c r="C8" s="23">
        <v>40</v>
      </c>
    </row>
    <row r="9" spans="1:3" ht="16" x14ac:dyDescent="0.35">
      <c r="A9" s="11">
        <v>2</v>
      </c>
      <c r="B9" s="11">
        <v>3</v>
      </c>
      <c r="C9" s="23">
        <v>40</v>
      </c>
    </row>
    <row r="10" spans="1:3" ht="16" x14ac:dyDescent="0.35">
      <c r="A10" s="11">
        <v>3</v>
      </c>
      <c r="B10" s="11">
        <v>1</v>
      </c>
      <c r="C10" s="23">
        <v>40</v>
      </c>
    </row>
    <row r="11" spans="1:3" ht="16" x14ac:dyDescent="0.35">
      <c r="A11" s="11">
        <v>3</v>
      </c>
      <c r="B11" s="11">
        <v>2</v>
      </c>
      <c r="C11" s="23">
        <v>40</v>
      </c>
    </row>
    <row r="12" spans="1:3" ht="16" x14ac:dyDescent="0.35">
      <c r="A12" s="11">
        <v>3</v>
      </c>
      <c r="B12" s="11">
        <v>3</v>
      </c>
      <c r="C12" s="23">
        <v>40</v>
      </c>
    </row>
    <row r="13" spans="1:3" ht="16" x14ac:dyDescent="0.35">
      <c r="A13" s="11">
        <v>4</v>
      </c>
      <c r="B13" s="11">
        <v>1</v>
      </c>
      <c r="C13" s="23">
        <v>40</v>
      </c>
    </row>
    <row r="14" spans="1:3" ht="16" x14ac:dyDescent="0.35">
      <c r="A14" s="11">
        <v>4</v>
      </c>
      <c r="B14" s="11">
        <v>2</v>
      </c>
      <c r="C14" s="23">
        <v>40</v>
      </c>
    </row>
    <row r="15" spans="1:3" ht="16" x14ac:dyDescent="0.35">
      <c r="A15" s="11">
        <v>4</v>
      </c>
      <c r="B15" s="11">
        <v>3</v>
      </c>
      <c r="C15" s="23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1"/>
  <sheetViews>
    <sheetView topLeftCell="A22" workbookViewId="0">
      <selection activeCell="C4" sqref="C4:C51"/>
    </sheetView>
  </sheetViews>
  <sheetFormatPr defaultColWidth="8.81640625" defaultRowHeight="14.5" x14ac:dyDescent="0.35"/>
  <cols>
    <col min="1" max="1" width="11.1796875" bestFit="1" customWidth="1"/>
    <col min="2" max="2" width="12" bestFit="1" customWidth="1"/>
    <col min="3" max="3" width="23.1796875" bestFit="1" customWidth="1"/>
    <col min="5" max="5" width="11.1796875" bestFit="1" customWidth="1"/>
  </cols>
  <sheetData>
    <row r="1" spans="1:18" x14ac:dyDescent="0.35">
      <c r="A1" s="8" t="s">
        <v>8</v>
      </c>
      <c r="B1" t="s">
        <v>5</v>
      </c>
    </row>
    <row r="2" spans="1:18" x14ac:dyDescent="0.35">
      <c r="A2" s="8" t="s">
        <v>0</v>
      </c>
      <c r="B2" s="4" t="s">
        <v>6</v>
      </c>
    </row>
    <row r="3" spans="1:18" x14ac:dyDescent="0.35">
      <c r="A3" s="1" t="s">
        <v>1</v>
      </c>
      <c r="B3" s="1" t="s">
        <v>2</v>
      </c>
      <c r="C3" s="1" t="s">
        <v>9</v>
      </c>
      <c r="E3" s="4"/>
    </row>
    <row r="4" spans="1:18" ht="16" x14ac:dyDescent="0.35">
      <c r="A4" s="11">
        <v>5</v>
      </c>
      <c r="B4" s="11">
        <v>1</v>
      </c>
      <c r="C4" s="23">
        <v>20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6" x14ac:dyDescent="0.35">
      <c r="A5" s="11">
        <v>5</v>
      </c>
      <c r="B5" s="11">
        <v>2</v>
      </c>
      <c r="C5" s="23">
        <v>20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6" x14ac:dyDescent="0.35">
      <c r="A6" s="11">
        <v>5</v>
      </c>
      <c r="B6" s="11">
        <v>3</v>
      </c>
      <c r="C6" s="23">
        <v>20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6" x14ac:dyDescent="0.35">
      <c r="A7" s="11">
        <v>6</v>
      </c>
      <c r="B7" s="11">
        <v>1</v>
      </c>
      <c r="C7" s="23">
        <v>20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6" x14ac:dyDescent="0.35">
      <c r="A8" s="11">
        <v>6</v>
      </c>
      <c r="B8" s="11">
        <v>2</v>
      </c>
      <c r="C8" s="23">
        <v>20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6" x14ac:dyDescent="0.35">
      <c r="A9" s="11">
        <v>6</v>
      </c>
      <c r="B9" s="11">
        <v>3</v>
      </c>
      <c r="C9" s="23">
        <v>20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6" x14ac:dyDescent="0.35">
      <c r="A10">
        <f>A7+1</f>
        <v>7</v>
      </c>
      <c r="B10">
        <f>B7</f>
        <v>1</v>
      </c>
      <c r="C10" s="23">
        <v>20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6" x14ac:dyDescent="0.35">
      <c r="A11">
        <f t="shared" ref="A11:A51" si="0">A8+1</f>
        <v>7</v>
      </c>
      <c r="B11">
        <f t="shared" ref="B11:B51" si="1">B8</f>
        <v>2</v>
      </c>
      <c r="C11" s="23">
        <v>20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6" x14ac:dyDescent="0.35">
      <c r="A12">
        <f t="shared" si="0"/>
        <v>7</v>
      </c>
      <c r="B12">
        <f t="shared" si="1"/>
        <v>3</v>
      </c>
      <c r="C12" s="23">
        <v>20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6" x14ac:dyDescent="0.35">
      <c r="A13">
        <f t="shared" si="0"/>
        <v>8</v>
      </c>
      <c r="B13">
        <f t="shared" si="1"/>
        <v>1</v>
      </c>
      <c r="C13" s="23">
        <v>20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6" x14ac:dyDescent="0.35">
      <c r="A14">
        <f t="shared" si="0"/>
        <v>8</v>
      </c>
      <c r="B14">
        <f t="shared" si="1"/>
        <v>2</v>
      </c>
      <c r="C14" s="23">
        <v>20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6" x14ac:dyDescent="0.35">
      <c r="A15">
        <f t="shared" si="0"/>
        <v>8</v>
      </c>
      <c r="B15">
        <f t="shared" si="1"/>
        <v>3</v>
      </c>
      <c r="C15" s="23">
        <v>20</v>
      </c>
      <c r="E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6" x14ac:dyDescent="0.35">
      <c r="A16">
        <f t="shared" si="0"/>
        <v>9</v>
      </c>
      <c r="B16">
        <f t="shared" si="1"/>
        <v>1</v>
      </c>
      <c r="C16" s="23">
        <v>20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" x14ac:dyDescent="0.35">
      <c r="A17">
        <f t="shared" si="0"/>
        <v>9</v>
      </c>
      <c r="B17">
        <f t="shared" si="1"/>
        <v>2</v>
      </c>
      <c r="C17" s="23">
        <v>20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6" x14ac:dyDescent="0.35">
      <c r="A18">
        <f t="shared" si="0"/>
        <v>9</v>
      </c>
      <c r="B18">
        <f t="shared" si="1"/>
        <v>3</v>
      </c>
      <c r="C18" s="23">
        <v>20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6" x14ac:dyDescent="0.35">
      <c r="A19">
        <f t="shared" si="0"/>
        <v>10</v>
      </c>
      <c r="B19">
        <f t="shared" si="1"/>
        <v>1</v>
      </c>
      <c r="C19" s="23">
        <v>20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6" x14ac:dyDescent="0.35">
      <c r="A20">
        <f t="shared" si="0"/>
        <v>10</v>
      </c>
      <c r="B20">
        <f t="shared" si="1"/>
        <v>2</v>
      </c>
      <c r="C20" s="23">
        <v>20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6" x14ac:dyDescent="0.35">
      <c r="A21">
        <f t="shared" si="0"/>
        <v>10</v>
      </c>
      <c r="B21">
        <f t="shared" si="1"/>
        <v>3</v>
      </c>
      <c r="C21" s="23">
        <v>20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35">
      <c r="A22">
        <f t="shared" si="0"/>
        <v>11</v>
      </c>
      <c r="B22">
        <f t="shared" si="1"/>
        <v>1</v>
      </c>
      <c r="C22" s="23">
        <v>20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6" x14ac:dyDescent="0.35">
      <c r="A23">
        <f t="shared" si="0"/>
        <v>11</v>
      </c>
      <c r="B23">
        <f t="shared" si="1"/>
        <v>2</v>
      </c>
      <c r="C23" s="23">
        <v>20</v>
      </c>
    </row>
    <row r="24" spans="1:18" ht="16" x14ac:dyDescent="0.35">
      <c r="A24">
        <f t="shared" si="0"/>
        <v>11</v>
      </c>
      <c r="B24">
        <f t="shared" si="1"/>
        <v>3</v>
      </c>
      <c r="C24" s="23">
        <v>20</v>
      </c>
    </row>
    <row r="25" spans="1:18" ht="16" x14ac:dyDescent="0.35">
      <c r="A25">
        <f t="shared" si="0"/>
        <v>12</v>
      </c>
      <c r="B25">
        <f t="shared" si="1"/>
        <v>1</v>
      </c>
      <c r="C25" s="23">
        <v>20</v>
      </c>
    </row>
    <row r="26" spans="1:18" ht="16" x14ac:dyDescent="0.35">
      <c r="A26">
        <f t="shared" si="0"/>
        <v>12</v>
      </c>
      <c r="B26">
        <f t="shared" si="1"/>
        <v>2</v>
      </c>
      <c r="C26" s="23">
        <v>20</v>
      </c>
    </row>
    <row r="27" spans="1:18" ht="16" x14ac:dyDescent="0.35">
      <c r="A27">
        <f t="shared" si="0"/>
        <v>12</v>
      </c>
      <c r="B27">
        <f t="shared" si="1"/>
        <v>3</v>
      </c>
      <c r="C27" s="23">
        <v>20</v>
      </c>
    </row>
    <row r="28" spans="1:18" ht="16" x14ac:dyDescent="0.35">
      <c r="A28">
        <f t="shared" si="0"/>
        <v>13</v>
      </c>
      <c r="B28">
        <f t="shared" si="1"/>
        <v>1</v>
      </c>
      <c r="C28" s="23">
        <v>20</v>
      </c>
    </row>
    <row r="29" spans="1:18" ht="16" x14ac:dyDescent="0.35">
      <c r="A29">
        <f t="shared" si="0"/>
        <v>13</v>
      </c>
      <c r="B29">
        <f t="shared" si="1"/>
        <v>2</v>
      </c>
      <c r="C29" s="23">
        <v>20</v>
      </c>
    </row>
    <row r="30" spans="1:18" ht="16" x14ac:dyDescent="0.35">
      <c r="A30">
        <f t="shared" si="0"/>
        <v>13</v>
      </c>
      <c r="B30">
        <f t="shared" si="1"/>
        <v>3</v>
      </c>
      <c r="C30" s="23">
        <v>20</v>
      </c>
    </row>
    <row r="31" spans="1:18" ht="16" x14ac:dyDescent="0.35">
      <c r="A31">
        <f t="shared" si="0"/>
        <v>14</v>
      </c>
      <c r="B31">
        <f t="shared" si="1"/>
        <v>1</v>
      </c>
      <c r="C31" s="23">
        <v>20</v>
      </c>
    </row>
    <row r="32" spans="1:18" ht="16" x14ac:dyDescent="0.35">
      <c r="A32">
        <f t="shared" si="0"/>
        <v>14</v>
      </c>
      <c r="B32">
        <f t="shared" si="1"/>
        <v>2</v>
      </c>
      <c r="C32" s="23">
        <v>20</v>
      </c>
    </row>
    <row r="33" spans="1:3" ht="16" x14ac:dyDescent="0.35">
      <c r="A33">
        <f t="shared" si="0"/>
        <v>14</v>
      </c>
      <c r="B33">
        <f t="shared" si="1"/>
        <v>3</v>
      </c>
      <c r="C33" s="23">
        <v>20</v>
      </c>
    </row>
    <row r="34" spans="1:3" ht="16" x14ac:dyDescent="0.35">
      <c r="A34">
        <f t="shared" si="0"/>
        <v>15</v>
      </c>
      <c r="B34">
        <f t="shared" si="1"/>
        <v>1</v>
      </c>
      <c r="C34" s="23">
        <v>20</v>
      </c>
    </row>
    <row r="35" spans="1:3" ht="16" x14ac:dyDescent="0.35">
      <c r="A35">
        <f t="shared" si="0"/>
        <v>15</v>
      </c>
      <c r="B35">
        <f t="shared" si="1"/>
        <v>2</v>
      </c>
      <c r="C35" s="23">
        <v>20</v>
      </c>
    </row>
    <row r="36" spans="1:3" ht="16" x14ac:dyDescent="0.35">
      <c r="A36">
        <f t="shared" si="0"/>
        <v>15</v>
      </c>
      <c r="B36">
        <f t="shared" si="1"/>
        <v>3</v>
      </c>
      <c r="C36" s="23">
        <v>20</v>
      </c>
    </row>
    <row r="37" spans="1:3" ht="16" x14ac:dyDescent="0.35">
      <c r="A37">
        <f t="shared" si="0"/>
        <v>16</v>
      </c>
      <c r="B37">
        <f t="shared" si="1"/>
        <v>1</v>
      </c>
      <c r="C37" s="23">
        <v>20</v>
      </c>
    </row>
    <row r="38" spans="1:3" ht="16" x14ac:dyDescent="0.35">
      <c r="A38">
        <f t="shared" si="0"/>
        <v>16</v>
      </c>
      <c r="B38">
        <f t="shared" si="1"/>
        <v>2</v>
      </c>
      <c r="C38" s="23">
        <v>20</v>
      </c>
    </row>
    <row r="39" spans="1:3" ht="16" x14ac:dyDescent="0.35">
      <c r="A39">
        <f t="shared" si="0"/>
        <v>16</v>
      </c>
      <c r="B39">
        <f t="shared" si="1"/>
        <v>3</v>
      </c>
      <c r="C39" s="23">
        <v>20</v>
      </c>
    </row>
    <row r="40" spans="1:3" ht="16" x14ac:dyDescent="0.35">
      <c r="A40">
        <f t="shared" si="0"/>
        <v>17</v>
      </c>
      <c r="B40">
        <f t="shared" si="1"/>
        <v>1</v>
      </c>
      <c r="C40" s="23">
        <v>20</v>
      </c>
    </row>
    <row r="41" spans="1:3" ht="16" x14ac:dyDescent="0.35">
      <c r="A41">
        <f t="shared" si="0"/>
        <v>17</v>
      </c>
      <c r="B41">
        <f t="shared" si="1"/>
        <v>2</v>
      </c>
      <c r="C41" s="23">
        <v>20</v>
      </c>
    </row>
    <row r="42" spans="1:3" ht="16" x14ac:dyDescent="0.35">
      <c r="A42">
        <f t="shared" si="0"/>
        <v>17</v>
      </c>
      <c r="B42">
        <f t="shared" si="1"/>
        <v>3</v>
      </c>
      <c r="C42" s="23">
        <v>20</v>
      </c>
    </row>
    <row r="43" spans="1:3" ht="16" x14ac:dyDescent="0.35">
      <c r="A43">
        <f t="shared" si="0"/>
        <v>18</v>
      </c>
      <c r="B43">
        <f t="shared" si="1"/>
        <v>1</v>
      </c>
      <c r="C43" s="23">
        <v>20</v>
      </c>
    </row>
    <row r="44" spans="1:3" ht="16" x14ac:dyDescent="0.35">
      <c r="A44">
        <f t="shared" si="0"/>
        <v>18</v>
      </c>
      <c r="B44">
        <f t="shared" si="1"/>
        <v>2</v>
      </c>
      <c r="C44" s="23">
        <v>20</v>
      </c>
    </row>
    <row r="45" spans="1:3" ht="16" x14ac:dyDescent="0.35">
      <c r="A45">
        <f t="shared" si="0"/>
        <v>18</v>
      </c>
      <c r="B45">
        <f t="shared" si="1"/>
        <v>3</v>
      </c>
      <c r="C45" s="23">
        <v>20</v>
      </c>
    </row>
    <row r="46" spans="1:3" ht="16" x14ac:dyDescent="0.35">
      <c r="A46">
        <f t="shared" si="0"/>
        <v>19</v>
      </c>
      <c r="B46">
        <f t="shared" si="1"/>
        <v>1</v>
      </c>
      <c r="C46" s="23">
        <v>20</v>
      </c>
    </row>
    <row r="47" spans="1:3" ht="16" x14ac:dyDescent="0.35">
      <c r="A47">
        <f t="shared" si="0"/>
        <v>19</v>
      </c>
      <c r="B47">
        <f t="shared" si="1"/>
        <v>2</v>
      </c>
      <c r="C47" s="23">
        <v>20</v>
      </c>
    </row>
    <row r="48" spans="1:3" ht="16" x14ac:dyDescent="0.35">
      <c r="A48">
        <f t="shared" si="0"/>
        <v>19</v>
      </c>
      <c r="B48">
        <f t="shared" si="1"/>
        <v>3</v>
      </c>
      <c r="C48" s="23">
        <v>20</v>
      </c>
    </row>
    <row r="49" spans="1:3" ht="16" x14ac:dyDescent="0.35">
      <c r="A49">
        <f>A46+1</f>
        <v>20</v>
      </c>
      <c r="B49">
        <f t="shared" si="1"/>
        <v>1</v>
      </c>
      <c r="C49" s="23">
        <v>20</v>
      </c>
    </row>
    <row r="50" spans="1:3" ht="16" x14ac:dyDescent="0.35">
      <c r="A50">
        <f t="shared" si="0"/>
        <v>20</v>
      </c>
      <c r="B50">
        <f t="shared" si="1"/>
        <v>2</v>
      </c>
      <c r="C50" s="23">
        <v>20</v>
      </c>
    </row>
    <row r="51" spans="1:3" ht="16" x14ac:dyDescent="0.35">
      <c r="A51">
        <f t="shared" si="0"/>
        <v>20</v>
      </c>
      <c r="B51">
        <f t="shared" si="1"/>
        <v>3</v>
      </c>
      <c r="C51" s="23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069D-39C7-48AD-B94E-E9AADE66E0AC}">
  <dimension ref="A1:C15"/>
  <sheetViews>
    <sheetView zoomScaleNormal="100" workbookViewId="0">
      <selection activeCell="G12" sqref="G12"/>
    </sheetView>
  </sheetViews>
  <sheetFormatPr defaultColWidth="8.81640625" defaultRowHeight="14.5" x14ac:dyDescent="0.35"/>
  <cols>
    <col min="2" max="2" width="21.453125" bestFit="1" customWidth="1"/>
    <col min="3" max="3" width="25.453125" bestFit="1" customWidth="1"/>
  </cols>
  <sheetData>
    <row r="1" spans="1:3" x14ac:dyDescent="0.35">
      <c r="A1" s="8" t="s">
        <v>8</v>
      </c>
      <c r="B1" t="s">
        <v>102</v>
      </c>
    </row>
    <row r="2" spans="1:3" x14ac:dyDescent="0.35">
      <c r="A2" s="8" t="s">
        <v>0</v>
      </c>
      <c r="B2" s="4" t="s">
        <v>6</v>
      </c>
    </row>
    <row r="3" spans="1:3" x14ac:dyDescent="0.35">
      <c r="A3" s="1" t="s">
        <v>109</v>
      </c>
      <c r="B3" s="1" t="s">
        <v>2</v>
      </c>
      <c r="C3" s="1" t="s">
        <v>112</v>
      </c>
    </row>
    <row r="4" spans="1:3" ht="16" x14ac:dyDescent="0.35">
      <c r="A4" s="11">
        <v>1</v>
      </c>
      <c r="B4" s="11">
        <v>1</v>
      </c>
      <c r="C4" s="23">
        <v>40</v>
      </c>
    </row>
    <row r="5" spans="1:3" ht="16" x14ac:dyDescent="0.35">
      <c r="A5" s="11">
        <v>1</v>
      </c>
      <c r="B5" s="11">
        <v>2</v>
      </c>
      <c r="C5" s="23">
        <v>40</v>
      </c>
    </row>
    <row r="6" spans="1:3" ht="16" x14ac:dyDescent="0.35">
      <c r="A6" s="11">
        <v>1</v>
      </c>
      <c r="B6" s="11">
        <v>3</v>
      </c>
      <c r="C6" s="23">
        <v>40</v>
      </c>
    </row>
    <row r="7" spans="1:3" ht="16" x14ac:dyDescent="0.35">
      <c r="A7" s="11">
        <v>2</v>
      </c>
      <c r="B7" s="11">
        <v>1</v>
      </c>
      <c r="C7" s="23">
        <v>40</v>
      </c>
    </row>
    <row r="8" spans="1:3" ht="16" x14ac:dyDescent="0.35">
      <c r="A8" s="11">
        <v>2</v>
      </c>
      <c r="B8" s="11">
        <v>2</v>
      </c>
      <c r="C8" s="23">
        <v>40</v>
      </c>
    </row>
    <row r="9" spans="1:3" ht="16" x14ac:dyDescent="0.35">
      <c r="A9" s="11">
        <v>2</v>
      </c>
      <c r="B9" s="11">
        <v>3</v>
      </c>
      <c r="C9" s="23">
        <v>40</v>
      </c>
    </row>
    <row r="10" spans="1:3" ht="16" x14ac:dyDescent="0.35">
      <c r="A10" s="11">
        <v>3</v>
      </c>
      <c r="B10" s="11">
        <v>1</v>
      </c>
      <c r="C10" s="23">
        <v>40</v>
      </c>
    </row>
    <row r="11" spans="1:3" ht="16" x14ac:dyDescent="0.35">
      <c r="A11" s="11">
        <v>3</v>
      </c>
      <c r="B11" s="11">
        <v>2</v>
      </c>
      <c r="C11" s="23">
        <v>40</v>
      </c>
    </row>
    <row r="12" spans="1:3" ht="16" x14ac:dyDescent="0.35">
      <c r="A12" s="11">
        <v>3</v>
      </c>
      <c r="B12" s="11">
        <v>3</v>
      </c>
      <c r="C12" s="23">
        <v>40</v>
      </c>
    </row>
    <row r="13" spans="1:3" ht="16" x14ac:dyDescent="0.35">
      <c r="A13" s="11">
        <v>4</v>
      </c>
      <c r="B13" s="11">
        <v>1</v>
      </c>
      <c r="C13" s="23">
        <v>40</v>
      </c>
    </row>
    <row r="14" spans="1:3" ht="16" x14ac:dyDescent="0.35">
      <c r="A14" s="11">
        <v>4</v>
      </c>
      <c r="B14" s="11">
        <v>2</v>
      </c>
      <c r="C14" s="23">
        <v>40</v>
      </c>
    </row>
    <row r="15" spans="1:3" ht="16" x14ac:dyDescent="0.35">
      <c r="A15" s="11">
        <v>4</v>
      </c>
      <c r="B15" s="11">
        <v>3</v>
      </c>
      <c r="C15" s="23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82"/>
  <sheetViews>
    <sheetView topLeftCell="A31" zoomScaleNormal="100" workbookViewId="0">
      <selection activeCell="E29" sqref="E29"/>
    </sheetView>
  </sheetViews>
  <sheetFormatPr defaultColWidth="8.81640625" defaultRowHeight="14.5" x14ac:dyDescent="0.35"/>
  <cols>
    <col min="3" max="3" width="20.453125" bestFit="1" customWidth="1"/>
    <col min="4" max="4" width="16.81640625" bestFit="1" customWidth="1"/>
    <col min="5" max="5" width="16.453125" bestFit="1" customWidth="1"/>
    <col min="6" max="6" width="8.54296875" bestFit="1" customWidth="1"/>
    <col min="7" max="7" width="5.453125" bestFit="1" customWidth="1"/>
    <col min="8" max="8" width="11.453125" bestFit="1" customWidth="1"/>
    <col min="9" max="9" width="13.453125" bestFit="1" customWidth="1"/>
    <col min="10" max="10" width="16.81640625" bestFit="1" customWidth="1"/>
  </cols>
  <sheetData>
    <row r="1" spans="1:10" x14ac:dyDescent="0.35">
      <c r="A1" s="8" t="s">
        <v>86</v>
      </c>
      <c r="B1" s="12"/>
    </row>
    <row r="2" spans="1:10" x14ac:dyDescent="0.35">
      <c r="A2" s="15" t="s">
        <v>85</v>
      </c>
      <c r="C2" t="s">
        <v>118</v>
      </c>
    </row>
    <row r="3" spans="1:10" x14ac:dyDescent="0.35">
      <c r="A3" s="1" t="s">
        <v>109</v>
      </c>
      <c r="B3" s="1" t="s">
        <v>2</v>
      </c>
      <c r="C3" s="1" t="s">
        <v>10</v>
      </c>
      <c r="D3" s="1" t="s">
        <v>11</v>
      </c>
      <c r="E3" s="25"/>
      <c r="F3" s="13"/>
      <c r="G3" s="13"/>
      <c r="H3" s="13"/>
      <c r="I3" s="13"/>
      <c r="J3" s="13"/>
    </row>
    <row r="4" spans="1:10" x14ac:dyDescent="0.35">
      <c r="A4">
        <v>5</v>
      </c>
      <c r="B4">
        <v>1</v>
      </c>
      <c r="C4" t="s">
        <v>12</v>
      </c>
      <c r="D4">
        <v>1</v>
      </c>
    </row>
    <row r="5" spans="1:10" x14ac:dyDescent="0.35">
      <c r="A5">
        <v>6</v>
      </c>
      <c r="B5">
        <v>1</v>
      </c>
      <c r="C5" t="s">
        <v>12</v>
      </c>
      <c r="D5">
        <v>1</v>
      </c>
    </row>
    <row r="6" spans="1:10" x14ac:dyDescent="0.35">
      <c r="A6">
        <v>7</v>
      </c>
      <c r="B6">
        <v>1</v>
      </c>
      <c r="C6" t="s">
        <v>12</v>
      </c>
      <c r="D6">
        <v>1</v>
      </c>
    </row>
    <row r="7" spans="1:10" x14ac:dyDescent="0.35">
      <c r="A7">
        <v>8</v>
      </c>
      <c r="B7">
        <v>1</v>
      </c>
      <c r="C7" t="s">
        <v>12</v>
      </c>
      <c r="D7">
        <v>1</v>
      </c>
    </row>
    <row r="8" spans="1:10" x14ac:dyDescent="0.35">
      <c r="A8">
        <v>9</v>
      </c>
      <c r="B8">
        <v>1</v>
      </c>
      <c r="C8" t="s">
        <v>12</v>
      </c>
      <c r="D8">
        <v>1</v>
      </c>
    </row>
    <row r="9" spans="1:10" x14ac:dyDescent="0.35">
      <c r="A9">
        <v>10</v>
      </c>
      <c r="B9">
        <v>1</v>
      </c>
      <c r="C9" t="s">
        <v>12</v>
      </c>
      <c r="D9">
        <v>1</v>
      </c>
    </row>
    <row r="10" spans="1:10" x14ac:dyDescent="0.35">
      <c r="A10">
        <v>11</v>
      </c>
      <c r="B10">
        <v>1</v>
      </c>
      <c r="C10" t="s">
        <v>12</v>
      </c>
      <c r="D10">
        <v>1</v>
      </c>
    </row>
    <row r="11" spans="1:10" x14ac:dyDescent="0.35">
      <c r="A11">
        <v>12</v>
      </c>
      <c r="B11">
        <v>1</v>
      </c>
      <c r="C11" t="s">
        <v>12</v>
      </c>
      <c r="D11">
        <v>1</v>
      </c>
    </row>
    <row r="12" spans="1:10" x14ac:dyDescent="0.35">
      <c r="A12">
        <v>13</v>
      </c>
      <c r="B12">
        <v>1</v>
      </c>
      <c r="C12" t="s">
        <v>12</v>
      </c>
      <c r="D12">
        <v>1</v>
      </c>
    </row>
    <row r="13" spans="1:10" x14ac:dyDescent="0.35">
      <c r="A13">
        <v>14</v>
      </c>
      <c r="B13">
        <v>1</v>
      </c>
      <c r="C13" t="s">
        <v>12</v>
      </c>
      <c r="D13">
        <v>1</v>
      </c>
    </row>
    <row r="14" spans="1:10" x14ac:dyDescent="0.35">
      <c r="A14">
        <v>15</v>
      </c>
      <c r="B14">
        <v>1</v>
      </c>
      <c r="C14" t="s">
        <v>12</v>
      </c>
      <c r="D14">
        <v>1</v>
      </c>
    </row>
    <row r="15" spans="1:10" x14ac:dyDescent="0.35">
      <c r="A15">
        <v>16</v>
      </c>
      <c r="B15">
        <v>1</v>
      </c>
      <c r="C15" t="s">
        <v>12</v>
      </c>
      <c r="D15">
        <v>1</v>
      </c>
    </row>
    <row r="16" spans="1:10" x14ac:dyDescent="0.35">
      <c r="A16">
        <v>17</v>
      </c>
      <c r="B16">
        <v>1</v>
      </c>
      <c r="C16" t="s">
        <v>12</v>
      </c>
      <c r="D16">
        <v>1</v>
      </c>
    </row>
    <row r="17" spans="1:8" x14ac:dyDescent="0.35">
      <c r="A17">
        <v>18</v>
      </c>
      <c r="B17">
        <v>1</v>
      </c>
      <c r="C17" t="s">
        <v>12</v>
      </c>
      <c r="D17">
        <v>1</v>
      </c>
    </row>
    <row r="18" spans="1:8" x14ac:dyDescent="0.35">
      <c r="A18">
        <v>19</v>
      </c>
      <c r="B18">
        <v>1</v>
      </c>
      <c r="C18" t="s">
        <v>12</v>
      </c>
      <c r="D18">
        <v>1</v>
      </c>
    </row>
    <row r="19" spans="1:8" x14ac:dyDescent="0.35">
      <c r="A19">
        <v>20</v>
      </c>
      <c r="B19">
        <v>1</v>
      </c>
      <c r="C19" t="s">
        <v>12</v>
      </c>
      <c r="D19">
        <v>1</v>
      </c>
    </row>
    <row r="20" spans="1:8" x14ac:dyDescent="0.35">
      <c r="A20">
        <v>5</v>
      </c>
      <c r="B20">
        <v>2</v>
      </c>
      <c r="C20" t="s">
        <v>12</v>
      </c>
      <c r="D20">
        <v>1</v>
      </c>
      <c r="H20" s="6"/>
    </row>
    <row r="21" spans="1:8" x14ac:dyDescent="0.35">
      <c r="A21">
        <v>6</v>
      </c>
      <c r="B21">
        <v>2</v>
      </c>
      <c r="C21" t="s">
        <v>12</v>
      </c>
      <c r="D21">
        <v>1</v>
      </c>
    </row>
    <row r="22" spans="1:8" x14ac:dyDescent="0.35">
      <c r="A22">
        <v>7</v>
      </c>
      <c r="B22">
        <v>2</v>
      </c>
      <c r="C22" t="s">
        <v>12</v>
      </c>
      <c r="D22">
        <v>1</v>
      </c>
    </row>
    <row r="23" spans="1:8" x14ac:dyDescent="0.35">
      <c r="A23">
        <v>8</v>
      </c>
      <c r="B23">
        <v>2</v>
      </c>
      <c r="C23" t="s">
        <v>12</v>
      </c>
      <c r="D23">
        <v>1</v>
      </c>
    </row>
    <row r="24" spans="1:8" x14ac:dyDescent="0.35">
      <c r="A24">
        <v>9</v>
      </c>
      <c r="B24">
        <v>2</v>
      </c>
      <c r="C24" t="s">
        <v>12</v>
      </c>
      <c r="D24">
        <v>1</v>
      </c>
    </row>
    <row r="25" spans="1:8" x14ac:dyDescent="0.35">
      <c r="A25">
        <v>10</v>
      </c>
      <c r="B25">
        <v>2</v>
      </c>
      <c r="C25" t="s">
        <v>12</v>
      </c>
      <c r="D25">
        <v>1</v>
      </c>
    </row>
    <row r="26" spans="1:8" x14ac:dyDescent="0.35">
      <c r="A26">
        <v>11</v>
      </c>
      <c r="B26">
        <v>2</v>
      </c>
      <c r="C26" t="s">
        <v>12</v>
      </c>
      <c r="D26">
        <v>1</v>
      </c>
    </row>
    <row r="27" spans="1:8" x14ac:dyDescent="0.35">
      <c r="A27">
        <v>12</v>
      </c>
      <c r="B27">
        <v>2</v>
      </c>
      <c r="C27" t="s">
        <v>12</v>
      </c>
      <c r="D27">
        <v>1</v>
      </c>
    </row>
    <row r="28" spans="1:8" x14ac:dyDescent="0.35">
      <c r="A28">
        <v>13</v>
      </c>
      <c r="B28">
        <v>2</v>
      </c>
      <c r="C28" t="s">
        <v>12</v>
      </c>
      <c r="D28">
        <v>1</v>
      </c>
    </row>
    <row r="29" spans="1:8" x14ac:dyDescent="0.35">
      <c r="A29">
        <v>14</v>
      </c>
      <c r="B29">
        <v>2</v>
      </c>
      <c r="C29" t="s">
        <v>12</v>
      </c>
      <c r="D29">
        <v>1</v>
      </c>
    </row>
    <row r="30" spans="1:8" x14ac:dyDescent="0.35">
      <c r="A30">
        <v>15</v>
      </c>
      <c r="B30">
        <v>2</v>
      </c>
      <c r="C30" t="s">
        <v>12</v>
      </c>
      <c r="D30">
        <v>1</v>
      </c>
    </row>
    <row r="31" spans="1:8" x14ac:dyDescent="0.35">
      <c r="A31">
        <v>16</v>
      </c>
      <c r="B31">
        <v>2</v>
      </c>
      <c r="C31" t="s">
        <v>12</v>
      </c>
      <c r="D31">
        <v>1</v>
      </c>
    </row>
    <row r="32" spans="1:8" x14ac:dyDescent="0.35">
      <c r="A32">
        <v>17</v>
      </c>
      <c r="B32">
        <v>2</v>
      </c>
      <c r="C32" t="s">
        <v>12</v>
      </c>
      <c r="D32">
        <v>1</v>
      </c>
    </row>
    <row r="33" spans="1:4" x14ac:dyDescent="0.35">
      <c r="A33">
        <v>18</v>
      </c>
      <c r="B33">
        <v>2</v>
      </c>
      <c r="C33" t="s">
        <v>12</v>
      </c>
      <c r="D33">
        <v>1</v>
      </c>
    </row>
    <row r="34" spans="1:4" x14ac:dyDescent="0.35">
      <c r="A34">
        <v>19</v>
      </c>
      <c r="B34">
        <v>2</v>
      </c>
      <c r="C34" t="s">
        <v>12</v>
      </c>
      <c r="D34">
        <v>1</v>
      </c>
    </row>
    <row r="35" spans="1:4" x14ac:dyDescent="0.35">
      <c r="A35">
        <v>20</v>
      </c>
      <c r="B35">
        <v>2</v>
      </c>
      <c r="C35" t="s">
        <v>12</v>
      </c>
      <c r="D35">
        <v>1</v>
      </c>
    </row>
    <row r="36" spans="1:4" x14ac:dyDescent="0.35">
      <c r="A36">
        <v>5</v>
      </c>
      <c r="B36">
        <v>3</v>
      </c>
      <c r="C36" t="s">
        <v>12</v>
      </c>
      <c r="D36">
        <v>1</v>
      </c>
    </row>
    <row r="37" spans="1:4" x14ac:dyDescent="0.35">
      <c r="A37">
        <v>6</v>
      </c>
      <c r="B37">
        <v>3</v>
      </c>
      <c r="C37" t="s">
        <v>12</v>
      </c>
      <c r="D37">
        <v>1</v>
      </c>
    </row>
    <row r="38" spans="1:4" x14ac:dyDescent="0.35">
      <c r="A38">
        <v>7</v>
      </c>
      <c r="B38">
        <v>3</v>
      </c>
      <c r="C38" t="s">
        <v>12</v>
      </c>
      <c r="D38">
        <v>1</v>
      </c>
    </row>
    <row r="39" spans="1:4" x14ac:dyDescent="0.35">
      <c r="A39">
        <v>8</v>
      </c>
      <c r="B39">
        <v>3</v>
      </c>
      <c r="C39" t="s">
        <v>12</v>
      </c>
      <c r="D39">
        <v>1</v>
      </c>
    </row>
    <row r="40" spans="1:4" x14ac:dyDescent="0.35">
      <c r="A40">
        <v>9</v>
      </c>
      <c r="B40">
        <v>3</v>
      </c>
      <c r="C40" t="s">
        <v>12</v>
      </c>
      <c r="D40">
        <v>1</v>
      </c>
    </row>
    <row r="41" spans="1:4" x14ac:dyDescent="0.35">
      <c r="A41">
        <v>10</v>
      </c>
      <c r="B41">
        <v>3</v>
      </c>
      <c r="C41" t="s">
        <v>12</v>
      </c>
      <c r="D41">
        <v>1</v>
      </c>
    </row>
    <row r="42" spans="1:4" x14ac:dyDescent="0.35">
      <c r="A42">
        <v>11</v>
      </c>
      <c r="B42">
        <v>3</v>
      </c>
      <c r="C42" t="s">
        <v>12</v>
      </c>
      <c r="D42">
        <v>1</v>
      </c>
    </row>
    <row r="43" spans="1:4" x14ac:dyDescent="0.35">
      <c r="A43">
        <v>12</v>
      </c>
      <c r="B43">
        <v>3</v>
      </c>
      <c r="C43" t="s">
        <v>12</v>
      </c>
      <c r="D43">
        <v>1</v>
      </c>
    </row>
    <row r="44" spans="1:4" x14ac:dyDescent="0.35">
      <c r="A44">
        <v>13</v>
      </c>
      <c r="B44">
        <v>3</v>
      </c>
      <c r="C44" t="s">
        <v>12</v>
      </c>
      <c r="D44">
        <v>1</v>
      </c>
    </row>
    <row r="45" spans="1:4" x14ac:dyDescent="0.35">
      <c r="A45">
        <v>14</v>
      </c>
      <c r="B45">
        <v>3</v>
      </c>
      <c r="C45" t="s">
        <v>12</v>
      </c>
      <c r="D45">
        <v>1</v>
      </c>
    </row>
    <row r="46" spans="1:4" x14ac:dyDescent="0.35">
      <c r="A46">
        <v>15</v>
      </c>
      <c r="B46">
        <v>3</v>
      </c>
      <c r="C46" t="s">
        <v>12</v>
      </c>
      <c r="D46">
        <v>1</v>
      </c>
    </row>
    <row r="47" spans="1:4" x14ac:dyDescent="0.35">
      <c r="A47">
        <v>16</v>
      </c>
      <c r="B47">
        <v>3</v>
      </c>
      <c r="C47" t="s">
        <v>12</v>
      </c>
      <c r="D47">
        <v>1</v>
      </c>
    </row>
    <row r="48" spans="1:4" x14ac:dyDescent="0.35">
      <c r="A48">
        <v>17</v>
      </c>
      <c r="B48">
        <v>3</v>
      </c>
      <c r="C48" t="s">
        <v>12</v>
      </c>
      <c r="D48">
        <v>1</v>
      </c>
    </row>
    <row r="49" spans="1:4" x14ac:dyDescent="0.35">
      <c r="A49">
        <v>18</v>
      </c>
      <c r="B49">
        <v>3</v>
      </c>
      <c r="C49" t="s">
        <v>12</v>
      </c>
      <c r="D49">
        <v>1</v>
      </c>
    </row>
    <row r="50" spans="1:4" x14ac:dyDescent="0.35">
      <c r="A50">
        <v>19</v>
      </c>
      <c r="B50">
        <v>3</v>
      </c>
      <c r="C50" t="s">
        <v>12</v>
      </c>
      <c r="D50">
        <v>1</v>
      </c>
    </row>
    <row r="51" spans="1:4" x14ac:dyDescent="0.35">
      <c r="A51">
        <v>20</v>
      </c>
      <c r="B51">
        <v>3</v>
      </c>
      <c r="C51" t="s">
        <v>12</v>
      </c>
      <c r="D51">
        <v>1</v>
      </c>
    </row>
    <row r="52" spans="1:4" x14ac:dyDescent="0.35">
      <c r="A52">
        <v>5</v>
      </c>
      <c r="B52">
        <v>1</v>
      </c>
      <c r="C52" t="s">
        <v>115</v>
      </c>
      <c r="D52">
        <v>0.98</v>
      </c>
    </row>
    <row r="53" spans="1:4" x14ac:dyDescent="0.35">
      <c r="A53">
        <v>6</v>
      </c>
      <c r="B53">
        <v>1</v>
      </c>
      <c r="C53" t="s">
        <v>115</v>
      </c>
      <c r="D53">
        <v>0.98</v>
      </c>
    </row>
    <row r="54" spans="1:4" x14ac:dyDescent="0.35">
      <c r="A54">
        <v>7</v>
      </c>
      <c r="B54">
        <v>1</v>
      </c>
      <c r="C54" t="s">
        <v>115</v>
      </c>
      <c r="D54">
        <v>0.98</v>
      </c>
    </row>
    <row r="55" spans="1:4" x14ac:dyDescent="0.35">
      <c r="A55">
        <v>8</v>
      </c>
      <c r="B55">
        <v>1</v>
      </c>
      <c r="C55" t="s">
        <v>115</v>
      </c>
      <c r="D55">
        <v>0.98</v>
      </c>
    </row>
    <row r="56" spans="1:4" x14ac:dyDescent="0.35">
      <c r="A56">
        <v>9</v>
      </c>
      <c r="B56">
        <v>1</v>
      </c>
      <c r="C56" t="s">
        <v>115</v>
      </c>
      <c r="D56">
        <v>0.98</v>
      </c>
    </row>
    <row r="57" spans="1:4" x14ac:dyDescent="0.35">
      <c r="A57">
        <v>10</v>
      </c>
      <c r="B57">
        <v>1</v>
      </c>
      <c r="C57" t="s">
        <v>115</v>
      </c>
      <c r="D57">
        <v>0.98</v>
      </c>
    </row>
    <row r="58" spans="1:4" x14ac:dyDescent="0.35">
      <c r="A58">
        <v>11</v>
      </c>
      <c r="B58">
        <v>1</v>
      </c>
      <c r="C58" t="s">
        <v>115</v>
      </c>
      <c r="D58">
        <v>0.98</v>
      </c>
    </row>
    <row r="59" spans="1:4" x14ac:dyDescent="0.35">
      <c r="A59">
        <v>12</v>
      </c>
      <c r="B59">
        <v>1</v>
      </c>
      <c r="C59" t="s">
        <v>115</v>
      </c>
      <c r="D59">
        <v>0.98</v>
      </c>
    </row>
    <row r="60" spans="1:4" x14ac:dyDescent="0.35">
      <c r="A60">
        <v>13</v>
      </c>
      <c r="B60">
        <v>1</v>
      </c>
      <c r="C60" t="s">
        <v>115</v>
      </c>
      <c r="D60">
        <v>0.98</v>
      </c>
    </row>
    <row r="61" spans="1:4" x14ac:dyDescent="0.35">
      <c r="A61">
        <v>14</v>
      </c>
      <c r="B61">
        <v>1</v>
      </c>
      <c r="C61" t="s">
        <v>115</v>
      </c>
      <c r="D61">
        <v>0.98</v>
      </c>
    </row>
    <row r="62" spans="1:4" x14ac:dyDescent="0.35">
      <c r="A62">
        <v>15</v>
      </c>
      <c r="B62">
        <v>1</v>
      </c>
      <c r="C62" t="s">
        <v>115</v>
      </c>
      <c r="D62">
        <v>0.98</v>
      </c>
    </row>
    <row r="63" spans="1:4" x14ac:dyDescent="0.35">
      <c r="A63">
        <v>16</v>
      </c>
      <c r="B63">
        <v>1</v>
      </c>
      <c r="C63" t="s">
        <v>115</v>
      </c>
      <c r="D63">
        <v>0.98</v>
      </c>
    </row>
    <row r="64" spans="1:4" x14ac:dyDescent="0.35">
      <c r="A64">
        <v>17</v>
      </c>
      <c r="B64">
        <v>1</v>
      </c>
      <c r="C64" t="s">
        <v>115</v>
      </c>
      <c r="D64">
        <v>0.98</v>
      </c>
    </row>
    <row r="65" spans="1:4" x14ac:dyDescent="0.35">
      <c r="A65">
        <v>18</v>
      </c>
      <c r="B65">
        <v>1</v>
      </c>
      <c r="C65" t="s">
        <v>115</v>
      </c>
      <c r="D65">
        <v>0.98</v>
      </c>
    </row>
    <row r="66" spans="1:4" x14ac:dyDescent="0.35">
      <c r="A66">
        <v>19</v>
      </c>
      <c r="B66">
        <v>1</v>
      </c>
      <c r="C66" t="s">
        <v>115</v>
      </c>
      <c r="D66">
        <v>0.98</v>
      </c>
    </row>
    <row r="67" spans="1:4" x14ac:dyDescent="0.35">
      <c r="A67">
        <v>20</v>
      </c>
      <c r="B67">
        <v>1</v>
      </c>
      <c r="C67" t="s">
        <v>115</v>
      </c>
      <c r="D67">
        <v>0.98</v>
      </c>
    </row>
    <row r="68" spans="1:4" x14ac:dyDescent="0.35">
      <c r="A68">
        <v>5</v>
      </c>
      <c r="B68">
        <v>2</v>
      </c>
      <c r="C68" t="s">
        <v>115</v>
      </c>
      <c r="D68">
        <v>0.98</v>
      </c>
    </row>
    <row r="69" spans="1:4" x14ac:dyDescent="0.35">
      <c r="A69">
        <v>6</v>
      </c>
      <c r="B69">
        <v>2</v>
      </c>
      <c r="C69" t="s">
        <v>115</v>
      </c>
      <c r="D69">
        <v>0.98</v>
      </c>
    </row>
    <row r="70" spans="1:4" x14ac:dyDescent="0.35">
      <c r="A70">
        <v>7</v>
      </c>
      <c r="B70">
        <v>2</v>
      </c>
      <c r="C70" t="s">
        <v>115</v>
      </c>
      <c r="D70">
        <v>0.98</v>
      </c>
    </row>
    <row r="71" spans="1:4" x14ac:dyDescent="0.35">
      <c r="A71">
        <v>8</v>
      </c>
      <c r="B71">
        <v>2</v>
      </c>
      <c r="C71" t="s">
        <v>115</v>
      </c>
      <c r="D71">
        <v>0.98</v>
      </c>
    </row>
    <row r="72" spans="1:4" x14ac:dyDescent="0.35">
      <c r="A72">
        <v>9</v>
      </c>
      <c r="B72">
        <v>2</v>
      </c>
      <c r="C72" t="s">
        <v>115</v>
      </c>
      <c r="D72">
        <v>0.98</v>
      </c>
    </row>
    <row r="73" spans="1:4" x14ac:dyDescent="0.35">
      <c r="A73">
        <v>10</v>
      </c>
      <c r="B73">
        <v>2</v>
      </c>
      <c r="C73" t="s">
        <v>115</v>
      </c>
      <c r="D73">
        <v>0.98</v>
      </c>
    </row>
    <row r="74" spans="1:4" x14ac:dyDescent="0.35">
      <c r="A74">
        <v>11</v>
      </c>
      <c r="B74">
        <v>2</v>
      </c>
      <c r="C74" t="s">
        <v>115</v>
      </c>
      <c r="D74">
        <v>0.98</v>
      </c>
    </row>
    <row r="75" spans="1:4" x14ac:dyDescent="0.35">
      <c r="A75">
        <v>12</v>
      </c>
      <c r="B75">
        <v>2</v>
      </c>
      <c r="C75" t="s">
        <v>115</v>
      </c>
      <c r="D75">
        <v>0.98</v>
      </c>
    </row>
    <row r="76" spans="1:4" x14ac:dyDescent="0.35">
      <c r="A76">
        <v>13</v>
      </c>
      <c r="B76">
        <v>2</v>
      </c>
      <c r="C76" t="s">
        <v>115</v>
      </c>
      <c r="D76">
        <v>0.98</v>
      </c>
    </row>
    <row r="77" spans="1:4" x14ac:dyDescent="0.35">
      <c r="A77">
        <v>14</v>
      </c>
      <c r="B77">
        <v>2</v>
      </c>
      <c r="C77" t="s">
        <v>115</v>
      </c>
      <c r="D77">
        <v>0.98</v>
      </c>
    </row>
    <row r="78" spans="1:4" x14ac:dyDescent="0.35">
      <c r="A78">
        <v>15</v>
      </c>
      <c r="B78">
        <v>2</v>
      </c>
      <c r="C78" t="s">
        <v>115</v>
      </c>
      <c r="D78">
        <v>0.98</v>
      </c>
    </row>
    <row r="79" spans="1:4" x14ac:dyDescent="0.35">
      <c r="A79">
        <v>16</v>
      </c>
      <c r="B79">
        <v>2</v>
      </c>
      <c r="C79" t="s">
        <v>115</v>
      </c>
      <c r="D79">
        <v>0.98</v>
      </c>
    </row>
    <row r="80" spans="1:4" x14ac:dyDescent="0.35">
      <c r="A80">
        <v>17</v>
      </c>
      <c r="B80">
        <v>2</v>
      </c>
      <c r="C80" t="s">
        <v>115</v>
      </c>
      <c r="D80">
        <v>0.98</v>
      </c>
    </row>
    <row r="81" spans="1:4" x14ac:dyDescent="0.35">
      <c r="A81">
        <v>18</v>
      </c>
      <c r="B81">
        <v>2</v>
      </c>
      <c r="C81" t="s">
        <v>115</v>
      </c>
      <c r="D81">
        <v>0.98</v>
      </c>
    </row>
    <row r="82" spans="1:4" x14ac:dyDescent="0.35">
      <c r="A82">
        <v>19</v>
      </c>
      <c r="B82">
        <v>2</v>
      </c>
      <c r="C82" t="s">
        <v>115</v>
      </c>
      <c r="D82">
        <v>0.98</v>
      </c>
    </row>
    <row r="83" spans="1:4" x14ac:dyDescent="0.35">
      <c r="A83">
        <v>20</v>
      </c>
      <c r="B83">
        <v>2</v>
      </c>
      <c r="C83" t="s">
        <v>115</v>
      </c>
      <c r="D83">
        <v>0.98</v>
      </c>
    </row>
    <row r="84" spans="1:4" x14ac:dyDescent="0.35">
      <c r="A84">
        <v>5</v>
      </c>
      <c r="B84">
        <v>3</v>
      </c>
      <c r="C84" t="s">
        <v>115</v>
      </c>
      <c r="D84">
        <v>0.98</v>
      </c>
    </row>
    <row r="85" spans="1:4" x14ac:dyDescent="0.35">
      <c r="A85">
        <v>6</v>
      </c>
      <c r="B85">
        <v>3</v>
      </c>
      <c r="C85" t="s">
        <v>115</v>
      </c>
      <c r="D85">
        <v>0.98</v>
      </c>
    </row>
    <row r="86" spans="1:4" x14ac:dyDescent="0.35">
      <c r="A86">
        <v>7</v>
      </c>
      <c r="B86">
        <v>3</v>
      </c>
      <c r="C86" t="s">
        <v>115</v>
      </c>
      <c r="D86">
        <v>0.98</v>
      </c>
    </row>
    <row r="87" spans="1:4" x14ac:dyDescent="0.35">
      <c r="A87">
        <v>8</v>
      </c>
      <c r="B87">
        <v>3</v>
      </c>
      <c r="C87" t="s">
        <v>115</v>
      </c>
      <c r="D87">
        <v>0.98</v>
      </c>
    </row>
    <row r="88" spans="1:4" x14ac:dyDescent="0.35">
      <c r="A88">
        <v>9</v>
      </c>
      <c r="B88">
        <v>3</v>
      </c>
      <c r="C88" t="s">
        <v>115</v>
      </c>
      <c r="D88">
        <v>0.98</v>
      </c>
    </row>
    <row r="89" spans="1:4" x14ac:dyDescent="0.35">
      <c r="A89">
        <v>10</v>
      </c>
      <c r="B89">
        <v>3</v>
      </c>
      <c r="C89" t="s">
        <v>115</v>
      </c>
      <c r="D89">
        <v>0.98</v>
      </c>
    </row>
    <row r="90" spans="1:4" x14ac:dyDescent="0.35">
      <c r="A90">
        <v>11</v>
      </c>
      <c r="B90">
        <v>3</v>
      </c>
      <c r="C90" t="s">
        <v>115</v>
      </c>
      <c r="D90">
        <v>0.98</v>
      </c>
    </row>
    <row r="91" spans="1:4" x14ac:dyDescent="0.35">
      <c r="A91">
        <v>12</v>
      </c>
      <c r="B91">
        <v>3</v>
      </c>
      <c r="C91" t="s">
        <v>115</v>
      </c>
      <c r="D91">
        <v>0.98</v>
      </c>
    </row>
    <row r="92" spans="1:4" x14ac:dyDescent="0.35">
      <c r="A92">
        <v>13</v>
      </c>
      <c r="B92">
        <v>3</v>
      </c>
      <c r="C92" t="s">
        <v>115</v>
      </c>
      <c r="D92">
        <v>0.98</v>
      </c>
    </row>
    <row r="93" spans="1:4" x14ac:dyDescent="0.35">
      <c r="A93">
        <v>14</v>
      </c>
      <c r="B93">
        <v>3</v>
      </c>
      <c r="C93" t="s">
        <v>115</v>
      </c>
      <c r="D93">
        <v>0.98</v>
      </c>
    </row>
    <row r="94" spans="1:4" x14ac:dyDescent="0.35">
      <c r="A94">
        <v>15</v>
      </c>
      <c r="B94">
        <v>3</v>
      </c>
      <c r="C94" t="s">
        <v>115</v>
      </c>
      <c r="D94">
        <v>0.98</v>
      </c>
    </row>
    <row r="95" spans="1:4" x14ac:dyDescent="0.35">
      <c r="A95">
        <v>16</v>
      </c>
      <c r="B95">
        <v>3</v>
      </c>
      <c r="C95" t="s">
        <v>115</v>
      </c>
      <c r="D95">
        <v>0.98</v>
      </c>
    </row>
    <row r="96" spans="1:4" x14ac:dyDescent="0.35">
      <c r="A96">
        <v>17</v>
      </c>
      <c r="B96">
        <v>3</v>
      </c>
      <c r="C96" t="s">
        <v>115</v>
      </c>
      <c r="D96">
        <v>0.98</v>
      </c>
    </row>
    <row r="97" spans="1:4" x14ac:dyDescent="0.35">
      <c r="A97">
        <v>18</v>
      </c>
      <c r="B97">
        <v>3</v>
      </c>
      <c r="C97" t="s">
        <v>115</v>
      </c>
      <c r="D97">
        <v>0.98</v>
      </c>
    </row>
    <row r="98" spans="1:4" x14ac:dyDescent="0.35">
      <c r="A98">
        <v>19</v>
      </c>
      <c r="B98">
        <v>3</v>
      </c>
      <c r="C98" t="s">
        <v>115</v>
      </c>
      <c r="D98">
        <v>0.98</v>
      </c>
    </row>
    <row r="99" spans="1:4" x14ac:dyDescent="0.35">
      <c r="A99">
        <v>20</v>
      </c>
      <c r="B99">
        <v>3</v>
      </c>
      <c r="C99" t="s">
        <v>115</v>
      </c>
      <c r="D99">
        <v>0.98</v>
      </c>
    </row>
    <row r="100" spans="1:4" x14ac:dyDescent="0.35">
      <c r="A100">
        <v>5</v>
      </c>
      <c r="B100">
        <v>1</v>
      </c>
      <c r="C100" t="s">
        <v>13</v>
      </c>
      <c r="D100">
        <v>0.98</v>
      </c>
    </row>
    <row r="101" spans="1:4" x14ac:dyDescent="0.35">
      <c r="A101">
        <v>6</v>
      </c>
      <c r="B101">
        <v>1</v>
      </c>
      <c r="C101" t="s">
        <v>13</v>
      </c>
      <c r="D101">
        <v>0.98</v>
      </c>
    </row>
    <row r="102" spans="1:4" x14ac:dyDescent="0.35">
      <c r="A102">
        <v>7</v>
      </c>
      <c r="B102">
        <v>1</v>
      </c>
      <c r="C102" t="s">
        <v>13</v>
      </c>
      <c r="D102">
        <v>0.98</v>
      </c>
    </row>
    <row r="103" spans="1:4" x14ac:dyDescent="0.35">
      <c r="A103">
        <v>8</v>
      </c>
      <c r="B103">
        <v>1</v>
      </c>
      <c r="C103" t="s">
        <v>13</v>
      </c>
      <c r="D103">
        <v>0.98</v>
      </c>
    </row>
    <row r="104" spans="1:4" x14ac:dyDescent="0.35">
      <c r="A104">
        <v>9</v>
      </c>
      <c r="B104">
        <v>1</v>
      </c>
      <c r="C104" t="s">
        <v>13</v>
      </c>
      <c r="D104">
        <v>0.98</v>
      </c>
    </row>
    <row r="105" spans="1:4" x14ac:dyDescent="0.35">
      <c r="A105">
        <v>10</v>
      </c>
      <c r="B105">
        <v>1</v>
      </c>
      <c r="C105" t="s">
        <v>13</v>
      </c>
      <c r="D105">
        <v>0.98</v>
      </c>
    </row>
    <row r="106" spans="1:4" x14ac:dyDescent="0.35">
      <c r="A106">
        <v>11</v>
      </c>
      <c r="B106">
        <v>1</v>
      </c>
      <c r="C106" t="s">
        <v>13</v>
      </c>
      <c r="D106">
        <v>0.98</v>
      </c>
    </row>
    <row r="107" spans="1:4" x14ac:dyDescent="0.35">
      <c r="A107">
        <v>12</v>
      </c>
      <c r="B107">
        <v>1</v>
      </c>
      <c r="C107" t="s">
        <v>13</v>
      </c>
      <c r="D107">
        <v>0.98</v>
      </c>
    </row>
    <row r="108" spans="1:4" x14ac:dyDescent="0.35">
      <c r="A108">
        <v>13</v>
      </c>
      <c r="B108">
        <v>1</v>
      </c>
      <c r="C108" t="s">
        <v>13</v>
      </c>
      <c r="D108">
        <v>0.98</v>
      </c>
    </row>
    <row r="109" spans="1:4" x14ac:dyDescent="0.35">
      <c r="A109">
        <v>14</v>
      </c>
      <c r="B109">
        <v>1</v>
      </c>
      <c r="C109" t="s">
        <v>13</v>
      </c>
      <c r="D109">
        <v>0.98</v>
      </c>
    </row>
    <row r="110" spans="1:4" x14ac:dyDescent="0.35">
      <c r="A110">
        <v>15</v>
      </c>
      <c r="B110">
        <v>1</v>
      </c>
      <c r="C110" t="s">
        <v>13</v>
      </c>
      <c r="D110">
        <v>0.98</v>
      </c>
    </row>
    <row r="111" spans="1:4" x14ac:dyDescent="0.35">
      <c r="A111">
        <v>16</v>
      </c>
      <c r="B111">
        <v>1</v>
      </c>
      <c r="C111" t="s">
        <v>13</v>
      </c>
      <c r="D111">
        <v>0.98</v>
      </c>
    </row>
    <row r="112" spans="1:4" x14ac:dyDescent="0.35">
      <c r="A112">
        <v>17</v>
      </c>
      <c r="B112">
        <v>1</v>
      </c>
      <c r="C112" t="s">
        <v>13</v>
      </c>
      <c r="D112">
        <v>0.98</v>
      </c>
    </row>
    <row r="113" spans="1:4" x14ac:dyDescent="0.35">
      <c r="A113">
        <v>18</v>
      </c>
      <c r="B113">
        <v>1</v>
      </c>
      <c r="C113" t="s">
        <v>13</v>
      </c>
      <c r="D113">
        <v>0.98</v>
      </c>
    </row>
    <row r="114" spans="1:4" x14ac:dyDescent="0.35">
      <c r="A114">
        <v>19</v>
      </c>
      <c r="B114">
        <v>1</v>
      </c>
      <c r="C114" t="s">
        <v>13</v>
      </c>
      <c r="D114">
        <v>0.98</v>
      </c>
    </row>
    <row r="115" spans="1:4" x14ac:dyDescent="0.35">
      <c r="A115">
        <v>20</v>
      </c>
      <c r="B115">
        <v>1</v>
      </c>
      <c r="C115" t="s">
        <v>13</v>
      </c>
      <c r="D115">
        <v>0.98</v>
      </c>
    </row>
    <row r="116" spans="1:4" x14ac:dyDescent="0.35">
      <c r="A116">
        <v>5</v>
      </c>
      <c r="B116">
        <v>2</v>
      </c>
      <c r="C116" t="s">
        <v>13</v>
      </c>
      <c r="D116">
        <v>0.98</v>
      </c>
    </row>
    <row r="117" spans="1:4" x14ac:dyDescent="0.35">
      <c r="A117">
        <v>6</v>
      </c>
      <c r="B117">
        <v>2</v>
      </c>
      <c r="C117" t="s">
        <v>13</v>
      </c>
      <c r="D117">
        <v>0.98</v>
      </c>
    </row>
    <row r="118" spans="1:4" x14ac:dyDescent="0.35">
      <c r="A118">
        <v>7</v>
      </c>
      <c r="B118">
        <v>2</v>
      </c>
      <c r="C118" t="s">
        <v>13</v>
      </c>
      <c r="D118">
        <v>0.98</v>
      </c>
    </row>
    <row r="119" spans="1:4" x14ac:dyDescent="0.35">
      <c r="A119">
        <v>8</v>
      </c>
      <c r="B119">
        <v>2</v>
      </c>
      <c r="C119" t="s">
        <v>13</v>
      </c>
      <c r="D119">
        <v>0.98</v>
      </c>
    </row>
    <row r="120" spans="1:4" x14ac:dyDescent="0.35">
      <c r="A120">
        <v>9</v>
      </c>
      <c r="B120">
        <v>2</v>
      </c>
      <c r="C120" t="s">
        <v>13</v>
      </c>
      <c r="D120">
        <v>0.98</v>
      </c>
    </row>
    <row r="121" spans="1:4" x14ac:dyDescent="0.35">
      <c r="A121">
        <v>10</v>
      </c>
      <c r="B121">
        <v>2</v>
      </c>
      <c r="C121" t="s">
        <v>13</v>
      </c>
      <c r="D121">
        <v>0.98</v>
      </c>
    </row>
    <row r="122" spans="1:4" x14ac:dyDescent="0.35">
      <c r="A122">
        <v>11</v>
      </c>
      <c r="B122">
        <v>2</v>
      </c>
      <c r="C122" t="s">
        <v>13</v>
      </c>
      <c r="D122">
        <v>0.98</v>
      </c>
    </row>
    <row r="123" spans="1:4" x14ac:dyDescent="0.35">
      <c r="A123">
        <v>12</v>
      </c>
      <c r="B123">
        <v>2</v>
      </c>
      <c r="C123" t="s">
        <v>13</v>
      </c>
      <c r="D123">
        <v>0.98</v>
      </c>
    </row>
    <row r="124" spans="1:4" x14ac:dyDescent="0.35">
      <c r="A124">
        <v>13</v>
      </c>
      <c r="B124">
        <v>2</v>
      </c>
      <c r="C124" t="s">
        <v>13</v>
      </c>
      <c r="D124">
        <v>0.98</v>
      </c>
    </row>
    <row r="125" spans="1:4" x14ac:dyDescent="0.35">
      <c r="A125">
        <v>14</v>
      </c>
      <c r="B125">
        <v>2</v>
      </c>
      <c r="C125" t="s">
        <v>13</v>
      </c>
      <c r="D125">
        <v>0.98</v>
      </c>
    </row>
    <row r="126" spans="1:4" x14ac:dyDescent="0.35">
      <c r="A126">
        <v>15</v>
      </c>
      <c r="B126">
        <v>2</v>
      </c>
      <c r="C126" t="s">
        <v>13</v>
      </c>
      <c r="D126">
        <v>0.98</v>
      </c>
    </row>
    <row r="127" spans="1:4" x14ac:dyDescent="0.35">
      <c r="A127">
        <v>16</v>
      </c>
      <c r="B127">
        <v>2</v>
      </c>
      <c r="C127" t="s">
        <v>13</v>
      </c>
      <c r="D127">
        <v>0.98</v>
      </c>
    </row>
    <row r="128" spans="1:4" x14ac:dyDescent="0.35">
      <c r="A128">
        <v>17</v>
      </c>
      <c r="B128">
        <v>2</v>
      </c>
      <c r="C128" t="s">
        <v>13</v>
      </c>
      <c r="D128">
        <v>0.98</v>
      </c>
    </row>
    <row r="129" spans="1:4" x14ac:dyDescent="0.35">
      <c r="A129">
        <v>18</v>
      </c>
      <c r="B129">
        <v>2</v>
      </c>
      <c r="C129" t="s">
        <v>13</v>
      </c>
      <c r="D129">
        <v>0.98</v>
      </c>
    </row>
    <row r="130" spans="1:4" x14ac:dyDescent="0.35">
      <c r="A130">
        <v>19</v>
      </c>
      <c r="B130">
        <v>2</v>
      </c>
      <c r="C130" t="s">
        <v>13</v>
      </c>
      <c r="D130">
        <v>0.98</v>
      </c>
    </row>
    <row r="131" spans="1:4" x14ac:dyDescent="0.35">
      <c r="A131">
        <v>20</v>
      </c>
      <c r="B131">
        <v>2</v>
      </c>
      <c r="C131" t="s">
        <v>13</v>
      </c>
      <c r="D131">
        <v>0.98</v>
      </c>
    </row>
    <row r="132" spans="1:4" x14ac:dyDescent="0.35">
      <c r="A132">
        <v>5</v>
      </c>
      <c r="B132">
        <v>3</v>
      </c>
      <c r="C132" t="s">
        <v>13</v>
      </c>
      <c r="D132">
        <v>0.98</v>
      </c>
    </row>
    <row r="133" spans="1:4" x14ac:dyDescent="0.35">
      <c r="A133">
        <v>6</v>
      </c>
      <c r="B133">
        <v>3</v>
      </c>
      <c r="C133" t="s">
        <v>13</v>
      </c>
      <c r="D133">
        <v>0.98</v>
      </c>
    </row>
    <row r="134" spans="1:4" x14ac:dyDescent="0.35">
      <c r="A134">
        <v>7</v>
      </c>
      <c r="B134">
        <v>3</v>
      </c>
      <c r="C134" t="s">
        <v>13</v>
      </c>
      <c r="D134">
        <v>0.98</v>
      </c>
    </row>
    <row r="135" spans="1:4" x14ac:dyDescent="0.35">
      <c r="A135">
        <v>8</v>
      </c>
      <c r="B135">
        <v>3</v>
      </c>
      <c r="C135" t="s">
        <v>13</v>
      </c>
      <c r="D135">
        <v>0.98</v>
      </c>
    </row>
    <row r="136" spans="1:4" x14ac:dyDescent="0.35">
      <c r="A136">
        <v>9</v>
      </c>
      <c r="B136">
        <v>3</v>
      </c>
      <c r="C136" t="s">
        <v>13</v>
      </c>
      <c r="D136">
        <v>0.98</v>
      </c>
    </row>
    <row r="137" spans="1:4" x14ac:dyDescent="0.35">
      <c r="A137">
        <v>10</v>
      </c>
      <c r="B137">
        <v>3</v>
      </c>
      <c r="C137" t="s">
        <v>13</v>
      </c>
      <c r="D137">
        <v>0.98</v>
      </c>
    </row>
    <row r="138" spans="1:4" x14ac:dyDescent="0.35">
      <c r="A138">
        <v>11</v>
      </c>
      <c r="B138">
        <v>3</v>
      </c>
      <c r="C138" t="s">
        <v>13</v>
      </c>
      <c r="D138">
        <v>0.98</v>
      </c>
    </row>
    <row r="139" spans="1:4" x14ac:dyDescent="0.35">
      <c r="A139">
        <v>12</v>
      </c>
      <c r="B139">
        <v>3</v>
      </c>
      <c r="C139" t="s">
        <v>13</v>
      </c>
      <c r="D139">
        <v>0.98</v>
      </c>
    </row>
    <row r="140" spans="1:4" x14ac:dyDescent="0.35">
      <c r="A140">
        <v>13</v>
      </c>
      <c r="B140">
        <v>3</v>
      </c>
      <c r="C140" t="s">
        <v>13</v>
      </c>
      <c r="D140">
        <v>0.98</v>
      </c>
    </row>
    <row r="141" spans="1:4" x14ac:dyDescent="0.35">
      <c r="A141">
        <v>14</v>
      </c>
      <c r="B141">
        <v>3</v>
      </c>
      <c r="C141" t="s">
        <v>13</v>
      </c>
      <c r="D141">
        <v>0.98</v>
      </c>
    </row>
    <row r="142" spans="1:4" x14ac:dyDescent="0.35">
      <c r="A142">
        <v>15</v>
      </c>
      <c r="B142">
        <v>3</v>
      </c>
      <c r="C142" t="s">
        <v>13</v>
      </c>
      <c r="D142">
        <v>0.98</v>
      </c>
    </row>
    <row r="143" spans="1:4" x14ac:dyDescent="0.35">
      <c r="A143">
        <v>16</v>
      </c>
      <c r="B143">
        <v>3</v>
      </c>
      <c r="C143" t="s">
        <v>13</v>
      </c>
      <c r="D143">
        <v>0.98</v>
      </c>
    </row>
    <row r="144" spans="1:4" x14ac:dyDescent="0.35">
      <c r="A144">
        <v>17</v>
      </c>
      <c r="B144">
        <v>3</v>
      </c>
      <c r="C144" t="s">
        <v>13</v>
      </c>
      <c r="D144">
        <v>0.98</v>
      </c>
    </row>
    <row r="145" spans="1:4" x14ac:dyDescent="0.35">
      <c r="A145">
        <v>18</v>
      </c>
      <c r="B145">
        <v>3</v>
      </c>
      <c r="C145" t="s">
        <v>13</v>
      </c>
      <c r="D145">
        <v>0.98</v>
      </c>
    </row>
    <row r="146" spans="1:4" x14ac:dyDescent="0.35">
      <c r="A146">
        <v>19</v>
      </c>
      <c r="B146">
        <v>3</v>
      </c>
      <c r="C146" t="s">
        <v>13</v>
      </c>
      <c r="D146">
        <v>0.98</v>
      </c>
    </row>
    <row r="147" spans="1:4" x14ac:dyDescent="0.35">
      <c r="A147">
        <v>20</v>
      </c>
      <c r="B147">
        <v>3</v>
      </c>
      <c r="C147" t="s">
        <v>13</v>
      </c>
      <c r="D147">
        <v>0.98</v>
      </c>
    </row>
    <row r="148" spans="1:4" x14ac:dyDescent="0.35">
      <c r="A148">
        <v>5</v>
      </c>
      <c r="B148">
        <v>1</v>
      </c>
      <c r="C148" t="s">
        <v>14</v>
      </c>
      <c r="D148">
        <v>0.98</v>
      </c>
    </row>
    <row r="149" spans="1:4" x14ac:dyDescent="0.35">
      <c r="A149">
        <v>6</v>
      </c>
      <c r="B149">
        <v>1</v>
      </c>
      <c r="C149" t="s">
        <v>14</v>
      </c>
      <c r="D149">
        <v>0.98</v>
      </c>
    </row>
    <row r="150" spans="1:4" x14ac:dyDescent="0.35">
      <c r="A150">
        <v>7</v>
      </c>
      <c r="B150">
        <v>1</v>
      </c>
      <c r="C150" t="s">
        <v>14</v>
      </c>
      <c r="D150">
        <v>0.98</v>
      </c>
    </row>
    <row r="151" spans="1:4" x14ac:dyDescent="0.35">
      <c r="A151">
        <v>8</v>
      </c>
      <c r="B151">
        <v>1</v>
      </c>
      <c r="C151" t="s">
        <v>14</v>
      </c>
      <c r="D151">
        <v>0.98</v>
      </c>
    </row>
    <row r="152" spans="1:4" x14ac:dyDescent="0.35">
      <c r="A152">
        <v>9</v>
      </c>
      <c r="B152">
        <v>1</v>
      </c>
      <c r="C152" t="s">
        <v>14</v>
      </c>
      <c r="D152">
        <v>0.98</v>
      </c>
    </row>
    <row r="153" spans="1:4" x14ac:dyDescent="0.35">
      <c r="A153">
        <v>10</v>
      </c>
      <c r="B153">
        <v>1</v>
      </c>
      <c r="C153" t="s">
        <v>14</v>
      </c>
      <c r="D153">
        <v>0.98</v>
      </c>
    </row>
    <row r="154" spans="1:4" x14ac:dyDescent="0.35">
      <c r="A154">
        <v>11</v>
      </c>
      <c r="B154">
        <v>1</v>
      </c>
      <c r="C154" t="s">
        <v>14</v>
      </c>
      <c r="D154">
        <v>0.98</v>
      </c>
    </row>
    <row r="155" spans="1:4" x14ac:dyDescent="0.35">
      <c r="A155">
        <v>12</v>
      </c>
      <c r="B155">
        <v>1</v>
      </c>
      <c r="C155" t="s">
        <v>14</v>
      </c>
      <c r="D155">
        <v>0.98</v>
      </c>
    </row>
    <row r="156" spans="1:4" x14ac:dyDescent="0.35">
      <c r="A156">
        <v>13</v>
      </c>
      <c r="B156">
        <v>1</v>
      </c>
      <c r="C156" t="s">
        <v>14</v>
      </c>
      <c r="D156">
        <v>0.98</v>
      </c>
    </row>
    <row r="157" spans="1:4" x14ac:dyDescent="0.35">
      <c r="A157">
        <v>14</v>
      </c>
      <c r="B157">
        <v>1</v>
      </c>
      <c r="C157" t="s">
        <v>14</v>
      </c>
      <c r="D157">
        <v>0.98</v>
      </c>
    </row>
    <row r="158" spans="1:4" x14ac:dyDescent="0.35">
      <c r="A158">
        <v>15</v>
      </c>
      <c r="B158">
        <v>1</v>
      </c>
      <c r="C158" t="s">
        <v>14</v>
      </c>
      <c r="D158">
        <v>0.98</v>
      </c>
    </row>
    <row r="159" spans="1:4" x14ac:dyDescent="0.35">
      <c r="A159">
        <v>16</v>
      </c>
      <c r="B159">
        <v>1</v>
      </c>
      <c r="C159" t="s">
        <v>14</v>
      </c>
      <c r="D159">
        <v>0.98</v>
      </c>
    </row>
    <row r="160" spans="1:4" x14ac:dyDescent="0.35">
      <c r="A160">
        <v>17</v>
      </c>
      <c r="B160">
        <v>1</v>
      </c>
      <c r="C160" t="s">
        <v>14</v>
      </c>
      <c r="D160">
        <v>0.98</v>
      </c>
    </row>
    <row r="161" spans="1:4" x14ac:dyDescent="0.35">
      <c r="A161">
        <v>18</v>
      </c>
      <c r="B161">
        <v>1</v>
      </c>
      <c r="C161" t="s">
        <v>14</v>
      </c>
      <c r="D161">
        <v>0.98</v>
      </c>
    </row>
    <row r="162" spans="1:4" x14ac:dyDescent="0.35">
      <c r="A162">
        <v>19</v>
      </c>
      <c r="B162">
        <v>1</v>
      </c>
      <c r="C162" t="s">
        <v>14</v>
      </c>
      <c r="D162">
        <v>0.98</v>
      </c>
    </row>
    <row r="163" spans="1:4" x14ac:dyDescent="0.35">
      <c r="A163">
        <v>20</v>
      </c>
      <c r="B163">
        <v>1</v>
      </c>
      <c r="C163" t="s">
        <v>14</v>
      </c>
      <c r="D163">
        <v>0.98</v>
      </c>
    </row>
    <row r="164" spans="1:4" x14ac:dyDescent="0.35">
      <c r="A164">
        <v>5</v>
      </c>
      <c r="B164">
        <v>2</v>
      </c>
      <c r="C164" t="s">
        <v>14</v>
      </c>
      <c r="D164">
        <v>0.98</v>
      </c>
    </row>
    <row r="165" spans="1:4" x14ac:dyDescent="0.35">
      <c r="A165">
        <v>6</v>
      </c>
      <c r="B165">
        <v>2</v>
      </c>
      <c r="C165" t="s">
        <v>14</v>
      </c>
      <c r="D165">
        <v>0.98</v>
      </c>
    </row>
    <row r="166" spans="1:4" x14ac:dyDescent="0.35">
      <c r="A166">
        <v>7</v>
      </c>
      <c r="B166">
        <v>2</v>
      </c>
      <c r="C166" t="s">
        <v>14</v>
      </c>
      <c r="D166">
        <v>0.98</v>
      </c>
    </row>
    <row r="167" spans="1:4" x14ac:dyDescent="0.35">
      <c r="A167">
        <v>8</v>
      </c>
      <c r="B167">
        <v>2</v>
      </c>
      <c r="C167" t="s">
        <v>14</v>
      </c>
      <c r="D167">
        <v>0.98</v>
      </c>
    </row>
    <row r="168" spans="1:4" x14ac:dyDescent="0.35">
      <c r="A168">
        <v>9</v>
      </c>
      <c r="B168">
        <v>2</v>
      </c>
      <c r="C168" t="s">
        <v>14</v>
      </c>
      <c r="D168">
        <v>0.98</v>
      </c>
    </row>
    <row r="169" spans="1:4" x14ac:dyDescent="0.35">
      <c r="A169">
        <v>10</v>
      </c>
      <c r="B169">
        <v>2</v>
      </c>
      <c r="C169" t="s">
        <v>14</v>
      </c>
      <c r="D169">
        <v>0.98</v>
      </c>
    </row>
    <row r="170" spans="1:4" x14ac:dyDescent="0.35">
      <c r="A170">
        <v>11</v>
      </c>
      <c r="B170">
        <v>2</v>
      </c>
      <c r="C170" t="s">
        <v>14</v>
      </c>
      <c r="D170">
        <v>0.98</v>
      </c>
    </row>
    <row r="171" spans="1:4" x14ac:dyDescent="0.35">
      <c r="A171">
        <v>12</v>
      </c>
      <c r="B171">
        <v>2</v>
      </c>
      <c r="C171" t="s">
        <v>14</v>
      </c>
      <c r="D171">
        <v>0.98</v>
      </c>
    </row>
    <row r="172" spans="1:4" x14ac:dyDescent="0.35">
      <c r="A172">
        <v>13</v>
      </c>
      <c r="B172">
        <v>2</v>
      </c>
      <c r="C172" t="s">
        <v>14</v>
      </c>
      <c r="D172">
        <v>0.98</v>
      </c>
    </row>
    <row r="173" spans="1:4" x14ac:dyDescent="0.35">
      <c r="A173">
        <v>14</v>
      </c>
      <c r="B173">
        <v>2</v>
      </c>
      <c r="C173" t="s">
        <v>14</v>
      </c>
      <c r="D173">
        <v>0.98</v>
      </c>
    </row>
    <row r="174" spans="1:4" x14ac:dyDescent="0.35">
      <c r="A174">
        <v>15</v>
      </c>
      <c r="B174">
        <v>2</v>
      </c>
      <c r="C174" t="s">
        <v>14</v>
      </c>
      <c r="D174">
        <v>0.98</v>
      </c>
    </row>
    <row r="175" spans="1:4" x14ac:dyDescent="0.35">
      <c r="A175">
        <v>16</v>
      </c>
      <c r="B175">
        <v>2</v>
      </c>
      <c r="C175" t="s">
        <v>14</v>
      </c>
      <c r="D175">
        <v>0.98</v>
      </c>
    </row>
    <row r="176" spans="1:4" x14ac:dyDescent="0.35">
      <c r="A176">
        <v>17</v>
      </c>
      <c r="B176">
        <v>2</v>
      </c>
      <c r="C176" t="s">
        <v>14</v>
      </c>
      <c r="D176">
        <v>0.98</v>
      </c>
    </row>
    <row r="177" spans="1:4" x14ac:dyDescent="0.35">
      <c r="A177">
        <v>18</v>
      </c>
      <c r="B177">
        <v>2</v>
      </c>
      <c r="C177" t="s">
        <v>14</v>
      </c>
      <c r="D177">
        <v>0.98</v>
      </c>
    </row>
    <row r="178" spans="1:4" x14ac:dyDescent="0.35">
      <c r="A178">
        <v>19</v>
      </c>
      <c r="B178">
        <v>2</v>
      </c>
      <c r="C178" t="s">
        <v>14</v>
      </c>
      <c r="D178">
        <v>0.98</v>
      </c>
    </row>
    <row r="179" spans="1:4" x14ac:dyDescent="0.35">
      <c r="A179">
        <v>20</v>
      </c>
      <c r="B179">
        <v>2</v>
      </c>
      <c r="C179" t="s">
        <v>14</v>
      </c>
      <c r="D179">
        <v>0.98</v>
      </c>
    </row>
    <row r="180" spans="1:4" x14ac:dyDescent="0.35">
      <c r="A180">
        <v>5</v>
      </c>
      <c r="B180">
        <v>3</v>
      </c>
      <c r="C180" t="s">
        <v>14</v>
      </c>
      <c r="D180">
        <v>0.98</v>
      </c>
    </row>
    <row r="181" spans="1:4" x14ac:dyDescent="0.35">
      <c r="A181">
        <v>6</v>
      </c>
      <c r="B181">
        <v>3</v>
      </c>
      <c r="C181" t="s">
        <v>14</v>
      </c>
      <c r="D181">
        <v>0.98</v>
      </c>
    </row>
    <row r="182" spans="1:4" x14ac:dyDescent="0.35">
      <c r="A182">
        <v>7</v>
      </c>
      <c r="B182">
        <v>3</v>
      </c>
      <c r="C182" t="s">
        <v>14</v>
      </c>
      <c r="D182">
        <v>0.98</v>
      </c>
    </row>
    <row r="183" spans="1:4" x14ac:dyDescent="0.35">
      <c r="A183">
        <v>8</v>
      </c>
      <c r="B183">
        <v>3</v>
      </c>
      <c r="C183" t="s">
        <v>14</v>
      </c>
      <c r="D183">
        <v>0.98</v>
      </c>
    </row>
    <row r="184" spans="1:4" x14ac:dyDescent="0.35">
      <c r="A184">
        <v>9</v>
      </c>
      <c r="B184">
        <v>3</v>
      </c>
      <c r="C184" t="s">
        <v>14</v>
      </c>
      <c r="D184">
        <v>0.98</v>
      </c>
    </row>
    <row r="185" spans="1:4" x14ac:dyDescent="0.35">
      <c r="A185">
        <v>10</v>
      </c>
      <c r="B185">
        <v>3</v>
      </c>
      <c r="C185" t="s">
        <v>14</v>
      </c>
      <c r="D185">
        <v>0.98</v>
      </c>
    </row>
    <row r="186" spans="1:4" x14ac:dyDescent="0.35">
      <c r="A186">
        <v>11</v>
      </c>
      <c r="B186">
        <v>3</v>
      </c>
      <c r="C186" t="s">
        <v>14</v>
      </c>
      <c r="D186">
        <v>0.98</v>
      </c>
    </row>
    <row r="187" spans="1:4" x14ac:dyDescent="0.35">
      <c r="A187">
        <v>12</v>
      </c>
      <c r="B187">
        <v>3</v>
      </c>
      <c r="C187" t="s">
        <v>14</v>
      </c>
      <c r="D187">
        <v>0.98</v>
      </c>
    </row>
    <row r="188" spans="1:4" x14ac:dyDescent="0.35">
      <c r="A188">
        <v>13</v>
      </c>
      <c r="B188">
        <v>3</v>
      </c>
      <c r="C188" t="s">
        <v>14</v>
      </c>
      <c r="D188">
        <v>0.98</v>
      </c>
    </row>
    <row r="189" spans="1:4" x14ac:dyDescent="0.35">
      <c r="A189">
        <v>14</v>
      </c>
      <c r="B189">
        <v>3</v>
      </c>
      <c r="C189" t="s">
        <v>14</v>
      </c>
      <c r="D189">
        <v>0.98</v>
      </c>
    </row>
    <row r="190" spans="1:4" x14ac:dyDescent="0.35">
      <c r="A190">
        <v>15</v>
      </c>
      <c r="B190">
        <v>3</v>
      </c>
      <c r="C190" t="s">
        <v>14</v>
      </c>
      <c r="D190">
        <v>0.98</v>
      </c>
    </row>
    <row r="191" spans="1:4" x14ac:dyDescent="0.35">
      <c r="A191">
        <v>16</v>
      </c>
      <c r="B191">
        <v>3</v>
      </c>
      <c r="C191" t="s">
        <v>14</v>
      </c>
      <c r="D191">
        <v>0.98</v>
      </c>
    </row>
    <row r="192" spans="1:4" x14ac:dyDescent="0.35">
      <c r="A192">
        <v>17</v>
      </c>
      <c r="B192">
        <v>3</v>
      </c>
      <c r="C192" t="s">
        <v>14</v>
      </c>
      <c r="D192">
        <v>0.98</v>
      </c>
    </row>
    <row r="193" spans="1:4" x14ac:dyDescent="0.35">
      <c r="A193">
        <v>18</v>
      </c>
      <c r="B193">
        <v>3</v>
      </c>
      <c r="C193" t="s">
        <v>14</v>
      </c>
      <c r="D193">
        <v>0.98</v>
      </c>
    </row>
    <row r="194" spans="1:4" x14ac:dyDescent="0.35">
      <c r="A194">
        <v>19</v>
      </c>
      <c r="B194">
        <v>3</v>
      </c>
      <c r="C194" t="s">
        <v>14</v>
      </c>
      <c r="D194">
        <v>0.98</v>
      </c>
    </row>
    <row r="195" spans="1:4" x14ac:dyDescent="0.35">
      <c r="A195">
        <v>20</v>
      </c>
      <c r="B195">
        <v>3</v>
      </c>
      <c r="C195" t="s">
        <v>14</v>
      </c>
      <c r="D195">
        <v>0.98</v>
      </c>
    </row>
    <row r="196" spans="1:4" x14ac:dyDescent="0.35">
      <c r="A196">
        <v>5</v>
      </c>
      <c r="B196">
        <v>1</v>
      </c>
      <c r="C196" t="s">
        <v>15</v>
      </c>
      <c r="D196">
        <v>0.14797339999999998</v>
      </c>
    </row>
    <row r="197" spans="1:4" x14ac:dyDescent="0.35">
      <c r="A197">
        <v>6</v>
      </c>
      <c r="B197">
        <v>1</v>
      </c>
      <c r="C197" t="s">
        <v>15</v>
      </c>
      <c r="D197">
        <v>0.25873380000000001</v>
      </c>
    </row>
    <row r="198" spans="1:4" x14ac:dyDescent="0.35">
      <c r="A198">
        <v>7</v>
      </c>
      <c r="B198">
        <v>1</v>
      </c>
      <c r="C198" t="s">
        <v>15</v>
      </c>
      <c r="D198">
        <v>0.25873380000000001</v>
      </c>
    </row>
    <row r="199" spans="1:4" x14ac:dyDescent="0.35">
      <c r="A199">
        <v>8</v>
      </c>
      <c r="B199">
        <v>1</v>
      </c>
      <c r="C199" t="s">
        <v>15</v>
      </c>
      <c r="D199">
        <v>0.25873380000000001</v>
      </c>
    </row>
    <row r="200" spans="1:4" x14ac:dyDescent="0.35">
      <c r="A200">
        <v>9</v>
      </c>
      <c r="B200">
        <v>1</v>
      </c>
      <c r="C200" t="s">
        <v>15</v>
      </c>
      <c r="D200">
        <v>0.25873380000000001</v>
      </c>
    </row>
    <row r="201" spans="1:4" x14ac:dyDescent="0.35">
      <c r="A201">
        <v>10</v>
      </c>
      <c r="B201">
        <v>1</v>
      </c>
      <c r="C201" t="s">
        <v>15</v>
      </c>
      <c r="D201">
        <v>0.25873380000000001</v>
      </c>
    </row>
    <row r="202" spans="1:4" x14ac:dyDescent="0.35">
      <c r="A202">
        <v>11</v>
      </c>
      <c r="B202">
        <v>1</v>
      </c>
      <c r="C202" t="s">
        <v>15</v>
      </c>
      <c r="D202">
        <v>0.25873380000000001</v>
      </c>
    </row>
    <row r="203" spans="1:4" x14ac:dyDescent="0.35">
      <c r="A203">
        <v>12</v>
      </c>
      <c r="B203">
        <v>1</v>
      </c>
      <c r="C203" t="s">
        <v>15</v>
      </c>
      <c r="D203">
        <v>0.25873380000000001</v>
      </c>
    </row>
    <row r="204" spans="1:4" x14ac:dyDescent="0.35">
      <c r="A204">
        <v>13</v>
      </c>
      <c r="B204">
        <v>1</v>
      </c>
      <c r="C204" t="s">
        <v>15</v>
      </c>
      <c r="D204">
        <v>0.25873380000000001</v>
      </c>
    </row>
    <row r="205" spans="1:4" x14ac:dyDescent="0.35">
      <c r="A205">
        <v>14</v>
      </c>
      <c r="B205">
        <v>1</v>
      </c>
      <c r="C205" t="s">
        <v>15</v>
      </c>
      <c r="D205">
        <v>0.25873380000000001</v>
      </c>
    </row>
    <row r="206" spans="1:4" x14ac:dyDescent="0.35">
      <c r="A206">
        <v>15</v>
      </c>
      <c r="B206">
        <v>1</v>
      </c>
      <c r="C206" t="s">
        <v>15</v>
      </c>
      <c r="D206">
        <v>0.25873380000000001</v>
      </c>
    </row>
    <row r="207" spans="1:4" x14ac:dyDescent="0.35">
      <c r="A207">
        <v>16</v>
      </c>
      <c r="B207">
        <v>1</v>
      </c>
      <c r="C207" t="s">
        <v>15</v>
      </c>
      <c r="D207">
        <v>0.25873380000000001</v>
      </c>
    </row>
    <row r="208" spans="1:4" x14ac:dyDescent="0.35">
      <c r="A208">
        <v>17</v>
      </c>
      <c r="B208">
        <v>1</v>
      </c>
      <c r="C208" t="s">
        <v>15</v>
      </c>
      <c r="D208">
        <v>0.25873380000000001</v>
      </c>
    </row>
    <row r="209" spans="1:4" x14ac:dyDescent="0.35">
      <c r="A209">
        <v>18</v>
      </c>
      <c r="B209">
        <v>1</v>
      </c>
      <c r="C209" t="s">
        <v>15</v>
      </c>
      <c r="D209">
        <v>0.25873380000000001</v>
      </c>
    </row>
    <row r="210" spans="1:4" x14ac:dyDescent="0.35">
      <c r="A210">
        <v>19</v>
      </c>
      <c r="B210">
        <v>1</v>
      </c>
      <c r="C210" t="s">
        <v>15</v>
      </c>
      <c r="D210">
        <v>0.25873380000000001</v>
      </c>
    </row>
    <row r="211" spans="1:4" x14ac:dyDescent="0.35">
      <c r="A211">
        <v>20</v>
      </c>
      <c r="B211">
        <v>1</v>
      </c>
      <c r="C211" t="s">
        <v>15</v>
      </c>
      <c r="D211">
        <v>0.25873380000000001</v>
      </c>
    </row>
    <row r="212" spans="1:4" x14ac:dyDescent="0.35">
      <c r="A212">
        <v>5</v>
      </c>
      <c r="B212">
        <v>2</v>
      </c>
      <c r="C212" t="s">
        <v>15</v>
      </c>
      <c r="D212">
        <v>5.5149999999999999E-3</v>
      </c>
    </row>
    <row r="213" spans="1:4" x14ac:dyDescent="0.35">
      <c r="A213">
        <v>6</v>
      </c>
      <c r="B213">
        <v>2</v>
      </c>
      <c r="C213" t="s">
        <v>15</v>
      </c>
      <c r="D213">
        <v>0</v>
      </c>
    </row>
    <row r="214" spans="1:4" x14ac:dyDescent="0.35">
      <c r="A214">
        <v>7</v>
      </c>
      <c r="B214">
        <v>2</v>
      </c>
      <c r="C214" t="s">
        <v>15</v>
      </c>
      <c r="D214">
        <v>0</v>
      </c>
    </row>
    <row r="215" spans="1:4" x14ac:dyDescent="0.35">
      <c r="A215">
        <v>8</v>
      </c>
      <c r="B215">
        <v>2</v>
      </c>
      <c r="C215" t="s">
        <v>15</v>
      </c>
      <c r="D215">
        <v>0</v>
      </c>
    </row>
    <row r="216" spans="1:4" x14ac:dyDescent="0.35">
      <c r="A216">
        <v>9</v>
      </c>
      <c r="B216">
        <v>2</v>
      </c>
      <c r="C216" t="s">
        <v>15</v>
      </c>
      <c r="D216">
        <v>0</v>
      </c>
    </row>
    <row r="217" spans="1:4" x14ac:dyDescent="0.35">
      <c r="A217">
        <v>10</v>
      </c>
      <c r="B217">
        <v>2</v>
      </c>
      <c r="C217" t="s">
        <v>15</v>
      </c>
      <c r="D217">
        <v>0</v>
      </c>
    </row>
    <row r="218" spans="1:4" x14ac:dyDescent="0.35">
      <c r="A218">
        <v>11</v>
      </c>
      <c r="B218">
        <v>2</v>
      </c>
      <c r="C218" t="s">
        <v>15</v>
      </c>
      <c r="D218">
        <v>0</v>
      </c>
    </row>
    <row r="219" spans="1:4" x14ac:dyDescent="0.35">
      <c r="A219">
        <v>12</v>
      </c>
      <c r="B219">
        <v>2</v>
      </c>
      <c r="C219" t="s">
        <v>15</v>
      </c>
      <c r="D219">
        <v>0</v>
      </c>
    </row>
    <row r="220" spans="1:4" x14ac:dyDescent="0.35">
      <c r="A220">
        <v>13</v>
      </c>
      <c r="B220">
        <v>2</v>
      </c>
      <c r="C220" t="s">
        <v>15</v>
      </c>
      <c r="D220">
        <v>0</v>
      </c>
    </row>
    <row r="221" spans="1:4" x14ac:dyDescent="0.35">
      <c r="A221">
        <v>14</v>
      </c>
      <c r="B221">
        <v>2</v>
      </c>
      <c r="C221" t="s">
        <v>15</v>
      </c>
      <c r="D221">
        <v>0</v>
      </c>
    </row>
    <row r="222" spans="1:4" x14ac:dyDescent="0.35">
      <c r="A222">
        <v>15</v>
      </c>
      <c r="B222">
        <v>2</v>
      </c>
      <c r="C222" t="s">
        <v>15</v>
      </c>
      <c r="D222">
        <v>0</v>
      </c>
    </row>
    <row r="223" spans="1:4" x14ac:dyDescent="0.35">
      <c r="A223">
        <v>16</v>
      </c>
      <c r="B223">
        <v>2</v>
      </c>
      <c r="C223" t="s">
        <v>15</v>
      </c>
      <c r="D223">
        <v>0</v>
      </c>
    </row>
    <row r="224" spans="1:4" x14ac:dyDescent="0.35">
      <c r="A224">
        <v>17</v>
      </c>
      <c r="B224">
        <v>2</v>
      </c>
      <c r="C224" t="s">
        <v>15</v>
      </c>
      <c r="D224">
        <v>0</v>
      </c>
    </row>
    <row r="225" spans="1:4" x14ac:dyDescent="0.35">
      <c r="A225">
        <v>18</v>
      </c>
      <c r="B225">
        <v>2</v>
      </c>
      <c r="C225" t="s">
        <v>15</v>
      </c>
      <c r="D225">
        <v>0</v>
      </c>
    </row>
    <row r="226" spans="1:4" x14ac:dyDescent="0.35">
      <c r="A226">
        <v>19</v>
      </c>
      <c r="B226">
        <v>2</v>
      </c>
      <c r="C226" t="s">
        <v>15</v>
      </c>
      <c r="D226">
        <v>0</v>
      </c>
    </row>
    <row r="227" spans="1:4" x14ac:dyDescent="0.35">
      <c r="A227">
        <v>20</v>
      </c>
      <c r="B227">
        <v>2</v>
      </c>
      <c r="C227" t="s">
        <v>15</v>
      </c>
      <c r="D227">
        <v>0</v>
      </c>
    </row>
    <row r="228" spans="1:4" x14ac:dyDescent="0.35">
      <c r="A228">
        <v>5</v>
      </c>
      <c r="B228">
        <v>3</v>
      </c>
      <c r="C228" t="s">
        <v>15</v>
      </c>
      <c r="D228">
        <v>0</v>
      </c>
    </row>
    <row r="229" spans="1:4" x14ac:dyDescent="0.35">
      <c r="A229">
        <v>6</v>
      </c>
      <c r="B229">
        <v>3</v>
      </c>
      <c r="C229" t="s">
        <v>15</v>
      </c>
      <c r="D229">
        <v>0</v>
      </c>
    </row>
    <row r="230" spans="1:4" x14ac:dyDescent="0.35">
      <c r="A230">
        <v>7</v>
      </c>
      <c r="B230">
        <v>3</v>
      </c>
      <c r="C230" t="s">
        <v>15</v>
      </c>
      <c r="D230">
        <v>0</v>
      </c>
    </row>
    <row r="231" spans="1:4" x14ac:dyDescent="0.35">
      <c r="A231">
        <v>8</v>
      </c>
      <c r="B231">
        <v>3</v>
      </c>
      <c r="C231" t="s">
        <v>15</v>
      </c>
      <c r="D231">
        <v>0</v>
      </c>
    </row>
    <row r="232" spans="1:4" x14ac:dyDescent="0.35">
      <c r="A232">
        <v>9</v>
      </c>
      <c r="B232">
        <v>3</v>
      </c>
      <c r="C232" t="s">
        <v>15</v>
      </c>
      <c r="D232">
        <v>0</v>
      </c>
    </row>
    <row r="233" spans="1:4" x14ac:dyDescent="0.35">
      <c r="A233">
        <v>10</v>
      </c>
      <c r="B233">
        <v>3</v>
      </c>
      <c r="C233" t="s">
        <v>15</v>
      </c>
      <c r="D233">
        <v>0</v>
      </c>
    </row>
    <row r="234" spans="1:4" x14ac:dyDescent="0.35">
      <c r="A234">
        <v>11</v>
      </c>
      <c r="B234">
        <v>3</v>
      </c>
      <c r="C234" t="s">
        <v>15</v>
      </c>
      <c r="D234">
        <v>0</v>
      </c>
    </row>
    <row r="235" spans="1:4" x14ac:dyDescent="0.35">
      <c r="A235">
        <v>12</v>
      </c>
      <c r="B235">
        <v>3</v>
      </c>
      <c r="C235" t="s">
        <v>15</v>
      </c>
      <c r="D235">
        <v>0</v>
      </c>
    </row>
    <row r="236" spans="1:4" x14ac:dyDescent="0.35">
      <c r="A236">
        <v>13</v>
      </c>
      <c r="B236">
        <v>3</v>
      </c>
      <c r="C236" t="s">
        <v>15</v>
      </c>
      <c r="D236">
        <v>0</v>
      </c>
    </row>
    <row r="237" spans="1:4" x14ac:dyDescent="0.35">
      <c r="A237">
        <v>14</v>
      </c>
      <c r="B237">
        <v>3</v>
      </c>
      <c r="C237" t="s">
        <v>15</v>
      </c>
      <c r="D237">
        <v>0</v>
      </c>
    </row>
    <row r="238" spans="1:4" x14ac:dyDescent="0.35">
      <c r="A238">
        <v>15</v>
      </c>
      <c r="B238">
        <v>3</v>
      </c>
      <c r="C238" t="s">
        <v>15</v>
      </c>
      <c r="D238">
        <v>0</v>
      </c>
    </row>
    <row r="239" spans="1:4" x14ac:dyDescent="0.35">
      <c r="A239">
        <v>16</v>
      </c>
      <c r="B239">
        <v>3</v>
      </c>
      <c r="C239" t="s">
        <v>15</v>
      </c>
      <c r="D239">
        <v>0</v>
      </c>
    </row>
    <row r="240" spans="1:4" x14ac:dyDescent="0.35">
      <c r="A240">
        <v>17</v>
      </c>
      <c r="B240">
        <v>3</v>
      </c>
      <c r="C240" t="s">
        <v>15</v>
      </c>
      <c r="D240">
        <v>0</v>
      </c>
    </row>
    <row r="241" spans="1:4" x14ac:dyDescent="0.35">
      <c r="A241">
        <v>18</v>
      </c>
      <c r="B241">
        <v>3</v>
      </c>
      <c r="C241" t="s">
        <v>15</v>
      </c>
      <c r="D241">
        <v>0</v>
      </c>
    </row>
    <row r="242" spans="1:4" x14ac:dyDescent="0.35">
      <c r="A242">
        <v>19</v>
      </c>
      <c r="B242">
        <v>3</v>
      </c>
      <c r="C242" t="s">
        <v>15</v>
      </c>
      <c r="D242">
        <v>0</v>
      </c>
    </row>
    <row r="243" spans="1:4" x14ac:dyDescent="0.35">
      <c r="A243">
        <v>20</v>
      </c>
      <c r="B243">
        <v>3</v>
      </c>
      <c r="C243" t="s">
        <v>15</v>
      </c>
      <c r="D243">
        <v>0</v>
      </c>
    </row>
    <row r="244" spans="1:4" x14ac:dyDescent="0.35">
      <c r="A244">
        <v>5</v>
      </c>
      <c r="B244">
        <v>1</v>
      </c>
      <c r="C244" t="s">
        <v>16</v>
      </c>
      <c r="D244">
        <v>0.98</v>
      </c>
    </row>
    <row r="245" spans="1:4" x14ac:dyDescent="0.35">
      <c r="A245">
        <v>6</v>
      </c>
      <c r="B245">
        <v>1</v>
      </c>
      <c r="C245" t="s">
        <v>16</v>
      </c>
      <c r="D245">
        <v>0.98</v>
      </c>
    </row>
    <row r="246" spans="1:4" x14ac:dyDescent="0.35">
      <c r="A246">
        <v>7</v>
      </c>
      <c r="B246">
        <v>1</v>
      </c>
      <c r="C246" t="s">
        <v>16</v>
      </c>
      <c r="D246">
        <v>0.98</v>
      </c>
    </row>
    <row r="247" spans="1:4" x14ac:dyDescent="0.35">
      <c r="A247">
        <v>8</v>
      </c>
      <c r="B247">
        <v>1</v>
      </c>
      <c r="C247" t="s">
        <v>16</v>
      </c>
      <c r="D247">
        <v>0.98</v>
      </c>
    </row>
    <row r="248" spans="1:4" x14ac:dyDescent="0.35">
      <c r="A248">
        <v>9</v>
      </c>
      <c r="B248">
        <v>1</v>
      </c>
      <c r="C248" t="s">
        <v>16</v>
      </c>
      <c r="D248">
        <v>0.98</v>
      </c>
    </row>
    <row r="249" spans="1:4" x14ac:dyDescent="0.35">
      <c r="A249">
        <v>10</v>
      </c>
      <c r="B249">
        <v>1</v>
      </c>
      <c r="C249" t="s">
        <v>16</v>
      </c>
      <c r="D249">
        <v>0.98</v>
      </c>
    </row>
    <row r="250" spans="1:4" x14ac:dyDescent="0.35">
      <c r="A250">
        <v>11</v>
      </c>
      <c r="B250">
        <v>1</v>
      </c>
      <c r="C250" t="s">
        <v>16</v>
      </c>
      <c r="D250">
        <v>0.98</v>
      </c>
    </row>
    <row r="251" spans="1:4" x14ac:dyDescent="0.35">
      <c r="A251">
        <v>12</v>
      </c>
      <c r="B251">
        <v>1</v>
      </c>
      <c r="C251" t="s">
        <v>16</v>
      </c>
      <c r="D251">
        <v>0.98</v>
      </c>
    </row>
    <row r="252" spans="1:4" x14ac:dyDescent="0.35">
      <c r="A252">
        <v>13</v>
      </c>
      <c r="B252">
        <v>1</v>
      </c>
      <c r="C252" t="s">
        <v>16</v>
      </c>
      <c r="D252">
        <v>0.98</v>
      </c>
    </row>
    <row r="253" spans="1:4" x14ac:dyDescent="0.35">
      <c r="A253">
        <v>14</v>
      </c>
      <c r="B253">
        <v>1</v>
      </c>
      <c r="C253" t="s">
        <v>16</v>
      </c>
      <c r="D253">
        <v>0.98</v>
      </c>
    </row>
    <row r="254" spans="1:4" x14ac:dyDescent="0.35">
      <c r="A254">
        <v>15</v>
      </c>
      <c r="B254">
        <v>1</v>
      </c>
      <c r="C254" t="s">
        <v>16</v>
      </c>
      <c r="D254">
        <v>0.98</v>
      </c>
    </row>
    <row r="255" spans="1:4" x14ac:dyDescent="0.35">
      <c r="A255">
        <v>16</v>
      </c>
      <c r="B255">
        <v>1</v>
      </c>
      <c r="C255" t="s">
        <v>16</v>
      </c>
      <c r="D255">
        <v>0.98</v>
      </c>
    </row>
    <row r="256" spans="1:4" x14ac:dyDescent="0.35">
      <c r="A256">
        <v>17</v>
      </c>
      <c r="B256">
        <v>1</v>
      </c>
      <c r="C256" t="s">
        <v>16</v>
      </c>
      <c r="D256">
        <v>0.98</v>
      </c>
    </row>
    <row r="257" spans="1:4" x14ac:dyDescent="0.35">
      <c r="A257">
        <v>18</v>
      </c>
      <c r="B257">
        <v>1</v>
      </c>
      <c r="C257" t="s">
        <v>16</v>
      </c>
      <c r="D257">
        <v>0.98</v>
      </c>
    </row>
    <row r="258" spans="1:4" x14ac:dyDescent="0.35">
      <c r="A258">
        <v>19</v>
      </c>
      <c r="B258">
        <v>1</v>
      </c>
      <c r="C258" t="s">
        <v>16</v>
      </c>
      <c r="D258">
        <v>0.98</v>
      </c>
    </row>
    <row r="259" spans="1:4" x14ac:dyDescent="0.35">
      <c r="A259">
        <v>20</v>
      </c>
      <c r="B259">
        <v>1</v>
      </c>
      <c r="C259" t="s">
        <v>16</v>
      </c>
      <c r="D259">
        <v>0.98</v>
      </c>
    </row>
    <row r="260" spans="1:4" x14ac:dyDescent="0.35">
      <c r="A260">
        <v>5</v>
      </c>
      <c r="B260">
        <v>2</v>
      </c>
      <c r="C260" t="s">
        <v>16</v>
      </c>
      <c r="D260">
        <v>0.98</v>
      </c>
    </row>
    <row r="261" spans="1:4" x14ac:dyDescent="0.35">
      <c r="A261">
        <v>6</v>
      </c>
      <c r="B261">
        <v>2</v>
      </c>
      <c r="C261" t="s">
        <v>16</v>
      </c>
      <c r="D261">
        <v>0.98</v>
      </c>
    </row>
    <row r="262" spans="1:4" x14ac:dyDescent="0.35">
      <c r="A262">
        <v>7</v>
      </c>
      <c r="B262">
        <v>2</v>
      </c>
      <c r="C262" t="s">
        <v>16</v>
      </c>
      <c r="D262">
        <v>0.98</v>
      </c>
    </row>
    <row r="263" spans="1:4" x14ac:dyDescent="0.35">
      <c r="A263">
        <v>8</v>
      </c>
      <c r="B263">
        <v>2</v>
      </c>
      <c r="C263" t="s">
        <v>16</v>
      </c>
      <c r="D263">
        <v>0.98</v>
      </c>
    </row>
    <row r="264" spans="1:4" x14ac:dyDescent="0.35">
      <c r="A264">
        <v>9</v>
      </c>
      <c r="B264">
        <v>2</v>
      </c>
      <c r="C264" t="s">
        <v>16</v>
      </c>
      <c r="D264">
        <v>0.98</v>
      </c>
    </row>
    <row r="265" spans="1:4" x14ac:dyDescent="0.35">
      <c r="A265">
        <v>10</v>
      </c>
      <c r="B265">
        <v>2</v>
      </c>
      <c r="C265" t="s">
        <v>16</v>
      </c>
      <c r="D265">
        <v>0.98</v>
      </c>
    </row>
    <row r="266" spans="1:4" x14ac:dyDescent="0.35">
      <c r="A266">
        <v>11</v>
      </c>
      <c r="B266">
        <v>2</v>
      </c>
      <c r="C266" t="s">
        <v>16</v>
      </c>
      <c r="D266">
        <v>0.98</v>
      </c>
    </row>
    <row r="267" spans="1:4" x14ac:dyDescent="0.35">
      <c r="A267">
        <v>12</v>
      </c>
      <c r="B267">
        <v>2</v>
      </c>
      <c r="C267" t="s">
        <v>16</v>
      </c>
      <c r="D267">
        <v>0.98</v>
      </c>
    </row>
    <row r="268" spans="1:4" x14ac:dyDescent="0.35">
      <c r="A268">
        <v>13</v>
      </c>
      <c r="B268">
        <v>2</v>
      </c>
      <c r="C268" t="s">
        <v>16</v>
      </c>
      <c r="D268">
        <v>0.98</v>
      </c>
    </row>
    <row r="269" spans="1:4" x14ac:dyDescent="0.35">
      <c r="A269">
        <v>14</v>
      </c>
      <c r="B269">
        <v>2</v>
      </c>
      <c r="C269" t="s">
        <v>16</v>
      </c>
      <c r="D269">
        <v>0.98</v>
      </c>
    </row>
    <row r="270" spans="1:4" x14ac:dyDescent="0.35">
      <c r="A270">
        <v>15</v>
      </c>
      <c r="B270">
        <v>2</v>
      </c>
      <c r="C270" t="s">
        <v>16</v>
      </c>
      <c r="D270">
        <v>0.98</v>
      </c>
    </row>
    <row r="271" spans="1:4" x14ac:dyDescent="0.35">
      <c r="A271">
        <v>16</v>
      </c>
      <c r="B271">
        <v>2</v>
      </c>
      <c r="C271" t="s">
        <v>16</v>
      </c>
      <c r="D271">
        <v>0.98</v>
      </c>
    </row>
    <row r="272" spans="1:4" x14ac:dyDescent="0.35">
      <c r="A272">
        <v>17</v>
      </c>
      <c r="B272">
        <v>2</v>
      </c>
      <c r="C272" t="s">
        <v>16</v>
      </c>
      <c r="D272">
        <v>0.98</v>
      </c>
    </row>
    <row r="273" spans="1:4" x14ac:dyDescent="0.35">
      <c r="A273">
        <v>18</v>
      </c>
      <c r="B273">
        <v>2</v>
      </c>
      <c r="C273" t="s">
        <v>16</v>
      </c>
      <c r="D273">
        <v>0.98</v>
      </c>
    </row>
    <row r="274" spans="1:4" x14ac:dyDescent="0.35">
      <c r="A274">
        <v>19</v>
      </c>
      <c r="B274">
        <v>2</v>
      </c>
      <c r="C274" t="s">
        <v>16</v>
      </c>
      <c r="D274">
        <v>0.98</v>
      </c>
    </row>
    <row r="275" spans="1:4" x14ac:dyDescent="0.35">
      <c r="A275">
        <v>20</v>
      </c>
      <c r="B275">
        <v>2</v>
      </c>
      <c r="C275" t="s">
        <v>16</v>
      </c>
      <c r="D275">
        <v>0.98</v>
      </c>
    </row>
    <row r="276" spans="1:4" x14ac:dyDescent="0.35">
      <c r="A276">
        <v>5</v>
      </c>
      <c r="B276">
        <v>3</v>
      </c>
      <c r="C276" t="s">
        <v>16</v>
      </c>
      <c r="D276">
        <v>0.98</v>
      </c>
    </row>
    <row r="277" spans="1:4" x14ac:dyDescent="0.35">
      <c r="A277">
        <v>6</v>
      </c>
      <c r="B277">
        <v>3</v>
      </c>
      <c r="C277" t="s">
        <v>16</v>
      </c>
      <c r="D277">
        <v>0.98</v>
      </c>
    </row>
    <row r="278" spans="1:4" x14ac:dyDescent="0.35">
      <c r="A278">
        <v>7</v>
      </c>
      <c r="B278">
        <v>3</v>
      </c>
      <c r="C278" t="s">
        <v>16</v>
      </c>
      <c r="D278">
        <v>0.98</v>
      </c>
    </row>
    <row r="279" spans="1:4" x14ac:dyDescent="0.35">
      <c r="A279">
        <v>8</v>
      </c>
      <c r="B279">
        <v>3</v>
      </c>
      <c r="C279" t="s">
        <v>16</v>
      </c>
      <c r="D279">
        <v>0.98</v>
      </c>
    </row>
    <row r="280" spans="1:4" x14ac:dyDescent="0.35">
      <c r="A280">
        <v>9</v>
      </c>
      <c r="B280">
        <v>3</v>
      </c>
      <c r="C280" t="s">
        <v>16</v>
      </c>
      <c r="D280">
        <v>0.98</v>
      </c>
    </row>
    <row r="281" spans="1:4" x14ac:dyDescent="0.35">
      <c r="A281">
        <v>10</v>
      </c>
      <c r="B281">
        <v>3</v>
      </c>
      <c r="C281" t="s">
        <v>16</v>
      </c>
      <c r="D281">
        <v>0.98</v>
      </c>
    </row>
    <row r="282" spans="1:4" x14ac:dyDescent="0.35">
      <c r="A282">
        <v>11</v>
      </c>
      <c r="B282">
        <v>3</v>
      </c>
      <c r="C282" t="s">
        <v>16</v>
      </c>
      <c r="D282">
        <v>0.98</v>
      </c>
    </row>
    <row r="283" spans="1:4" x14ac:dyDescent="0.35">
      <c r="A283">
        <v>12</v>
      </c>
      <c r="B283">
        <v>3</v>
      </c>
      <c r="C283" t="s">
        <v>16</v>
      </c>
      <c r="D283">
        <v>0.98</v>
      </c>
    </row>
    <row r="284" spans="1:4" x14ac:dyDescent="0.35">
      <c r="A284">
        <v>13</v>
      </c>
      <c r="B284">
        <v>3</v>
      </c>
      <c r="C284" t="s">
        <v>16</v>
      </c>
      <c r="D284">
        <v>0.98</v>
      </c>
    </row>
    <row r="285" spans="1:4" x14ac:dyDescent="0.35">
      <c r="A285">
        <v>14</v>
      </c>
      <c r="B285">
        <v>3</v>
      </c>
      <c r="C285" t="s">
        <v>16</v>
      </c>
      <c r="D285">
        <v>0.98</v>
      </c>
    </row>
    <row r="286" spans="1:4" x14ac:dyDescent="0.35">
      <c r="A286">
        <v>15</v>
      </c>
      <c r="B286">
        <v>3</v>
      </c>
      <c r="C286" t="s">
        <v>16</v>
      </c>
      <c r="D286">
        <v>0.98</v>
      </c>
    </row>
    <row r="287" spans="1:4" x14ac:dyDescent="0.35">
      <c r="A287">
        <v>16</v>
      </c>
      <c r="B287">
        <v>3</v>
      </c>
      <c r="C287" t="s">
        <v>16</v>
      </c>
      <c r="D287">
        <v>0.98</v>
      </c>
    </row>
    <row r="288" spans="1:4" x14ac:dyDescent="0.35">
      <c r="A288">
        <v>17</v>
      </c>
      <c r="B288">
        <v>3</v>
      </c>
      <c r="C288" t="s">
        <v>16</v>
      </c>
      <c r="D288">
        <v>0.98</v>
      </c>
    </row>
    <row r="289" spans="1:4" x14ac:dyDescent="0.35">
      <c r="A289">
        <v>18</v>
      </c>
      <c r="B289">
        <v>3</v>
      </c>
      <c r="C289" t="s">
        <v>16</v>
      </c>
      <c r="D289">
        <v>0.98</v>
      </c>
    </row>
    <row r="290" spans="1:4" x14ac:dyDescent="0.35">
      <c r="A290">
        <v>19</v>
      </c>
      <c r="B290">
        <v>3</v>
      </c>
      <c r="C290" t="s">
        <v>16</v>
      </c>
      <c r="D290">
        <v>0.98</v>
      </c>
    </row>
    <row r="291" spans="1:4" x14ac:dyDescent="0.35">
      <c r="A291">
        <v>20</v>
      </c>
      <c r="B291">
        <v>3</v>
      </c>
      <c r="C291" t="s">
        <v>16</v>
      </c>
      <c r="D291">
        <v>0.98</v>
      </c>
    </row>
    <row r="292" spans="1:4" x14ac:dyDescent="0.35">
      <c r="A292">
        <v>5</v>
      </c>
      <c r="B292">
        <v>1</v>
      </c>
      <c r="C292" t="s">
        <v>17</v>
      </c>
      <c r="D292">
        <v>0.98</v>
      </c>
    </row>
    <row r="293" spans="1:4" x14ac:dyDescent="0.35">
      <c r="A293">
        <v>6</v>
      </c>
      <c r="B293">
        <v>1</v>
      </c>
      <c r="C293" t="s">
        <v>17</v>
      </c>
      <c r="D293">
        <v>0.98</v>
      </c>
    </row>
    <row r="294" spans="1:4" x14ac:dyDescent="0.35">
      <c r="A294">
        <v>7</v>
      </c>
      <c r="B294">
        <v>1</v>
      </c>
      <c r="C294" t="s">
        <v>17</v>
      </c>
      <c r="D294">
        <v>0.98</v>
      </c>
    </row>
    <row r="295" spans="1:4" x14ac:dyDescent="0.35">
      <c r="A295">
        <v>8</v>
      </c>
      <c r="B295">
        <v>1</v>
      </c>
      <c r="C295" t="s">
        <v>17</v>
      </c>
      <c r="D295">
        <v>0.98</v>
      </c>
    </row>
    <row r="296" spans="1:4" x14ac:dyDescent="0.35">
      <c r="A296">
        <v>9</v>
      </c>
      <c r="B296">
        <v>1</v>
      </c>
      <c r="C296" t="s">
        <v>17</v>
      </c>
      <c r="D296">
        <v>0.98</v>
      </c>
    </row>
    <row r="297" spans="1:4" x14ac:dyDescent="0.35">
      <c r="A297">
        <v>10</v>
      </c>
      <c r="B297">
        <v>1</v>
      </c>
      <c r="C297" t="s">
        <v>17</v>
      </c>
      <c r="D297">
        <v>0.98</v>
      </c>
    </row>
    <row r="298" spans="1:4" x14ac:dyDescent="0.35">
      <c r="A298">
        <v>11</v>
      </c>
      <c r="B298">
        <v>1</v>
      </c>
      <c r="C298" t="s">
        <v>17</v>
      </c>
      <c r="D298">
        <v>0.98</v>
      </c>
    </row>
    <row r="299" spans="1:4" x14ac:dyDescent="0.35">
      <c r="A299">
        <v>12</v>
      </c>
      <c r="B299">
        <v>1</v>
      </c>
      <c r="C299" t="s">
        <v>17</v>
      </c>
      <c r="D299">
        <v>0.98</v>
      </c>
    </row>
    <row r="300" spans="1:4" x14ac:dyDescent="0.35">
      <c r="A300">
        <v>13</v>
      </c>
      <c r="B300">
        <v>1</v>
      </c>
      <c r="C300" t="s">
        <v>17</v>
      </c>
      <c r="D300">
        <v>0.98</v>
      </c>
    </row>
    <row r="301" spans="1:4" x14ac:dyDescent="0.35">
      <c r="A301">
        <v>14</v>
      </c>
      <c r="B301">
        <v>1</v>
      </c>
      <c r="C301" t="s">
        <v>17</v>
      </c>
      <c r="D301">
        <v>0.98</v>
      </c>
    </row>
    <row r="302" spans="1:4" x14ac:dyDescent="0.35">
      <c r="A302">
        <v>15</v>
      </c>
      <c r="B302">
        <v>1</v>
      </c>
      <c r="C302" t="s">
        <v>17</v>
      </c>
      <c r="D302">
        <v>0.98</v>
      </c>
    </row>
    <row r="303" spans="1:4" x14ac:dyDescent="0.35">
      <c r="A303">
        <v>16</v>
      </c>
      <c r="B303">
        <v>1</v>
      </c>
      <c r="C303" t="s">
        <v>17</v>
      </c>
      <c r="D303">
        <v>0.98</v>
      </c>
    </row>
    <row r="304" spans="1:4" x14ac:dyDescent="0.35">
      <c r="A304">
        <v>17</v>
      </c>
      <c r="B304">
        <v>1</v>
      </c>
      <c r="C304" t="s">
        <v>17</v>
      </c>
      <c r="D304">
        <v>0.98</v>
      </c>
    </row>
    <row r="305" spans="1:4" x14ac:dyDescent="0.35">
      <c r="A305">
        <v>18</v>
      </c>
      <c r="B305">
        <v>1</v>
      </c>
      <c r="C305" t="s">
        <v>17</v>
      </c>
      <c r="D305">
        <v>0.98</v>
      </c>
    </row>
    <row r="306" spans="1:4" x14ac:dyDescent="0.35">
      <c r="A306">
        <v>19</v>
      </c>
      <c r="B306">
        <v>1</v>
      </c>
      <c r="C306" t="s">
        <v>17</v>
      </c>
      <c r="D306">
        <v>0.98</v>
      </c>
    </row>
    <row r="307" spans="1:4" x14ac:dyDescent="0.35">
      <c r="A307">
        <v>20</v>
      </c>
      <c r="B307">
        <v>1</v>
      </c>
      <c r="C307" t="s">
        <v>17</v>
      </c>
      <c r="D307">
        <v>0.98</v>
      </c>
    </row>
    <row r="308" spans="1:4" x14ac:dyDescent="0.35">
      <c r="A308">
        <v>5</v>
      </c>
      <c r="B308">
        <v>2</v>
      </c>
      <c r="C308" t="s">
        <v>17</v>
      </c>
      <c r="D308">
        <v>0.98</v>
      </c>
    </row>
    <row r="309" spans="1:4" x14ac:dyDescent="0.35">
      <c r="A309">
        <v>6</v>
      </c>
      <c r="B309">
        <v>2</v>
      </c>
      <c r="C309" t="s">
        <v>17</v>
      </c>
      <c r="D309">
        <v>0.98</v>
      </c>
    </row>
    <row r="310" spans="1:4" x14ac:dyDescent="0.35">
      <c r="A310">
        <v>7</v>
      </c>
      <c r="B310">
        <v>2</v>
      </c>
      <c r="C310" t="s">
        <v>17</v>
      </c>
      <c r="D310">
        <v>0.98</v>
      </c>
    </row>
    <row r="311" spans="1:4" x14ac:dyDescent="0.35">
      <c r="A311">
        <v>8</v>
      </c>
      <c r="B311">
        <v>2</v>
      </c>
      <c r="C311" t="s">
        <v>17</v>
      </c>
      <c r="D311">
        <v>0.98</v>
      </c>
    </row>
    <row r="312" spans="1:4" x14ac:dyDescent="0.35">
      <c r="A312">
        <v>9</v>
      </c>
      <c r="B312">
        <v>2</v>
      </c>
      <c r="C312" t="s">
        <v>17</v>
      </c>
      <c r="D312">
        <v>0.98</v>
      </c>
    </row>
    <row r="313" spans="1:4" x14ac:dyDescent="0.35">
      <c r="A313">
        <v>10</v>
      </c>
      <c r="B313">
        <v>2</v>
      </c>
      <c r="C313" t="s">
        <v>17</v>
      </c>
      <c r="D313">
        <v>0.98</v>
      </c>
    </row>
    <row r="314" spans="1:4" x14ac:dyDescent="0.35">
      <c r="A314">
        <v>11</v>
      </c>
      <c r="B314">
        <v>2</v>
      </c>
      <c r="C314" t="s">
        <v>17</v>
      </c>
      <c r="D314">
        <v>0.98</v>
      </c>
    </row>
    <row r="315" spans="1:4" x14ac:dyDescent="0.35">
      <c r="A315">
        <v>12</v>
      </c>
      <c r="B315">
        <v>2</v>
      </c>
      <c r="C315" t="s">
        <v>17</v>
      </c>
      <c r="D315">
        <v>0.98</v>
      </c>
    </row>
    <row r="316" spans="1:4" x14ac:dyDescent="0.35">
      <c r="A316">
        <v>13</v>
      </c>
      <c r="B316">
        <v>2</v>
      </c>
      <c r="C316" t="s">
        <v>17</v>
      </c>
      <c r="D316">
        <v>0.98</v>
      </c>
    </row>
    <row r="317" spans="1:4" x14ac:dyDescent="0.35">
      <c r="A317">
        <v>14</v>
      </c>
      <c r="B317">
        <v>2</v>
      </c>
      <c r="C317" t="s">
        <v>17</v>
      </c>
      <c r="D317">
        <v>0.98</v>
      </c>
    </row>
    <row r="318" spans="1:4" x14ac:dyDescent="0.35">
      <c r="A318">
        <v>15</v>
      </c>
      <c r="B318">
        <v>2</v>
      </c>
      <c r="C318" t="s">
        <v>17</v>
      </c>
      <c r="D318">
        <v>0.98</v>
      </c>
    </row>
    <row r="319" spans="1:4" x14ac:dyDescent="0.35">
      <c r="A319">
        <v>16</v>
      </c>
      <c r="B319">
        <v>2</v>
      </c>
      <c r="C319" t="s">
        <v>17</v>
      </c>
      <c r="D319">
        <v>0.98</v>
      </c>
    </row>
    <row r="320" spans="1:4" x14ac:dyDescent="0.35">
      <c r="A320">
        <v>17</v>
      </c>
      <c r="B320">
        <v>2</v>
      </c>
      <c r="C320" t="s">
        <v>17</v>
      </c>
      <c r="D320">
        <v>0.98</v>
      </c>
    </row>
    <row r="321" spans="1:4" x14ac:dyDescent="0.35">
      <c r="A321">
        <v>18</v>
      </c>
      <c r="B321">
        <v>2</v>
      </c>
      <c r="C321" t="s">
        <v>17</v>
      </c>
      <c r="D321">
        <v>0.98</v>
      </c>
    </row>
    <row r="322" spans="1:4" x14ac:dyDescent="0.35">
      <c r="A322">
        <v>19</v>
      </c>
      <c r="B322">
        <v>2</v>
      </c>
      <c r="C322" t="s">
        <v>17</v>
      </c>
      <c r="D322">
        <v>0.98</v>
      </c>
    </row>
    <row r="323" spans="1:4" x14ac:dyDescent="0.35">
      <c r="A323">
        <v>20</v>
      </c>
      <c r="B323">
        <v>2</v>
      </c>
      <c r="C323" t="s">
        <v>17</v>
      </c>
      <c r="D323">
        <v>0.98</v>
      </c>
    </row>
    <row r="324" spans="1:4" x14ac:dyDescent="0.35">
      <c r="A324">
        <v>5</v>
      </c>
      <c r="B324">
        <v>3</v>
      </c>
      <c r="C324" t="s">
        <v>17</v>
      </c>
      <c r="D324">
        <v>0.98</v>
      </c>
    </row>
    <row r="325" spans="1:4" x14ac:dyDescent="0.35">
      <c r="A325">
        <v>6</v>
      </c>
      <c r="B325">
        <v>3</v>
      </c>
      <c r="C325" t="s">
        <v>17</v>
      </c>
      <c r="D325">
        <v>0.98</v>
      </c>
    </row>
    <row r="326" spans="1:4" x14ac:dyDescent="0.35">
      <c r="A326">
        <v>7</v>
      </c>
      <c r="B326">
        <v>3</v>
      </c>
      <c r="C326" t="s">
        <v>17</v>
      </c>
      <c r="D326">
        <v>0.98</v>
      </c>
    </row>
    <row r="327" spans="1:4" x14ac:dyDescent="0.35">
      <c r="A327">
        <v>8</v>
      </c>
      <c r="B327">
        <v>3</v>
      </c>
      <c r="C327" t="s">
        <v>17</v>
      </c>
      <c r="D327">
        <v>0.98</v>
      </c>
    </row>
    <row r="328" spans="1:4" x14ac:dyDescent="0.35">
      <c r="A328">
        <v>9</v>
      </c>
      <c r="B328">
        <v>3</v>
      </c>
      <c r="C328" t="s">
        <v>17</v>
      </c>
      <c r="D328">
        <v>0.98</v>
      </c>
    </row>
    <row r="329" spans="1:4" x14ac:dyDescent="0.35">
      <c r="A329">
        <v>10</v>
      </c>
      <c r="B329">
        <v>3</v>
      </c>
      <c r="C329" t="s">
        <v>17</v>
      </c>
      <c r="D329">
        <v>0.98</v>
      </c>
    </row>
    <row r="330" spans="1:4" x14ac:dyDescent="0.35">
      <c r="A330">
        <v>11</v>
      </c>
      <c r="B330">
        <v>3</v>
      </c>
      <c r="C330" t="s">
        <v>17</v>
      </c>
      <c r="D330">
        <v>0.98</v>
      </c>
    </row>
    <row r="331" spans="1:4" x14ac:dyDescent="0.35">
      <c r="A331">
        <v>12</v>
      </c>
      <c r="B331">
        <v>3</v>
      </c>
      <c r="C331" t="s">
        <v>17</v>
      </c>
      <c r="D331">
        <v>0.98</v>
      </c>
    </row>
    <row r="332" spans="1:4" x14ac:dyDescent="0.35">
      <c r="A332">
        <v>13</v>
      </c>
      <c r="B332">
        <v>3</v>
      </c>
      <c r="C332" t="s">
        <v>17</v>
      </c>
      <c r="D332">
        <v>0.98</v>
      </c>
    </row>
    <row r="333" spans="1:4" x14ac:dyDescent="0.35">
      <c r="A333">
        <v>14</v>
      </c>
      <c r="B333">
        <v>3</v>
      </c>
      <c r="C333" t="s">
        <v>17</v>
      </c>
      <c r="D333">
        <v>0.98</v>
      </c>
    </row>
    <row r="334" spans="1:4" x14ac:dyDescent="0.35">
      <c r="A334">
        <v>15</v>
      </c>
      <c r="B334">
        <v>3</v>
      </c>
      <c r="C334" t="s">
        <v>17</v>
      </c>
      <c r="D334">
        <v>0.98</v>
      </c>
    </row>
    <row r="335" spans="1:4" x14ac:dyDescent="0.35">
      <c r="A335">
        <v>16</v>
      </c>
      <c r="B335">
        <v>3</v>
      </c>
      <c r="C335" t="s">
        <v>17</v>
      </c>
      <c r="D335">
        <v>0.98</v>
      </c>
    </row>
    <row r="336" spans="1:4" x14ac:dyDescent="0.35">
      <c r="A336">
        <v>17</v>
      </c>
      <c r="B336">
        <v>3</v>
      </c>
      <c r="C336" t="s">
        <v>17</v>
      </c>
      <c r="D336">
        <v>0.98</v>
      </c>
    </row>
    <row r="337" spans="1:4" x14ac:dyDescent="0.35">
      <c r="A337">
        <v>18</v>
      </c>
      <c r="B337">
        <v>3</v>
      </c>
      <c r="C337" t="s">
        <v>17</v>
      </c>
      <c r="D337">
        <v>0.98</v>
      </c>
    </row>
    <row r="338" spans="1:4" x14ac:dyDescent="0.35">
      <c r="A338">
        <v>19</v>
      </c>
      <c r="B338">
        <v>3</v>
      </c>
      <c r="C338" t="s">
        <v>17</v>
      </c>
      <c r="D338">
        <v>0.98</v>
      </c>
    </row>
    <row r="339" spans="1:4" x14ac:dyDescent="0.35">
      <c r="A339">
        <v>20</v>
      </c>
      <c r="B339">
        <v>3</v>
      </c>
      <c r="C339" t="s">
        <v>17</v>
      </c>
      <c r="D339">
        <v>0.98</v>
      </c>
    </row>
    <row r="340" spans="1:4" x14ac:dyDescent="0.35">
      <c r="A340">
        <v>5</v>
      </c>
      <c r="B340">
        <v>1</v>
      </c>
      <c r="C340" t="s">
        <v>116</v>
      </c>
      <c r="D340">
        <v>0.98</v>
      </c>
    </row>
    <row r="341" spans="1:4" x14ac:dyDescent="0.35">
      <c r="A341">
        <v>6</v>
      </c>
      <c r="B341">
        <v>1</v>
      </c>
      <c r="C341" t="s">
        <v>116</v>
      </c>
      <c r="D341">
        <v>0.98</v>
      </c>
    </row>
    <row r="342" spans="1:4" x14ac:dyDescent="0.35">
      <c r="A342">
        <v>7</v>
      </c>
      <c r="B342">
        <v>1</v>
      </c>
      <c r="C342" t="s">
        <v>116</v>
      </c>
      <c r="D342">
        <v>0.98</v>
      </c>
    </row>
    <row r="343" spans="1:4" x14ac:dyDescent="0.35">
      <c r="A343">
        <v>8</v>
      </c>
      <c r="B343">
        <v>1</v>
      </c>
      <c r="C343" t="s">
        <v>116</v>
      </c>
      <c r="D343">
        <v>0.98</v>
      </c>
    </row>
    <row r="344" spans="1:4" x14ac:dyDescent="0.35">
      <c r="A344">
        <v>9</v>
      </c>
      <c r="B344">
        <v>1</v>
      </c>
      <c r="C344" t="s">
        <v>116</v>
      </c>
      <c r="D344">
        <v>0.98</v>
      </c>
    </row>
    <row r="345" spans="1:4" x14ac:dyDescent="0.35">
      <c r="A345">
        <v>10</v>
      </c>
      <c r="B345">
        <v>1</v>
      </c>
      <c r="C345" t="s">
        <v>116</v>
      </c>
      <c r="D345">
        <v>0.98</v>
      </c>
    </row>
    <row r="346" spans="1:4" x14ac:dyDescent="0.35">
      <c r="A346">
        <v>11</v>
      </c>
      <c r="B346">
        <v>1</v>
      </c>
      <c r="C346" t="s">
        <v>116</v>
      </c>
      <c r="D346">
        <v>0.98</v>
      </c>
    </row>
    <row r="347" spans="1:4" x14ac:dyDescent="0.35">
      <c r="A347">
        <v>12</v>
      </c>
      <c r="B347">
        <v>1</v>
      </c>
      <c r="C347" t="s">
        <v>116</v>
      </c>
      <c r="D347">
        <v>0.98</v>
      </c>
    </row>
    <row r="348" spans="1:4" x14ac:dyDescent="0.35">
      <c r="A348">
        <v>13</v>
      </c>
      <c r="B348">
        <v>1</v>
      </c>
      <c r="C348" t="s">
        <v>116</v>
      </c>
      <c r="D348">
        <v>0.98</v>
      </c>
    </row>
    <row r="349" spans="1:4" x14ac:dyDescent="0.35">
      <c r="A349">
        <v>14</v>
      </c>
      <c r="B349">
        <v>1</v>
      </c>
      <c r="C349" t="s">
        <v>116</v>
      </c>
      <c r="D349">
        <v>0.98</v>
      </c>
    </row>
    <row r="350" spans="1:4" x14ac:dyDescent="0.35">
      <c r="A350">
        <v>15</v>
      </c>
      <c r="B350">
        <v>1</v>
      </c>
      <c r="C350" t="s">
        <v>116</v>
      </c>
      <c r="D350">
        <v>0.98</v>
      </c>
    </row>
    <row r="351" spans="1:4" x14ac:dyDescent="0.35">
      <c r="A351">
        <v>16</v>
      </c>
      <c r="B351">
        <v>1</v>
      </c>
      <c r="C351" t="s">
        <v>116</v>
      </c>
      <c r="D351">
        <v>0.98</v>
      </c>
    </row>
    <row r="352" spans="1:4" x14ac:dyDescent="0.35">
      <c r="A352">
        <v>17</v>
      </c>
      <c r="B352">
        <v>1</v>
      </c>
      <c r="C352" t="s">
        <v>116</v>
      </c>
      <c r="D352">
        <v>0.98</v>
      </c>
    </row>
    <row r="353" spans="1:4" x14ac:dyDescent="0.35">
      <c r="A353">
        <v>18</v>
      </c>
      <c r="B353">
        <v>1</v>
      </c>
      <c r="C353" t="s">
        <v>116</v>
      </c>
      <c r="D353">
        <v>0.98</v>
      </c>
    </row>
    <row r="354" spans="1:4" x14ac:dyDescent="0.35">
      <c r="A354">
        <v>19</v>
      </c>
      <c r="B354">
        <v>1</v>
      </c>
      <c r="C354" t="s">
        <v>116</v>
      </c>
      <c r="D354">
        <v>0.98</v>
      </c>
    </row>
    <row r="355" spans="1:4" x14ac:dyDescent="0.35">
      <c r="A355">
        <v>20</v>
      </c>
      <c r="B355">
        <v>1</v>
      </c>
      <c r="C355" t="s">
        <v>116</v>
      </c>
      <c r="D355">
        <v>0.98</v>
      </c>
    </row>
    <row r="356" spans="1:4" x14ac:dyDescent="0.35">
      <c r="A356">
        <v>5</v>
      </c>
      <c r="B356">
        <v>2</v>
      </c>
      <c r="C356" t="s">
        <v>116</v>
      </c>
      <c r="D356">
        <v>0.98</v>
      </c>
    </row>
    <row r="357" spans="1:4" x14ac:dyDescent="0.35">
      <c r="A357">
        <v>6</v>
      </c>
      <c r="B357">
        <v>2</v>
      </c>
      <c r="C357" t="s">
        <v>116</v>
      </c>
      <c r="D357">
        <v>0.98</v>
      </c>
    </row>
    <row r="358" spans="1:4" x14ac:dyDescent="0.35">
      <c r="A358">
        <v>7</v>
      </c>
      <c r="B358">
        <v>2</v>
      </c>
      <c r="C358" t="s">
        <v>116</v>
      </c>
      <c r="D358">
        <v>0.98</v>
      </c>
    </row>
    <row r="359" spans="1:4" x14ac:dyDescent="0.35">
      <c r="A359">
        <v>8</v>
      </c>
      <c r="B359">
        <v>2</v>
      </c>
      <c r="C359" t="s">
        <v>116</v>
      </c>
      <c r="D359">
        <v>0.98</v>
      </c>
    </row>
    <row r="360" spans="1:4" x14ac:dyDescent="0.35">
      <c r="A360">
        <v>9</v>
      </c>
      <c r="B360">
        <v>2</v>
      </c>
      <c r="C360" t="s">
        <v>116</v>
      </c>
      <c r="D360">
        <v>0.98</v>
      </c>
    </row>
    <row r="361" spans="1:4" x14ac:dyDescent="0.35">
      <c r="A361">
        <v>10</v>
      </c>
      <c r="B361">
        <v>2</v>
      </c>
      <c r="C361" t="s">
        <v>116</v>
      </c>
      <c r="D361">
        <v>0.98</v>
      </c>
    </row>
    <row r="362" spans="1:4" x14ac:dyDescent="0.35">
      <c r="A362">
        <v>11</v>
      </c>
      <c r="B362">
        <v>2</v>
      </c>
      <c r="C362" t="s">
        <v>116</v>
      </c>
      <c r="D362">
        <v>0.98</v>
      </c>
    </row>
    <row r="363" spans="1:4" x14ac:dyDescent="0.35">
      <c r="A363">
        <v>12</v>
      </c>
      <c r="B363">
        <v>2</v>
      </c>
      <c r="C363" t="s">
        <v>116</v>
      </c>
      <c r="D363">
        <v>0.98</v>
      </c>
    </row>
    <row r="364" spans="1:4" x14ac:dyDescent="0.35">
      <c r="A364">
        <v>13</v>
      </c>
      <c r="B364">
        <v>2</v>
      </c>
      <c r="C364" t="s">
        <v>116</v>
      </c>
      <c r="D364">
        <v>0.98</v>
      </c>
    </row>
    <row r="365" spans="1:4" x14ac:dyDescent="0.35">
      <c r="A365">
        <v>14</v>
      </c>
      <c r="B365">
        <v>2</v>
      </c>
      <c r="C365" t="s">
        <v>116</v>
      </c>
      <c r="D365">
        <v>0.98</v>
      </c>
    </row>
    <row r="366" spans="1:4" x14ac:dyDescent="0.35">
      <c r="A366">
        <v>15</v>
      </c>
      <c r="B366">
        <v>2</v>
      </c>
      <c r="C366" t="s">
        <v>116</v>
      </c>
      <c r="D366">
        <v>0.98</v>
      </c>
    </row>
    <row r="367" spans="1:4" x14ac:dyDescent="0.35">
      <c r="A367">
        <v>16</v>
      </c>
      <c r="B367">
        <v>2</v>
      </c>
      <c r="C367" t="s">
        <v>116</v>
      </c>
      <c r="D367">
        <v>0.98</v>
      </c>
    </row>
    <row r="368" spans="1:4" x14ac:dyDescent="0.35">
      <c r="A368">
        <v>17</v>
      </c>
      <c r="B368">
        <v>2</v>
      </c>
      <c r="C368" t="s">
        <v>116</v>
      </c>
      <c r="D368">
        <v>0.98</v>
      </c>
    </row>
    <row r="369" spans="1:4" x14ac:dyDescent="0.35">
      <c r="A369">
        <v>18</v>
      </c>
      <c r="B369">
        <v>2</v>
      </c>
      <c r="C369" t="s">
        <v>116</v>
      </c>
      <c r="D369">
        <v>0.98</v>
      </c>
    </row>
    <row r="370" spans="1:4" x14ac:dyDescent="0.35">
      <c r="A370">
        <v>19</v>
      </c>
      <c r="B370">
        <v>2</v>
      </c>
      <c r="C370" t="s">
        <v>116</v>
      </c>
      <c r="D370">
        <v>0.98</v>
      </c>
    </row>
    <row r="371" spans="1:4" x14ac:dyDescent="0.35">
      <c r="A371">
        <v>20</v>
      </c>
      <c r="B371">
        <v>2</v>
      </c>
      <c r="C371" t="s">
        <v>116</v>
      </c>
      <c r="D371">
        <v>0.98</v>
      </c>
    </row>
    <row r="372" spans="1:4" x14ac:dyDescent="0.35">
      <c r="A372">
        <v>5</v>
      </c>
      <c r="B372">
        <v>3</v>
      </c>
      <c r="C372" t="s">
        <v>116</v>
      </c>
      <c r="D372">
        <v>0.98</v>
      </c>
    </row>
    <row r="373" spans="1:4" x14ac:dyDescent="0.35">
      <c r="A373">
        <v>6</v>
      </c>
      <c r="B373">
        <v>3</v>
      </c>
      <c r="C373" t="s">
        <v>116</v>
      </c>
      <c r="D373">
        <v>0.98</v>
      </c>
    </row>
    <row r="374" spans="1:4" x14ac:dyDescent="0.35">
      <c r="A374">
        <v>7</v>
      </c>
      <c r="B374">
        <v>3</v>
      </c>
      <c r="C374" t="s">
        <v>116</v>
      </c>
      <c r="D374">
        <v>0.98</v>
      </c>
    </row>
    <row r="375" spans="1:4" x14ac:dyDescent="0.35">
      <c r="A375">
        <v>8</v>
      </c>
      <c r="B375">
        <v>3</v>
      </c>
      <c r="C375" t="s">
        <v>116</v>
      </c>
      <c r="D375">
        <v>0.98</v>
      </c>
    </row>
    <row r="376" spans="1:4" x14ac:dyDescent="0.35">
      <c r="A376">
        <v>9</v>
      </c>
      <c r="B376">
        <v>3</v>
      </c>
      <c r="C376" t="s">
        <v>116</v>
      </c>
      <c r="D376">
        <v>0.98</v>
      </c>
    </row>
    <row r="377" spans="1:4" x14ac:dyDescent="0.35">
      <c r="A377">
        <v>10</v>
      </c>
      <c r="B377">
        <v>3</v>
      </c>
      <c r="C377" t="s">
        <v>116</v>
      </c>
      <c r="D377">
        <v>0.98</v>
      </c>
    </row>
    <row r="378" spans="1:4" x14ac:dyDescent="0.35">
      <c r="A378">
        <v>11</v>
      </c>
      <c r="B378">
        <v>3</v>
      </c>
      <c r="C378" t="s">
        <v>116</v>
      </c>
      <c r="D378">
        <v>0.98</v>
      </c>
    </row>
    <row r="379" spans="1:4" x14ac:dyDescent="0.35">
      <c r="A379">
        <v>12</v>
      </c>
      <c r="B379">
        <v>3</v>
      </c>
      <c r="C379" t="s">
        <v>116</v>
      </c>
      <c r="D379">
        <v>0.98</v>
      </c>
    </row>
    <row r="380" spans="1:4" x14ac:dyDescent="0.35">
      <c r="A380">
        <v>13</v>
      </c>
      <c r="B380">
        <v>3</v>
      </c>
      <c r="C380" t="s">
        <v>116</v>
      </c>
      <c r="D380">
        <v>0.98</v>
      </c>
    </row>
    <row r="381" spans="1:4" x14ac:dyDescent="0.35">
      <c r="A381">
        <v>14</v>
      </c>
      <c r="B381">
        <v>3</v>
      </c>
      <c r="C381" t="s">
        <v>116</v>
      </c>
      <c r="D381">
        <v>0.98</v>
      </c>
    </row>
    <row r="382" spans="1:4" x14ac:dyDescent="0.35">
      <c r="A382">
        <v>15</v>
      </c>
      <c r="B382">
        <v>3</v>
      </c>
      <c r="C382" t="s">
        <v>116</v>
      </c>
      <c r="D382">
        <v>0.98</v>
      </c>
    </row>
    <row r="383" spans="1:4" x14ac:dyDescent="0.35">
      <c r="A383">
        <v>16</v>
      </c>
      <c r="B383">
        <v>3</v>
      </c>
      <c r="C383" t="s">
        <v>116</v>
      </c>
      <c r="D383">
        <v>0.98</v>
      </c>
    </row>
    <row r="384" spans="1:4" x14ac:dyDescent="0.35">
      <c r="A384">
        <v>17</v>
      </c>
      <c r="B384">
        <v>3</v>
      </c>
      <c r="C384" t="s">
        <v>116</v>
      </c>
      <c r="D384">
        <v>0.98</v>
      </c>
    </row>
    <row r="385" spans="1:4" x14ac:dyDescent="0.35">
      <c r="A385">
        <v>18</v>
      </c>
      <c r="B385">
        <v>3</v>
      </c>
      <c r="C385" t="s">
        <v>116</v>
      </c>
      <c r="D385">
        <v>0.98</v>
      </c>
    </row>
    <row r="386" spans="1:4" x14ac:dyDescent="0.35">
      <c r="A386">
        <v>19</v>
      </c>
      <c r="B386">
        <v>3</v>
      </c>
      <c r="C386" t="s">
        <v>116</v>
      </c>
      <c r="D386">
        <v>0.98</v>
      </c>
    </row>
    <row r="387" spans="1:4" x14ac:dyDescent="0.35">
      <c r="A387">
        <v>20</v>
      </c>
      <c r="B387">
        <v>3</v>
      </c>
      <c r="C387" t="s">
        <v>116</v>
      </c>
      <c r="D387">
        <v>0.98</v>
      </c>
    </row>
    <row r="388" spans="1:4" x14ac:dyDescent="0.35">
      <c r="A388">
        <v>5</v>
      </c>
      <c r="B388">
        <v>1</v>
      </c>
      <c r="C388" t="s">
        <v>117</v>
      </c>
      <c r="D388">
        <v>0.98</v>
      </c>
    </row>
    <row r="389" spans="1:4" x14ac:dyDescent="0.35">
      <c r="A389">
        <v>6</v>
      </c>
      <c r="B389">
        <v>1</v>
      </c>
      <c r="C389" t="s">
        <v>117</v>
      </c>
      <c r="D389">
        <v>0.98</v>
      </c>
    </row>
    <row r="390" spans="1:4" x14ac:dyDescent="0.35">
      <c r="A390">
        <v>7</v>
      </c>
      <c r="B390">
        <v>1</v>
      </c>
      <c r="C390" t="s">
        <v>117</v>
      </c>
      <c r="D390">
        <v>0.98</v>
      </c>
    </row>
    <row r="391" spans="1:4" x14ac:dyDescent="0.35">
      <c r="A391">
        <v>8</v>
      </c>
      <c r="B391">
        <v>1</v>
      </c>
      <c r="C391" t="s">
        <v>117</v>
      </c>
      <c r="D391">
        <v>0.98</v>
      </c>
    </row>
    <row r="392" spans="1:4" x14ac:dyDescent="0.35">
      <c r="A392">
        <v>9</v>
      </c>
      <c r="B392">
        <v>1</v>
      </c>
      <c r="C392" t="s">
        <v>117</v>
      </c>
      <c r="D392">
        <v>0.98</v>
      </c>
    </row>
    <row r="393" spans="1:4" x14ac:dyDescent="0.35">
      <c r="A393">
        <v>10</v>
      </c>
      <c r="B393">
        <v>1</v>
      </c>
      <c r="C393" t="s">
        <v>117</v>
      </c>
      <c r="D393">
        <v>0.98</v>
      </c>
    </row>
    <row r="394" spans="1:4" x14ac:dyDescent="0.35">
      <c r="A394">
        <v>11</v>
      </c>
      <c r="B394">
        <v>1</v>
      </c>
      <c r="C394" t="s">
        <v>117</v>
      </c>
      <c r="D394">
        <v>0.98</v>
      </c>
    </row>
    <row r="395" spans="1:4" x14ac:dyDescent="0.35">
      <c r="A395">
        <v>12</v>
      </c>
      <c r="B395">
        <v>1</v>
      </c>
      <c r="C395" t="s">
        <v>117</v>
      </c>
      <c r="D395">
        <v>0.98</v>
      </c>
    </row>
    <row r="396" spans="1:4" x14ac:dyDescent="0.35">
      <c r="A396">
        <v>13</v>
      </c>
      <c r="B396">
        <v>1</v>
      </c>
      <c r="C396" t="s">
        <v>117</v>
      </c>
      <c r="D396">
        <v>0.98</v>
      </c>
    </row>
    <row r="397" spans="1:4" x14ac:dyDescent="0.35">
      <c r="A397">
        <v>14</v>
      </c>
      <c r="B397">
        <v>1</v>
      </c>
      <c r="C397" t="s">
        <v>117</v>
      </c>
      <c r="D397">
        <v>0.98</v>
      </c>
    </row>
    <row r="398" spans="1:4" x14ac:dyDescent="0.35">
      <c r="A398">
        <v>15</v>
      </c>
      <c r="B398">
        <v>1</v>
      </c>
      <c r="C398" t="s">
        <v>117</v>
      </c>
      <c r="D398">
        <v>0.98</v>
      </c>
    </row>
    <row r="399" spans="1:4" x14ac:dyDescent="0.35">
      <c r="A399">
        <v>16</v>
      </c>
      <c r="B399">
        <v>1</v>
      </c>
      <c r="C399" t="s">
        <v>117</v>
      </c>
      <c r="D399">
        <v>0.98</v>
      </c>
    </row>
    <row r="400" spans="1:4" x14ac:dyDescent="0.35">
      <c r="A400">
        <v>17</v>
      </c>
      <c r="B400">
        <v>1</v>
      </c>
      <c r="C400" t="s">
        <v>117</v>
      </c>
      <c r="D400">
        <v>0.98</v>
      </c>
    </row>
    <row r="401" spans="1:4" x14ac:dyDescent="0.35">
      <c r="A401">
        <v>18</v>
      </c>
      <c r="B401">
        <v>1</v>
      </c>
      <c r="C401" t="s">
        <v>117</v>
      </c>
      <c r="D401">
        <v>0.98</v>
      </c>
    </row>
    <row r="402" spans="1:4" x14ac:dyDescent="0.35">
      <c r="A402">
        <v>19</v>
      </c>
      <c r="B402">
        <v>1</v>
      </c>
      <c r="C402" t="s">
        <v>117</v>
      </c>
      <c r="D402">
        <v>0.98</v>
      </c>
    </row>
    <row r="403" spans="1:4" x14ac:dyDescent="0.35">
      <c r="A403">
        <v>20</v>
      </c>
      <c r="B403">
        <v>1</v>
      </c>
      <c r="C403" t="s">
        <v>117</v>
      </c>
      <c r="D403">
        <v>0.98</v>
      </c>
    </row>
    <row r="404" spans="1:4" x14ac:dyDescent="0.35">
      <c r="A404">
        <v>5</v>
      </c>
      <c r="B404">
        <v>2</v>
      </c>
      <c r="C404" t="s">
        <v>117</v>
      </c>
      <c r="D404">
        <v>0.98</v>
      </c>
    </row>
    <row r="405" spans="1:4" x14ac:dyDescent="0.35">
      <c r="A405">
        <v>6</v>
      </c>
      <c r="B405">
        <v>2</v>
      </c>
      <c r="C405" t="s">
        <v>117</v>
      </c>
      <c r="D405">
        <v>0.98</v>
      </c>
    </row>
    <row r="406" spans="1:4" x14ac:dyDescent="0.35">
      <c r="A406">
        <v>7</v>
      </c>
      <c r="B406">
        <v>2</v>
      </c>
      <c r="C406" t="s">
        <v>117</v>
      </c>
      <c r="D406">
        <v>0.98</v>
      </c>
    </row>
    <row r="407" spans="1:4" x14ac:dyDescent="0.35">
      <c r="A407">
        <v>8</v>
      </c>
      <c r="B407">
        <v>2</v>
      </c>
      <c r="C407" t="s">
        <v>117</v>
      </c>
      <c r="D407">
        <v>0.98</v>
      </c>
    </row>
    <row r="408" spans="1:4" x14ac:dyDescent="0.35">
      <c r="A408">
        <v>9</v>
      </c>
      <c r="B408">
        <v>2</v>
      </c>
      <c r="C408" t="s">
        <v>117</v>
      </c>
      <c r="D408">
        <v>0.98</v>
      </c>
    </row>
    <row r="409" spans="1:4" x14ac:dyDescent="0.35">
      <c r="A409">
        <v>10</v>
      </c>
      <c r="B409">
        <v>2</v>
      </c>
      <c r="C409" t="s">
        <v>117</v>
      </c>
      <c r="D409">
        <v>0.98</v>
      </c>
    </row>
    <row r="410" spans="1:4" x14ac:dyDescent="0.35">
      <c r="A410">
        <v>11</v>
      </c>
      <c r="B410">
        <v>2</v>
      </c>
      <c r="C410" t="s">
        <v>117</v>
      </c>
      <c r="D410">
        <v>0.98</v>
      </c>
    </row>
    <row r="411" spans="1:4" x14ac:dyDescent="0.35">
      <c r="A411">
        <v>12</v>
      </c>
      <c r="B411">
        <v>2</v>
      </c>
      <c r="C411" t="s">
        <v>117</v>
      </c>
      <c r="D411">
        <v>0.98</v>
      </c>
    </row>
    <row r="412" spans="1:4" x14ac:dyDescent="0.35">
      <c r="A412">
        <v>13</v>
      </c>
      <c r="B412">
        <v>2</v>
      </c>
      <c r="C412" t="s">
        <v>117</v>
      </c>
      <c r="D412">
        <v>0.98</v>
      </c>
    </row>
    <row r="413" spans="1:4" x14ac:dyDescent="0.35">
      <c r="A413">
        <v>14</v>
      </c>
      <c r="B413">
        <v>2</v>
      </c>
      <c r="C413" t="s">
        <v>117</v>
      </c>
      <c r="D413">
        <v>0.98</v>
      </c>
    </row>
    <row r="414" spans="1:4" x14ac:dyDescent="0.35">
      <c r="A414">
        <v>15</v>
      </c>
      <c r="B414">
        <v>2</v>
      </c>
      <c r="C414" t="s">
        <v>117</v>
      </c>
      <c r="D414">
        <v>0.98</v>
      </c>
    </row>
    <row r="415" spans="1:4" x14ac:dyDescent="0.35">
      <c r="A415">
        <v>16</v>
      </c>
      <c r="B415">
        <v>2</v>
      </c>
      <c r="C415" t="s">
        <v>117</v>
      </c>
      <c r="D415">
        <v>0.98</v>
      </c>
    </row>
    <row r="416" spans="1:4" x14ac:dyDescent="0.35">
      <c r="A416">
        <v>17</v>
      </c>
      <c r="B416">
        <v>2</v>
      </c>
      <c r="C416" t="s">
        <v>117</v>
      </c>
      <c r="D416">
        <v>0.98</v>
      </c>
    </row>
    <row r="417" spans="1:4" x14ac:dyDescent="0.35">
      <c r="A417">
        <v>18</v>
      </c>
      <c r="B417">
        <v>2</v>
      </c>
      <c r="C417" t="s">
        <v>117</v>
      </c>
      <c r="D417">
        <v>0.98</v>
      </c>
    </row>
    <row r="418" spans="1:4" x14ac:dyDescent="0.35">
      <c r="A418">
        <v>19</v>
      </c>
      <c r="B418">
        <v>2</v>
      </c>
      <c r="C418" t="s">
        <v>117</v>
      </c>
      <c r="D418">
        <v>0.98</v>
      </c>
    </row>
    <row r="419" spans="1:4" x14ac:dyDescent="0.35">
      <c r="A419">
        <v>20</v>
      </c>
      <c r="B419">
        <v>2</v>
      </c>
      <c r="C419" t="s">
        <v>117</v>
      </c>
      <c r="D419">
        <v>0.98</v>
      </c>
    </row>
    <row r="420" spans="1:4" x14ac:dyDescent="0.35">
      <c r="A420">
        <v>5</v>
      </c>
      <c r="B420">
        <v>3</v>
      </c>
      <c r="C420" t="s">
        <v>117</v>
      </c>
      <c r="D420">
        <v>0.98</v>
      </c>
    </row>
    <row r="421" spans="1:4" x14ac:dyDescent="0.35">
      <c r="A421">
        <v>6</v>
      </c>
      <c r="B421">
        <v>3</v>
      </c>
      <c r="C421" t="s">
        <v>117</v>
      </c>
      <c r="D421">
        <v>0.98</v>
      </c>
    </row>
    <row r="422" spans="1:4" x14ac:dyDescent="0.35">
      <c r="A422">
        <v>7</v>
      </c>
      <c r="B422">
        <v>3</v>
      </c>
      <c r="C422" t="s">
        <v>117</v>
      </c>
      <c r="D422">
        <v>0.98</v>
      </c>
    </row>
    <row r="423" spans="1:4" x14ac:dyDescent="0.35">
      <c r="A423">
        <v>8</v>
      </c>
      <c r="B423">
        <v>3</v>
      </c>
      <c r="C423" t="s">
        <v>117</v>
      </c>
      <c r="D423">
        <v>0.98</v>
      </c>
    </row>
    <row r="424" spans="1:4" x14ac:dyDescent="0.35">
      <c r="A424">
        <v>9</v>
      </c>
      <c r="B424">
        <v>3</v>
      </c>
      <c r="C424" t="s">
        <v>117</v>
      </c>
      <c r="D424">
        <v>0.98</v>
      </c>
    </row>
    <row r="425" spans="1:4" x14ac:dyDescent="0.35">
      <c r="A425">
        <v>10</v>
      </c>
      <c r="B425">
        <v>3</v>
      </c>
      <c r="C425" t="s">
        <v>117</v>
      </c>
      <c r="D425">
        <v>0.98</v>
      </c>
    </row>
    <row r="426" spans="1:4" x14ac:dyDescent="0.35">
      <c r="A426">
        <v>11</v>
      </c>
      <c r="B426">
        <v>3</v>
      </c>
      <c r="C426" t="s">
        <v>117</v>
      </c>
      <c r="D426">
        <v>0.98</v>
      </c>
    </row>
    <row r="427" spans="1:4" x14ac:dyDescent="0.35">
      <c r="A427">
        <v>12</v>
      </c>
      <c r="B427">
        <v>3</v>
      </c>
      <c r="C427" t="s">
        <v>117</v>
      </c>
      <c r="D427">
        <v>0.98</v>
      </c>
    </row>
    <row r="428" spans="1:4" x14ac:dyDescent="0.35">
      <c r="A428">
        <v>13</v>
      </c>
      <c r="B428">
        <v>3</v>
      </c>
      <c r="C428" t="s">
        <v>117</v>
      </c>
      <c r="D428">
        <v>0.98</v>
      </c>
    </row>
    <row r="429" spans="1:4" x14ac:dyDescent="0.35">
      <c r="A429">
        <v>14</v>
      </c>
      <c r="B429">
        <v>3</v>
      </c>
      <c r="C429" t="s">
        <v>117</v>
      </c>
      <c r="D429">
        <v>0.98</v>
      </c>
    </row>
    <row r="430" spans="1:4" x14ac:dyDescent="0.35">
      <c r="A430">
        <v>15</v>
      </c>
      <c r="B430">
        <v>3</v>
      </c>
      <c r="C430" t="s">
        <v>117</v>
      </c>
      <c r="D430">
        <v>0.98</v>
      </c>
    </row>
    <row r="431" spans="1:4" x14ac:dyDescent="0.35">
      <c r="A431">
        <v>16</v>
      </c>
      <c r="B431">
        <v>3</v>
      </c>
      <c r="C431" t="s">
        <v>117</v>
      </c>
      <c r="D431">
        <v>0.98</v>
      </c>
    </row>
    <row r="432" spans="1:4" x14ac:dyDescent="0.35">
      <c r="A432">
        <v>17</v>
      </c>
      <c r="B432">
        <v>3</v>
      </c>
      <c r="C432" t="s">
        <v>117</v>
      </c>
      <c r="D432">
        <v>0.98</v>
      </c>
    </row>
    <row r="433" spans="1:4" x14ac:dyDescent="0.35">
      <c r="A433">
        <v>18</v>
      </c>
      <c r="B433">
        <v>3</v>
      </c>
      <c r="C433" t="s">
        <v>117</v>
      </c>
      <c r="D433">
        <v>0.98</v>
      </c>
    </row>
    <row r="434" spans="1:4" x14ac:dyDescent="0.35">
      <c r="A434">
        <v>19</v>
      </c>
      <c r="B434">
        <v>3</v>
      </c>
      <c r="C434" t="s">
        <v>117</v>
      </c>
      <c r="D434">
        <v>0.98</v>
      </c>
    </row>
    <row r="435" spans="1:4" x14ac:dyDescent="0.35">
      <c r="A435">
        <v>20</v>
      </c>
      <c r="B435">
        <v>3</v>
      </c>
      <c r="C435" t="s">
        <v>117</v>
      </c>
      <c r="D435">
        <v>0.98</v>
      </c>
    </row>
    <row r="436" spans="1:4" x14ac:dyDescent="0.35">
      <c r="A436">
        <v>5</v>
      </c>
      <c r="B436">
        <v>1</v>
      </c>
      <c r="C436" t="s">
        <v>18</v>
      </c>
      <c r="D436">
        <v>0.9</v>
      </c>
    </row>
    <row r="437" spans="1:4" x14ac:dyDescent="0.35">
      <c r="A437">
        <v>6</v>
      </c>
      <c r="B437">
        <v>1</v>
      </c>
      <c r="C437" t="s">
        <v>18</v>
      </c>
      <c r="D437">
        <v>0.9</v>
      </c>
    </row>
    <row r="438" spans="1:4" x14ac:dyDescent="0.35">
      <c r="A438">
        <v>7</v>
      </c>
      <c r="B438">
        <v>1</v>
      </c>
      <c r="C438" t="s">
        <v>18</v>
      </c>
      <c r="D438">
        <v>0.9</v>
      </c>
    </row>
    <row r="439" spans="1:4" x14ac:dyDescent="0.35">
      <c r="A439">
        <v>8</v>
      </c>
      <c r="B439">
        <v>1</v>
      </c>
      <c r="C439" t="s">
        <v>18</v>
      </c>
      <c r="D439">
        <v>0.9</v>
      </c>
    </row>
    <row r="440" spans="1:4" x14ac:dyDescent="0.35">
      <c r="A440">
        <v>9</v>
      </c>
      <c r="B440">
        <v>1</v>
      </c>
      <c r="C440" t="s">
        <v>18</v>
      </c>
      <c r="D440">
        <v>0.9</v>
      </c>
    </row>
    <row r="441" spans="1:4" x14ac:dyDescent="0.35">
      <c r="A441">
        <v>10</v>
      </c>
      <c r="B441">
        <v>1</v>
      </c>
      <c r="C441" t="s">
        <v>18</v>
      </c>
      <c r="D441">
        <v>0.9</v>
      </c>
    </row>
    <row r="442" spans="1:4" x14ac:dyDescent="0.35">
      <c r="A442">
        <v>11</v>
      </c>
      <c r="B442">
        <v>1</v>
      </c>
      <c r="C442" t="s">
        <v>18</v>
      </c>
      <c r="D442">
        <v>0.9</v>
      </c>
    </row>
    <row r="443" spans="1:4" x14ac:dyDescent="0.35">
      <c r="A443">
        <v>12</v>
      </c>
      <c r="B443">
        <v>1</v>
      </c>
      <c r="C443" t="s">
        <v>18</v>
      </c>
      <c r="D443">
        <v>0.9</v>
      </c>
    </row>
    <row r="444" spans="1:4" x14ac:dyDescent="0.35">
      <c r="A444">
        <v>13</v>
      </c>
      <c r="B444">
        <v>1</v>
      </c>
      <c r="C444" t="s">
        <v>18</v>
      </c>
      <c r="D444">
        <v>0.9</v>
      </c>
    </row>
    <row r="445" spans="1:4" x14ac:dyDescent="0.35">
      <c r="A445">
        <v>14</v>
      </c>
      <c r="B445">
        <v>1</v>
      </c>
      <c r="C445" t="s">
        <v>18</v>
      </c>
      <c r="D445">
        <v>0.9</v>
      </c>
    </row>
    <row r="446" spans="1:4" x14ac:dyDescent="0.35">
      <c r="A446">
        <v>15</v>
      </c>
      <c r="B446">
        <v>1</v>
      </c>
      <c r="C446" t="s">
        <v>18</v>
      </c>
      <c r="D446">
        <v>0.9</v>
      </c>
    </row>
    <row r="447" spans="1:4" x14ac:dyDescent="0.35">
      <c r="A447">
        <v>16</v>
      </c>
      <c r="B447">
        <v>1</v>
      </c>
      <c r="C447" t="s">
        <v>18</v>
      </c>
      <c r="D447">
        <v>0.9</v>
      </c>
    </row>
    <row r="448" spans="1:4" x14ac:dyDescent="0.35">
      <c r="A448">
        <v>17</v>
      </c>
      <c r="B448">
        <v>1</v>
      </c>
      <c r="C448" t="s">
        <v>18</v>
      </c>
      <c r="D448">
        <v>0.9</v>
      </c>
    </row>
    <row r="449" spans="1:4" x14ac:dyDescent="0.35">
      <c r="A449">
        <v>18</v>
      </c>
      <c r="B449">
        <v>1</v>
      </c>
      <c r="C449" t="s">
        <v>18</v>
      </c>
      <c r="D449">
        <v>0.9</v>
      </c>
    </row>
    <row r="450" spans="1:4" x14ac:dyDescent="0.35">
      <c r="A450">
        <v>19</v>
      </c>
      <c r="B450">
        <v>1</v>
      </c>
      <c r="C450" t="s">
        <v>18</v>
      </c>
      <c r="D450">
        <v>0.9</v>
      </c>
    </row>
    <row r="451" spans="1:4" x14ac:dyDescent="0.35">
      <c r="A451">
        <v>20</v>
      </c>
      <c r="B451">
        <v>1</v>
      </c>
      <c r="C451" t="s">
        <v>18</v>
      </c>
      <c r="D451">
        <v>0.9</v>
      </c>
    </row>
    <row r="452" spans="1:4" x14ac:dyDescent="0.35">
      <c r="A452">
        <v>5</v>
      </c>
      <c r="B452">
        <v>2</v>
      </c>
      <c r="C452" t="s">
        <v>18</v>
      </c>
      <c r="D452">
        <v>0.9</v>
      </c>
    </row>
    <row r="453" spans="1:4" x14ac:dyDescent="0.35">
      <c r="A453">
        <v>6</v>
      </c>
      <c r="B453">
        <v>2</v>
      </c>
      <c r="C453" t="s">
        <v>18</v>
      </c>
      <c r="D453">
        <v>0.9</v>
      </c>
    </row>
    <row r="454" spans="1:4" x14ac:dyDescent="0.35">
      <c r="A454">
        <v>7</v>
      </c>
      <c r="B454">
        <v>2</v>
      </c>
      <c r="C454" t="s">
        <v>18</v>
      </c>
      <c r="D454">
        <v>0.9</v>
      </c>
    </row>
    <row r="455" spans="1:4" x14ac:dyDescent="0.35">
      <c r="A455">
        <v>8</v>
      </c>
      <c r="B455">
        <v>2</v>
      </c>
      <c r="C455" t="s">
        <v>18</v>
      </c>
      <c r="D455">
        <v>0.9</v>
      </c>
    </row>
    <row r="456" spans="1:4" x14ac:dyDescent="0.35">
      <c r="A456">
        <v>9</v>
      </c>
      <c r="B456">
        <v>2</v>
      </c>
      <c r="C456" t="s">
        <v>18</v>
      </c>
      <c r="D456">
        <v>0.9</v>
      </c>
    </row>
    <row r="457" spans="1:4" x14ac:dyDescent="0.35">
      <c r="A457">
        <v>10</v>
      </c>
      <c r="B457">
        <v>2</v>
      </c>
      <c r="C457" t="s">
        <v>18</v>
      </c>
      <c r="D457">
        <v>0.9</v>
      </c>
    </row>
    <row r="458" spans="1:4" x14ac:dyDescent="0.35">
      <c r="A458">
        <v>11</v>
      </c>
      <c r="B458">
        <v>2</v>
      </c>
      <c r="C458" t="s">
        <v>18</v>
      </c>
      <c r="D458">
        <v>0.9</v>
      </c>
    </row>
    <row r="459" spans="1:4" x14ac:dyDescent="0.35">
      <c r="A459">
        <v>12</v>
      </c>
      <c r="B459">
        <v>2</v>
      </c>
      <c r="C459" t="s">
        <v>18</v>
      </c>
      <c r="D459">
        <v>0.9</v>
      </c>
    </row>
    <row r="460" spans="1:4" x14ac:dyDescent="0.35">
      <c r="A460">
        <v>13</v>
      </c>
      <c r="B460">
        <v>2</v>
      </c>
      <c r="C460" t="s">
        <v>18</v>
      </c>
      <c r="D460">
        <v>0.9</v>
      </c>
    </row>
    <row r="461" spans="1:4" x14ac:dyDescent="0.35">
      <c r="A461">
        <v>14</v>
      </c>
      <c r="B461">
        <v>2</v>
      </c>
      <c r="C461" t="s">
        <v>18</v>
      </c>
      <c r="D461">
        <v>0.9</v>
      </c>
    </row>
    <row r="462" spans="1:4" x14ac:dyDescent="0.35">
      <c r="A462">
        <v>15</v>
      </c>
      <c r="B462">
        <v>2</v>
      </c>
      <c r="C462" t="s">
        <v>18</v>
      </c>
      <c r="D462">
        <v>0.9</v>
      </c>
    </row>
    <row r="463" spans="1:4" x14ac:dyDescent="0.35">
      <c r="A463">
        <v>16</v>
      </c>
      <c r="B463">
        <v>2</v>
      </c>
      <c r="C463" t="s">
        <v>18</v>
      </c>
      <c r="D463">
        <v>0.9</v>
      </c>
    </row>
    <row r="464" spans="1:4" x14ac:dyDescent="0.35">
      <c r="A464">
        <v>17</v>
      </c>
      <c r="B464">
        <v>2</v>
      </c>
      <c r="C464" t="s">
        <v>18</v>
      </c>
      <c r="D464">
        <v>0.9</v>
      </c>
    </row>
    <row r="465" spans="1:4" x14ac:dyDescent="0.35">
      <c r="A465">
        <v>18</v>
      </c>
      <c r="B465">
        <v>2</v>
      </c>
      <c r="C465" t="s">
        <v>18</v>
      </c>
      <c r="D465">
        <v>0.9</v>
      </c>
    </row>
    <row r="466" spans="1:4" x14ac:dyDescent="0.35">
      <c r="A466">
        <v>19</v>
      </c>
      <c r="B466">
        <v>2</v>
      </c>
      <c r="C466" t="s">
        <v>18</v>
      </c>
      <c r="D466">
        <v>0.9</v>
      </c>
    </row>
    <row r="467" spans="1:4" x14ac:dyDescent="0.35">
      <c r="A467">
        <v>20</v>
      </c>
      <c r="B467">
        <v>2</v>
      </c>
      <c r="C467" t="s">
        <v>18</v>
      </c>
      <c r="D467">
        <v>0.9</v>
      </c>
    </row>
    <row r="468" spans="1:4" x14ac:dyDescent="0.35">
      <c r="A468">
        <v>5</v>
      </c>
      <c r="B468">
        <v>3</v>
      </c>
      <c r="C468" t="s">
        <v>18</v>
      </c>
      <c r="D468">
        <v>0.9</v>
      </c>
    </row>
    <row r="469" spans="1:4" x14ac:dyDescent="0.35">
      <c r="A469">
        <v>6</v>
      </c>
      <c r="B469">
        <v>3</v>
      </c>
      <c r="C469" t="s">
        <v>18</v>
      </c>
      <c r="D469">
        <v>0.9</v>
      </c>
    </row>
    <row r="470" spans="1:4" x14ac:dyDescent="0.35">
      <c r="A470">
        <v>7</v>
      </c>
      <c r="B470">
        <v>3</v>
      </c>
      <c r="C470" t="s">
        <v>18</v>
      </c>
      <c r="D470">
        <v>0.9</v>
      </c>
    </row>
    <row r="471" spans="1:4" x14ac:dyDescent="0.35">
      <c r="A471">
        <v>8</v>
      </c>
      <c r="B471">
        <v>3</v>
      </c>
      <c r="C471" t="s">
        <v>18</v>
      </c>
      <c r="D471">
        <v>0.9</v>
      </c>
    </row>
    <row r="472" spans="1:4" x14ac:dyDescent="0.35">
      <c r="A472">
        <v>9</v>
      </c>
      <c r="B472">
        <v>3</v>
      </c>
      <c r="C472" t="s">
        <v>18</v>
      </c>
      <c r="D472">
        <v>0.9</v>
      </c>
    </row>
    <row r="473" spans="1:4" x14ac:dyDescent="0.35">
      <c r="A473">
        <v>10</v>
      </c>
      <c r="B473">
        <v>3</v>
      </c>
      <c r="C473" t="s">
        <v>18</v>
      </c>
      <c r="D473">
        <v>0.9</v>
      </c>
    </row>
    <row r="474" spans="1:4" x14ac:dyDescent="0.35">
      <c r="A474">
        <v>11</v>
      </c>
      <c r="B474">
        <v>3</v>
      </c>
      <c r="C474" t="s">
        <v>18</v>
      </c>
      <c r="D474">
        <v>0.9</v>
      </c>
    </row>
    <row r="475" spans="1:4" x14ac:dyDescent="0.35">
      <c r="A475">
        <v>12</v>
      </c>
      <c r="B475">
        <v>3</v>
      </c>
      <c r="C475" t="s">
        <v>18</v>
      </c>
      <c r="D475">
        <v>0.9</v>
      </c>
    </row>
    <row r="476" spans="1:4" x14ac:dyDescent="0.35">
      <c r="A476">
        <v>13</v>
      </c>
      <c r="B476">
        <v>3</v>
      </c>
      <c r="C476" t="s">
        <v>18</v>
      </c>
      <c r="D476">
        <v>0.9</v>
      </c>
    </row>
    <row r="477" spans="1:4" x14ac:dyDescent="0.35">
      <c r="A477">
        <v>14</v>
      </c>
      <c r="B477">
        <v>3</v>
      </c>
      <c r="C477" t="s">
        <v>18</v>
      </c>
      <c r="D477">
        <v>0.9</v>
      </c>
    </row>
    <row r="478" spans="1:4" x14ac:dyDescent="0.35">
      <c r="A478">
        <v>15</v>
      </c>
      <c r="B478">
        <v>3</v>
      </c>
      <c r="C478" t="s">
        <v>18</v>
      </c>
      <c r="D478">
        <v>0.9</v>
      </c>
    </row>
    <row r="479" spans="1:4" x14ac:dyDescent="0.35">
      <c r="A479">
        <v>16</v>
      </c>
      <c r="B479">
        <v>3</v>
      </c>
      <c r="C479" t="s">
        <v>18</v>
      </c>
      <c r="D479">
        <v>0.9</v>
      </c>
    </row>
    <row r="480" spans="1:4" x14ac:dyDescent="0.35">
      <c r="A480">
        <v>17</v>
      </c>
      <c r="B480">
        <v>3</v>
      </c>
      <c r="C480" t="s">
        <v>18</v>
      </c>
      <c r="D480">
        <v>0.9</v>
      </c>
    </row>
    <row r="481" spans="1:4" x14ac:dyDescent="0.35">
      <c r="A481">
        <v>18</v>
      </c>
      <c r="B481">
        <v>3</v>
      </c>
      <c r="C481" t="s">
        <v>18</v>
      </c>
      <c r="D481">
        <v>0.9</v>
      </c>
    </row>
    <row r="482" spans="1:4" x14ac:dyDescent="0.35">
      <c r="A482">
        <v>19</v>
      </c>
      <c r="B482">
        <v>3</v>
      </c>
      <c r="C482" t="s">
        <v>18</v>
      </c>
      <c r="D482">
        <v>0.9</v>
      </c>
    </row>
    <row r="483" spans="1:4" x14ac:dyDescent="0.35">
      <c r="A483">
        <v>20</v>
      </c>
      <c r="B483">
        <v>3</v>
      </c>
      <c r="C483" t="s">
        <v>18</v>
      </c>
      <c r="D483">
        <v>0.9</v>
      </c>
    </row>
    <row r="484" spans="1:4" x14ac:dyDescent="0.35">
      <c r="A484">
        <v>5</v>
      </c>
      <c r="B484">
        <v>1</v>
      </c>
      <c r="C484" t="s">
        <v>19</v>
      </c>
      <c r="D484">
        <v>0.8</v>
      </c>
    </row>
    <row r="485" spans="1:4" x14ac:dyDescent="0.35">
      <c r="A485">
        <v>6</v>
      </c>
      <c r="B485">
        <v>1</v>
      </c>
      <c r="C485" t="s">
        <v>19</v>
      </c>
      <c r="D485">
        <v>0.8</v>
      </c>
    </row>
    <row r="486" spans="1:4" x14ac:dyDescent="0.35">
      <c r="A486">
        <v>7</v>
      </c>
      <c r="B486">
        <v>1</v>
      </c>
      <c r="C486" t="s">
        <v>19</v>
      </c>
      <c r="D486">
        <v>0.8</v>
      </c>
    </row>
    <row r="487" spans="1:4" x14ac:dyDescent="0.35">
      <c r="A487">
        <v>8</v>
      </c>
      <c r="B487">
        <v>1</v>
      </c>
      <c r="C487" t="s">
        <v>19</v>
      </c>
      <c r="D487">
        <v>0.8</v>
      </c>
    </row>
    <row r="488" spans="1:4" x14ac:dyDescent="0.35">
      <c r="A488">
        <v>9</v>
      </c>
      <c r="B488">
        <v>1</v>
      </c>
      <c r="C488" t="s">
        <v>19</v>
      </c>
      <c r="D488">
        <v>0.8</v>
      </c>
    </row>
    <row r="489" spans="1:4" x14ac:dyDescent="0.35">
      <c r="A489">
        <v>10</v>
      </c>
      <c r="B489">
        <v>1</v>
      </c>
      <c r="C489" t="s">
        <v>19</v>
      </c>
      <c r="D489">
        <v>0.8</v>
      </c>
    </row>
    <row r="490" spans="1:4" x14ac:dyDescent="0.35">
      <c r="A490">
        <v>11</v>
      </c>
      <c r="B490">
        <v>1</v>
      </c>
      <c r="C490" t="s">
        <v>19</v>
      </c>
      <c r="D490">
        <v>0.8</v>
      </c>
    </row>
    <row r="491" spans="1:4" x14ac:dyDescent="0.35">
      <c r="A491">
        <v>12</v>
      </c>
      <c r="B491">
        <v>1</v>
      </c>
      <c r="C491" t="s">
        <v>19</v>
      </c>
      <c r="D491">
        <v>0.8</v>
      </c>
    </row>
    <row r="492" spans="1:4" x14ac:dyDescent="0.35">
      <c r="A492">
        <v>13</v>
      </c>
      <c r="B492">
        <v>1</v>
      </c>
      <c r="C492" t="s">
        <v>19</v>
      </c>
      <c r="D492">
        <v>0.8</v>
      </c>
    </row>
    <row r="493" spans="1:4" x14ac:dyDescent="0.35">
      <c r="A493">
        <v>14</v>
      </c>
      <c r="B493">
        <v>1</v>
      </c>
      <c r="C493" t="s">
        <v>19</v>
      </c>
      <c r="D493">
        <v>0.8</v>
      </c>
    </row>
    <row r="494" spans="1:4" x14ac:dyDescent="0.35">
      <c r="A494">
        <v>15</v>
      </c>
      <c r="B494">
        <v>1</v>
      </c>
      <c r="C494" t="s">
        <v>19</v>
      </c>
      <c r="D494">
        <v>0.8</v>
      </c>
    </row>
    <row r="495" spans="1:4" x14ac:dyDescent="0.35">
      <c r="A495">
        <v>16</v>
      </c>
      <c r="B495">
        <v>1</v>
      </c>
      <c r="C495" t="s">
        <v>19</v>
      </c>
      <c r="D495">
        <v>0.8</v>
      </c>
    </row>
    <row r="496" spans="1:4" x14ac:dyDescent="0.35">
      <c r="A496">
        <v>17</v>
      </c>
      <c r="B496">
        <v>1</v>
      </c>
      <c r="C496" t="s">
        <v>19</v>
      </c>
      <c r="D496">
        <v>0.8</v>
      </c>
    </row>
    <row r="497" spans="1:4" x14ac:dyDescent="0.35">
      <c r="A497">
        <v>18</v>
      </c>
      <c r="B497">
        <v>1</v>
      </c>
      <c r="C497" t="s">
        <v>19</v>
      </c>
      <c r="D497">
        <v>0.8</v>
      </c>
    </row>
    <row r="498" spans="1:4" x14ac:dyDescent="0.35">
      <c r="A498">
        <v>19</v>
      </c>
      <c r="B498">
        <v>1</v>
      </c>
      <c r="C498" t="s">
        <v>19</v>
      </c>
      <c r="D498">
        <v>0.8</v>
      </c>
    </row>
    <row r="499" spans="1:4" x14ac:dyDescent="0.35">
      <c r="A499">
        <v>20</v>
      </c>
      <c r="B499">
        <v>1</v>
      </c>
      <c r="C499" t="s">
        <v>19</v>
      </c>
      <c r="D499">
        <v>0.8</v>
      </c>
    </row>
    <row r="500" spans="1:4" x14ac:dyDescent="0.35">
      <c r="A500">
        <v>5</v>
      </c>
      <c r="B500">
        <v>2</v>
      </c>
      <c r="C500" t="s">
        <v>19</v>
      </c>
      <c r="D500">
        <v>0.8</v>
      </c>
    </row>
    <row r="501" spans="1:4" x14ac:dyDescent="0.35">
      <c r="A501">
        <v>6</v>
      </c>
      <c r="B501">
        <v>2</v>
      </c>
      <c r="C501" t="s">
        <v>19</v>
      </c>
      <c r="D501">
        <v>0.8</v>
      </c>
    </row>
    <row r="502" spans="1:4" x14ac:dyDescent="0.35">
      <c r="A502">
        <v>7</v>
      </c>
      <c r="B502">
        <v>2</v>
      </c>
      <c r="C502" t="s">
        <v>19</v>
      </c>
      <c r="D502">
        <v>0.8</v>
      </c>
    </row>
    <row r="503" spans="1:4" x14ac:dyDescent="0.35">
      <c r="A503">
        <v>8</v>
      </c>
      <c r="B503">
        <v>2</v>
      </c>
      <c r="C503" t="s">
        <v>19</v>
      </c>
      <c r="D503">
        <v>0.8</v>
      </c>
    </row>
    <row r="504" spans="1:4" x14ac:dyDescent="0.35">
      <c r="A504">
        <v>9</v>
      </c>
      <c r="B504">
        <v>2</v>
      </c>
      <c r="C504" t="s">
        <v>19</v>
      </c>
      <c r="D504">
        <v>0.8</v>
      </c>
    </row>
    <row r="505" spans="1:4" x14ac:dyDescent="0.35">
      <c r="A505">
        <v>10</v>
      </c>
      <c r="B505">
        <v>2</v>
      </c>
      <c r="C505" t="s">
        <v>19</v>
      </c>
      <c r="D505">
        <v>0.8</v>
      </c>
    </row>
    <row r="506" spans="1:4" x14ac:dyDescent="0.35">
      <c r="A506">
        <v>11</v>
      </c>
      <c r="B506">
        <v>2</v>
      </c>
      <c r="C506" t="s">
        <v>19</v>
      </c>
      <c r="D506">
        <v>0.8</v>
      </c>
    </row>
    <row r="507" spans="1:4" x14ac:dyDescent="0.35">
      <c r="A507">
        <v>12</v>
      </c>
      <c r="B507">
        <v>2</v>
      </c>
      <c r="C507" t="s">
        <v>19</v>
      </c>
      <c r="D507">
        <v>0.8</v>
      </c>
    </row>
    <row r="508" spans="1:4" x14ac:dyDescent="0.35">
      <c r="A508">
        <v>13</v>
      </c>
      <c r="B508">
        <v>2</v>
      </c>
      <c r="C508" t="s">
        <v>19</v>
      </c>
      <c r="D508">
        <v>0.8</v>
      </c>
    </row>
    <row r="509" spans="1:4" x14ac:dyDescent="0.35">
      <c r="A509">
        <v>14</v>
      </c>
      <c r="B509">
        <v>2</v>
      </c>
      <c r="C509" t="s">
        <v>19</v>
      </c>
      <c r="D509">
        <v>0.8</v>
      </c>
    </row>
    <row r="510" spans="1:4" x14ac:dyDescent="0.35">
      <c r="A510">
        <v>15</v>
      </c>
      <c r="B510">
        <v>2</v>
      </c>
      <c r="C510" t="s">
        <v>19</v>
      </c>
      <c r="D510">
        <v>0.8</v>
      </c>
    </row>
    <row r="511" spans="1:4" x14ac:dyDescent="0.35">
      <c r="A511">
        <v>16</v>
      </c>
      <c r="B511">
        <v>2</v>
      </c>
      <c r="C511" t="s">
        <v>19</v>
      </c>
      <c r="D511">
        <v>0.8</v>
      </c>
    </row>
    <row r="512" spans="1:4" x14ac:dyDescent="0.35">
      <c r="A512">
        <v>17</v>
      </c>
      <c r="B512">
        <v>2</v>
      </c>
      <c r="C512" t="s">
        <v>19</v>
      </c>
      <c r="D512">
        <v>0.8</v>
      </c>
    </row>
    <row r="513" spans="1:4" x14ac:dyDescent="0.35">
      <c r="A513">
        <v>18</v>
      </c>
      <c r="B513">
        <v>2</v>
      </c>
      <c r="C513" t="s">
        <v>19</v>
      </c>
      <c r="D513">
        <v>0.8</v>
      </c>
    </row>
    <row r="514" spans="1:4" x14ac:dyDescent="0.35">
      <c r="A514">
        <v>19</v>
      </c>
      <c r="B514">
        <v>2</v>
      </c>
      <c r="C514" t="s">
        <v>19</v>
      </c>
      <c r="D514">
        <v>0.8</v>
      </c>
    </row>
    <row r="515" spans="1:4" x14ac:dyDescent="0.35">
      <c r="A515">
        <v>20</v>
      </c>
      <c r="B515">
        <v>2</v>
      </c>
      <c r="C515" t="s">
        <v>19</v>
      </c>
      <c r="D515">
        <v>0.8</v>
      </c>
    </row>
    <row r="516" spans="1:4" x14ac:dyDescent="0.35">
      <c r="A516">
        <v>5</v>
      </c>
      <c r="B516">
        <v>3</v>
      </c>
      <c r="C516" t="s">
        <v>19</v>
      </c>
      <c r="D516">
        <v>0.8</v>
      </c>
    </row>
    <row r="517" spans="1:4" x14ac:dyDescent="0.35">
      <c r="A517">
        <v>6</v>
      </c>
      <c r="B517">
        <v>3</v>
      </c>
      <c r="C517" t="s">
        <v>19</v>
      </c>
      <c r="D517">
        <v>0.8</v>
      </c>
    </row>
    <row r="518" spans="1:4" x14ac:dyDescent="0.35">
      <c r="A518">
        <v>7</v>
      </c>
      <c r="B518">
        <v>3</v>
      </c>
      <c r="C518" t="s">
        <v>19</v>
      </c>
      <c r="D518">
        <v>0.8</v>
      </c>
    </row>
    <row r="519" spans="1:4" x14ac:dyDescent="0.35">
      <c r="A519">
        <v>8</v>
      </c>
      <c r="B519">
        <v>3</v>
      </c>
      <c r="C519" t="s">
        <v>19</v>
      </c>
      <c r="D519">
        <v>0.8</v>
      </c>
    </row>
    <row r="520" spans="1:4" x14ac:dyDescent="0.35">
      <c r="A520">
        <v>9</v>
      </c>
      <c r="B520">
        <v>3</v>
      </c>
      <c r="C520" t="s">
        <v>19</v>
      </c>
      <c r="D520">
        <v>0.8</v>
      </c>
    </row>
    <row r="521" spans="1:4" x14ac:dyDescent="0.35">
      <c r="A521">
        <v>10</v>
      </c>
      <c r="B521">
        <v>3</v>
      </c>
      <c r="C521" t="s">
        <v>19</v>
      </c>
      <c r="D521">
        <v>0.8</v>
      </c>
    </row>
    <row r="522" spans="1:4" x14ac:dyDescent="0.35">
      <c r="A522">
        <v>11</v>
      </c>
      <c r="B522">
        <v>3</v>
      </c>
      <c r="C522" t="s">
        <v>19</v>
      </c>
      <c r="D522">
        <v>0.8</v>
      </c>
    </row>
    <row r="523" spans="1:4" x14ac:dyDescent="0.35">
      <c r="A523">
        <v>12</v>
      </c>
      <c r="B523">
        <v>3</v>
      </c>
      <c r="C523" t="s">
        <v>19</v>
      </c>
      <c r="D523">
        <v>0.8</v>
      </c>
    </row>
    <row r="524" spans="1:4" x14ac:dyDescent="0.35">
      <c r="A524">
        <v>13</v>
      </c>
      <c r="B524">
        <v>3</v>
      </c>
      <c r="C524" t="s">
        <v>19</v>
      </c>
      <c r="D524">
        <v>0.8</v>
      </c>
    </row>
    <row r="525" spans="1:4" x14ac:dyDescent="0.35">
      <c r="A525">
        <v>14</v>
      </c>
      <c r="B525">
        <v>3</v>
      </c>
      <c r="C525" t="s">
        <v>19</v>
      </c>
      <c r="D525">
        <v>0.8</v>
      </c>
    </row>
    <row r="526" spans="1:4" x14ac:dyDescent="0.35">
      <c r="A526">
        <v>15</v>
      </c>
      <c r="B526">
        <v>3</v>
      </c>
      <c r="C526" t="s">
        <v>19</v>
      </c>
      <c r="D526">
        <v>0.8</v>
      </c>
    </row>
    <row r="527" spans="1:4" x14ac:dyDescent="0.35">
      <c r="A527">
        <v>16</v>
      </c>
      <c r="B527">
        <v>3</v>
      </c>
      <c r="C527" t="s">
        <v>19</v>
      </c>
      <c r="D527">
        <v>0.8</v>
      </c>
    </row>
    <row r="528" spans="1:4" x14ac:dyDescent="0.35">
      <c r="A528">
        <v>17</v>
      </c>
      <c r="B528">
        <v>3</v>
      </c>
      <c r="C528" t="s">
        <v>19</v>
      </c>
      <c r="D528">
        <v>0.8</v>
      </c>
    </row>
    <row r="529" spans="1:4" x14ac:dyDescent="0.35">
      <c r="A529">
        <v>18</v>
      </c>
      <c r="B529">
        <v>3</v>
      </c>
      <c r="C529" t="s">
        <v>19</v>
      </c>
      <c r="D529">
        <v>0.8</v>
      </c>
    </row>
    <row r="530" spans="1:4" x14ac:dyDescent="0.35">
      <c r="A530">
        <v>19</v>
      </c>
      <c r="B530">
        <v>3</v>
      </c>
      <c r="C530" t="s">
        <v>19</v>
      </c>
      <c r="D530">
        <v>0.8</v>
      </c>
    </row>
    <row r="531" spans="1:4" x14ac:dyDescent="0.35">
      <c r="A531">
        <v>20</v>
      </c>
      <c r="B531">
        <v>3</v>
      </c>
      <c r="C531" t="s">
        <v>19</v>
      </c>
      <c r="D531">
        <v>0.8</v>
      </c>
    </row>
    <row r="532" spans="1:4" x14ac:dyDescent="0.35">
      <c r="A532">
        <v>5</v>
      </c>
      <c r="B532">
        <v>1</v>
      </c>
      <c r="C532" t="s">
        <v>130</v>
      </c>
      <c r="D532">
        <v>1</v>
      </c>
    </row>
    <row r="533" spans="1:4" x14ac:dyDescent="0.35">
      <c r="A533">
        <v>6</v>
      </c>
      <c r="B533">
        <v>1</v>
      </c>
      <c r="C533" t="s">
        <v>130</v>
      </c>
      <c r="D533">
        <v>1</v>
      </c>
    </row>
    <row r="534" spans="1:4" x14ac:dyDescent="0.35">
      <c r="A534">
        <v>7</v>
      </c>
      <c r="B534">
        <v>1</v>
      </c>
      <c r="C534" t="s">
        <v>130</v>
      </c>
      <c r="D534">
        <v>1</v>
      </c>
    </row>
    <row r="535" spans="1:4" x14ac:dyDescent="0.35">
      <c r="A535">
        <v>8</v>
      </c>
      <c r="B535">
        <v>1</v>
      </c>
      <c r="C535" t="s">
        <v>130</v>
      </c>
      <c r="D535">
        <v>1</v>
      </c>
    </row>
    <row r="536" spans="1:4" x14ac:dyDescent="0.35">
      <c r="A536">
        <v>9</v>
      </c>
      <c r="B536">
        <v>1</v>
      </c>
      <c r="C536" t="s">
        <v>130</v>
      </c>
      <c r="D536">
        <v>1</v>
      </c>
    </row>
    <row r="537" spans="1:4" x14ac:dyDescent="0.35">
      <c r="A537">
        <v>10</v>
      </c>
      <c r="B537">
        <v>1</v>
      </c>
      <c r="C537" t="s">
        <v>130</v>
      </c>
      <c r="D537">
        <v>1</v>
      </c>
    </row>
    <row r="538" spans="1:4" x14ac:dyDescent="0.35">
      <c r="A538">
        <v>11</v>
      </c>
      <c r="B538">
        <v>1</v>
      </c>
      <c r="C538" t="s">
        <v>130</v>
      </c>
      <c r="D538">
        <v>1</v>
      </c>
    </row>
    <row r="539" spans="1:4" x14ac:dyDescent="0.35">
      <c r="A539">
        <v>12</v>
      </c>
      <c r="B539">
        <v>1</v>
      </c>
      <c r="C539" t="s">
        <v>130</v>
      </c>
      <c r="D539">
        <v>1</v>
      </c>
    </row>
    <row r="540" spans="1:4" x14ac:dyDescent="0.35">
      <c r="A540">
        <v>13</v>
      </c>
      <c r="B540">
        <v>1</v>
      </c>
      <c r="C540" t="s">
        <v>130</v>
      </c>
      <c r="D540">
        <v>1</v>
      </c>
    </row>
    <row r="541" spans="1:4" x14ac:dyDescent="0.35">
      <c r="A541">
        <v>14</v>
      </c>
      <c r="B541">
        <v>1</v>
      </c>
      <c r="C541" t="s">
        <v>130</v>
      </c>
      <c r="D541">
        <v>1</v>
      </c>
    </row>
    <row r="542" spans="1:4" x14ac:dyDescent="0.35">
      <c r="A542">
        <v>15</v>
      </c>
      <c r="B542">
        <v>1</v>
      </c>
      <c r="C542" t="s">
        <v>130</v>
      </c>
      <c r="D542">
        <v>1</v>
      </c>
    </row>
    <row r="543" spans="1:4" x14ac:dyDescent="0.35">
      <c r="A543">
        <v>16</v>
      </c>
      <c r="B543">
        <v>1</v>
      </c>
      <c r="C543" t="s">
        <v>130</v>
      </c>
      <c r="D543">
        <v>1</v>
      </c>
    </row>
    <row r="544" spans="1:4" x14ac:dyDescent="0.35">
      <c r="A544">
        <v>17</v>
      </c>
      <c r="B544">
        <v>1</v>
      </c>
      <c r="C544" t="s">
        <v>130</v>
      </c>
      <c r="D544">
        <v>1</v>
      </c>
    </row>
    <row r="545" spans="1:4" x14ac:dyDescent="0.35">
      <c r="A545">
        <v>18</v>
      </c>
      <c r="B545">
        <v>1</v>
      </c>
      <c r="C545" t="s">
        <v>130</v>
      </c>
      <c r="D545">
        <v>1</v>
      </c>
    </row>
    <row r="546" spans="1:4" x14ac:dyDescent="0.35">
      <c r="A546">
        <v>19</v>
      </c>
      <c r="B546">
        <v>1</v>
      </c>
      <c r="C546" t="s">
        <v>130</v>
      </c>
      <c r="D546">
        <v>1</v>
      </c>
    </row>
    <row r="547" spans="1:4" x14ac:dyDescent="0.35">
      <c r="A547">
        <v>20</v>
      </c>
      <c r="B547">
        <v>1</v>
      </c>
      <c r="C547" t="s">
        <v>130</v>
      </c>
      <c r="D547">
        <v>1</v>
      </c>
    </row>
    <row r="548" spans="1:4" x14ac:dyDescent="0.35">
      <c r="A548">
        <v>5</v>
      </c>
      <c r="B548">
        <v>2</v>
      </c>
      <c r="C548" t="s">
        <v>130</v>
      </c>
      <c r="D548">
        <v>1</v>
      </c>
    </row>
    <row r="549" spans="1:4" x14ac:dyDescent="0.35">
      <c r="A549">
        <v>6</v>
      </c>
      <c r="B549">
        <v>2</v>
      </c>
      <c r="C549" t="s">
        <v>130</v>
      </c>
      <c r="D549">
        <v>1</v>
      </c>
    </row>
    <row r="550" spans="1:4" x14ac:dyDescent="0.35">
      <c r="A550">
        <v>7</v>
      </c>
      <c r="B550">
        <v>2</v>
      </c>
      <c r="C550" t="s">
        <v>130</v>
      </c>
      <c r="D550">
        <v>1</v>
      </c>
    </row>
    <row r="551" spans="1:4" x14ac:dyDescent="0.35">
      <c r="A551">
        <v>8</v>
      </c>
      <c r="B551">
        <v>2</v>
      </c>
      <c r="C551" t="s">
        <v>130</v>
      </c>
      <c r="D551">
        <v>1</v>
      </c>
    </row>
    <row r="552" spans="1:4" x14ac:dyDescent="0.35">
      <c r="A552">
        <v>9</v>
      </c>
      <c r="B552">
        <v>2</v>
      </c>
      <c r="C552" t="s">
        <v>130</v>
      </c>
      <c r="D552">
        <v>1</v>
      </c>
    </row>
    <row r="553" spans="1:4" x14ac:dyDescent="0.35">
      <c r="A553">
        <v>10</v>
      </c>
      <c r="B553">
        <v>2</v>
      </c>
      <c r="C553" t="s">
        <v>130</v>
      </c>
      <c r="D553">
        <v>1</v>
      </c>
    </row>
    <row r="554" spans="1:4" x14ac:dyDescent="0.35">
      <c r="A554">
        <v>11</v>
      </c>
      <c r="B554">
        <v>2</v>
      </c>
      <c r="C554" t="s">
        <v>130</v>
      </c>
      <c r="D554">
        <v>1</v>
      </c>
    </row>
    <row r="555" spans="1:4" x14ac:dyDescent="0.35">
      <c r="A555">
        <v>12</v>
      </c>
      <c r="B555">
        <v>2</v>
      </c>
      <c r="C555" t="s">
        <v>130</v>
      </c>
      <c r="D555">
        <v>1</v>
      </c>
    </row>
    <row r="556" spans="1:4" x14ac:dyDescent="0.35">
      <c r="A556">
        <v>13</v>
      </c>
      <c r="B556">
        <v>2</v>
      </c>
      <c r="C556" t="s">
        <v>130</v>
      </c>
      <c r="D556">
        <v>1</v>
      </c>
    </row>
    <row r="557" spans="1:4" x14ac:dyDescent="0.35">
      <c r="A557">
        <v>14</v>
      </c>
      <c r="B557">
        <v>2</v>
      </c>
      <c r="C557" t="s">
        <v>130</v>
      </c>
      <c r="D557">
        <v>1</v>
      </c>
    </row>
    <row r="558" spans="1:4" x14ac:dyDescent="0.35">
      <c r="A558">
        <v>15</v>
      </c>
      <c r="B558">
        <v>2</v>
      </c>
      <c r="C558" t="s">
        <v>130</v>
      </c>
      <c r="D558">
        <v>1</v>
      </c>
    </row>
    <row r="559" spans="1:4" x14ac:dyDescent="0.35">
      <c r="A559">
        <v>16</v>
      </c>
      <c r="B559">
        <v>2</v>
      </c>
      <c r="C559" t="s">
        <v>130</v>
      </c>
      <c r="D559">
        <v>1</v>
      </c>
    </row>
    <row r="560" spans="1:4" x14ac:dyDescent="0.35">
      <c r="A560">
        <v>17</v>
      </c>
      <c r="B560">
        <v>2</v>
      </c>
      <c r="C560" t="s">
        <v>130</v>
      </c>
      <c r="D560">
        <v>1</v>
      </c>
    </row>
    <row r="561" spans="1:4" x14ac:dyDescent="0.35">
      <c r="A561">
        <v>18</v>
      </c>
      <c r="B561">
        <v>2</v>
      </c>
      <c r="C561" t="s">
        <v>130</v>
      </c>
      <c r="D561">
        <v>1</v>
      </c>
    </row>
    <row r="562" spans="1:4" x14ac:dyDescent="0.35">
      <c r="A562">
        <v>19</v>
      </c>
      <c r="B562">
        <v>2</v>
      </c>
      <c r="C562" t="s">
        <v>130</v>
      </c>
      <c r="D562">
        <v>1</v>
      </c>
    </row>
    <row r="563" spans="1:4" x14ac:dyDescent="0.35">
      <c r="A563">
        <v>20</v>
      </c>
      <c r="B563">
        <v>2</v>
      </c>
      <c r="C563" t="s">
        <v>130</v>
      </c>
      <c r="D563">
        <v>1</v>
      </c>
    </row>
    <row r="564" spans="1:4" x14ac:dyDescent="0.35">
      <c r="A564">
        <v>5</v>
      </c>
      <c r="B564">
        <v>3</v>
      </c>
      <c r="C564" t="s">
        <v>130</v>
      </c>
      <c r="D564">
        <v>1</v>
      </c>
    </row>
    <row r="565" spans="1:4" x14ac:dyDescent="0.35">
      <c r="A565">
        <v>6</v>
      </c>
      <c r="B565">
        <v>3</v>
      </c>
      <c r="C565" t="s">
        <v>130</v>
      </c>
      <c r="D565">
        <v>1</v>
      </c>
    </row>
    <row r="566" spans="1:4" x14ac:dyDescent="0.35">
      <c r="A566">
        <v>7</v>
      </c>
      <c r="B566">
        <v>3</v>
      </c>
      <c r="C566" t="s">
        <v>130</v>
      </c>
      <c r="D566">
        <v>1</v>
      </c>
    </row>
    <row r="567" spans="1:4" x14ac:dyDescent="0.35">
      <c r="A567">
        <v>8</v>
      </c>
      <c r="B567">
        <v>3</v>
      </c>
      <c r="C567" t="s">
        <v>130</v>
      </c>
      <c r="D567">
        <v>1</v>
      </c>
    </row>
    <row r="568" spans="1:4" x14ac:dyDescent="0.35">
      <c r="A568">
        <v>9</v>
      </c>
      <c r="B568">
        <v>3</v>
      </c>
      <c r="C568" t="s">
        <v>130</v>
      </c>
      <c r="D568">
        <v>1</v>
      </c>
    </row>
    <row r="569" spans="1:4" x14ac:dyDescent="0.35">
      <c r="A569">
        <v>10</v>
      </c>
      <c r="B569">
        <v>3</v>
      </c>
      <c r="C569" t="s">
        <v>130</v>
      </c>
      <c r="D569">
        <v>1</v>
      </c>
    </row>
    <row r="570" spans="1:4" x14ac:dyDescent="0.35">
      <c r="A570">
        <v>11</v>
      </c>
      <c r="B570">
        <v>3</v>
      </c>
      <c r="C570" t="s">
        <v>130</v>
      </c>
      <c r="D570">
        <v>1</v>
      </c>
    </row>
    <row r="571" spans="1:4" x14ac:dyDescent="0.35">
      <c r="A571">
        <v>12</v>
      </c>
      <c r="B571">
        <v>3</v>
      </c>
      <c r="C571" t="s">
        <v>130</v>
      </c>
      <c r="D571">
        <v>1</v>
      </c>
    </row>
    <row r="572" spans="1:4" x14ac:dyDescent="0.35">
      <c r="A572">
        <v>13</v>
      </c>
      <c r="B572">
        <v>3</v>
      </c>
      <c r="C572" t="s">
        <v>130</v>
      </c>
      <c r="D572">
        <v>1</v>
      </c>
    </row>
    <row r="573" spans="1:4" x14ac:dyDescent="0.35">
      <c r="A573">
        <v>14</v>
      </c>
      <c r="B573">
        <v>3</v>
      </c>
      <c r="C573" t="s">
        <v>130</v>
      </c>
      <c r="D573">
        <v>1</v>
      </c>
    </row>
    <row r="574" spans="1:4" x14ac:dyDescent="0.35">
      <c r="A574">
        <v>15</v>
      </c>
      <c r="B574">
        <v>3</v>
      </c>
      <c r="C574" t="s">
        <v>130</v>
      </c>
      <c r="D574">
        <v>1</v>
      </c>
    </row>
    <row r="575" spans="1:4" x14ac:dyDescent="0.35">
      <c r="A575">
        <v>16</v>
      </c>
      <c r="B575">
        <v>3</v>
      </c>
      <c r="C575" t="s">
        <v>130</v>
      </c>
      <c r="D575">
        <v>1</v>
      </c>
    </row>
    <row r="576" spans="1:4" x14ac:dyDescent="0.35">
      <c r="A576">
        <v>17</v>
      </c>
      <c r="B576">
        <v>3</v>
      </c>
      <c r="C576" t="s">
        <v>130</v>
      </c>
      <c r="D576">
        <v>1</v>
      </c>
    </row>
    <row r="577" spans="1:4" x14ac:dyDescent="0.35">
      <c r="A577">
        <v>18</v>
      </c>
      <c r="B577">
        <v>3</v>
      </c>
      <c r="C577" t="s">
        <v>130</v>
      </c>
      <c r="D577">
        <v>1</v>
      </c>
    </row>
    <row r="578" spans="1:4" x14ac:dyDescent="0.35">
      <c r="A578">
        <v>19</v>
      </c>
      <c r="B578">
        <v>3</v>
      </c>
      <c r="C578" t="s">
        <v>130</v>
      </c>
      <c r="D578">
        <v>1</v>
      </c>
    </row>
    <row r="579" spans="1:4" x14ac:dyDescent="0.35">
      <c r="A579">
        <v>20</v>
      </c>
      <c r="B579">
        <v>3</v>
      </c>
      <c r="C579" t="s">
        <v>130</v>
      </c>
      <c r="D579">
        <v>1</v>
      </c>
    </row>
    <row r="911" spans="3:3" x14ac:dyDescent="0.35">
      <c r="C911" s="6"/>
    </row>
    <row r="912" spans="3:3" x14ac:dyDescent="0.35">
      <c r="C912" s="6"/>
    </row>
    <row r="913" spans="3:3" x14ac:dyDescent="0.35">
      <c r="C913" s="6"/>
    </row>
    <row r="914" spans="3:3" x14ac:dyDescent="0.35">
      <c r="C914" s="6"/>
    </row>
    <row r="915" spans="3:3" x14ac:dyDescent="0.35">
      <c r="C915" s="6"/>
    </row>
    <row r="916" spans="3:3" x14ac:dyDescent="0.35">
      <c r="C916" s="6"/>
    </row>
    <row r="917" spans="3:3" x14ac:dyDescent="0.35">
      <c r="C917" s="6"/>
    </row>
    <row r="918" spans="3:3" x14ac:dyDescent="0.35">
      <c r="C918" s="6"/>
    </row>
    <row r="919" spans="3:3" x14ac:dyDescent="0.35">
      <c r="C919" s="6"/>
    </row>
    <row r="920" spans="3:3" x14ac:dyDescent="0.35">
      <c r="C920" s="6"/>
    </row>
    <row r="921" spans="3:3" x14ac:dyDescent="0.35">
      <c r="C921" s="6"/>
    </row>
    <row r="922" spans="3:3" x14ac:dyDescent="0.35">
      <c r="C922" s="6"/>
    </row>
    <row r="923" spans="3:3" x14ac:dyDescent="0.35">
      <c r="C923" s="6"/>
    </row>
    <row r="924" spans="3:3" x14ac:dyDescent="0.35">
      <c r="C924" s="6"/>
    </row>
    <row r="925" spans="3:3" x14ac:dyDescent="0.35">
      <c r="C925" s="6"/>
    </row>
    <row r="926" spans="3:3" x14ac:dyDescent="0.35">
      <c r="C926" s="6"/>
    </row>
    <row r="927" spans="3:3" x14ac:dyDescent="0.35">
      <c r="C927" s="6"/>
    </row>
    <row r="928" spans="3:3" x14ac:dyDescent="0.35">
      <c r="C928" s="6"/>
    </row>
    <row r="929" spans="3:3" x14ac:dyDescent="0.35">
      <c r="C929" s="6"/>
    </row>
    <row r="930" spans="3:3" x14ac:dyDescent="0.35">
      <c r="C930" s="6"/>
    </row>
    <row r="931" spans="3:3" x14ac:dyDescent="0.35">
      <c r="C931" s="6"/>
    </row>
    <row r="932" spans="3:3" x14ac:dyDescent="0.35">
      <c r="C932" s="6"/>
    </row>
    <row r="933" spans="3:3" x14ac:dyDescent="0.35">
      <c r="C933" s="6"/>
    </row>
    <row r="934" spans="3:3" x14ac:dyDescent="0.35">
      <c r="C934" s="6"/>
    </row>
    <row r="935" spans="3:3" x14ac:dyDescent="0.35">
      <c r="C935" s="6"/>
    </row>
    <row r="936" spans="3:3" x14ac:dyDescent="0.35">
      <c r="C936" s="6"/>
    </row>
    <row r="937" spans="3:3" x14ac:dyDescent="0.35">
      <c r="C937" s="6"/>
    </row>
    <row r="938" spans="3:3" x14ac:dyDescent="0.35">
      <c r="C938" s="6"/>
    </row>
    <row r="939" spans="3:3" x14ac:dyDescent="0.35">
      <c r="C939" s="6"/>
    </row>
    <row r="940" spans="3:3" x14ac:dyDescent="0.35">
      <c r="C940" s="6"/>
    </row>
    <row r="941" spans="3:3" x14ac:dyDescent="0.35">
      <c r="C941" s="6"/>
    </row>
    <row r="942" spans="3:3" x14ac:dyDescent="0.35">
      <c r="C942" s="6"/>
    </row>
    <row r="943" spans="3:3" x14ac:dyDescent="0.35">
      <c r="C943" s="6"/>
    </row>
    <row r="944" spans="3:3" x14ac:dyDescent="0.35">
      <c r="C944" s="6"/>
    </row>
    <row r="945" spans="3:3" x14ac:dyDescent="0.35">
      <c r="C945" s="6"/>
    </row>
    <row r="946" spans="3:3" x14ac:dyDescent="0.35">
      <c r="C946" s="6"/>
    </row>
    <row r="947" spans="3:3" x14ac:dyDescent="0.35">
      <c r="C947" s="6"/>
    </row>
    <row r="948" spans="3:3" x14ac:dyDescent="0.35">
      <c r="C948" s="6"/>
    </row>
    <row r="949" spans="3:3" x14ac:dyDescent="0.35">
      <c r="C949" s="6"/>
    </row>
    <row r="950" spans="3:3" x14ac:dyDescent="0.35">
      <c r="C950" s="6"/>
    </row>
    <row r="951" spans="3:3" x14ac:dyDescent="0.35">
      <c r="C951" s="6"/>
    </row>
    <row r="952" spans="3:3" x14ac:dyDescent="0.35">
      <c r="C952" s="6"/>
    </row>
    <row r="953" spans="3:3" x14ac:dyDescent="0.35">
      <c r="C953" s="6"/>
    </row>
    <row r="954" spans="3:3" x14ac:dyDescent="0.35">
      <c r="C954" s="6"/>
    </row>
    <row r="955" spans="3:3" x14ac:dyDescent="0.35">
      <c r="C955" s="6"/>
    </row>
    <row r="956" spans="3:3" x14ac:dyDescent="0.35">
      <c r="C956" s="6"/>
    </row>
    <row r="957" spans="3:3" x14ac:dyDescent="0.35">
      <c r="C957" s="6"/>
    </row>
    <row r="958" spans="3:3" x14ac:dyDescent="0.35">
      <c r="C958" s="6"/>
    </row>
    <row r="959" spans="3:3" x14ac:dyDescent="0.35">
      <c r="C959" s="6"/>
    </row>
    <row r="960" spans="3:3" x14ac:dyDescent="0.35">
      <c r="C960" s="6"/>
    </row>
    <row r="961" spans="3:3" x14ac:dyDescent="0.35">
      <c r="C961" s="6"/>
    </row>
    <row r="962" spans="3:3" x14ac:dyDescent="0.35">
      <c r="C962" s="6"/>
    </row>
    <row r="963" spans="3:3" x14ac:dyDescent="0.35">
      <c r="C963" s="6"/>
    </row>
    <row r="964" spans="3:3" x14ac:dyDescent="0.35">
      <c r="C964" s="6"/>
    </row>
    <row r="965" spans="3:3" x14ac:dyDescent="0.35">
      <c r="C965" s="6"/>
    </row>
    <row r="966" spans="3:3" x14ac:dyDescent="0.35">
      <c r="C966" s="6"/>
    </row>
    <row r="967" spans="3:3" x14ac:dyDescent="0.35">
      <c r="C967" s="6"/>
    </row>
    <row r="968" spans="3:3" x14ac:dyDescent="0.35">
      <c r="C968" s="6"/>
    </row>
    <row r="969" spans="3:3" x14ac:dyDescent="0.35">
      <c r="C969" s="6"/>
    </row>
    <row r="970" spans="3:3" x14ac:dyDescent="0.35">
      <c r="C970" s="6"/>
    </row>
    <row r="971" spans="3:3" x14ac:dyDescent="0.35">
      <c r="C971" s="6"/>
    </row>
    <row r="972" spans="3:3" x14ac:dyDescent="0.35">
      <c r="C972" s="6"/>
    </row>
    <row r="973" spans="3:3" x14ac:dyDescent="0.35">
      <c r="C973" s="6"/>
    </row>
    <row r="974" spans="3:3" x14ac:dyDescent="0.35">
      <c r="C974" s="6"/>
    </row>
    <row r="975" spans="3:3" x14ac:dyDescent="0.35">
      <c r="C975" s="6"/>
    </row>
    <row r="976" spans="3:3" x14ac:dyDescent="0.35">
      <c r="C976" s="6"/>
    </row>
    <row r="977" spans="3:3" x14ac:dyDescent="0.35">
      <c r="C977" s="6"/>
    </row>
    <row r="978" spans="3:3" x14ac:dyDescent="0.35">
      <c r="C978" s="6"/>
    </row>
    <row r="979" spans="3:3" x14ac:dyDescent="0.35">
      <c r="C979" s="6"/>
    </row>
    <row r="980" spans="3:3" x14ac:dyDescent="0.35">
      <c r="C980" s="6"/>
    </row>
    <row r="981" spans="3:3" x14ac:dyDescent="0.35">
      <c r="C981" s="6"/>
    </row>
    <row r="982" spans="3:3" x14ac:dyDescent="0.35">
      <c r="C982" s="6"/>
    </row>
  </sheetData>
  <autoFilter ref="A3:D579" xr:uid="{00000000-0001-0000-0600-000000000000}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E22" sqref="E22"/>
    </sheetView>
  </sheetViews>
  <sheetFormatPr defaultColWidth="8.81640625" defaultRowHeight="14.5" x14ac:dyDescent="0.35"/>
  <cols>
    <col min="1" max="1" width="17.81640625" bestFit="1" customWidth="1"/>
  </cols>
  <sheetData>
    <row r="1" spans="1:1" x14ac:dyDescent="0.35">
      <c r="A1" s="15" t="s">
        <v>20</v>
      </c>
    </row>
    <row r="2" spans="1:1" x14ac:dyDescent="0.35">
      <c r="A2" s="14" t="s">
        <v>21</v>
      </c>
    </row>
    <row r="3" spans="1:1" x14ac:dyDescent="0.35">
      <c r="A3" s="1" t="s">
        <v>22</v>
      </c>
    </row>
    <row r="4" spans="1:1" x14ac:dyDescent="0.35">
      <c r="A4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0"/>
  <sheetViews>
    <sheetView workbookViewId="0">
      <selection activeCell="C4" sqref="C4"/>
    </sheetView>
  </sheetViews>
  <sheetFormatPr defaultColWidth="8.81640625" defaultRowHeight="14.5" x14ac:dyDescent="0.35"/>
  <cols>
    <col min="1" max="1" width="20.453125" bestFit="1" customWidth="1"/>
    <col min="2" max="2" width="16.1796875" bestFit="1" customWidth="1"/>
    <col min="3" max="3" width="17.453125" bestFit="1" customWidth="1"/>
    <col min="4" max="4" width="20.453125" bestFit="1" customWidth="1"/>
    <col min="16" max="16" width="12" bestFit="1" customWidth="1"/>
  </cols>
  <sheetData>
    <row r="1" spans="1:7" x14ac:dyDescent="0.35">
      <c r="A1" s="15" t="s">
        <v>88</v>
      </c>
      <c r="B1" s="16"/>
    </row>
    <row r="2" spans="1:7" x14ac:dyDescent="0.35">
      <c r="A2" s="8" t="s">
        <v>0</v>
      </c>
      <c r="B2" s="4" t="s">
        <v>23</v>
      </c>
    </row>
    <row r="3" spans="1:7" x14ac:dyDescent="0.35">
      <c r="A3" s="1" t="s">
        <v>10</v>
      </c>
      <c r="B3" s="26" t="s">
        <v>129</v>
      </c>
      <c r="C3" s="1" t="s">
        <v>24</v>
      </c>
      <c r="D3" s="8"/>
      <c r="G3" s="8"/>
    </row>
    <row r="4" spans="1:7" x14ac:dyDescent="0.35">
      <c r="A4" t="s">
        <v>12</v>
      </c>
      <c r="B4">
        <v>1</v>
      </c>
      <c r="C4">
        <v>19</v>
      </c>
    </row>
    <row r="5" spans="1:7" x14ac:dyDescent="0.35">
      <c r="A5" t="s">
        <v>12</v>
      </c>
      <c r="B5">
        <v>2</v>
      </c>
      <c r="C5">
        <v>0</v>
      </c>
    </row>
    <row r="6" spans="1:7" x14ac:dyDescent="0.35">
      <c r="A6" t="s">
        <v>115</v>
      </c>
      <c r="B6">
        <v>1</v>
      </c>
      <c r="C6">
        <v>0</v>
      </c>
    </row>
    <row r="7" spans="1:7" x14ac:dyDescent="0.35">
      <c r="A7" t="s">
        <v>115</v>
      </c>
      <c r="B7">
        <v>2</v>
      </c>
      <c r="C7">
        <v>0</v>
      </c>
    </row>
    <row r="8" spans="1:7" x14ac:dyDescent="0.35">
      <c r="A8" t="s">
        <v>13</v>
      </c>
      <c r="B8">
        <v>1</v>
      </c>
      <c r="C8">
        <v>0</v>
      </c>
    </row>
    <row r="9" spans="1:7" x14ac:dyDescent="0.35">
      <c r="A9" t="s">
        <v>14</v>
      </c>
      <c r="B9">
        <v>1</v>
      </c>
      <c r="C9">
        <v>0</v>
      </c>
    </row>
    <row r="10" spans="1:7" x14ac:dyDescent="0.35">
      <c r="A10" t="s">
        <v>15</v>
      </c>
      <c r="B10">
        <v>1</v>
      </c>
      <c r="C10">
        <v>1</v>
      </c>
    </row>
    <row r="11" spans="1:7" x14ac:dyDescent="0.35">
      <c r="A11" t="s">
        <v>16</v>
      </c>
      <c r="B11">
        <v>1</v>
      </c>
      <c r="C11">
        <v>0</v>
      </c>
    </row>
    <row r="12" spans="1:7" x14ac:dyDescent="0.35">
      <c r="A12" t="s">
        <v>17</v>
      </c>
      <c r="B12">
        <v>1</v>
      </c>
      <c r="C12">
        <v>0</v>
      </c>
    </row>
    <row r="13" spans="1:7" x14ac:dyDescent="0.35">
      <c r="A13" t="s">
        <v>116</v>
      </c>
      <c r="B13">
        <v>1</v>
      </c>
      <c r="C13">
        <v>0</v>
      </c>
    </row>
    <row r="14" spans="1:7" x14ac:dyDescent="0.35">
      <c r="A14" t="s">
        <v>116</v>
      </c>
      <c r="B14">
        <v>2</v>
      </c>
      <c r="C14">
        <v>0</v>
      </c>
    </row>
    <row r="15" spans="1:7" x14ac:dyDescent="0.35">
      <c r="A15" t="s">
        <v>116</v>
      </c>
      <c r="B15">
        <v>3</v>
      </c>
      <c r="C15">
        <v>0</v>
      </c>
    </row>
    <row r="16" spans="1:7" x14ac:dyDescent="0.35">
      <c r="A16" t="s">
        <v>116</v>
      </c>
      <c r="B16">
        <v>4</v>
      </c>
      <c r="C16">
        <v>0</v>
      </c>
    </row>
    <row r="17" spans="1:3" x14ac:dyDescent="0.35">
      <c r="A17" t="s">
        <v>116</v>
      </c>
      <c r="B17">
        <v>5</v>
      </c>
      <c r="C17">
        <v>0</v>
      </c>
    </row>
    <row r="18" spans="1:3" x14ac:dyDescent="0.35">
      <c r="A18" t="s">
        <v>116</v>
      </c>
      <c r="B18">
        <v>6</v>
      </c>
      <c r="C18">
        <v>0</v>
      </c>
    </row>
    <row r="19" spans="1:3" x14ac:dyDescent="0.35">
      <c r="A19" t="s">
        <v>117</v>
      </c>
      <c r="B19">
        <v>1</v>
      </c>
      <c r="C19">
        <v>0</v>
      </c>
    </row>
    <row r="20" spans="1:3" x14ac:dyDescent="0.35">
      <c r="A20" t="s">
        <v>117</v>
      </c>
      <c r="B20">
        <v>2</v>
      </c>
      <c r="C20">
        <v>0</v>
      </c>
    </row>
    <row r="21" spans="1:3" x14ac:dyDescent="0.35">
      <c r="A21" t="s">
        <v>117</v>
      </c>
      <c r="B21">
        <v>3</v>
      </c>
      <c r="C21">
        <v>0</v>
      </c>
    </row>
    <row r="22" spans="1:3" x14ac:dyDescent="0.35">
      <c r="A22" t="s">
        <v>117</v>
      </c>
      <c r="B22">
        <v>4</v>
      </c>
      <c r="C22">
        <v>0</v>
      </c>
    </row>
    <row r="23" spans="1:3" x14ac:dyDescent="0.35">
      <c r="A23" t="s">
        <v>117</v>
      </c>
      <c r="B23">
        <v>5</v>
      </c>
      <c r="C23">
        <v>0</v>
      </c>
    </row>
    <row r="24" spans="1:3" x14ac:dyDescent="0.35">
      <c r="A24" t="s">
        <v>117</v>
      </c>
      <c r="B24">
        <v>6</v>
      </c>
      <c r="C24">
        <v>0</v>
      </c>
    </row>
    <row r="25" spans="1:3" x14ac:dyDescent="0.35">
      <c r="A25" t="s">
        <v>18</v>
      </c>
      <c r="B25">
        <v>1</v>
      </c>
      <c r="C25">
        <v>1</v>
      </c>
    </row>
    <row r="26" spans="1:3" x14ac:dyDescent="0.35">
      <c r="A26" t="s">
        <v>18</v>
      </c>
      <c r="B26">
        <v>2</v>
      </c>
      <c r="C26">
        <v>0</v>
      </c>
    </row>
    <row r="27" spans="1:3" x14ac:dyDescent="0.35">
      <c r="A27" t="s">
        <v>19</v>
      </c>
      <c r="B27">
        <v>1</v>
      </c>
      <c r="C27">
        <v>200</v>
      </c>
    </row>
    <row r="28" spans="1:3" x14ac:dyDescent="0.35">
      <c r="A28" t="s">
        <v>19</v>
      </c>
      <c r="B28">
        <v>2</v>
      </c>
      <c r="C28">
        <v>0</v>
      </c>
    </row>
    <row r="29" spans="1:3" x14ac:dyDescent="0.35">
      <c r="A29" s="6" t="s">
        <v>130</v>
      </c>
      <c r="B29">
        <v>1</v>
      </c>
      <c r="C29">
        <v>0</v>
      </c>
    </row>
    <row r="30" spans="1:3" x14ac:dyDescent="0.35">
      <c r="A30" s="6"/>
    </row>
    <row r="31" spans="1:3" x14ac:dyDescent="0.35">
      <c r="A31" s="6"/>
    </row>
    <row r="32" spans="1:3" x14ac:dyDescent="0.35">
      <c r="A32" s="6"/>
    </row>
    <row r="33" spans="1:1" x14ac:dyDescent="0.35">
      <c r="A33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topLeftCell="A4" workbookViewId="0">
      <selection activeCell="G7" sqref="G7"/>
    </sheetView>
  </sheetViews>
  <sheetFormatPr defaultColWidth="8.81640625" defaultRowHeight="14.5" x14ac:dyDescent="0.35"/>
  <cols>
    <col min="1" max="1" width="12.1796875" bestFit="1" customWidth="1"/>
  </cols>
  <sheetData>
    <row r="1" spans="1:1" x14ac:dyDescent="0.35">
      <c r="A1" s="8" t="s">
        <v>83</v>
      </c>
    </row>
    <row r="2" spans="1:1" x14ac:dyDescent="0.35">
      <c r="A2" s="14" t="s">
        <v>199</v>
      </c>
    </row>
    <row r="3" spans="1:1" x14ac:dyDescent="0.35">
      <c r="A3" s="1" t="s">
        <v>26</v>
      </c>
    </row>
    <row r="4" spans="1:1" x14ac:dyDescent="0.35">
      <c r="A4">
        <v>200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23"/>
  <sheetViews>
    <sheetView workbookViewId="0">
      <selection activeCell="B7" sqref="B7"/>
    </sheetView>
  </sheetViews>
  <sheetFormatPr defaultColWidth="8.81640625" defaultRowHeight="14.5" x14ac:dyDescent="0.35"/>
  <cols>
    <col min="1" max="1" width="19.453125" bestFit="1" customWidth="1"/>
    <col min="2" max="2" width="14" bestFit="1" customWidth="1"/>
    <col min="6" max="6" width="20.453125" bestFit="1" customWidth="1"/>
  </cols>
  <sheetData>
    <row r="2" spans="1:2" x14ac:dyDescent="0.35">
      <c r="A2" t="s">
        <v>91</v>
      </c>
      <c r="B2" t="s">
        <v>119</v>
      </c>
    </row>
    <row r="3" spans="1:2" x14ac:dyDescent="0.35">
      <c r="A3" s="1" t="s">
        <v>10</v>
      </c>
      <c r="B3" s="1" t="s">
        <v>27</v>
      </c>
    </row>
    <row r="4" spans="1:2" x14ac:dyDescent="0.35">
      <c r="A4" t="s">
        <v>12</v>
      </c>
      <c r="B4">
        <v>1000000</v>
      </c>
    </row>
    <row r="5" spans="1:2" x14ac:dyDescent="0.35">
      <c r="A5" t="s">
        <v>115</v>
      </c>
      <c r="B5">
        <v>20.8</v>
      </c>
    </row>
    <row r="6" spans="1:2" x14ac:dyDescent="0.35">
      <c r="A6" t="s">
        <v>13</v>
      </c>
      <c r="B6">
        <v>119.2</v>
      </c>
    </row>
    <row r="7" spans="1:2" x14ac:dyDescent="0.35">
      <c r="A7" t="s">
        <v>14</v>
      </c>
      <c r="B7">
        <v>143.80000000000001</v>
      </c>
    </row>
    <row r="8" spans="1:2" x14ac:dyDescent="0.35">
      <c r="A8" t="s">
        <v>15</v>
      </c>
      <c r="B8">
        <v>62.6</v>
      </c>
    </row>
    <row r="9" spans="1:2" x14ac:dyDescent="0.35">
      <c r="A9" t="s">
        <v>16</v>
      </c>
      <c r="B9">
        <v>82.1</v>
      </c>
    </row>
    <row r="10" spans="1:2" x14ac:dyDescent="0.35">
      <c r="A10" t="s">
        <v>17</v>
      </c>
      <c r="B10">
        <v>378.1</v>
      </c>
    </row>
    <row r="11" spans="1:2" x14ac:dyDescent="0.35">
      <c r="A11" t="s">
        <v>116</v>
      </c>
      <c r="B11">
        <v>6</v>
      </c>
    </row>
    <row r="12" spans="1:2" x14ac:dyDescent="0.35">
      <c r="A12" t="s">
        <v>117</v>
      </c>
      <c r="B12">
        <v>274</v>
      </c>
    </row>
    <row r="13" spans="1:2" x14ac:dyDescent="0.35">
      <c r="A13" t="s">
        <v>18</v>
      </c>
      <c r="B13">
        <v>1000000</v>
      </c>
    </row>
    <row r="14" spans="1:2" x14ac:dyDescent="0.35">
      <c r="A14" t="s">
        <v>19</v>
      </c>
      <c r="B14">
        <v>1000000</v>
      </c>
    </row>
    <row r="15" spans="1:2" x14ac:dyDescent="0.35">
      <c r="A15" t="s">
        <v>130</v>
      </c>
      <c r="B15">
        <v>0</v>
      </c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DE98-9DEF-4C98-BE0E-36B36EB7517D}">
  <dimension ref="A2:B22"/>
  <sheetViews>
    <sheetView workbookViewId="0">
      <selection activeCell="A7" sqref="A7:B7"/>
    </sheetView>
  </sheetViews>
  <sheetFormatPr defaultColWidth="8.81640625" defaultRowHeight="14.5" x14ac:dyDescent="0.35"/>
  <cols>
    <col min="1" max="1" width="25" bestFit="1" customWidth="1"/>
    <col min="2" max="2" width="14.453125" bestFit="1" customWidth="1"/>
  </cols>
  <sheetData>
    <row r="2" spans="1:2" x14ac:dyDescent="0.35">
      <c r="A2" t="s">
        <v>92</v>
      </c>
    </row>
    <row r="3" spans="1:2" x14ac:dyDescent="0.35">
      <c r="A3" s="1" t="s">
        <v>28</v>
      </c>
      <c r="B3" s="1" t="s">
        <v>27</v>
      </c>
    </row>
    <row r="4" spans="1:2" x14ac:dyDescent="0.35">
      <c r="A4" t="s">
        <v>29</v>
      </c>
      <c r="B4">
        <v>152.05000000000001</v>
      </c>
    </row>
    <row r="5" spans="1:2" x14ac:dyDescent="0.35">
      <c r="A5" t="s">
        <v>30</v>
      </c>
      <c r="B5">
        <v>87.7</v>
      </c>
    </row>
    <row r="6" spans="1:2" x14ac:dyDescent="0.35">
      <c r="A6" t="s">
        <v>31</v>
      </c>
      <c r="B6">
        <v>47.3</v>
      </c>
    </row>
    <row r="7" spans="1:2" x14ac:dyDescent="0.35">
      <c r="A7" t="s">
        <v>32</v>
      </c>
      <c r="B7">
        <v>21.1</v>
      </c>
    </row>
    <row r="8" spans="1:2" x14ac:dyDescent="0.35">
      <c r="A8" t="s">
        <v>33</v>
      </c>
      <c r="B8">
        <v>0.2</v>
      </c>
    </row>
    <row r="9" spans="1:2" x14ac:dyDescent="0.35">
      <c r="A9" t="s">
        <v>34</v>
      </c>
      <c r="B9">
        <v>6.7</v>
      </c>
    </row>
    <row r="10" spans="1:2" x14ac:dyDescent="0.35">
      <c r="A10" t="s">
        <v>35</v>
      </c>
      <c r="B10">
        <v>0.03</v>
      </c>
    </row>
    <row r="11" spans="1:2" x14ac:dyDescent="0.35">
      <c r="B11" s="20"/>
    </row>
    <row r="12" spans="1:2" x14ac:dyDescent="0.35">
      <c r="B12" s="20"/>
    </row>
    <row r="13" spans="1:2" x14ac:dyDescent="0.35">
      <c r="B13" s="20"/>
    </row>
    <row r="14" spans="1:2" x14ac:dyDescent="0.35">
      <c r="B14" s="20"/>
    </row>
    <row r="15" spans="1:2" x14ac:dyDescent="0.35">
      <c r="B15" s="20"/>
    </row>
    <row r="16" spans="1:2" x14ac:dyDescent="0.35">
      <c r="B16" s="20"/>
    </row>
    <row r="17" spans="2:2" x14ac:dyDescent="0.35">
      <c r="B17" s="20"/>
    </row>
    <row r="18" spans="2:2" x14ac:dyDescent="0.35">
      <c r="B18" s="20"/>
    </row>
    <row r="19" spans="2:2" x14ac:dyDescent="0.35">
      <c r="B19" s="20"/>
    </row>
    <row r="20" spans="2:2" x14ac:dyDescent="0.35">
      <c r="B20" s="20"/>
    </row>
    <row r="21" spans="2:2" x14ac:dyDescent="0.35">
      <c r="B21" s="20"/>
    </row>
    <row r="22" spans="2:2" x14ac:dyDescent="0.35">
      <c r="B22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>
      <selection activeCell="G7" sqref="G7"/>
    </sheetView>
  </sheetViews>
  <sheetFormatPr defaultColWidth="8.81640625" defaultRowHeight="14.5" x14ac:dyDescent="0.35"/>
  <cols>
    <col min="1" max="1" width="14.81640625" bestFit="1" customWidth="1"/>
  </cols>
  <sheetData>
    <row r="1" spans="1:2" x14ac:dyDescent="0.35">
      <c r="A1" s="15" t="s">
        <v>36</v>
      </c>
    </row>
    <row r="2" spans="1:2" x14ac:dyDescent="0.35">
      <c r="A2" s="15" t="s">
        <v>97</v>
      </c>
      <c r="B2" s="4"/>
    </row>
    <row r="3" spans="1:2" x14ac:dyDescent="0.35">
      <c r="A3" s="1" t="s">
        <v>37</v>
      </c>
    </row>
    <row r="4" spans="1:2" x14ac:dyDescent="0.35">
      <c r="A4">
        <v>130.46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9FF3-9BA1-4500-B472-59EFCF72B795}">
  <dimension ref="A1:B10"/>
  <sheetViews>
    <sheetView workbookViewId="0">
      <selection activeCell="C10" sqref="C10"/>
    </sheetView>
  </sheetViews>
  <sheetFormatPr defaultColWidth="8.81640625" defaultRowHeight="14.5" x14ac:dyDescent="0.35"/>
  <cols>
    <col min="1" max="1" width="20" bestFit="1" customWidth="1"/>
    <col min="2" max="2" width="12.81640625" bestFit="1" customWidth="1"/>
  </cols>
  <sheetData>
    <row r="1" spans="1:2" x14ac:dyDescent="0.35">
      <c r="A1" t="s">
        <v>93</v>
      </c>
    </row>
    <row r="2" spans="1:2" x14ac:dyDescent="0.35">
      <c r="A2" t="s">
        <v>94</v>
      </c>
    </row>
    <row r="3" spans="1:2" x14ac:dyDescent="0.35">
      <c r="A3" s="1" t="s">
        <v>28</v>
      </c>
      <c r="B3" s="1" t="s">
        <v>95</v>
      </c>
    </row>
    <row r="4" spans="1:2" x14ac:dyDescent="0.35">
      <c r="A4" t="s">
        <v>29</v>
      </c>
      <c r="B4">
        <v>1</v>
      </c>
    </row>
    <row r="5" spans="1:2" x14ac:dyDescent="0.35">
      <c r="A5" t="s">
        <v>30</v>
      </c>
      <c r="B5">
        <v>1</v>
      </c>
    </row>
    <row r="6" spans="1:2" x14ac:dyDescent="0.35">
      <c r="A6" t="s">
        <v>31</v>
      </c>
      <c r="B6">
        <v>1</v>
      </c>
    </row>
    <row r="7" spans="1:2" x14ac:dyDescent="0.35">
      <c r="A7" t="s">
        <v>32</v>
      </c>
      <c r="B7">
        <v>1</v>
      </c>
    </row>
    <row r="8" spans="1:2" x14ac:dyDescent="0.35">
      <c r="A8" t="s">
        <v>33</v>
      </c>
      <c r="B8">
        <v>1</v>
      </c>
    </row>
    <row r="9" spans="1:2" x14ac:dyDescent="0.35">
      <c r="A9" t="s">
        <v>34</v>
      </c>
      <c r="B9">
        <v>1</v>
      </c>
    </row>
    <row r="10" spans="1:2" x14ac:dyDescent="0.35">
      <c r="A10" t="s">
        <v>35</v>
      </c>
      <c r="B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S33" sqref="S33"/>
    </sheetView>
  </sheetViews>
  <sheetFormatPr defaultColWidth="8.81640625" defaultRowHeight="14.5" x14ac:dyDescent="0.35"/>
  <cols>
    <col min="1" max="1" width="19" bestFit="1" customWidth="1"/>
    <col min="2" max="2" width="17" bestFit="1" customWidth="1"/>
  </cols>
  <sheetData>
    <row r="1" spans="1:2" x14ac:dyDescent="0.35">
      <c r="A1" s="11" t="s">
        <v>38</v>
      </c>
    </row>
    <row r="2" spans="1:2" x14ac:dyDescent="0.35">
      <c r="A2" s="11" t="s">
        <v>104</v>
      </c>
    </row>
    <row r="3" spans="1:2" x14ac:dyDescent="0.35">
      <c r="A3" s="1" t="s">
        <v>40</v>
      </c>
      <c r="B3" s="1" t="s">
        <v>41</v>
      </c>
    </row>
    <row r="4" spans="1:2" x14ac:dyDescent="0.35">
      <c r="A4" t="s">
        <v>29</v>
      </c>
      <c r="B4">
        <f>1/0.985</f>
        <v>1.015228426395939</v>
      </c>
    </row>
    <row r="5" spans="1:2" x14ac:dyDescent="0.35">
      <c r="A5" t="s">
        <v>30</v>
      </c>
      <c r="B5">
        <v>1</v>
      </c>
    </row>
    <row r="6" spans="1:2" x14ac:dyDescent="0.35">
      <c r="A6" t="s">
        <v>31</v>
      </c>
      <c r="B6">
        <f>1/0.84</f>
        <v>1.1904761904761905</v>
      </c>
    </row>
    <row r="7" spans="1:2" x14ac:dyDescent="0.35">
      <c r="A7" t="s">
        <v>32</v>
      </c>
      <c r="B7">
        <f>1/0.99</f>
        <v>1.0101010101010102</v>
      </c>
    </row>
    <row r="8" spans="1:2" x14ac:dyDescent="0.35">
      <c r="A8" t="s">
        <v>33</v>
      </c>
      <c r="B8">
        <v>1</v>
      </c>
    </row>
    <row r="9" spans="1:2" x14ac:dyDescent="0.35">
      <c r="A9" t="s">
        <v>34</v>
      </c>
      <c r="B9">
        <f>1/0.88</f>
        <v>1.1363636363636365</v>
      </c>
    </row>
    <row r="10" spans="1:2" x14ac:dyDescent="0.35">
      <c r="A10" t="s">
        <v>35</v>
      </c>
      <c r="B10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F19" sqref="F19"/>
    </sheetView>
  </sheetViews>
  <sheetFormatPr defaultColWidth="8.81640625" defaultRowHeight="14.5" x14ac:dyDescent="0.35"/>
  <cols>
    <col min="1" max="1" width="23.1796875" bestFit="1" customWidth="1"/>
    <col min="2" max="2" width="17.81640625" bestFit="1" customWidth="1"/>
  </cols>
  <sheetData>
    <row r="1" spans="1:2" x14ac:dyDescent="0.35">
      <c r="A1" s="17" t="s">
        <v>38</v>
      </c>
    </row>
    <row r="2" spans="1:2" x14ac:dyDescent="0.35">
      <c r="A2" s="17" t="s">
        <v>39</v>
      </c>
    </row>
    <row r="3" spans="1:2" x14ac:dyDescent="0.35">
      <c r="A3" s="1" t="s">
        <v>40</v>
      </c>
      <c r="B3" s="1" t="s">
        <v>42</v>
      </c>
    </row>
    <row r="4" spans="1:2" x14ac:dyDescent="0.35">
      <c r="A4" t="s">
        <v>29</v>
      </c>
      <c r="B4">
        <v>0.97499999999999998</v>
      </c>
    </row>
    <row r="5" spans="1:2" x14ac:dyDescent="0.35">
      <c r="A5" t="s">
        <v>30</v>
      </c>
      <c r="B5">
        <v>0.78</v>
      </c>
    </row>
    <row r="6" spans="1:2" x14ac:dyDescent="0.35">
      <c r="A6" t="s">
        <v>31</v>
      </c>
      <c r="B6">
        <v>0.84</v>
      </c>
    </row>
    <row r="7" spans="1:2" x14ac:dyDescent="0.35">
      <c r="A7" t="s">
        <v>32</v>
      </c>
      <c r="B7">
        <v>0.99</v>
      </c>
    </row>
    <row r="8" spans="1:2" x14ac:dyDescent="0.35">
      <c r="A8" t="s">
        <v>33</v>
      </c>
      <c r="B8">
        <v>1</v>
      </c>
    </row>
    <row r="9" spans="1:2" x14ac:dyDescent="0.35">
      <c r="A9" t="s">
        <v>34</v>
      </c>
      <c r="B9">
        <v>1</v>
      </c>
    </row>
    <row r="10" spans="1:2" x14ac:dyDescent="0.35">
      <c r="A10" t="s">
        <v>35</v>
      </c>
      <c r="B10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5" sqref="D5:D6"/>
    </sheetView>
  </sheetViews>
  <sheetFormatPr defaultColWidth="8.81640625" defaultRowHeight="14.5" x14ac:dyDescent="0.35"/>
  <cols>
    <col min="1" max="1" width="19.453125" bestFit="1" customWidth="1"/>
    <col min="2" max="2" width="12.1796875" bestFit="1" customWidth="1"/>
    <col min="3" max="3" width="17.453125" bestFit="1" customWidth="1"/>
    <col min="4" max="4" width="19.453125" bestFit="1" customWidth="1"/>
    <col min="6" max="6" width="20.453125" bestFit="1" customWidth="1"/>
    <col min="10" max="10" width="14.1796875" bestFit="1" customWidth="1"/>
  </cols>
  <sheetData>
    <row r="1" spans="1:4" x14ac:dyDescent="0.35">
      <c r="A1" s="17" t="s">
        <v>82</v>
      </c>
    </row>
    <row r="2" spans="1:4" x14ac:dyDescent="0.35">
      <c r="A2" s="17" t="s">
        <v>43</v>
      </c>
    </row>
    <row r="3" spans="1:4" x14ac:dyDescent="0.35">
      <c r="A3" s="1" t="s">
        <v>10</v>
      </c>
      <c r="B3" s="1" t="s">
        <v>44</v>
      </c>
      <c r="C3" s="26" t="s">
        <v>113</v>
      </c>
      <c r="D3" s="1" t="s">
        <v>45</v>
      </c>
    </row>
    <row r="4" spans="1:4" x14ac:dyDescent="0.35">
      <c r="A4" t="s">
        <v>115</v>
      </c>
      <c r="B4" t="s">
        <v>46</v>
      </c>
      <c r="C4">
        <v>1</v>
      </c>
      <c r="D4">
        <v>1</v>
      </c>
    </row>
    <row r="5" spans="1:4" x14ac:dyDescent="0.35">
      <c r="A5" t="s">
        <v>13</v>
      </c>
      <c r="B5" t="s">
        <v>46</v>
      </c>
      <c r="C5">
        <v>1</v>
      </c>
      <c r="D5">
        <v>1</v>
      </c>
    </row>
    <row r="6" spans="1:4" x14ac:dyDescent="0.35">
      <c r="A6" t="s">
        <v>14</v>
      </c>
      <c r="B6" t="s">
        <v>46</v>
      </c>
      <c r="C6">
        <v>1</v>
      </c>
      <c r="D6">
        <v>1</v>
      </c>
    </row>
    <row r="7" spans="1:4" x14ac:dyDescent="0.35">
      <c r="A7" t="s">
        <v>16</v>
      </c>
      <c r="B7" t="s">
        <v>46</v>
      </c>
      <c r="C7">
        <v>1</v>
      </c>
      <c r="D7">
        <v>1</v>
      </c>
    </row>
    <row r="8" spans="1:4" x14ac:dyDescent="0.35">
      <c r="A8" t="s">
        <v>17</v>
      </c>
      <c r="B8" t="s">
        <v>47</v>
      </c>
      <c r="C8">
        <v>1</v>
      </c>
      <c r="D8">
        <v>1</v>
      </c>
    </row>
    <row r="9" spans="1:4" x14ac:dyDescent="0.35">
      <c r="A9" t="s">
        <v>116</v>
      </c>
      <c r="B9" t="s">
        <v>131</v>
      </c>
      <c r="C9">
        <v>1</v>
      </c>
      <c r="D9">
        <v>1</v>
      </c>
    </row>
    <row r="10" spans="1:4" x14ac:dyDescent="0.35">
      <c r="A10" t="s">
        <v>116</v>
      </c>
      <c r="B10" t="s">
        <v>131</v>
      </c>
      <c r="C10">
        <v>2</v>
      </c>
      <c r="D10">
        <v>1</v>
      </c>
    </row>
    <row r="11" spans="1:4" x14ac:dyDescent="0.35">
      <c r="A11" t="s">
        <v>116</v>
      </c>
      <c r="B11" t="s">
        <v>48</v>
      </c>
      <c r="C11">
        <v>3</v>
      </c>
      <c r="D11">
        <v>1</v>
      </c>
    </row>
    <row r="12" spans="1:4" x14ac:dyDescent="0.35">
      <c r="A12" t="s">
        <v>116</v>
      </c>
      <c r="B12" t="s">
        <v>48</v>
      </c>
      <c r="C12">
        <v>4</v>
      </c>
      <c r="D12">
        <v>1</v>
      </c>
    </row>
    <row r="13" spans="1:4" x14ac:dyDescent="0.35">
      <c r="A13" t="s">
        <v>116</v>
      </c>
      <c r="B13" t="s">
        <v>49</v>
      </c>
      <c r="C13">
        <v>5</v>
      </c>
      <c r="D13">
        <v>1</v>
      </c>
    </row>
    <row r="14" spans="1:4" x14ac:dyDescent="0.35">
      <c r="A14" t="s">
        <v>116</v>
      </c>
      <c r="B14" t="s">
        <v>49</v>
      </c>
      <c r="C14">
        <v>6</v>
      </c>
      <c r="D14">
        <v>1</v>
      </c>
    </row>
    <row r="15" spans="1:4" x14ac:dyDescent="0.35">
      <c r="A15" t="s">
        <v>117</v>
      </c>
      <c r="B15" t="s">
        <v>131</v>
      </c>
      <c r="C15">
        <v>1</v>
      </c>
      <c r="D15">
        <v>1</v>
      </c>
    </row>
    <row r="16" spans="1:4" x14ac:dyDescent="0.35">
      <c r="A16" t="s">
        <v>117</v>
      </c>
      <c r="B16" t="s">
        <v>131</v>
      </c>
      <c r="C16">
        <v>2</v>
      </c>
      <c r="D16">
        <v>1</v>
      </c>
    </row>
    <row r="17" spans="1:4" x14ac:dyDescent="0.35">
      <c r="A17" t="s">
        <v>117</v>
      </c>
      <c r="B17" t="s">
        <v>48</v>
      </c>
      <c r="C17">
        <v>3</v>
      </c>
      <c r="D17">
        <v>1</v>
      </c>
    </row>
    <row r="18" spans="1:4" x14ac:dyDescent="0.35">
      <c r="A18" t="s">
        <v>117</v>
      </c>
      <c r="B18" t="s">
        <v>48</v>
      </c>
      <c r="C18">
        <v>4</v>
      </c>
      <c r="D18">
        <v>1</v>
      </c>
    </row>
    <row r="19" spans="1:4" x14ac:dyDescent="0.35">
      <c r="A19" t="s">
        <v>117</v>
      </c>
      <c r="B19" t="s">
        <v>49</v>
      </c>
      <c r="C19">
        <v>5</v>
      </c>
      <c r="D19">
        <v>1</v>
      </c>
    </row>
    <row r="20" spans="1:4" x14ac:dyDescent="0.35">
      <c r="A20" t="s">
        <v>117</v>
      </c>
      <c r="B20" t="s">
        <v>49</v>
      </c>
      <c r="C20">
        <v>6</v>
      </c>
      <c r="D20">
        <v>1</v>
      </c>
    </row>
    <row r="21" spans="1:4" x14ac:dyDescent="0.35">
      <c r="A21" s="6" t="s">
        <v>130</v>
      </c>
      <c r="B21" t="s">
        <v>47</v>
      </c>
      <c r="C21">
        <v>1</v>
      </c>
      <c r="D21">
        <v>0.2</v>
      </c>
    </row>
    <row r="22" spans="1:4" x14ac:dyDescent="0.35">
      <c r="A22" s="6" t="s">
        <v>130</v>
      </c>
      <c r="B22" t="s">
        <v>48</v>
      </c>
      <c r="C22">
        <v>1</v>
      </c>
      <c r="D22">
        <v>0.8</v>
      </c>
    </row>
    <row r="23" spans="1:4" x14ac:dyDescent="0.35">
      <c r="A23" s="6" t="s">
        <v>12</v>
      </c>
      <c r="B23" t="s">
        <v>46</v>
      </c>
      <c r="C23">
        <v>2</v>
      </c>
      <c r="D23">
        <v>1</v>
      </c>
    </row>
    <row r="24" spans="1:4" x14ac:dyDescent="0.35">
      <c r="A24" t="s">
        <v>18</v>
      </c>
      <c r="B24" t="s">
        <v>49</v>
      </c>
      <c r="C24">
        <v>2</v>
      </c>
      <c r="D24">
        <v>1</v>
      </c>
    </row>
    <row r="25" spans="1:4" x14ac:dyDescent="0.35">
      <c r="A25" t="s">
        <v>19</v>
      </c>
      <c r="B25" t="s">
        <v>48</v>
      </c>
      <c r="C25">
        <v>2</v>
      </c>
      <c r="D25">
        <v>1</v>
      </c>
    </row>
    <row r="26" spans="1:4" x14ac:dyDescent="0.35">
      <c r="A26" s="6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3"/>
  <sheetViews>
    <sheetView workbookViewId="0">
      <selection activeCell="A8" sqref="A8:D8"/>
    </sheetView>
  </sheetViews>
  <sheetFormatPr defaultColWidth="8.81640625" defaultRowHeight="14.5" x14ac:dyDescent="0.35"/>
  <cols>
    <col min="1" max="1" width="19.453125" bestFit="1" customWidth="1"/>
    <col min="2" max="2" width="12.1796875" bestFit="1" customWidth="1"/>
    <col min="3" max="3" width="17.81640625" bestFit="1" customWidth="1"/>
    <col min="4" max="4" width="19.453125" bestFit="1" customWidth="1"/>
    <col min="7" max="7" width="20.453125" bestFit="1" customWidth="1"/>
  </cols>
  <sheetData>
    <row r="1" spans="1:19" x14ac:dyDescent="0.35">
      <c r="A1" t="s">
        <v>81</v>
      </c>
    </row>
    <row r="2" spans="1:19" x14ac:dyDescent="0.35">
      <c r="A2" t="s">
        <v>126</v>
      </c>
    </row>
    <row r="3" spans="1:19" x14ac:dyDescent="0.35">
      <c r="A3" s="1" t="s">
        <v>10</v>
      </c>
      <c r="B3" s="1" t="s">
        <v>44</v>
      </c>
      <c r="C3" s="26" t="s">
        <v>114</v>
      </c>
      <c r="D3" s="1" t="s">
        <v>66</v>
      </c>
    </row>
    <row r="4" spans="1:19" x14ac:dyDescent="0.35">
      <c r="A4" t="s">
        <v>12</v>
      </c>
      <c r="B4" t="s">
        <v>46</v>
      </c>
      <c r="C4">
        <v>1</v>
      </c>
      <c r="D4">
        <v>1</v>
      </c>
      <c r="P4" s="4"/>
      <c r="Q4" s="4"/>
      <c r="S4" s="4"/>
    </row>
    <row r="5" spans="1:19" x14ac:dyDescent="0.35">
      <c r="A5" t="s">
        <v>115</v>
      </c>
      <c r="B5" t="s">
        <v>52</v>
      </c>
      <c r="C5">
        <v>1</v>
      </c>
      <c r="D5">
        <v>0.99</v>
      </c>
    </row>
    <row r="6" spans="1:19" x14ac:dyDescent="0.35">
      <c r="A6" t="s">
        <v>115</v>
      </c>
      <c r="B6" t="s">
        <v>53</v>
      </c>
      <c r="C6">
        <v>2</v>
      </c>
      <c r="D6">
        <v>0.99</v>
      </c>
    </row>
    <row r="7" spans="1:19" x14ac:dyDescent="0.35">
      <c r="A7" t="s">
        <v>13</v>
      </c>
      <c r="B7" t="s">
        <v>52</v>
      </c>
      <c r="C7">
        <v>1</v>
      </c>
      <c r="D7">
        <v>3</v>
      </c>
    </row>
    <row r="8" spans="1:19" x14ac:dyDescent="0.35">
      <c r="A8" t="s">
        <v>14</v>
      </c>
      <c r="B8" t="s">
        <v>53</v>
      </c>
      <c r="C8">
        <v>1</v>
      </c>
      <c r="D8">
        <v>2</v>
      </c>
    </row>
    <row r="9" spans="1:19" x14ac:dyDescent="0.35">
      <c r="A9" t="s">
        <v>15</v>
      </c>
      <c r="B9" t="s">
        <v>46</v>
      </c>
      <c r="C9">
        <v>1</v>
      </c>
      <c r="D9">
        <v>1</v>
      </c>
    </row>
    <row r="10" spans="1:19" x14ac:dyDescent="0.35">
      <c r="A10" t="s">
        <v>16</v>
      </c>
      <c r="B10" t="s">
        <v>47</v>
      </c>
      <c r="C10">
        <v>1</v>
      </c>
      <c r="D10">
        <v>0.6</v>
      </c>
    </row>
    <row r="11" spans="1:19" x14ac:dyDescent="0.35">
      <c r="A11" t="s">
        <v>17</v>
      </c>
      <c r="B11" t="s">
        <v>46</v>
      </c>
      <c r="C11">
        <v>1</v>
      </c>
      <c r="D11">
        <v>0.6</v>
      </c>
    </row>
    <row r="12" spans="1:19" x14ac:dyDescent="0.35">
      <c r="A12" t="s">
        <v>116</v>
      </c>
      <c r="B12" t="s">
        <v>52</v>
      </c>
      <c r="C12">
        <v>1</v>
      </c>
      <c r="D12">
        <v>0.93</v>
      </c>
    </row>
    <row r="13" spans="1:19" x14ac:dyDescent="0.35">
      <c r="A13" t="s">
        <v>116</v>
      </c>
      <c r="B13" t="s">
        <v>53</v>
      </c>
      <c r="C13">
        <v>2</v>
      </c>
      <c r="D13">
        <v>0.93</v>
      </c>
    </row>
    <row r="14" spans="1:19" x14ac:dyDescent="0.35">
      <c r="A14" t="s">
        <v>116</v>
      </c>
      <c r="B14" t="s">
        <v>52</v>
      </c>
      <c r="C14">
        <v>3</v>
      </c>
      <c r="D14">
        <v>0.93</v>
      </c>
    </row>
    <row r="15" spans="1:19" x14ac:dyDescent="0.35">
      <c r="A15" t="s">
        <v>116</v>
      </c>
      <c r="B15" t="s">
        <v>53</v>
      </c>
      <c r="C15">
        <v>4</v>
      </c>
      <c r="D15">
        <v>0.93</v>
      </c>
    </row>
    <row r="16" spans="1:19" x14ac:dyDescent="0.35">
      <c r="A16" t="s">
        <v>116</v>
      </c>
      <c r="B16" t="s">
        <v>52</v>
      </c>
      <c r="C16">
        <v>5</v>
      </c>
      <c r="D16">
        <v>0.93</v>
      </c>
    </row>
    <row r="17" spans="1:5" x14ac:dyDescent="0.35">
      <c r="A17" t="s">
        <v>116</v>
      </c>
      <c r="B17" t="s">
        <v>53</v>
      </c>
      <c r="C17">
        <v>6</v>
      </c>
      <c r="D17">
        <v>0.93</v>
      </c>
    </row>
    <row r="18" spans="1:5" x14ac:dyDescent="0.35">
      <c r="A18" t="s">
        <v>117</v>
      </c>
      <c r="B18" t="s">
        <v>52</v>
      </c>
      <c r="C18">
        <v>1</v>
      </c>
      <c r="D18">
        <v>0.45</v>
      </c>
    </row>
    <row r="19" spans="1:5" x14ac:dyDescent="0.35">
      <c r="A19" t="s">
        <v>117</v>
      </c>
      <c r="B19" t="s">
        <v>46</v>
      </c>
      <c r="C19">
        <v>1</v>
      </c>
      <c r="D19">
        <v>0.3</v>
      </c>
    </row>
    <row r="20" spans="1:5" x14ac:dyDescent="0.35">
      <c r="A20" t="s">
        <v>117</v>
      </c>
      <c r="B20" t="s">
        <v>53</v>
      </c>
      <c r="C20">
        <v>2</v>
      </c>
      <c r="D20">
        <v>0.45</v>
      </c>
    </row>
    <row r="21" spans="1:5" x14ac:dyDescent="0.35">
      <c r="A21" t="s">
        <v>117</v>
      </c>
      <c r="B21" t="s">
        <v>46</v>
      </c>
      <c r="C21">
        <v>2</v>
      </c>
      <c r="D21">
        <v>0.3</v>
      </c>
    </row>
    <row r="22" spans="1:5" x14ac:dyDescent="0.35">
      <c r="A22" t="s">
        <v>117</v>
      </c>
      <c r="B22" t="s">
        <v>52</v>
      </c>
      <c r="C22">
        <v>3</v>
      </c>
      <c r="D22">
        <v>0.45</v>
      </c>
    </row>
    <row r="23" spans="1:5" x14ac:dyDescent="0.35">
      <c r="A23" t="s">
        <v>117</v>
      </c>
      <c r="B23" t="s">
        <v>46</v>
      </c>
      <c r="C23">
        <v>3</v>
      </c>
      <c r="D23">
        <v>0.3</v>
      </c>
      <c r="E23" s="6"/>
    </row>
    <row r="24" spans="1:5" x14ac:dyDescent="0.35">
      <c r="A24" t="s">
        <v>117</v>
      </c>
      <c r="B24" t="s">
        <v>53</v>
      </c>
      <c r="C24">
        <v>4</v>
      </c>
      <c r="D24">
        <v>0.45</v>
      </c>
    </row>
    <row r="25" spans="1:5" x14ac:dyDescent="0.35">
      <c r="A25" t="s">
        <v>117</v>
      </c>
      <c r="B25" t="s">
        <v>46</v>
      </c>
      <c r="C25">
        <v>4</v>
      </c>
      <c r="D25">
        <v>0.3</v>
      </c>
    </row>
    <row r="26" spans="1:5" x14ac:dyDescent="0.35">
      <c r="A26" t="s">
        <v>117</v>
      </c>
      <c r="B26" t="s">
        <v>52</v>
      </c>
      <c r="C26">
        <v>5</v>
      </c>
      <c r="D26">
        <v>0.45</v>
      </c>
    </row>
    <row r="27" spans="1:5" x14ac:dyDescent="0.35">
      <c r="A27" t="s">
        <v>117</v>
      </c>
      <c r="B27" t="s">
        <v>46</v>
      </c>
      <c r="C27">
        <v>5</v>
      </c>
      <c r="D27">
        <v>0.3</v>
      </c>
    </row>
    <row r="28" spans="1:5" x14ac:dyDescent="0.35">
      <c r="A28" t="s">
        <v>117</v>
      </c>
      <c r="B28" t="s">
        <v>53</v>
      </c>
      <c r="C28">
        <v>6</v>
      </c>
      <c r="D28">
        <v>0.45</v>
      </c>
    </row>
    <row r="29" spans="1:5" x14ac:dyDescent="0.35">
      <c r="A29" t="s">
        <v>117</v>
      </c>
      <c r="B29" t="s">
        <v>46</v>
      </c>
      <c r="C29">
        <v>6</v>
      </c>
      <c r="D29">
        <v>0.3</v>
      </c>
    </row>
    <row r="30" spans="1:5" x14ac:dyDescent="0.35">
      <c r="A30" t="s">
        <v>18</v>
      </c>
      <c r="B30" t="s">
        <v>49</v>
      </c>
      <c r="C30">
        <v>1</v>
      </c>
      <c r="D30">
        <v>0.99990000000000001</v>
      </c>
    </row>
    <row r="31" spans="1:5" x14ac:dyDescent="0.35">
      <c r="A31" t="s">
        <v>19</v>
      </c>
      <c r="B31" t="s">
        <v>48</v>
      </c>
      <c r="C31">
        <v>1</v>
      </c>
      <c r="D31">
        <v>0.99990000000000001</v>
      </c>
    </row>
    <row r="32" spans="1:5" x14ac:dyDescent="0.35">
      <c r="A32" s="6" t="s">
        <v>130</v>
      </c>
      <c r="B32" t="s">
        <v>131</v>
      </c>
      <c r="C32">
        <v>1</v>
      </c>
      <c r="D32">
        <v>1</v>
      </c>
    </row>
    <row r="33" spans="1:1" x14ac:dyDescent="0.35">
      <c r="A33" s="6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79"/>
  <sheetViews>
    <sheetView topLeftCell="A472" zoomScaleNormal="100" workbookViewId="0">
      <selection activeCell="J354" sqref="J354"/>
    </sheetView>
  </sheetViews>
  <sheetFormatPr defaultColWidth="8.81640625" defaultRowHeight="14.5" x14ac:dyDescent="0.35"/>
  <cols>
    <col min="3" max="3" width="19.453125" bestFit="1" customWidth="1"/>
  </cols>
  <sheetData>
    <row r="1" spans="1:14" x14ac:dyDescent="0.35">
      <c r="A1" s="11" t="s">
        <v>98</v>
      </c>
    </row>
    <row r="2" spans="1:14" x14ac:dyDescent="0.35">
      <c r="A2" s="18" t="s">
        <v>70</v>
      </c>
    </row>
    <row r="3" spans="1:14" x14ac:dyDescent="0.35">
      <c r="A3" s="1" t="s">
        <v>109</v>
      </c>
      <c r="B3" s="1" t="s">
        <v>2</v>
      </c>
      <c r="C3" s="1" t="s">
        <v>10</v>
      </c>
      <c r="D3" s="1" t="s">
        <v>50</v>
      </c>
    </row>
    <row r="4" spans="1:14" ht="16" x14ac:dyDescent="0.35">
      <c r="A4">
        <v>5</v>
      </c>
      <c r="B4">
        <v>1</v>
      </c>
      <c r="C4" t="s">
        <v>12</v>
      </c>
      <c r="D4" s="23">
        <v>0</v>
      </c>
      <c r="K4" s="5"/>
      <c r="L4" s="22"/>
      <c r="N4" s="21"/>
    </row>
    <row r="5" spans="1:14" ht="16" x14ac:dyDescent="0.35">
      <c r="A5">
        <v>5</v>
      </c>
      <c r="B5">
        <v>2</v>
      </c>
      <c r="C5" t="s">
        <v>12</v>
      </c>
      <c r="D5" s="23">
        <v>0</v>
      </c>
      <c r="K5" s="5"/>
      <c r="L5" s="22"/>
      <c r="N5" s="21"/>
    </row>
    <row r="6" spans="1:14" ht="16" x14ac:dyDescent="0.35">
      <c r="A6">
        <v>5</v>
      </c>
      <c r="B6">
        <v>3</v>
      </c>
      <c r="C6" t="s">
        <v>12</v>
      </c>
      <c r="D6" s="23">
        <v>0</v>
      </c>
      <c r="K6" s="5"/>
      <c r="L6" s="22"/>
      <c r="N6" s="21"/>
    </row>
    <row r="7" spans="1:14" ht="16" x14ac:dyDescent="0.35">
      <c r="A7">
        <v>6</v>
      </c>
      <c r="B7">
        <v>1</v>
      </c>
      <c r="C7" t="s">
        <v>12</v>
      </c>
      <c r="D7" s="23">
        <v>0</v>
      </c>
      <c r="K7" s="5"/>
      <c r="L7" s="22"/>
      <c r="N7" s="21"/>
    </row>
    <row r="8" spans="1:14" ht="16" x14ac:dyDescent="0.35">
      <c r="A8">
        <v>6</v>
      </c>
      <c r="B8">
        <v>2</v>
      </c>
      <c r="C8" t="s">
        <v>12</v>
      </c>
      <c r="D8" s="23">
        <v>0</v>
      </c>
      <c r="I8" s="6"/>
      <c r="K8" s="5"/>
      <c r="L8" s="22"/>
      <c r="N8" s="21"/>
    </row>
    <row r="9" spans="1:14" ht="16" x14ac:dyDescent="0.35">
      <c r="A9">
        <v>6</v>
      </c>
      <c r="B9">
        <v>3</v>
      </c>
      <c r="C9" t="s">
        <v>12</v>
      </c>
      <c r="D9" s="23">
        <v>0</v>
      </c>
      <c r="I9" s="6"/>
      <c r="K9" s="5"/>
      <c r="L9" s="22"/>
      <c r="N9" s="21"/>
    </row>
    <row r="10" spans="1:14" ht="16" x14ac:dyDescent="0.35">
      <c r="A10">
        <f>A7+1</f>
        <v>7</v>
      </c>
      <c r="B10">
        <f>B7</f>
        <v>1</v>
      </c>
      <c r="C10" t="s">
        <v>12</v>
      </c>
      <c r="D10" s="23">
        <v>0</v>
      </c>
      <c r="I10" s="6"/>
      <c r="K10" s="5"/>
      <c r="L10" s="28"/>
      <c r="N10" s="29"/>
    </row>
    <row r="11" spans="1:14" ht="16" x14ac:dyDescent="0.35">
      <c r="A11">
        <f t="shared" ref="A11:A51" si="0">A8+1</f>
        <v>7</v>
      </c>
      <c r="B11">
        <f t="shared" ref="B11:B51" si="1">B8</f>
        <v>2</v>
      </c>
      <c r="C11" t="s">
        <v>12</v>
      </c>
      <c r="D11" s="23">
        <v>0</v>
      </c>
      <c r="I11" s="6"/>
      <c r="K11" s="5"/>
      <c r="L11" s="28"/>
      <c r="N11" s="29"/>
    </row>
    <row r="12" spans="1:14" ht="16" x14ac:dyDescent="0.35">
      <c r="A12">
        <f t="shared" si="0"/>
        <v>7</v>
      </c>
      <c r="B12">
        <f t="shared" si="1"/>
        <v>3</v>
      </c>
      <c r="C12" t="s">
        <v>12</v>
      </c>
      <c r="D12" s="23">
        <v>0</v>
      </c>
      <c r="I12" s="6"/>
      <c r="K12" s="5"/>
      <c r="L12" s="28"/>
      <c r="N12" s="29"/>
    </row>
    <row r="13" spans="1:14" ht="16" x14ac:dyDescent="0.35">
      <c r="A13">
        <f t="shared" si="0"/>
        <v>8</v>
      </c>
      <c r="B13">
        <f t="shared" si="1"/>
        <v>1</v>
      </c>
      <c r="C13" t="s">
        <v>12</v>
      </c>
      <c r="D13" s="23">
        <v>0</v>
      </c>
      <c r="I13" s="6"/>
      <c r="K13" s="5"/>
      <c r="L13" s="28"/>
      <c r="N13" s="29"/>
    </row>
    <row r="14" spans="1:14" ht="16" x14ac:dyDescent="0.35">
      <c r="A14">
        <f t="shared" si="0"/>
        <v>8</v>
      </c>
      <c r="B14">
        <f t="shared" si="1"/>
        <v>2</v>
      </c>
      <c r="C14" t="s">
        <v>12</v>
      </c>
      <c r="D14" s="23">
        <v>0</v>
      </c>
      <c r="I14" s="6"/>
      <c r="K14" s="5"/>
      <c r="L14" s="28"/>
      <c r="N14" s="29"/>
    </row>
    <row r="15" spans="1:14" ht="16" x14ac:dyDescent="0.35">
      <c r="A15">
        <f t="shared" si="0"/>
        <v>8</v>
      </c>
      <c r="B15">
        <f t="shared" si="1"/>
        <v>3</v>
      </c>
      <c r="C15" t="s">
        <v>12</v>
      </c>
      <c r="D15" s="23">
        <v>0</v>
      </c>
      <c r="I15" s="6"/>
      <c r="K15" s="5"/>
      <c r="L15" s="28"/>
      <c r="N15" s="29"/>
    </row>
    <row r="16" spans="1:14" ht="16" x14ac:dyDescent="0.35">
      <c r="A16">
        <f t="shared" si="0"/>
        <v>9</v>
      </c>
      <c r="B16">
        <f t="shared" si="1"/>
        <v>1</v>
      </c>
      <c r="C16" t="s">
        <v>12</v>
      </c>
      <c r="D16" s="23">
        <v>0</v>
      </c>
      <c r="I16" s="6"/>
      <c r="K16" s="5"/>
      <c r="L16" s="28"/>
      <c r="N16" s="29"/>
    </row>
    <row r="17" spans="1:14" ht="16" x14ac:dyDescent="0.35">
      <c r="A17">
        <f t="shared" si="0"/>
        <v>9</v>
      </c>
      <c r="B17">
        <f t="shared" si="1"/>
        <v>2</v>
      </c>
      <c r="C17" t="s">
        <v>12</v>
      </c>
      <c r="D17" s="23">
        <v>0</v>
      </c>
      <c r="I17" s="6"/>
      <c r="K17" s="5"/>
      <c r="L17" s="28"/>
      <c r="N17" s="29"/>
    </row>
    <row r="18" spans="1:14" ht="16" x14ac:dyDescent="0.35">
      <c r="A18">
        <f t="shared" si="0"/>
        <v>9</v>
      </c>
      <c r="B18">
        <f t="shared" si="1"/>
        <v>3</v>
      </c>
      <c r="C18" t="s">
        <v>12</v>
      </c>
      <c r="D18" s="23">
        <v>0</v>
      </c>
      <c r="I18" s="6"/>
      <c r="K18" s="5"/>
      <c r="L18" s="28"/>
      <c r="N18" s="29"/>
    </row>
    <row r="19" spans="1:14" ht="16" x14ac:dyDescent="0.35">
      <c r="A19">
        <f t="shared" si="0"/>
        <v>10</v>
      </c>
      <c r="B19">
        <f t="shared" si="1"/>
        <v>1</v>
      </c>
      <c r="C19" t="s">
        <v>12</v>
      </c>
      <c r="D19" s="23">
        <v>0</v>
      </c>
      <c r="I19" s="6"/>
      <c r="K19" s="5"/>
      <c r="L19" s="28"/>
      <c r="N19" s="29"/>
    </row>
    <row r="20" spans="1:14" ht="16" x14ac:dyDescent="0.35">
      <c r="A20">
        <f t="shared" si="0"/>
        <v>10</v>
      </c>
      <c r="B20">
        <f t="shared" si="1"/>
        <v>2</v>
      </c>
      <c r="C20" t="s">
        <v>12</v>
      </c>
      <c r="D20" s="23">
        <v>0</v>
      </c>
      <c r="I20" s="6"/>
      <c r="K20" s="5"/>
      <c r="L20" s="28"/>
      <c r="N20" s="29"/>
    </row>
    <row r="21" spans="1:14" ht="16" x14ac:dyDescent="0.35">
      <c r="A21">
        <f t="shared" si="0"/>
        <v>10</v>
      </c>
      <c r="B21">
        <f t="shared" si="1"/>
        <v>3</v>
      </c>
      <c r="C21" t="s">
        <v>12</v>
      </c>
      <c r="D21" s="23">
        <v>0</v>
      </c>
      <c r="I21" s="6"/>
      <c r="K21" s="5"/>
      <c r="L21" s="28"/>
      <c r="N21" s="29"/>
    </row>
    <row r="22" spans="1:14" ht="16" x14ac:dyDescent="0.35">
      <c r="A22">
        <f t="shared" si="0"/>
        <v>11</v>
      </c>
      <c r="B22">
        <f t="shared" si="1"/>
        <v>1</v>
      </c>
      <c r="C22" t="s">
        <v>12</v>
      </c>
      <c r="D22" s="23">
        <v>0</v>
      </c>
      <c r="I22" s="6"/>
      <c r="K22" s="5"/>
      <c r="L22" s="28"/>
      <c r="N22" s="29"/>
    </row>
    <row r="23" spans="1:14" ht="16" x14ac:dyDescent="0.35">
      <c r="A23">
        <f t="shared" si="0"/>
        <v>11</v>
      </c>
      <c r="B23">
        <f t="shared" si="1"/>
        <v>2</v>
      </c>
      <c r="C23" t="s">
        <v>12</v>
      </c>
      <c r="D23" s="23">
        <v>0</v>
      </c>
      <c r="I23" s="6"/>
      <c r="K23" s="5"/>
      <c r="L23" s="28"/>
      <c r="N23" s="29"/>
    </row>
    <row r="24" spans="1:14" ht="16" x14ac:dyDescent="0.35">
      <c r="A24">
        <f t="shared" si="0"/>
        <v>11</v>
      </c>
      <c r="B24">
        <f t="shared" si="1"/>
        <v>3</v>
      </c>
      <c r="C24" t="s">
        <v>12</v>
      </c>
      <c r="D24" s="23">
        <v>0</v>
      </c>
      <c r="I24" s="6"/>
      <c r="K24" s="5"/>
      <c r="L24" s="28"/>
      <c r="N24" s="29"/>
    </row>
    <row r="25" spans="1:14" ht="16" x14ac:dyDescent="0.35">
      <c r="A25">
        <f t="shared" si="0"/>
        <v>12</v>
      </c>
      <c r="B25">
        <f t="shared" si="1"/>
        <v>1</v>
      </c>
      <c r="C25" t="s">
        <v>12</v>
      </c>
      <c r="D25" s="23">
        <v>0</v>
      </c>
      <c r="I25" s="6"/>
      <c r="K25" s="5"/>
      <c r="L25" s="28"/>
      <c r="N25" s="29"/>
    </row>
    <row r="26" spans="1:14" ht="16" x14ac:dyDescent="0.35">
      <c r="A26">
        <f t="shared" si="0"/>
        <v>12</v>
      </c>
      <c r="B26">
        <f t="shared" si="1"/>
        <v>2</v>
      </c>
      <c r="C26" t="s">
        <v>12</v>
      </c>
      <c r="D26" s="23">
        <v>0</v>
      </c>
      <c r="I26" s="6"/>
      <c r="K26" s="5"/>
      <c r="L26" s="28"/>
      <c r="N26" s="29"/>
    </row>
    <row r="27" spans="1:14" ht="16" x14ac:dyDescent="0.35">
      <c r="A27">
        <f t="shared" si="0"/>
        <v>12</v>
      </c>
      <c r="B27">
        <f t="shared" si="1"/>
        <v>3</v>
      </c>
      <c r="C27" t="s">
        <v>12</v>
      </c>
      <c r="D27" s="23">
        <v>0</v>
      </c>
      <c r="I27" s="6"/>
      <c r="K27" s="5"/>
      <c r="L27" s="28"/>
      <c r="N27" s="29"/>
    </row>
    <row r="28" spans="1:14" ht="16" x14ac:dyDescent="0.35">
      <c r="A28">
        <f t="shared" si="0"/>
        <v>13</v>
      </c>
      <c r="B28">
        <f t="shared" si="1"/>
        <v>1</v>
      </c>
      <c r="C28" t="s">
        <v>12</v>
      </c>
      <c r="D28" s="23">
        <v>0</v>
      </c>
      <c r="I28" s="6"/>
      <c r="K28" s="5"/>
      <c r="L28" s="28"/>
      <c r="N28" s="29"/>
    </row>
    <row r="29" spans="1:14" ht="16" x14ac:dyDescent="0.35">
      <c r="A29">
        <f t="shared" si="0"/>
        <v>13</v>
      </c>
      <c r="B29">
        <f t="shared" si="1"/>
        <v>2</v>
      </c>
      <c r="C29" t="s">
        <v>12</v>
      </c>
      <c r="D29" s="23">
        <v>0</v>
      </c>
      <c r="I29" s="6"/>
      <c r="K29" s="5"/>
      <c r="L29" s="28"/>
      <c r="N29" s="29"/>
    </row>
    <row r="30" spans="1:14" ht="16" x14ac:dyDescent="0.35">
      <c r="A30">
        <f t="shared" si="0"/>
        <v>13</v>
      </c>
      <c r="B30">
        <f t="shared" si="1"/>
        <v>3</v>
      </c>
      <c r="C30" t="s">
        <v>12</v>
      </c>
      <c r="D30" s="23">
        <v>0</v>
      </c>
      <c r="I30" s="6"/>
      <c r="K30" s="5"/>
      <c r="L30" s="28"/>
      <c r="N30" s="29"/>
    </row>
    <row r="31" spans="1:14" ht="16" x14ac:dyDescent="0.35">
      <c r="A31">
        <f t="shared" si="0"/>
        <v>14</v>
      </c>
      <c r="B31">
        <f t="shared" si="1"/>
        <v>1</v>
      </c>
      <c r="C31" t="s">
        <v>12</v>
      </c>
      <c r="D31" s="23">
        <v>0</v>
      </c>
      <c r="I31" s="6"/>
      <c r="K31" s="5"/>
      <c r="L31" s="28"/>
      <c r="N31" s="29"/>
    </row>
    <row r="32" spans="1:14" ht="16" x14ac:dyDescent="0.35">
      <c r="A32">
        <f t="shared" si="0"/>
        <v>14</v>
      </c>
      <c r="B32">
        <f t="shared" si="1"/>
        <v>2</v>
      </c>
      <c r="C32" t="s">
        <v>12</v>
      </c>
      <c r="D32" s="23">
        <v>0</v>
      </c>
      <c r="I32" s="6"/>
      <c r="K32" s="5"/>
      <c r="L32" s="28"/>
      <c r="N32" s="29"/>
    </row>
    <row r="33" spans="1:14" ht="16" x14ac:dyDescent="0.35">
      <c r="A33">
        <f t="shared" si="0"/>
        <v>14</v>
      </c>
      <c r="B33">
        <f t="shared" si="1"/>
        <v>3</v>
      </c>
      <c r="C33" t="s">
        <v>12</v>
      </c>
      <c r="D33" s="23">
        <v>0</v>
      </c>
      <c r="I33" s="6"/>
      <c r="K33" s="5"/>
      <c r="L33" s="28"/>
      <c r="N33" s="29"/>
    </row>
    <row r="34" spans="1:14" ht="16" x14ac:dyDescent="0.35">
      <c r="A34">
        <f t="shared" si="0"/>
        <v>15</v>
      </c>
      <c r="B34">
        <f t="shared" si="1"/>
        <v>1</v>
      </c>
      <c r="C34" t="s">
        <v>12</v>
      </c>
      <c r="D34" s="23">
        <v>0</v>
      </c>
      <c r="I34" s="6"/>
      <c r="K34" s="5"/>
      <c r="L34" s="28"/>
      <c r="N34" s="29"/>
    </row>
    <row r="35" spans="1:14" ht="16" x14ac:dyDescent="0.35">
      <c r="A35">
        <f t="shared" si="0"/>
        <v>15</v>
      </c>
      <c r="B35">
        <f t="shared" si="1"/>
        <v>2</v>
      </c>
      <c r="C35" t="s">
        <v>12</v>
      </c>
      <c r="D35" s="23">
        <v>0</v>
      </c>
      <c r="I35" s="6"/>
      <c r="K35" s="5"/>
      <c r="L35" s="28"/>
      <c r="N35" s="29"/>
    </row>
    <row r="36" spans="1:14" ht="16" x14ac:dyDescent="0.35">
      <c r="A36">
        <f t="shared" si="0"/>
        <v>15</v>
      </c>
      <c r="B36">
        <f t="shared" si="1"/>
        <v>3</v>
      </c>
      <c r="C36" t="s">
        <v>12</v>
      </c>
      <c r="D36" s="23">
        <v>0</v>
      </c>
      <c r="I36" s="6"/>
      <c r="K36" s="5"/>
      <c r="L36" s="28"/>
      <c r="N36" s="29"/>
    </row>
    <row r="37" spans="1:14" ht="16" x14ac:dyDescent="0.35">
      <c r="A37">
        <f t="shared" si="0"/>
        <v>16</v>
      </c>
      <c r="B37">
        <f t="shared" si="1"/>
        <v>1</v>
      </c>
      <c r="C37" t="s">
        <v>12</v>
      </c>
      <c r="D37" s="23">
        <v>0</v>
      </c>
      <c r="I37" s="6"/>
      <c r="K37" s="5"/>
      <c r="L37" s="28"/>
      <c r="N37" s="29"/>
    </row>
    <row r="38" spans="1:14" ht="16" x14ac:dyDescent="0.35">
      <c r="A38">
        <f t="shared" si="0"/>
        <v>16</v>
      </c>
      <c r="B38">
        <f t="shared" si="1"/>
        <v>2</v>
      </c>
      <c r="C38" t="s">
        <v>12</v>
      </c>
      <c r="D38" s="23">
        <v>0</v>
      </c>
      <c r="I38" s="6"/>
      <c r="K38" s="5"/>
      <c r="L38" s="28"/>
      <c r="N38" s="29"/>
    </row>
    <row r="39" spans="1:14" ht="16" x14ac:dyDescent="0.35">
      <c r="A39">
        <f t="shared" si="0"/>
        <v>16</v>
      </c>
      <c r="B39">
        <f t="shared" si="1"/>
        <v>3</v>
      </c>
      <c r="C39" t="s">
        <v>12</v>
      </c>
      <c r="D39" s="23">
        <v>0</v>
      </c>
      <c r="I39" s="6"/>
      <c r="K39" s="5"/>
      <c r="L39" s="28"/>
      <c r="N39" s="29"/>
    </row>
    <row r="40" spans="1:14" ht="16" x14ac:dyDescent="0.35">
      <c r="A40">
        <f t="shared" si="0"/>
        <v>17</v>
      </c>
      <c r="B40">
        <f t="shared" si="1"/>
        <v>1</v>
      </c>
      <c r="C40" t="s">
        <v>12</v>
      </c>
      <c r="D40" s="23">
        <v>0</v>
      </c>
      <c r="I40" s="6"/>
      <c r="K40" s="5"/>
      <c r="L40" s="28"/>
      <c r="N40" s="29"/>
    </row>
    <row r="41" spans="1:14" ht="16" x14ac:dyDescent="0.35">
      <c r="A41">
        <f t="shared" si="0"/>
        <v>17</v>
      </c>
      <c r="B41">
        <f t="shared" si="1"/>
        <v>2</v>
      </c>
      <c r="C41" t="s">
        <v>12</v>
      </c>
      <c r="D41" s="23">
        <v>0</v>
      </c>
      <c r="I41" s="6"/>
      <c r="K41" s="5"/>
      <c r="L41" s="28"/>
      <c r="N41" s="29"/>
    </row>
    <row r="42" spans="1:14" ht="16" x14ac:dyDescent="0.35">
      <c r="A42">
        <f t="shared" si="0"/>
        <v>17</v>
      </c>
      <c r="B42">
        <f t="shared" si="1"/>
        <v>3</v>
      </c>
      <c r="C42" t="s">
        <v>12</v>
      </c>
      <c r="D42" s="23">
        <v>0</v>
      </c>
      <c r="I42" s="6"/>
      <c r="K42" s="5"/>
      <c r="L42" s="28"/>
      <c r="N42" s="29"/>
    </row>
    <row r="43" spans="1:14" ht="16" x14ac:dyDescent="0.35">
      <c r="A43">
        <f t="shared" si="0"/>
        <v>18</v>
      </c>
      <c r="B43">
        <f t="shared" si="1"/>
        <v>1</v>
      </c>
      <c r="C43" t="s">
        <v>12</v>
      </c>
      <c r="D43" s="23">
        <v>0</v>
      </c>
      <c r="I43" s="6"/>
      <c r="K43" s="5"/>
      <c r="L43" s="28"/>
      <c r="N43" s="29"/>
    </row>
    <row r="44" spans="1:14" ht="16" x14ac:dyDescent="0.35">
      <c r="A44">
        <f t="shared" si="0"/>
        <v>18</v>
      </c>
      <c r="B44">
        <f t="shared" si="1"/>
        <v>2</v>
      </c>
      <c r="C44" t="s">
        <v>12</v>
      </c>
      <c r="D44" s="23">
        <v>0</v>
      </c>
      <c r="I44" s="6"/>
      <c r="K44" s="5"/>
      <c r="L44" s="28"/>
      <c r="N44" s="29"/>
    </row>
    <row r="45" spans="1:14" ht="16" x14ac:dyDescent="0.35">
      <c r="A45">
        <f t="shared" si="0"/>
        <v>18</v>
      </c>
      <c r="B45">
        <f t="shared" si="1"/>
        <v>3</v>
      </c>
      <c r="C45" t="s">
        <v>12</v>
      </c>
      <c r="D45" s="23">
        <v>0</v>
      </c>
      <c r="I45" s="6"/>
      <c r="K45" s="5"/>
      <c r="L45" s="28"/>
      <c r="N45" s="29"/>
    </row>
    <row r="46" spans="1:14" ht="16" x14ac:dyDescent="0.35">
      <c r="A46">
        <f t="shared" si="0"/>
        <v>19</v>
      </c>
      <c r="B46">
        <f t="shared" si="1"/>
        <v>1</v>
      </c>
      <c r="C46" t="s">
        <v>12</v>
      </c>
      <c r="D46" s="23">
        <v>0</v>
      </c>
      <c r="I46" s="6"/>
      <c r="K46" s="5"/>
      <c r="L46" s="28"/>
      <c r="N46" s="29"/>
    </row>
    <row r="47" spans="1:14" ht="16" x14ac:dyDescent="0.35">
      <c r="A47">
        <f t="shared" si="0"/>
        <v>19</v>
      </c>
      <c r="B47">
        <f t="shared" si="1"/>
        <v>2</v>
      </c>
      <c r="C47" t="s">
        <v>12</v>
      </c>
      <c r="D47" s="23">
        <v>0</v>
      </c>
      <c r="I47" s="6"/>
      <c r="K47" s="5"/>
      <c r="L47" s="28"/>
      <c r="N47" s="29"/>
    </row>
    <row r="48" spans="1:14" ht="16" x14ac:dyDescent="0.35">
      <c r="A48">
        <f t="shared" si="0"/>
        <v>19</v>
      </c>
      <c r="B48">
        <f t="shared" si="1"/>
        <v>3</v>
      </c>
      <c r="C48" t="s">
        <v>12</v>
      </c>
      <c r="D48" s="23">
        <v>0</v>
      </c>
      <c r="I48" s="6"/>
      <c r="K48" s="5"/>
      <c r="L48" s="28"/>
      <c r="N48" s="29"/>
    </row>
    <row r="49" spans="1:14" ht="16" x14ac:dyDescent="0.35">
      <c r="A49">
        <f t="shared" si="0"/>
        <v>20</v>
      </c>
      <c r="B49">
        <f t="shared" si="1"/>
        <v>1</v>
      </c>
      <c r="C49" t="s">
        <v>12</v>
      </c>
      <c r="D49" s="23">
        <v>0</v>
      </c>
      <c r="I49" s="6"/>
      <c r="K49" s="5"/>
      <c r="L49" s="28"/>
      <c r="N49" s="29"/>
    </row>
    <row r="50" spans="1:14" ht="16" x14ac:dyDescent="0.35">
      <c r="A50">
        <f t="shared" si="0"/>
        <v>20</v>
      </c>
      <c r="B50">
        <f t="shared" si="1"/>
        <v>2</v>
      </c>
      <c r="C50" t="s">
        <v>12</v>
      </c>
      <c r="D50" s="23">
        <v>0</v>
      </c>
      <c r="I50" s="6"/>
      <c r="K50" s="5"/>
      <c r="L50" s="28"/>
      <c r="N50" s="29"/>
    </row>
    <row r="51" spans="1:14" ht="16" x14ac:dyDescent="0.35">
      <c r="A51">
        <f t="shared" si="0"/>
        <v>20</v>
      </c>
      <c r="B51">
        <f t="shared" si="1"/>
        <v>3</v>
      </c>
      <c r="C51" t="s">
        <v>12</v>
      </c>
      <c r="D51" s="23">
        <v>0</v>
      </c>
      <c r="I51" s="6"/>
      <c r="K51" s="5"/>
      <c r="L51" s="28"/>
      <c r="N51" s="29"/>
    </row>
    <row r="52" spans="1:14" x14ac:dyDescent="0.35">
      <c r="A52">
        <v>5</v>
      </c>
      <c r="B52">
        <v>1</v>
      </c>
      <c r="C52" t="s">
        <v>115</v>
      </c>
      <c r="D52">
        <v>0</v>
      </c>
    </row>
    <row r="53" spans="1:14" x14ac:dyDescent="0.35">
      <c r="A53">
        <v>5</v>
      </c>
      <c r="B53">
        <v>2</v>
      </c>
      <c r="C53" t="s">
        <v>115</v>
      </c>
      <c r="D53">
        <v>0</v>
      </c>
    </row>
    <row r="54" spans="1:14" x14ac:dyDescent="0.35">
      <c r="A54">
        <v>5</v>
      </c>
      <c r="B54">
        <v>3</v>
      </c>
      <c r="C54" t="s">
        <v>115</v>
      </c>
      <c r="D54">
        <v>0</v>
      </c>
    </row>
    <row r="55" spans="1:14" x14ac:dyDescent="0.35">
      <c r="A55">
        <v>6</v>
      </c>
      <c r="B55">
        <v>1</v>
      </c>
      <c r="C55" t="s">
        <v>115</v>
      </c>
      <c r="D55">
        <v>0</v>
      </c>
    </row>
    <row r="56" spans="1:14" x14ac:dyDescent="0.35">
      <c r="A56">
        <v>6</v>
      </c>
      <c r="B56">
        <v>2</v>
      </c>
      <c r="C56" t="s">
        <v>115</v>
      </c>
      <c r="D56">
        <v>0</v>
      </c>
    </row>
    <row r="57" spans="1:14" x14ac:dyDescent="0.35">
      <c r="A57">
        <v>6</v>
      </c>
      <c r="B57">
        <v>3</v>
      </c>
      <c r="C57" t="s">
        <v>115</v>
      </c>
      <c r="D57">
        <v>0</v>
      </c>
    </row>
    <row r="58" spans="1:14" x14ac:dyDescent="0.35">
      <c r="A58">
        <f>A55+1</f>
        <v>7</v>
      </c>
      <c r="B58">
        <f>B55</f>
        <v>1</v>
      </c>
      <c r="C58" t="s">
        <v>115</v>
      </c>
      <c r="D58">
        <v>0</v>
      </c>
    </row>
    <row r="59" spans="1:14" x14ac:dyDescent="0.35">
      <c r="A59">
        <f t="shared" ref="A59:A99" si="2">A56+1</f>
        <v>7</v>
      </c>
      <c r="B59">
        <f t="shared" ref="B59:B99" si="3">B56</f>
        <v>2</v>
      </c>
      <c r="C59" t="s">
        <v>115</v>
      </c>
      <c r="D59">
        <v>0</v>
      </c>
    </row>
    <row r="60" spans="1:14" x14ac:dyDescent="0.35">
      <c r="A60">
        <f t="shared" si="2"/>
        <v>7</v>
      </c>
      <c r="B60">
        <f t="shared" si="3"/>
        <v>3</v>
      </c>
      <c r="C60" t="s">
        <v>115</v>
      </c>
      <c r="D60">
        <v>0</v>
      </c>
    </row>
    <row r="61" spans="1:14" x14ac:dyDescent="0.35">
      <c r="A61">
        <f t="shared" si="2"/>
        <v>8</v>
      </c>
      <c r="B61">
        <f t="shared" si="3"/>
        <v>1</v>
      </c>
      <c r="C61" t="s">
        <v>115</v>
      </c>
      <c r="D61">
        <v>0</v>
      </c>
    </row>
    <row r="62" spans="1:14" x14ac:dyDescent="0.35">
      <c r="A62">
        <f t="shared" si="2"/>
        <v>8</v>
      </c>
      <c r="B62">
        <f t="shared" si="3"/>
        <v>2</v>
      </c>
      <c r="C62" t="s">
        <v>115</v>
      </c>
      <c r="D62">
        <v>0</v>
      </c>
    </row>
    <row r="63" spans="1:14" x14ac:dyDescent="0.35">
      <c r="A63">
        <f t="shared" si="2"/>
        <v>8</v>
      </c>
      <c r="B63">
        <f t="shared" si="3"/>
        <v>3</v>
      </c>
      <c r="C63" t="s">
        <v>115</v>
      </c>
      <c r="D63">
        <v>0</v>
      </c>
    </row>
    <row r="64" spans="1:14" x14ac:dyDescent="0.35">
      <c r="A64">
        <f t="shared" si="2"/>
        <v>9</v>
      </c>
      <c r="B64">
        <f t="shared" si="3"/>
        <v>1</v>
      </c>
      <c r="C64" t="s">
        <v>115</v>
      </c>
      <c r="D64">
        <v>0</v>
      </c>
    </row>
    <row r="65" spans="1:4" x14ac:dyDescent="0.35">
      <c r="A65">
        <f t="shared" si="2"/>
        <v>9</v>
      </c>
      <c r="B65">
        <f t="shared" si="3"/>
        <v>2</v>
      </c>
      <c r="C65" t="s">
        <v>115</v>
      </c>
      <c r="D65">
        <v>0</v>
      </c>
    </row>
    <row r="66" spans="1:4" x14ac:dyDescent="0.35">
      <c r="A66">
        <f t="shared" si="2"/>
        <v>9</v>
      </c>
      <c r="B66">
        <f t="shared" si="3"/>
        <v>3</v>
      </c>
      <c r="C66" t="s">
        <v>115</v>
      </c>
      <c r="D66">
        <v>0</v>
      </c>
    </row>
    <row r="67" spans="1:4" x14ac:dyDescent="0.35">
      <c r="A67">
        <f t="shared" si="2"/>
        <v>10</v>
      </c>
      <c r="B67">
        <f t="shared" si="3"/>
        <v>1</v>
      </c>
      <c r="C67" t="s">
        <v>115</v>
      </c>
      <c r="D67">
        <v>0</v>
      </c>
    </row>
    <row r="68" spans="1:4" x14ac:dyDescent="0.35">
      <c r="A68">
        <f t="shared" si="2"/>
        <v>10</v>
      </c>
      <c r="B68">
        <f t="shared" si="3"/>
        <v>2</v>
      </c>
      <c r="C68" t="s">
        <v>115</v>
      </c>
      <c r="D68">
        <v>0</v>
      </c>
    </row>
    <row r="69" spans="1:4" x14ac:dyDescent="0.35">
      <c r="A69">
        <f t="shared" si="2"/>
        <v>10</v>
      </c>
      <c r="B69">
        <f t="shared" si="3"/>
        <v>3</v>
      </c>
      <c r="C69" t="s">
        <v>115</v>
      </c>
      <c r="D69">
        <v>0</v>
      </c>
    </row>
    <row r="70" spans="1:4" x14ac:dyDescent="0.35">
      <c r="A70">
        <f t="shared" si="2"/>
        <v>11</v>
      </c>
      <c r="B70">
        <f t="shared" si="3"/>
        <v>1</v>
      </c>
      <c r="C70" t="s">
        <v>115</v>
      </c>
      <c r="D70">
        <v>0</v>
      </c>
    </row>
    <row r="71" spans="1:4" x14ac:dyDescent="0.35">
      <c r="A71">
        <f t="shared" si="2"/>
        <v>11</v>
      </c>
      <c r="B71">
        <f t="shared" si="3"/>
        <v>2</v>
      </c>
      <c r="C71" t="s">
        <v>115</v>
      </c>
      <c r="D71">
        <v>0</v>
      </c>
    </row>
    <row r="72" spans="1:4" x14ac:dyDescent="0.35">
      <c r="A72">
        <f t="shared" si="2"/>
        <v>11</v>
      </c>
      <c r="B72">
        <f t="shared" si="3"/>
        <v>3</v>
      </c>
      <c r="C72" t="s">
        <v>115</v>
      </c>
      <c r="D72">
        <v>0</v>
      </c>
    </row>
    <row r="73" spans="1:4" x14ac:dyDescent="0.35">
      <c r="A73">
        <f t="shared" si="2"/>
        <v>12</v>
      </c>
      <c r="B73">
        <f t="shared" si="3"/>
        <v>1</v>
      </c>
      <c r="C73" t="s">
        <v>115</v>
      </c>
      <c r="D73">
        <v>0</v>
      </c>
    </row>
    <row r="74" spans="1:4" x14ac:dyDescent="0.35">
      <c r="A74">
        <f t="shared" si="2"/>
        <v>12</v>
      </c>
      <c r="B74">
        <f t="shared" si="3"/>
        <v>2</v>
      </c>
      <c r="C74" t="s">
        <v>115</v>
      </c>
      <c r="D74">
        <v>0</v>
      </c>
    </row>
    <row r="75" spans="1:4" x14ac:dyDescent="0.35">
      <c r="A75">
        <f t="shared" si="2"/>
        <v>12</v>
      </c>
      <c r="B75">
        <f t="shared" si="3"/>
        <v>3</v>
      </c>
      <c r="C75" t="s">
        <v>115</v>
      </c>
      <c r="D75">
        <v>0</v>
      </c>
    </row>
    <row r="76" spans="1:4" x14ac:dyDescent="0.35">
      <c r="A76">
        <f t="shared" si="2"/>
        <v>13</v>
      </c>
      <c r="B76">
        <f t="shared" si="3"/>
        <v>1</v>
      </c>
      <c r="C76" t="s">
        <v>115</v>
      </c>
      <c r="D76">
        <v>0</v>
      </c>
    </row>
    <row r="77" spans="1:4" x14ac:dyDescent="0.35">
      <c r="A77">
        <f t="shared" si="2"/>
        <v>13</v>
      </c>
      <c r="B77">
        <f t="shared" si="3"/>
        <v>2</v>
      </c>
      <c r="C77" t="s">
        <v>115</v>
      </c>
      <c r="D77">
        <v>0</v>
      </c>
    </row>
    <row r="78" spans="1:4" x14ac:dyDescent="0.35">
      <c r="A78">
        <f t="shared" si="2"/>
        <v>13</v>
      </c>
      <c r="B78">
        <f t="shared" si="3"/>
        <v>3</v>
      </c>
      <c r="C78" t="s">
        <v>115</v>
      </c>
      <c r="D78">
        <v>0</v>
      </c>
    </row>
    <row r="79" spans="1:4" x14ac:dyDescent="0.35">
      <c r="A79">
        <f t="shared" si="2"/>
        <v>14</v>
      </c>
      <c r="B79">
        <f t="shared" si="3"/>
        <v>1</v>
      </c>
      <c r="C79" t="s">
        <v>115</v>
      </c>
      <c r="D79">
        <v>0</v>
      </c>
    </row>
    <row r="80" spans="1:4" x14ac:dyDescent="0.35">
      <c r="A80">
        <f t="shared" si="2"/>
        <v>14</v>
      </c>
      <c r="B80">
        <f t="shared" si="3"/>
        <v>2</v>
      </c>
      <c r="C80" t="s">
        <v>115</v>
      </c>
      <c r="D80">
        <v>0</v>
      </c>
    </row>
    <row r="81" spans="1:4" x14ac:dyDescent="0.35">
      <c r="A81">
        <f t="shared" si="2"/>
        <v>14</v>
      </c>
      <c r="B81">
        <f t="shared" si="3"/>
        <v>3</v>
      </c>
      <c r="C81" t="s">
        <v>115</v>
      </c>
      <c r="D81">
        <v>0</v>
      </c>
    </row>
    <row r="82" spans="1:4" x14ac:dyDescent="0.35">
      <c r="A82">
        <f t="shared" si="2"/>
        <v>15</v>
      </c>
      <c r="B82">
        <f t="shared" si="3"/>
        <v>1</v>
      </c>
      <c r="C82" t="s">
        <v>115</v>
      </c>
      <c r="D82">
        <v>0</v>
      </c>
    </row>
    <row r="83" spans="1:4" x14ac:dyDescent="0.35">
      <c r="A83">
        <f t="shared" si="2"/>
        <v>15</v>
      </c>
      <c r="B83">
        <f t="shared" si="3"/>
        <v>2</v>
      </c>
      <c r="C83" t="s">
        <v>115</v>
      </c>
      <c r="D83">
        <v>0</v>
      </c>
    </row>
    <row r="84" spans="1:4" x14ac:dyDescent="0.35">
      <c r="A84">
        <f t="shared" si="2"/>
        <v>15</v>
      </c>
      <c r="B84">
        <f t="shared" si="3"/>
        <v>3</v>
      </c>
      <c r="C84" t="s">
        <v>115</v>
      </c>
      <c r="D84">
        <v>0</v>
      </c>
    </row>
    <row r="85" spans="1:4" x14ac:dyDescent="0.35">
      <c r="A85">
        <f t="shared" si="2"/>
        <v>16</v>
      </c>
      <c r="B85">
        <f t="shared" si="3"/>
        <v>1</v>
      </c>
      <c r="C85" t="s">
        <v>115</v>
      </c>
      <c r="D85">
        <v>0</v>
      </c>
    </row>
    <row r="86" spans="1:4" x14ac:dyDescent="0.35">
      <c r="A86">
        <f t="shared" si="2"/>
        <v>16</v>
      </c>
      <c r="B86">
        <f t="shared" si="3"/>
        <v>2</v>
      </c>
      <c r="C86" t="s">
        <v>115</v>
      </c>
      <c r="D86">
        <v>0</v>
      </c>
    </row>
    <row r="87" spans="1:4" x14ac:dyDescent="0.35">
      <c r="A87">
        <f t="shared" si="2"/>
        <v>16</v>
      </c>
      <c r="B87">
        <f t="shared" si="3"/>
        <v>3</v>
      </c>
      <c r="C87" t="s">
        <v>115</v>
      </c>
      <c r="D87">
        <v>0</v>
      </c>
    </row>
    <row r="88" spans="1:4" x14ac:dyDescent="0.35">
      <c r="A88">
        <f t="shared" si="2"/>
        <v>17</v>
      </c>
      <c r="B88">
        <f t="shared" si="3"/>
        <v>1</v>
      </c>
      <c r="C88" t="s">
        <v>115</v>
      </c>
      <c r="D88">
        <v>0</v>
      </c>
    </row>
    <row r="89" spans="1:4" x14ac:dyDescent="0.35">
      <c r="A89">
        <f t="shared" si="2"/>
        <v>17</v>
      </c>
      <c r="B89">
        <f t="shared" si="3"/>
        <v>2</v>
      </c>
      <c r="C89" t="s">
        <v>115</v>
      </c>
      <c r="D89">
        <v>0</v>
      </c>
    </row>
    <row r="90" spans="1:4" x14ac:dyDescent="0.35">
      <c r="A90">
        <f t="shared" si="2"/>
        <v>17</v>
      </c>
      <c r="B90">
        <f t="shared" si="3"/>
        <v>3</v>
      </c>
      <c r="C90" t="s">
        <v>115</v>
      </c>
      <c r="D90">
        <v>0</v>
      </c>
    </row>
    <row r="91" spans="1:4" x14ac:dyDescent="0.35">
      <c r="A91">
        <f t="shared" si="2"/>
        <v>18</v>
      </c>
      <c r="B91">
        <f t="shared" si="3"/>
        <v>1</v>
      </c>
      <c r="C91" t="s">
        <v>115</v>
      </c>
      <c r="D91">
        <v>0</v>
      </c>
    </row>
    <row r="92" spans="1:4" x14ac:dyDescent="0.35">
      <c r="A92">
        <f t="shared" si="2"/>
        <v>18</v>
      </c>
      <c r="B92">
        <f t="shared" si="3"/>
        <v>2</v>
      </c>
      <c r="C92" t="s">
        <v>115</v>
      </c>
      <c r="D92">
        <v>0</v>
      </c>
    </row>
    <row r="93" spans="1:4" x14ac:dyDescent="0.35">
      <c r="A93">
        <f t="shared" si="2"/>
        <v>18</v>
      </c>
      <c r="B93">
        <f t="shared" si="3"/>
        <v>3</v>
      </c>
      <c r="C93" t="s">
        <v>115</v>
      </c>
      <c r="D93">
        <v>0</v>
      </c>
    </row>
    <row r="94" spans="1:4" x14ac:dyDescent="0.35">
      <c r="A94">
        <f t="shared" si="2"/>
        <v>19</v>
      </c>
      <c r="B94">
        <f t="shared" si="3"/>
        <v>1</v>
      </c>
      <c r="C94" t="s">
        <v>115</v>
      </c>
      <c r="D94">
        <v>0</v>
      </c>
    </row>
    <row r="95" spans="1:4" x14ac:dyDescent="0.35">
      <c r="A95">
        <f t="shared" si="2"/>
        <v>19</v>
      </c>
      <c r="B95">
        <f t="shared" si="3"/>
        <v>2</v>
      </c>
      <c r="C95" t="s">
        <v>115</v>
      </c>
      <c r="D95">
        <v>0</v>
      </c>
    </row>
    <row r="96" spans="1:4" x14ac:dyDescent="0.35">
      <c r="A96">
        <f t="shared" si="2"/>
        <v>19</v>
      </c>
      <c r="B96">
        <f t="shared" si="3"/>
        <v>3</v>
      </c>
      <c r="C96" t="s">
        <v>115</v>
      </c>
      <c r="D96">
        <v>0</v>
      </c>
    </row>
    <row r="97" spans="1:4" x14ac:dyDescent="0.35">
      <c r="A97">
        <f t="shared" si="2"/>
        <v>20</v>
      </c>
      <c r="B97">
        <f t="shared" si="3"/>
        <v>1</v>
      </c>
      <c r="C97" t="s">
        <v>115</v>
      </c>
      <c r="D97">
        <v>0</v>
      </c>
    </row>
    <row r="98" spans="1:4" x14ac:dyDescent="0.35">
      <c r="A98">
        <f t="shared" si="2"/>
        <v>20</v>
      </c>
      <c r="B98">
        <f t="shared" si="3"/>
        <v>2</v>
      </c>
      <c r="C98" t="s">
        <v>115</v>
      </c>
      <c r="D98">
        <v>0</v>
      </c>
    </row>
    <row r="99" spans="1:4" x14ac:dyDescent="0.35">
      <c r="A99">
        <f t="shared" si="2"/>
        <v>20</v>
      </c>
      <c r="B99">
        <f t="shared" si="3"/>
        <v>3</v>
      </c>
      <c r="C99" t="s">
        <v>115</v>
      </c>
      <c r="D99">
        <v>0</v>
      </c>
    </row>
    <row r="100" spans="1:4" x14ac:dyDescent="0.35">
      <c r="A100">
        <v>5</v>
      </c>
      <c r="B100">
        <v>1</v>
      </c>
      <c r="C100" t="s">
        <v>13</v>
      </c>
      <c r="D100">
        <v>0</v>
      </c>
    </row>
    <row r="101" spans="1:4" x14ac:dyDescent="0.35">
      <c r="A101">
        <v>5</v>
      </c>
      <c r="B101">
        <v>2</v>
      </c>
      <c r="C101" t="s">
        <v>13</v>
      </c>
      <c r="D101">
        <v>0</v>
      </c>
    </row>
    <row r="102" spans="1:4" x14ac:dyDescent="0.35">
      <c r="A102">
        <v>5</v>
      </c>
      <c r="B102">
        <v>3</v>
      </c>
      <c r="C102" t="s">
        <v>13</v>
      </c>
      <c r="D102">
        <v>0</v>
      </c>
    </row>
    <row r="103" spans="1:4" x14ac:dyDescent="0.35">
      <c r="A103">
        <v>6</v>
      </c>
      <c r="B103">
        <v>1</v>
      </c>
      <c r="C103" t="s">
        <v>13</v>
      </c>
      <c r="D103">
        <v>0</v>
      </c>
    </row>
    <row r="104" spans="1:4" x14ac:dyDescent="0.35">
      <c r="A104">
        <v>6</v>
      </c>
      <c r="B104">
        <v>2</v>
      </c>
      <c r="C104" t="s">
        <v>13</v>
      </c>
      <c r="D104">
        <v>0</v>
      </c>
    </row>
    <row r="105" spans="1:4" x14ac:dyDescent="0.35">
      <c r="A105">
        <v>6</v>
      </c>
      <c r="B105">
        <v>3</v>
      </c>
      <c r="C105" t="s">
        <v>13</v>
      </c>
      <c r="D105">
        <v>0</v>
      </c>
    </row>
    <row r="106" spans="1:4" x14ac:dyDescent="0.35">
      <c r="A106">
        <f>A103+1</f>
        <v>7</v>
      </c>
      <c r="B106">
        <f>B103</f>
        <v>1</v>
      </c>
      <c r="C106" t="s">
        <v>13</v>
      </c>
      <c r="D106">
        <v>0</v>
      </c>
    </row>
    <row r="107" spans="1:4" x14ac:dyDescent="0.35">
      <c r="A107">
        <f t="shared" ref="A107:A147" si="4">A104+1</f>
        <v>7</v>
      </c>
      <c r="B107">
        <f t="shared" ref="B107:B147" si="5">B104</f>
        <v>2</v>
      </c>
      <c r="C107" t="s">
        <v>13</v>
      </c>
      <c r="D107">
        <v>0</v>
      </c>
    </row>
    <row r="108" spans="1:4" x14ac:dyDescent="0.35">
      <c r="A108">
        <f t="shared" si="4"/>
        <v>7</v>
      </c>
      <c r="B108">
        <f t="shared" si="5"/>
        <v>3</v>
      </c>
      <c r="C108" t="s">
        <v>13</v>
      </c>
      <c r="D108">
        <v>0</v>
      </c>
    </row>
    <row r="109" spans="1:4" x14ac:dyDescent="0.35">
      <c r="A109">
        <f t="shared" si="4"/>
        <v>8</v>
      </c>
      <c r="B109">
        <f t="shared" si="5"/>
        <v>1</v>
      </c>
      <c r="C109" t="s">
        <v>13</v>
      </c>
      <c r="D109">
        <v>0</v>
      </c>
    </row>
    <row r="110" spans="1:4" x14ac:dyDescent="0.35">
      <c r="A110">
        <f t="shared" si="4"/>
        <v>8</v>
      </c>
      <c r="B110">
        <f t="shared" si="5"/>
        <v>2</v>
      </c>
      <c r="C110" t="s">
        <v>13</v>
      </c>
      <c r="D110">
        <v>0</v>
      </c>
    </row>
    <row r="111" spans="1:4" x14ac:dyDescent="0.35">
      <c r="A111">
        <f t="shared" si="4"/>
        <v>8</v>
      </c>
      <c r="B111">
        <f t="shared" si="5"/>
        <v>3</v>
      </c>
      <c r="C111" t="s">
        <v>13</v>
      </c>
      <c r="D111">
        <v>0</v>
      </c>
    </row>
    <row r="112" spans="1:4" x14ac:dyDescent="0.35">
      <c r="A112">
        <f t="shared" si="4"/>
        <v>9</v>
      </c>
      <c r="B112">
        <f t="shared" si="5"/>
        <v>1</v>
      </c>
      <c r="C112" t="s">
        <v>13</v>
      </c>
      <c r="D112">
        <v>0</v>
      </c>
    </row>
    <row r="113" spans="1:4" x14ac:dyDescent="0.35">
      <c r="A113">
        <f t="shared" si="4"/>
        <v>9</v>
      </c>
      <c r="B113">
        <f t="shared" si="5"/>
        <v>2</v>
      </c>
      <c r="C113" t="s">
        <v>13</v>
      </c>
      <c r="D113">
        <v>0</v>
      </c>
    </row>
    <row r="114" spans="1:4" x14ac:dyDescent="0.35">
      <c r="A114">
        <f t="shared" si="4"/>
        <v>9</v>
      </c>
      <c r="B114">
        <f t="shared" si="5"/>
        <v>3</v>
      </c>
      <c r="C114" t="s">
        <v>13</v>
      </c>
      <c r="D114">
        <v>0</v>
      </c>
    </row>
    <row r="115" spans="1:4" x14ac:dyDescent="0.35">
      <c r="A115">
        <f t="shared" si="4"/>
        <v>10</v>
      </c>
      <c r="B115">
        <f t="shared" si="5"/>
        <v>1</v>
      </c>
      <c r="C115" t="s">
        <v>13</v>
      </c>
      <c r="D115">
        <v>0</v>
      </c>
    </row>
    <row r="116" spans="1:4" x14ac:dyDescent="0.35">
      <c r="A116">
        <f t="shared" si="4"/>
        <v>10</v>
      </c>
      <c r="B116">
        <f t="shared" si="5"/>
        <v>2</v>
      </c>
      <c r="C116" t="s">
        <v>13</v>
      </c>
      <c r="D116">
        <v>0</v>
      </c>
    </row>
    <row r="117" spans="1:4" x14ac:dyDescent="0.35">
      <c r="A117">
        <f t="shared" si="4"/>
        <v>10</v>
      </c>
      <c r="B117">
        <f t="shared" si="5"/>
        <v>3</v>
      </c>
      <c r="C117" t="s">
        <v>13</v>
      </c>
      <c r="D117">
        <v>0</v>
      </c>
    </row>
    <row r="118" spans="1:4" x14ac:dyDescent="0.35">
      <c r="A118">
        <f t="shared" si="4"/>
        <v>11</v>
      </c>
      <c r="B118">
        <f t="shared" si="5"/>
        <v>1</v>
      </c>
      <c r="C118" t="s">
        <v>13</v>
      </c>
      <c r="D118">
        <v>0</v>
      </c>
    </row>
    <row r="119" spans="1:4" x14ac:dyDescent="0.35">
      <c r="A119">
        <f t="shared" si="4"/>
        <v>11</v>
      </c>
      <c r="B119">
        <f t="shared" si="5"/>
        <v>2</v>
      </c>
      <c r="C119" t="s">
        <v>13</v>
      </c>
      <c r="D119">
        <v>0</v>
      </c>
    </row>
    <row r="120" spans="1:4" x14ac:dyDescent="0.35">
      <c r="A120">
        <f t="shared" si="4"/>
        <v>11</v>
      </c>
      <c r="B120">
        <f t="shared" si="5"/>
        <v>3</v>
      </c>
      <c r="C120" t="s">
        <v>13</v>
      </c>
      <c r="D120">
        <v>0</v>
      </c>
    </row>
    <row r="121" spans="1:4" x14ac:dyDescent="0.35">
      <c r="A121">
        <f t="shared" si="4"/>
        <v>12</v>
      </c>
      <c r="B121">
        <f t="shared" si="5"/>
        <v>1</v>
      </c>
      <c r="C121" t="s">
        <v>13</v>
      </c>
      <c r="D121">
        <v>0</v>
      </c>
    </row>
    <row r="122" spans="1:4" x14ac:dyDescent="0.35">
      <c r="A122">
        <f t="shared" si="4"/>
        <v>12</v>
      </c>
      <c r="B122">
        <f t="shared" si="5"/>
        <v>2</v>
      </c>
      <c r="C122" t="s">
        <v>13</v>
      </c>
      <c r="D122">
        <v>0</v>
      </c>
    </row>
    <row r="123" spans="1:4" x14ac:dyDescent="0.35">
      <c r="A123">
        <f t="shared" si="4"/>
        <v>12</v>
      </c>
      <c r="B123">
        <f t="shared" si="5"/>
        <v>3</v>
      </c>
      <c r="C123" t="s">
        <v>13</v>
      </c>
      <c r="D123">
        <v>0</v>
      </c>
    </row>
    <row r="124" spans="1:4" x14ac:dyDescent="0.35">
      <c r="A124">
        <f t="shared" si="4"/>
        <v>13</v>
      </c>
      <c r="B124">
        <f t="shared" si="5"/>
        <v>1</v>
      </c>
      <c r="C124" t="s">
        <v>13</v>
      </c>
      <c r="D124">
        <v>0</v>
      </c>
    </row>
    <row r="125" spans="1:4" x14ac:dyDescent="0.35">
      <c r="A125">
        <f t="shared" si="4"/>
        <v>13</v>
      </c>
      <c r="B125">
        <f t="shared" si="5"/>
        <v>2</v>
      </c>
      <c r="C125" t="s">
        <v>13</v>
      </c>
      <c r="D125">
        <v>0</v>
      </c>
    </row>
    <row r="126" spans="1:4" x14ac:dyDescent="0.35">
      <c r="A126">
        <f t="shared" si="4"/>
        <v>13</v>
      </c>
      <c r="B126">
        <f t="shared" si="5"/>
        <v>3</v>
      </c>
      <c r="C126" t="s">
        <v>13</v>
      </c>
      <c r="D126">
        <v>0</v>
      </c>
    </row>
    <row r="127" spans="1:4" x14ac:dyDescent="0.35">
      <c r="A127">
        <f t="shared" si="4"/>
        <v>14</v>
      </c>
      <c r="B127">
        <f t="shared" si="5"/>
        <v>1</v>
      </c>
      <c r="C127" t="s">
        <v>13</v>
      </c>
      <c r="D127">
        <v>0</v>
      </c>
    </row>
    <row r="128" spans="1:4" x14ac:dyDescent="0.35">
      <c r="A128">
        <f t="shared" si="4"/>
        <v>14</v>
      </c>
      <c r="B128">
        <f t="shared" si="5"/>
        <v>2</v>
      </c>
      <c r="C128" t="s">
        <v>13</v>
      </c>
      <c r="D128">
        <v>0</v>
      </c>
    </row>
    <row r="129" spans="1:4" x14ac:dyDescent="0.35">
      <c r="A129">
        <f t="shared" si="4"/>
        <v>14</v>
      </c>
      <c r="B129">
        <f t="shared" si="5"/>
        <v>3</v>
      </c>
      <c r="C129" t="s">
        <v>13</v>
      </c>
      <c r="D129">
        <v>0</v>
      </c>
    </row>
    <row r="130" spans="1:4" x14ac:dyDescent="0.35">
      <c r="A130">
        <f t="shared" si="4"/>
        <v>15</v>
      </c>
      <c r="B130">
        <f t="shared" si="5"/>
        <v>1</v>
      </c>
      <c r="C130" t="s">
        <v>13</v>
      </c>
      <c r="D130">
        <v>0</v>
      </c>
    </row>
    <row r="131" spans="1:4" x14ac:dyDescent="0.35">
      <c r="A131">
        <f t="shared" si="4"/>
        <v>15</v>
      </c>
      <c r="B131">
        <f t="shared" si="5"/>
        <v>2</v>
      </c>
      <c r="C131" t="s">
        <v>13</v>
      </c>
      <c r="D131">
        <v>0</v>
      </c>
    </row>
    <row r="132" spans="1:4" x14ac:dyDescent="0.35">
      <c r="A132">
        <f t="shared" si="4"/>
        <v>15</v>
      </c>
      <c r="B132">
        <f t="shared" si="5"/>
        <v>3</v>
      </c>
      <c r="C132" t="s">
        <v>13</v>
      </c>
      <c r="D132">
        <v>0</v>
      </c>
    </row>
    <row r="133" spans="1:4" x14ac:dyDescent="0.35">
      <c r="A133">
        <f t="shared" si="4"/>
        <v>16</v>
      </c>
      <c r="B133">
        <f t="shared" si="5"/>
        <v>1</v>
      </c>
      <c r="C133" t="s">
        <v>13</v>
      </c>
      <c r="D133">
        <v>0</v>
      </c>
    </row>
    <row r="134" spans="1:4" x14ac:dyDescent="0.35">
      <c r="A134">
        <f t="shared" si="4"/>
        <v>16</v>
      </c>
      <c r="B134">
        <f t="shared" si="5"/>
        <v>2</v>
      </c>
      <c r="C134" t="s">
        <v>13</v>
      </c>
      <c r="D134">
        <v>0</v>
      </c>
    </row>
    <row r="135" spans="1:4" x14ac:dyDescent="0.35">
      <c r="A135">
        <f t="shared" si="4"/>
        <v>16</v>
      </c>
      <c r="B135">
        <f t="shared" si="5"/>
        <v>3</v>
      </c>
      <c r="C135" t="s">
        <v>13</v>
      </c>
      <c r="D135">
        <v>0</v>
      </c>
    </row>
    <row r="136" spans="1:4" x14ac:dyDescent="0.35">
      <c r="A136">
        <f t="shared" si="4"/>
        <v>17</v>
      </c>
      <c r="B136">
        <f t="shared" si="5"/>
        <v>1</v>
      </c>
      <c r="C136" t="s">
        <v>13</v>
      </c>
      <c r="D136">
        <v>0</v>
      </c>
    </row>
    <row r="137" spans="1:4" x14ac:dyDescent="0.35">
      <c r="A137">
        <f t="shared" si="4"/>
        <v>17</v>
      </c>
      <c r="B137">
        <f t="shared" si="5"/>
        <v>2</v>
      </c>
      <c r="C137" t="s">
        <v>13</v>
      </c>
      <c r="D137">
        <v>0</v>
      </c>
    </row>
    <row r="138" spans="1:4" x14ac:dyDescent="0.35">
      <c r="A138">
        <f t="shared" si="4"/>
        <v>17</v>
      </c>
      <c r="B138">
        <f t="shared" si="5"/>
        <v>3</v>
      </c>
      <c r="C138" t="s">
        <v>13</v>
      </c>
      <c r="D138">
        <v>0</v>
      </c>
    </row>
    <row r="139" spans="1:4" x14ac:dyDescent="0.35">
      <c r="A139">
        <f t="shared" si="4"/>
        <v>18</v>
      </c>
      <c r="B139">
        <f t="shared" si="5"/>
        <v>1</v>
      </c>
      <c r="C139" t="s">
        <v>13</v>
      </c>
      <c r="D139">
        <v>0</v>
      </c>
    </row>
    <row r="140" spans="1:4" x14ac:dyDescent="0.35">
      <c r="A140">
        <f t="shared" si="4"/>
        <v>18</v>
      </c>
      <c r="B140">
        <f t="shared" si="5"/>
        <v>2</v>
      </c>
      <c r="C140" t="s">
        <v>13</v>
      </c>
      <c r="D140">
        <v>0</v>
      </c>
    </row>
    <row r="141" spans="1:4" x14ac:dyDescent="0.35">
      <c r="A141">
        <f t="shared" si="4"/>
        <v>18</v>
      </c>
      <c r="B141">
        <f t="shared" si="5"/>
        <v>3</v>
      </c>
      <c r="C141" t="s">
        <v>13</v>
      </c>
      <c r="D141">
        <v>0</v>
      </c>
    </row>
    <row r="142" spans="1:4" x14ac:dyDescent="0.35">
      <c r="A142">
        <f t="shared" si="4"/>
        <v>19</v>
      </c>
      <c r="B142">
        <f t="shared" si="5"/>
        <v>1</v>
      </c>
      <c r="C142" t="s">
        <v>13</v>
      </c>
      <c r="D142">
        <v>0</v>
      </c>
    </row>
    <row r="143" spans="1:4" x14ac:dyDescent="0.35">
      <c r="A143">
        <f t="shared" si="4"/>
        <v>19</v>
      </c>
      <c r="B143">
        <f t="shared" si="5"/>
        <v>2</v>
      </c>
      <c r="C143" t="s">
        <v>13</v>
      </c>
      <c r="D143">
        <v>0</v>
      </c>
    </row>
    <row r="144" spans="1:4" x14ac:dyDescent="0.35">
      <c r="A144">
        <f t="shared" si="4"/>
        <v>19</v>
      </c>
      <c r="B144">
        <f t="shared" si="5"/>
        <v>3</v>
      </c>
      <c r="C144" t="s">
        <v>13</v>
      </c>
      <c r="D144">
        <v>0</v>
      </c>
    </row>
    <row r="145" spans="1:4" x14ac:dyDescent="0.35">
      <c r="A145">
        <f t="shared" si="4"/>
        <v>20</v>
      </c>
      <c r="B145">
        <f t="shared" si="5"/>
        <v>1</v>
      </c>
      <c r="C145" t="s">
        <v>13</v>
      </c>
      <c r="D145">
        <v>0</v>
      </c>
    </row>
    <row r="146" spans="1:4" x14ac:dyDescent="0.35">
      <c r="A146">
        <f t="shared" si="4"/>
        <v>20</v>
      </c>
      <c r="B146">
        <f t="shared" si="5"/>
        <v>2</v>
      </c>
      <c r="C146" t="s">
        <v>13</v>
      </c>
      <c r="D146">
        <v>0</v>
      </c>
    </row>
    <row r="147" spans="1:4" x14ac:dyDescent="0.35">
      <c r="A147">
        <f t="shared" si="4"/>
        <v>20</v>
      </c>
      <c r="B147">
        <f t="shared" si="5"/>
        <v>3</v>
      </c>
      <c r="C147" t="s">
        <v>13</v>
      </c>
      <c r="D147">
        <v>0</v>
      </c>
    </row>
    <row r="148" spans="1:4" x14ac:dyDescent="0.35">
      <c r="A148">
        <v>5</v>
      </c>
      <c r="B148">
        <v>1</v>
      </c>
      <c r="C148" t="s">
        <v>14</v>
      </c>
      <c r="D148">
        <v>0</v>
      </c>
    </row>
    <row r="149" spans="1:4" x14ac:dyDescent="0.35">
      <c r="A149">
        <v>5</v>
      </c>
      <c r="B149">
        <v>2</v>
      </c>
      <c r="C149" t="s">
        <v>14</v>
      </c>
      <c r="D149">
        <v>0</v>
      </c>
    </row>
    <row r="150" spans="1:4" x14ac:dyDescent="0.35">
      <c r="A150">
        <v>5</v>
      </c>
      <c r="B150">
        <v>3</v>
      </c>
      <c r="C150" t="s">
        <v>14</v>
      </c>
      <c r="D150">
        <v>0</v>
      </c>
    </row>
    <row r="151" spans="1:4" x14ac:dyDescent="0.35">
      <c r="A151">
        <v>6</v>
      </c>
      <c r="B151">
        <v>1</v>
      </c>
      <c r="C151" t="s">
        <v>14</v>
      </c>
      <c r="D151">
        <v>0</v>
      </c>
    </row>
    <row r="152" spans="1:4" x14ac:dyDescent="0.35">
      <c r="A152">
        <v>6</v>
      </c>
      <c r="B152">
        <v>2</v>
      </c>
      <c r="C152" t="s">
        <v>14</v>
      </c>
      <c r="D152">
        <v>0</v>
      </c>
    </row>
    <row r="153" spans="1:4" x14ac:dyDescent="0.35">
      <c r="A153">
        <v>6</v>
      </c>
      <c r="B153">
        <v>3</v>
      </c>
      <c r="C153" t="s">
        <v>14</v>
      </c>
      <c r="D153">
        <v>0</v>
      </c>
    </row>
    <row r="154" spans="1:4" x14ac:dyDescent="0.35">
      <c r="A154">
        <f>A151+1</f>
        <v>7</v>
      </c>
      <c r="B154">
        <f>B151</f>
        <v>1</v>
      </c>
      <c r="C154" t="s">
        <v>14</v>
      </c>
      <c r="D154">
        <v>0</v>
      </c>
    </row>
    <row r="155" spans="1:4" x14ac:dyDescent="0.35">
      <c r="A155">
        <f t="shared" ref="A155:A195" si="6">A152+1</f>
        <v>7</v>
      </c>
      <c r="B155">
        <f t="shared" ref="B155:B195" si="7">B152</f>
        <v>2</v>
      </c>
      <c r="C155" t="s">
        <v>14</v>
      </c>
      <c r="D155">
        <v>0</v>
      </c>
    </row>
    <row r="156" spans="1:4" x14ac:dyDescent="0.35">
      <c r="A156">
        <f t="shared" si="6"/>
        <v>7</v>
      </c>
      <c r="B156">
        <f t="shared" si="7"/>
        <v>3</v>
      </c>
      <c r="C156" t="s">
        <v>14</v>
      </c>
      <c r="D156">
        <v>0</v>
      </c>
    </row>
    <row r="157" spans="1:4" x14ac:dyDescent="0.35">
      <c r="A157">
        <f t="shared" si="6"/>
        <v>8</v>
      </c>
      <c r="B157">
        <f t="shared" si="7"/>
        <v>1</v>
      </c>
      <c r="C157" t="s">
        <v>14</v>
      </c>
      <c r="D157">
        <v>0</v>
      </c>
    </row>
    <row r="158" spans="1:4" x14ac:dyDescent="0.35">
      <c r="A158">
        <f t="shared" si="6"/>
        <v>8</v>
      </c>
      <c r="B158">
        <f t="shared" si="7"/>
        <v>2</v>
      </c>
      <c r="C158" t="s">
        <v>14</v>
      </c>
      <c r="D158">
        <v>0</v>
      </c>
    </row>
    <row r="159" spans="1:4" x14ac:dyDescent="0.35">
      <c r="A159">
        <f t="shared" si="6"/>
        <v>8</v>
      </c>
      <c r="B159">
        <f t="shared" si="7"/>
        <v>3</v>
      </c>
      <c r="C159" t="s">
        <v>14</v>
      </c>
      <c r="D159">
        <v>0</v>
      </c>
    </row>
    <row r="160" spans="1:4" x14ac:dyDescent="0.35">
      <c r="A160">
        <f t="shared" si="6"/>
        <v>9</v>
      </c>
      <c r="B160">
        <f t="shared" si="7"/>
        <v>1</v>
      </c>
      <c r="C160" t="s">
        <v>14</v>
      </c>
      <c r="D160">
        <v>0</v>
      </c>
    </row>
    <row r="161" spans="1:4" x14ac:dyDescent="0.35">
      <c r="A161">
        <f t="shared" si="6"/>
        <v>9</v>
      </c>
      <c r="B161">
        <f t="shared" si="7"/>
        <v>2</v>
      </c>
      <c r="C161" t="s">
        <v>14</v>
      </c>
      <c r="D161">
        <v>0</v>
      </c>
    </row>
    <row r="162" spans="1:4" x14ac:dyDescent="0.35">
      <c r="A162">
        <f t="shared" si="6"/>
        <v>9</v>
      </c>
      <c r="B162">
        <f t="shared" si="7"/>
        <v>3</v>
      </c>
      <c r="C162" t="s">
        <v>14</v>
      </c>
      <c r="D162">
        <v>0</v>
      </c>
    </row>
    <row r="163" spans="1:4" x14ac:dyDescent="0.35">
      <c r="A163">
        <f t="shared" si="6"/>
        <v>10</v>
      </c>
      <c r="B163">
        <f t="shared" si="7"/>
        <v>1</v>
      </c>
      <c r="C163" t="s">
        <v>14</v>
      </c>
      <c r="D163">
        <v>0</v>
      </c>
    </row>
    <row r="164" spans="1:4" x14ac:dyDescent="0.35">
      <c r="A164">
        <f t="shared" si="6"/>
        <v>10</v>
      </c>
      <c r="B164">
        <f t="shared" si="7"/>
        <v>2</v>
      </c>
      <c r="C164" t="s">
        <v>14</v>
      </c>
      <c r="D164">
        <v>0</v>
      </c>
    </row>
    <row r="165" spans="1:4" x14ac:dyDescent="0.35">
      <c r="A165">
        <f t="shared" si="6"/>
        <v>10</v>
      </c>
      <c r="B165">
        <f t="shared" si="7"/>
        <v>3</v>
      </c>
      <c r="C165" t="s">
        <v>14</v>
      </c>
      <c r="D165">
        <v>0</v>
      </c>
    </row>
    <row r="166" spans="1:4" x14ac:dyDescent="0.35">
      <c r="A166">
        <f t="shared" si="6"/>
        <v>11</v>
      </c>
      <c r="B166">
        <f t="shared" si="7"/>
        <v>1</v>
      </c>
      <c r="C166" t="s">
        <v>14</v>
      </c>
      <c r="D166">
        <v>0</v>
      </c>
    </row>
    <row r="167" spans="1:4" x14ac:dyDescent="0.35">
      <c r="A167">
        <f t="shared" si="6"/>
        <v>11</v>
      </c>
      <c r="B167">
        <f t="shared" si="7"/>
        <v>2</v>
      </c>
      <c r="C167" t="s">
        <v>14</v>
      </c>
      <c r="D167">
        <v>0</v>
      </c>
    </row>
    <row r="168" spans="1:4" x14ac:dyDescent="0.35">
      <c r="A168">
        <f t="shared" si="6"/>
        <v>11</v>
      </c>
      <c r="B168">
        <f t="shared" si="7"/>
        <v>3</v>
      </c>
      <c r="C168" t="s">
        <v>14</v>
      </c>
      <c r="D168">
        <v>0</v>
      </c>
    </row>
    <row r="169" spans="1:4" x14ac:dyDescent="0.35">
      <c r="A169">
        <f t="shared" si="6"/>
        <v>12</v>
      </c>
      <c r="B169">
        <f t="shared" si="7"/>
        <v>1</v>
      </c>
      <c r="C169" t="s">
        <v>14</v>
      </c>
      <c r="D169">
        <v>0</v>
      </c>
    </row>
    <row r="170" spans="1:4" x14ac:dyDescent="0.35">
      <c r="A170">
        <f t="shared" si="6"/>
        <v>12</v>
      </c>
      <c r="B170">
        <f t="shared" si="7"/>
        <v>2</v>
      </c>
      <c r="C170" t="s">
        <v>14</v>
      </c>
      <c r="D170">
        <v>0</v>
      </c>
    </row>
    <row r="171" spans="1:4" x14ac:dyDescent="0.35">
      <c r="A171">
        <f t="shared" si="6"/>
        <v>12</v>
      </c>
      <c r="B171">
        <f t="shared" si="7"/>
        <v>3</v>
      </c>
      <c r="C171" t="s">
        <v>14</v>
      </c>
      <c r="D171">
        <v>0</v>
      </c>
    </row>
    <row r="172" spans="1:4" x14ac:dyDescent="0.35">
      <c r="A172">
        <f t="shared" si="6"/>
        <v>13</v>
      </c>
      <c r="B172">
        <f t="shared" si="7"/>
        <v>1</v>
      </c>
      <c r="C172" t="s">
        <v>14</v>
      </c>
      <c r="D172">
        <v>0</v>
      </c>
    </row>
    <row r="173" spans="1:4" x14ac:dyDescent="0.35">
      <c r="A173">
        <f t="shared" si="6"/>
        <v>13</v>
      </c>
      <c r="B173">
        <f t="shared" si="7"/>
        <v>2</v>
      </c>
      <c r="C173" t="s">
        <v>14</v>
      </c>
      <c r="D173">
        <v>0</v>
      </c>
    </row>
    <row r="174" spans="1:4" x14ac:dyDescent="0.35">
      <c r="A174">
        <f t="shared" si="6"/>
        <v>13</v>
      </c>
      <c r="B174">
        <f t="shared" si="7"/>
        <v>3</v>
      </c>
      <c r="C174" t="s">
        <v>14</v>
      </c>
      <c r="D174">
        <v>0</v>
      </c>
    </row>
    <row r="175" spans="1:4" x14ac:dyDescent="0.35">
      <c r="A175">
        <f t="shared" si="6"/>
        <v>14</v>
      </c>
      <c r="B175">
        <f t="shared" si="7"/>
        <v>1</v>
      </c>
      <c r="C175" t="s">
        <v>14</v>
      </c>
      <c r="D175">
        <v>0</v>
      </c>
    </row>
    <row r="176" spans="1:4" x14ac:dyDescent="0.35">
      <c r="A176">
        <f t="shared" si="6"/>
        <v>14</v>
      </c>
      <c r="B176">
        <f t="shared" si="7"/>
        <v>2</v>
      </c>
      <c r="C176" t="s">
        <v>14</v>
      </c>
      <c r="D176">
        <v>0</v>
      </c>
    </row>
    <row r="177" spans="1:4" x14ac:dyDescent="0.35">
      <c r="A177">
        <f t="shared" si="6"/>
        <v>14</v>
      </c>
      <c r="B177">
        <f t="shared" si="7"/>
        <v>3</v>
      </c>
      <c r="C177" t="s">
        <v>14</v>
      </c>
      <c r="D177">
        <v>0</v>
      </c>
    </row>
    <row r="178" spans="1:4" x14ac:dyDescent="0.35">
      <c r="A178">
        <f t="shared" si="6"/>
        <v>15</v>
      </c>
      <c r="B178">
        <f t="shared" si="7"/>
        <v>1</v>
      </c>
      <c r="C178" t="s">
        <v>14</v>
      </c>
      <c r="D178">
        <v>0</v>
      </c>
    </row>
    <row r="179" spans="1:4" x14ac:dyDescent="0.35">
      <c r="A179">
        <f t="shared" si="6"/>
        <v>15</v>
      </c>
      <c r="B179">
        <f t="shared" si="7"/>
        <v>2</v>
      </c>
      <c r="C179" t="s">
        <v>14</v>
      </c>
      <c r="D179">
        <v>0</v>
      </c>
    </row>
    <row r="180" spans="1:4" x14ac:dyDescent="0.35">
      <c r="A180">
        <f t="shared" si="6"/>
        <v>15</v>
      </c>
      <c r="B180">
        <f t="shared" si="7"/>
        <v>3</v>
      </c>
      <c r="C180" t="s">
        <v>14</v>
      </c>
      <c r="D180">
        <v>0</v>
      </c>
    </row>
    <row r="181" spans="1:4" x14ac:dyDescent="0.35">
      <c r="A181">
        <f t="shared" si="6"/>
        <v>16</v>
      </c>
      <c r="B181">
        <f t="shared" si="7"/>
        <v>1</v>
      </c>
      <c r="C181" t="s">
        <v>14</v>
      </c>
      <c r="D181">
        <v>0</v>
      </c>
    </row>
    <row r="182" spans="1:4" x14ac:dyDescent="0.35">
      <c r="A182">
        <f t="shared" si="6"/>
        <v>16</v>
      </c>
      <c r="B182">
        <f t="shared" si="7"/>
        <v>2</v>
      </c>
      <c r="C182" t="s">
        <v>14</v>
      </c>
      <c r="D182">
        <v>0</v>
      </c>
    </row>
    <row r="183" spans="1:4" x14ac:dyDescent="0.35">
      <c r="A183">
        <f t="shared" si="6"/>
        <v>16</v>
      </c>
      <c r="B183">
        <f t="shared" si="7"/>
        <v>3</v>
      </c>
      <c r="C183" t="s">
        <v>14</v>
      </c>
      <c r="D183">
        <v>0</v>
      </c>
    </row>
    <row r="184" spans="1:4" x14ac:dyDescent="0.35">
      <c r="A184">
        <f t="shared" si="6"/>
        <v>17</v>
      </c>
      <c r="B184">
        <f t="shared" si="7"/>
        <v>1</v>
      </c>
      <c r="C184" t="s">
        <v>14</v>
      </c>
      <c r="D184">
        <v>0</v>
      </c>
    </row>
    <row r="185" spans="1:4" x14ac:dyDescent="0.35">
      <c r="A185">
        <f t="shared" si="6"/>
        <v>17</v>
      </c>
      <c r="B185">
        <f t="shared" si="7"/>
        <v>2</v>
      </c>
      <c r="C185" t="s">
        <v>14</v>
      </c>
      <c r="D185">
        <v>0</v>
      </c>
    </row>
    <row r="186" spans="1:4" x14ac:dyDescent="0.35">
      <c r="A186">
        <f t="shared" si="6"/>
        <v>17</v>
      </c>
      <c r="B186">
        <f t="shared" si="7"/>
        <v>3</v>
      </c>
      <c r="C186" t="s">
        <v>14</v>
      </c>
      <c r="D186">
        <v>0</v>
      </c>
    </row>
    <row r="187" spans="1:4" x14ac:dyDescent="0.35">
      <c r="A187">
        <f t="shared" si="6"/>
        <v>18</v>
      </c>
      <c r="B187">
        <f t="shared" si="7"/>
        <v>1</v>
      </c>
      <c r="C187" t="s">
        <v>14</v>
      </c>
      <c r="D187">
        <v>0</v>
      </c>
    </row>
    <row r="188" spans="1:4" x14ac:dyDescent="0.35">
      <c r="A188">
        <f t="shared" si="6"/>
        <v>18</v>
      </c>
      <c r="B188">
        <f t="shared" si="7"/>
        <v>2</v>
      </c>
      <c r="C188" t="s">
        <v>14</v>
      </c>
      <c r="D188">
        <v>0</v>
      </c>
    </row>
    <row r="189" spans="1:4" x14ac:dyDescent="0.35">
      <c r="A189">
        <f t="shared" si="6"/>
        <v>18</v>
      </c>
      <c r="B189">
        <f t="shared" si="7"/>
        <v>3</v>
      </c>
      <c r="C189" t="s">
        <v>14</v>
      </c>
      <c r="D189">
        <v>0</v>
      </c>
    </row>
    <row r="190" spans="1:4" x14ac:dyDescent="0.35">
      <c r="A190">
        <f t="shared" si="6"/>
        <v>19</v>
      </c>
      <c r="B190">
        <f t="shared" si="7"/>
        <v>1</v>
      </c>
      <c r="C190" t="s">
        <v>14</v>
      </c>
      <c r="D190">
        <v>0</v>
      </c>
    </row>
    <row r="191" spans="1:4" x14ac:dyDescent="0.35">
      <c r="A191">
        <f t="shared" si="6"/>
        <v>19</v>
      </c>
      <c r="B191">
        <f t="shared" si="7"/>
        <v>2</v>
      </c>
      <c r="C191" t="s">
        <v>14</v>
      </c>
      <c r="D191">
        <v>0</v>
      </c>
    </row>
    <row r="192" spans="1:4" x14ac:dyDescent="0.35">
      <c r="A192">
        <f t="shared" si="6"/>
        <v>19</v>
      </c>
      <c r="B192">
        <f t="shared" si="7"/>
        <v>3</v>
      </c>
      <c r="C192" t="s">
        <v>14</v>
      </c>
      <c r="D192">
        <v>0</v>
      </c>
    </row>
    <row r="193" spans="1:4" x14ac:dyDescent="0.35">
      <c r="A193">
        <f t="shared" si="6"/>
        <v>20</v>
      </c>
      <c r="B193">
        <f t="shared" si="7"/>
        <v>1</v>
      </c>
      <c r="C193" t="s">
        <v>14</v>
      </c>
      <c r="D193">
        <v>0</v>
      </c>
    </row>
    <row r="194" spans="1:4" x14ac:dyDescent="0.35">
      <c r="A194">
        <f t="shared" si="6"/>
        <v>20</v>
      </c>
      <c r="B194">
        <f t="shared" si="7"/>
        <v>2</v>
      </c>
      <c r="C194" t="s">
        <v>14</v>
      </c>
      <c r="D194">
        <v>0</v>
      </c>
    </row>
    <row r="195" spans="1:4" x14ac:dyDescent="0.35">
      <c r="A195">
        <f t="shared" si="6"/>
        <v>20</v>
      </c>
      <c r="B195">
        <f t="shared" si="7"/>
        <v>3</v>
      </c>
      <c r="C195" t="s">
        <v>14</v>
      </c>
      <c r="D195">
        <v>0</v>
      </c>
    </row>
    <row r="196" spans="1:4" x14ac:dyDescent="0.35">
      <c r="A196">
        <v>5</v>
      </c>
      <c r="B196">
        <v>1</v>
      </c>
      <c r="C196" t="s">
        <v>15</v>
      </c>
      <c r="D196">
        <v>0</v>
      </c>
    </row>
    <row r="197" spans="1:4" x14ac:dyDescent="0.35">
      <c r="A197">
        <v>5</v>
      </c>
      <c r="B197">
        <v>2</v>
      </c>
      <c r="C197" t="s">
        <v>15</v>
      </c>
      <c r="D197">
        <v>0</v>
      </c>
    </row>
    <row r="198" spans="1:4" x14ac:dyDescent="0.35">
      <c r="A198">
        <v>5</v>
      </c>
      <c r="B198">
        <v>3</v>
      </c>
      <c r="C198" t="s">
        <v>15</v>
      </c>
      <c r="D198">
        <v>0</v>
      </c>
    </row>
    <row r="199" spans="1:4" x14ac:dyDescent="0.35">
      <c r="A199">
        <v>6</v>
      </c>
      <c r="B199">
        <v>1</v>
      </c>
      <c r="C199" t="s">
        <v>15</v>
      </c>
      <c r="D199">
        <v>0</v>
      </c>
    </row>
    <row r="200" spans="1:4" x14ac:dyDescent="0.35">
      <c r="A200">
        <v>6</v>
      </c>
      <c r="B200">
        <v>2</v>
      </c>
      <c r="C200" t="s">
        <v>15</v>
      </c>
      <c r="D200">
        <v>0</v>
      </c>
    </row>
    <row r="201" spans="1:4" x14ac:dyDescent="0.35">
      <c r="A201">
        <v>6</v>
      </c>
      <c r="B201">
        <v>3</v>
      </c>
      <c r="C201" t="s">
        <v>15</v>
      </c>
      <c r="D201">
        <v>0</v>
      </c>
    </row>
    <row r="202" spans="1:4" x14ac:dyDescent="0.35">
      <c r="A202">
        <f>A199+1</f>
        <v>7</v>
      </c>
      <c r="B202">
        <f>B199</f>
        <v>1</v>
      </c>
      <c r="C202" t="s">
        <v>15</v>
      </c>
      <c r="D202">
        <v>0</v>
      </c>
    </row>
    <row r="203" spans="1:4" x14ac:dyDescent="0.35">
      <c r="A203">
        <f t="shared" ref="A203:A243" si="8">A200+1</f>
        <v>7</v>
      </c>
      <c r="B203">
        <f t="shared" ref="B203:B243" si="9">B200</f>
        <v>2</v>
      </c>
      <c r="C203" t="s">
        <v>15</v>
      </c>
      <c r="D203">
        <v>0</v>
      </c>
    </row>
    <row r="204" spans="1:4" x14ac:dyDescent="0.35">
      <c r="A204">
        <f t="shared" si="8"/>
        <v>7</v>
      </c>
      <c r="B204">
        <f t="shared" si="9"/>
        <v>3</v>
      </c>
      <c r="C204" t="s">
        <v>15</v>
      </c>
      <c r="D204">
        <v>0</v>
      </c>
    </row>
    <row r="205" spans="1:4" x14ac:dyDescent="0.35">
      <c r="A205">
        <f t="shared" si="8"/>
        <v>8</v>
      </c>
      <c r="B205">
        <f t="shared" si="9"/>
        <v>1</v>
      </c>
      <c r="C205" t="s">
        <v>15</v>
      </c>
      <c r="D205">
        <v>0</v>
      </c>
    </row>
    <row r="206" spans="1:4" x14ac:dyDescent="0.35">
      <c r="A206">
        <f t="shared" si="8"/>
        <v>8</v>
      </c>
      <c r="B206">
        <f t="shared" si="9"/>
        <v>2</v>
      </c>
      <c r="C206" t="s">
        <v>15</v>
      </c>
      <c r="D206">
        <v>0</v>
      </c>
    </row>
    <row r="207" spans="1:4" x14ac:dyDescent="0.35">
      <c r="A207">
        <f t="shared" si="8"/>
        <v>8</v>
      </c>
      <c r="B207">
        <f t="shared" si="9"/>
        <v>3</v>
      </c>
      <c r="C207" t="s">
        <v>15</v>
      </c>
      <c r="D207">
        <v>0</v>
      </c>
    </row>
    <row r="208" spans="1:4" x14ac:dyDescent="0.35">
      <c r="A208">
        <f t="shared" si="8"/>
        <v>9</v>
      </c>
      <c r="B208">
        <f t="shared" si="9"/>
        <v>1</v>
      </c>
      <c r="C208" t="s">
        <v>15</v>
      </c>
      <c r="D208">
        <v>0</v>
      </c>
    </row>
    <row r="209" spans="1:4" x14ac:dyDescent="0.35">
      <c r="A209">
        <f t="shared" si="8"/>
        <v>9</v>
      </c>
      <c r="B209">
        <f t="shared" si="9"/>
        <v>2</v>
      </c>
      <c r="C209" t="s">
        <v>15</v>
      </c>
      <c r="D209">
        <v>0</v>
      </c>
    </row>
    <row r="210" spans="1:4" x14ac:dyDescent="0.35">
      <c r="A210">
        <f t="shared" si="8"/>
        <v>9</v>
      </c>
      <c r="B210">
        <f t="shared" si="9"/>
        <v>3</v>
      </c>
      <c r="C210" t="s">
        <v>15</v>
      </c>
      <c r="D210">
        <v>0</v>
      </c>
    </row>
    <row r="211" spans="1:4" x14ac:dyDescent="0.35">
      <c r="A211">
        <f t="shared" si="8"/>
        <v>10</v>
      </c>
      <c r="B211">
        <f t="shared" si="9"/>
        <v>1</v>
      </c>
      <c r="C211" t="s">
        <v>15</v>
      </c>
      <c r="D211">
        <v>0</v>
      </c>
    </row>
    <row r="212" spans="1:4" x14ac:dyDescent="0.35">
      <c r="A212">
        <f t="shared" si="8"/>
        <v>10</v>
      </c>
      <c r="B212">
        <f t="shared" si="9"/>
        <v>2</v>
      </c>
      <c r="C212" t="s">
        <v>15</v>
      </c>
      <c r="D212">
        <v>0</v>
      </c>
    </row>
    <row r="213" spans="1:4" x14ac:dyDescent="0.35">
      <c r="A213">
        <f t="shared" si="8"/>
        <v>10</v>
      </c>
      <c r="B213">
        <f t="shared" si="9"/>
        <v>3</v>
      </c>
      <c r="C213" t="s">
        <v>15</v>
      </c>
      <c r="D213">
        <v>0</v>
      </c>
    </row>
    <row r="214" spans="1:4" x14ac:dyDescent="0.35">
      <c r="A214">
        <f t="shared" si="8"/>
        <v>11</v>
      </c>
      <c r="B214">
        <f t="shared" si="9"/>
        <v>1</v>
      </c>
      <c r="C214" t="s">
        <v>15</v>
      </c>
      <c r="D214">
        <v>0</v>
      </c>
    </row>
    <row r="215" spans="1:4" x14ac:dyDescent="0.35">
      <c r="A215">
        <f t="shared" si="8"/>
        <v>11</v>
      </c>
      <c r="B215">
        <f t="shared" si="9"/>
        <v>2</v>
      </c>
      <c r="C215" t="s">
        <v>15</v>
      </c>
      <c r="D215">
        <v>0</v>
      </c>
    </row>
    <row r="216" spans="1:4" x14ac:dyDescent="0.35">
      <c r="A216">
        <f t="shared" si="8"/>
        <v>11</v>
      </c>
      <c r="B216">
        <f t="shared" si="9"/>
        <v>3</v>
      </c>
      <c r="C216" t="s">
        <v>15</v>
      </c>
      <c r="D216">
        <v>0</v>
      </c>
    </row>
    <row r="217" spans="1:4" x14ac:dyDescent="0.35">
      <c r="A217">
        <f t="shared" si="8"/>
        <v>12</v>
      </c>
      <c r="B217">
        <f t="shared" si="9"/>
        <v>1</v>
      </c>
      <c r="C217" t="s">
        <v>15</v>
      </c>
      <c r="D217">
        <v>0</v>
      </c>
    </row>
    <row r="218" spans="1:4" x14ac:dyDescent="0.35">
      <c r="A218">
        <f t="shared" si="8"/>
        <v>12</v>
      </c>
      <c r="B218">
        <f t="shared" si="9"/>
        <v>2</v>
      </c>
      <c r="C218" t="s">
        <v>15</v>
      </c>
      <c r="D218">
        <v>0</v>
      </c>
    </row>
    <row r="219" spans="1:4" x14ac:dyDescent="0.35">
      <c r="A219">
        <f t="shared" si="8"/>
        <v>12</v>
      </c>
      <c r="B219">
        <f t="shared" si="9"/>
        <v>3</v>
      </c>
      <c r="C219" t="s">
        <v>15</v>
      </c>
      <c r="D219">
        <v>0</v>
      </c>
    </row>
    <row r="220" spans="1:4" x14ac:dyDescent="0.35">
      <c r="A220">
        <f t="shared" si="8"/>
        <v>13</v>
      </c>
      <c r="B220">
        <f t="shared" si="9"/>
        <v>1</v>
      </c>
      <c r="C220" t="s">
        <v>15</v>
      </c>
      <c r="D220">
        <v>0</v>
      </c>
    </row>
    <row r="221" spans="1:4" x14ac:dyDescent="0.35">
      <c r="A221">
        <f t="shared" si="8"/>
        <v>13</v>
      </c>
      <c r="B221">
        <f t="shared" si="9"/>
        <v>2</v>
      </c>
      <c r="C221" t="s">
        <v>15</v>
      </c>
      <c r="D221">
        <v>0</v>
      </c>
    </row>
    <row r="222" spans="1:4" x14ac:dyDescent="0.35">
      <c r="A222">
        <f t="shared" si="8"/>
        <v>13</v>
      </c>
      <c r="B222">
        <f t="shared" si="9"/>
        <v>3</v>
      </c>
      <c r="C222" t="s">
        <v>15</v>
      </c>
      <c r="D222">
        <v>0</v>
      </c>
    </row>
    <row r="223" spans="1:4" x14ac:dyDescent="0.35">
      <c r="A223">
        <f t="shared" si="8"/>
        <v>14</v>
      </c>
      <c r="B223">
        <f t="shared" si="9"/>
        <v>1</v>
      </c>
      <c r="C223" t="s">
        <v>15</v>
      </c>
      <c r="D223">
        <v>0</v>
      </c>
    </row>
    <row r="224" spans="1:4" x14ac:dyDescent="0.35">
      <c r="A224">
        <f t="shared" si="8"/>
        <v>14</v>
      </c>
      <c r="B224">
        <f t="shared" si="9"/>
        <v>2</v>
      </c>
      <c r="C224" t="s">
        <v>15</v>
      </c>
      <c r="D224">
        <v>0</v>
      </c>
    </row>
    <row r="225" spans="1:4" x14ac:dyDescent="0.35">
      <c r="A225">
        <f t="shared" si="8"/>
        <v>14</v>
      </c>
      <c r="B225">
        <f t="shared" si="9"/>
        <v>3</v>
      </c>
      <c r="C225" t="s">
        <v>15</v>
      </c>
      <c r="D225">
        <v>0</v>
      </c>
    </row>
    <row r="226" spans="1:4" x14ac:dyDescent="0.35">
      <c r="A226">
        <f t="shared" si="8"/>
        <v>15</v>
      </c>
      <c r="B226">
        <f t="shared" si="9"/>
        <v>1</v>
      </c>
      <c r="C226" t="s">
        <v>15</v>
      </c>
      <c r="D226">
        <v>0</v>
      </c>
    </row>
    <row r="227" spans="1:4" x14ac:dyDescent="0.35">
      <c r="A227">
        <f t="shared" si="8"/>
        <v>15</v>
      </c>
      <c r="B227">
        <f t="shared" si="9"/>
        <v>2</v>
      </c>
      <c r="C227" t="s">
        <v>15</v>
      </c>
      <c r="D227">
        <v>0</v>
      </c>
    </row>
    <row r="228" spans="1:4" x14ac:dyDescent="0.35">
      <c r="A228">
        <f t="shared" si="8"/>
        <v>15</v>
      </c>
      <c r="B228">
        <f t="shared" si="9"/>
        <v>3</v>
      </c>
      <c r="C228" t="s">
        <v>15</v>
      </c>
      <c r="D228">
        <v>0</v>
      </c>
    </row>
    <row r="229" spans="1:4" x14ac:dyDescent="0.35">
      <c r="A229">
        <f t="shared" si="8"/>
        <v>16</v>
      </c>
      <c r="B229">
        <f t="shared" si="9"/>
        <v>1</v>
      </c>
      <c r="C229" t="s">
        <v>15</v>
      </c>
      <c r="D229">
        <v>0</v>
      </c>
    </row>
    <row r="230" spans="1:4" x14ac:dyDescent="0.35">
      <c r="A230">
        <f t="shared" si="8"/>
        <v>16</v>
      </c>
      <c r="B230">
        <f t="shared" si="9"/>
        <v>2</v>
      </c>
      <c r="C230" t="s">
        <v>15</v>
      </c>
      <c r="D230">
        <v>0</v>
      </c>
    </row>
    <row r="231" spans="1:4" x14ac:dyDescent="0.35">
      <c r="A231">
        <f t="shared" si="8"/>
        <v>16</v>
      </c>
      <c r="B231">
        <f t="shared" si="9"/>
        <v>3</v>
      </c>
      <c r="C231" t="s">
        <v>15</v>
      </c>
      <c r="D231">
        <v>0</v>
      </c>
    </row>
    <row r="232" spans="1:4" x14ac:dyDescent="0.35">
      <c r="A232">
        <f t="shared" si="8"/>
        <v>17</v>
      </c>
      <c r="B232">
        <f t="shared" si="9"/>
        <v>1</v>
      </c>
      <c r="C232" t="s">
        <v>15</v>
      </c>
      <c r="D232">
        <v>0</v>
      </c>
    </row>
    <row r="233" spans="1:4" x14ac:dyDescent="0.35">
      <c r="A233">
        <f t="shared" si="8"/>
        <v>17</v>
      </c>
      <c r="B233">
        <f t="shared" si="9"/>
        <v>2</v>
      </c>
      <c r="C233" t="s">
        <v>15</v>
      </c>
      <c r="D233">
        <v>0</v>
      </c>
    </row>
    <row r="234" spans="1:4" x14ac:dyDescent="0.35">
      <c r="A234">
        <f t="shared" si="8"/>
        <v>17</v>
      </c>
      <c r="B234">
        <f t="shared" si="9"/>
        <v>3</v>
      </c>
      <c r="C234" t="s">
        <v>15</v>
      </c>
      <c r="D234">
        <v>0</v>
      </c>
    </row>
    <row r="235" spans="1:4" x14ac:dyDescent="0.35">
      <c r="A235">
        <f t="shared" si="8"/>
        <v>18</v>
      </c>
      <c r="B235">
        <f t="shared" si="9"/>
        <v>1</v>
      </c>
      <c r="C235" t="s">
        <v>15</v>
      </c>
      <c r="D235">
        <v>0</v>
      </c>
    </row>
    <row r="236" spans="1:4" x14ac:dyDescent="0.35">
      <c r="A236">
        <f t="shared" si="8"/>
        <v>18</v>
      </c>
      <c r="B236">
        <f t="shared" si="9"/>
        <v>2</v>
      </c>
      <c r="C236" t="s">
        <v>15</v>
      </c>
      <c r="D236">
        <v>0</v>
      </c>
    </row>
    <row r="237" spans="1:4" x14ac:dyDescent="0.35">
      <c r="A237">
        <f t="shared" si="8"/>
        <v>18</v>
      </c>
      <c r="B237">
        <f t="shared" si="9"/>
        <v>3</v>
      </c>
      <c r="C237" t="s">
        <v>15</v>
      </c>
      <c r="D237">
        <v>0</v>
      </c>
    </row>
    <row r="238" spans="1:4" x14ac:dyDescent="0.35">
      <c r="A238">
        <f t="shared" si="8"/>
        <v>19</v>
      </c>
      <c r="B238">
        <f t="shared" si="9"/>
        <v>1</v>
      </c>
      <c r="C238" t="s">
        <v>15</v>
      </c>
      <c r="D238">
        <v>0</v>
      </c>
    </row>
    <row r="239" spans="1:4" x14ac:dyDescent="0.35">
      <c r="A239">
        <f t="shared" si="8"/>
        <v>19</v>
      </c>
      <c r="B239">
        <f t="shared" si="9"/>
        <v>2</v>
      </c>
      <c r="C239" t="s">
        <v>15</v>
      </c>
      <c r="D239">
        <v>0</v>
      </c>
    </row>
    <row r="240" spans="1:4" x14ac:dyDescent="0.35">
      <c r="A240">
        <f t="shared" si="8"/>
        <v>19</v>
      </c>
      <c r="B240">
        <f t="shared" si="9"/>
        <v>3</v>
      </c>
      <c r="C240" t="s">
        <v>15</v>
      </c>
      <c r="D240">
        <v>0</v>
      </c>
    </row>
    <row r="241" spans="1:4" x14ac:dyDescent="0.35">
      <c r="A241">
        <f t="shared" si="8"/>
        <v>20</v>
      </c>
      <c r="B241">
        <f t="shared" si="9"/>
        <v>1</v>
      </c>
      <c r="C241" t="s">
        <v>15</v>
      </c>
      <c r="D241">
        <v>0</v>
      </c>
    </row>
    <row r="242" spans="1:4" x14ac:dyDescent="0.35">
      <c r="A242">
        <f t="shared" si="8"/>
        <v>20</v>
      </c>
      <c r="B242">
        <f t="shared" si="9"/>
        <v>2</v>
      </c>
      <c r="C242" t="s">
        <v>15</v>
      </c>
      <c r="D242">
        <v>0</v>
      </c>
    </row>
    <row r="243" spans="1:4" x14ac:dyDescent="0.35">
      <c r="A243">
        <f t="shared" si="8"/>
        <v>20</v>
      </c>
      <c r="B243">
        <f t="shared" si="9"/>
        <v>3</v>
      </c>
      <c r="C243" t="s">
        <v>15</v>
      </c>
      <c r="D243">
        <v>0</v>
      </c>
    </row>
    <row r="244" spans="1:4" x14ac:dyDescent="0.35">
      <c r="A244">
        <v>5</v>
      </c>
      <c r="B244">
        <v>1</v>
      </c>
      <c r="C244" t="s">
        <v>16</v>
      </c>
      <c r="D244">
        <v>0</v>
      </c>
    </row>
    <row r="245" spans="1:4" x14ac:dyDescent="0.35">
      <c r="A245">
        <v>5</v>
      </c>
      <c r="B245">
        <v>2</v>
      </c>
      <c r="C245" t="s">
        <v>16</v>
      </c>
      <c r="D245">
        <v>0</v>
      </c>
    </row>
    <row r="246" spans="1:4" x14ac:dyDescent="0.35">
      <c r="A246">
        <v>5</v>
      </c>
      <c r="B246">
        <v>3</v>
      </c>
      <c r="C246" t="s">
        <v>16</v>
      </c>
      <c r="D246">
        <v>0</v>
      </c>
    </row>
    <row r="247" spans="1:4" x14ac:dyDescent="0.35">
      <c r="A247">
        <v>6</v>
      </c>
      <c r="B247">
        <v>1</v>
      </c>
      <c r="C247" t="s">
        <v>16</v>
      </c>
      <c r="D247">
        <v>0</v>
      </c>
    </row>
    <row r="248" spans="1:4" x14ac:dyDescent="0.35">
      <c r="A248">
        <v>6</v>
      </c>
      <c r="B248">
        <v>2</v>
      </c>
      <c r="C248" t="s">
        <v>16</v>
      </c>
      <c r="D248">
        <v>0</v>
      </c>
    </row>
    <row r="249" spans="1:4" x14ac:dyDescent="0.35">
      <c r="A249">
        <v>6</v>
      </c>
      <c r="B249">
        <v>3</v>
      </c>
      <c r="C249" t="s">
        <v>16</v>
      </c>
      <c r="D249">
        <v>0</v>
      </c>
    </row>
    <row r="250" spans="1:4" x14ac:dyDescent="0.35">
      <c r="A250">
        <f>A247+1</f>
        <v>7</v>
      </c>
      <c r="B250">
        <f>B247</f>
        <v>1</v>
      </c>
      <c r="C250" t="s">
        <v>16</v>
      </c>
      <c r="D250">
        <v>0</v>
      </c>
    </row>
    <row r="251" spans="1:4" x14ac:dyDescent="0.35">
      <c r="A251">
        <f t="shared" ref="A251:A291" si="10">A248+1</f>
        <v>7</v>
      </c>
      <c r="B251">
        <f t="shared" ref="B251:B291" si="11">B248</f>
        <v>2</v>
      </c>
      <c r="C251" t="s">
        <v>16</v>
      </c>
      <c r="D251">
        <v>0</v>
      </c>
    </row>
    <row r="252" spans="1:4" x14ac:dyDescent="0.35">
      <c r="A252">
        <f t="shared" si="10"/>
        <v>7</v>
      </c>
      <c r="B252">
        <f t="shared" si="11"/>
        <v>3</v>
      </c>
      <c r="C252" t="s">
        <v>16</v>
      </c>
      <c r="D252">
        <v>0</v>
      </c>
    </row>
    <row r="253" spans="1:4" x14ac:dyDescent="0.35">
      <c r="A253">
        <f t="shared" si="10"/>
        <v>8</v>
      </c>
      <c r="B253">
        <f t="shared" si="11"/>
        <v>1</v>
      </c>
      <c r="C253" t="s">
        <v>16</v>
      </c>
      <c r="D253">
        <v>0</v>
      </c>
    </row>
    <row r="254" spans="1:4" x14ac:dyDescent="0.35">
      <c r="A254">
        <f t="shared" si="10"/>
        <v>8</v>
      </c>
      <c r="B254">
        <f t="shared" si="11"/>
        <v>2</v>
      </c>
      <c r="C254" t="s">
        <v>16</v>
      </c>
      <c r="D254">
        <v>0</v>
      </c>
    </row>
    <row r="255" spans="1:4" x14ac:dyDescent="0.35">
      <c r="A255">
        <f t="shared" si="10"/>
        <v>8</v>
      </c>
      <c r="B255">
        <f t="shared" si="11"/>
        <v>3</v>
      </c>
      <c r="C255" t="s">
        <v>16</v>
      </c>
      <c r="D255">
        <v>0</v>
      </c>
    </row>
    <row r="256" spans="1:4" x14ac:dyDescent="0.35">
      <c r="A256">
        <f t="shared" si="10"/>
        <v>9</v>
      </c>
      <c r="B256">
        <f t="shared" si="11"/>
        <v>1</v>
      </c>
      <c r="C256" t="s">
        <v>16</v>
      </c>
      <c r="D256">
        <v>0</v>
      </c>
    </row>
    <row r="257" spans="1:4" x14ac:dyDescent="0.35">
      <c r="A257">
        <f t="shared" si="10"/>
        <v>9</v>
      </c>
      <c r="B257">
        <f t="shared" si="11"/>
        <v>2</v>
      </c>
      <c r="C257" t="s">
        <v>16</v>
      </c>
      <c r="D257">
        <v>0</v>
      </c>
    </row>
    <row r="258" spans="1:4" x14ac:dyDescent="0.35">
      <c r="A258">
        <f t="shared" si="10"/>
        <v>9</v>
      </c>
      <c r="B258">
        <f t="shared" si="11"/>
        <v>3</v>
      </c>
      <c r="C258" t="s">
        <v>16</v>
      </c>
      <c r="D258">
        <v>0</v>
      </c>
    </row>
    <row r="259" spans="1:4" x14ac:dyDescent="0.35">
      <c r="A259">
        <f t="shared" si="10"/>
        <v>10</v>
      </c>
      <c r="B259">
        <f t="shared" si="11"/>
        <v>1</v>
      </c>
      <c r="C259" t="s">
        <v>16</v>
      </c>
      <c r="D259">
        <v>0</v>
      </c>
    </row>
    <row r="260" spans="1:4" x14ac:dyDescent="0.35">
      <c r="A260">
        <f t="shared" si="10"/>
        <v>10</v>
      </c>
      <c r="B260">
        <f t="shared" si="11"/>
        <v>2</v>
      </c>
      <c r="C260" t="s">
        <v>16</v>
      </c>
      <c r="D260">
        <v>0</v>
      </c>
    </row>
    <row r="261" spans="1:4" x14ac:dyDescent="0.35">
      <c r="A261">
        <f t="shared" si="10"/>
        <v>10</v>
      </c>
      <c r="B261">
        <f t="shared" si="11"/>
        <v>3</v>
      </c>
      <c r="C261" t="s">
        <v>16</v>
      </c>
      <c r="D261">
        <v>0</v>
      </c>
    </row>
    <row r="262" spans="1:4" x14ac:dyDescent="0.35">
      <c r="A262">
        <f t="shared" si="10"/>
        <v>11</v>
      </c>
      <c r="B262">
        <f t="shared" si="11"/>
        <v>1</v>
      </c>
      <c r="C262" t="s">
        <v>16</v>
      </c>
      <c r="D262">
        <v>0</v>
      </c>
    </row>
    <row r="263" spans="1:4" x14ac:dyDescent="0.35">
      <c r="A263">
        <f t="shared" si="10"/>
        <v>11</v>
      </c>
      <c r="B263">
        <f t="shared" si="11"/>
        <v>2</v>
      </c>
      <c r="C263" t="s">
        <v>16</v>
      </c>
      <c r="D263">
        <v>0</v>
      </c>
    </row>
    <row r="264" spans="1:4" x14ac:dyDescent="0.35">
      <c r="A264">
        <f t="shared" si="10"/>
        <v>11</v>
      </c>
      <c r="B264">
        <f t="shared" si="11"/>
        <v>3</v>
      </c>
      <c r="C264" t="s">
        <v>16</v>
      </c>
      <c r="D264">
        <v>0</v>
      </c>
    </row>
    <row r="265" spans="1:4" x14ac:dyDescent="0.35">
      <c r="A265">
        <f t="shared" si="10"/>
        <v>12</v>
      </c>
      <c r="B265">
        <f t="shared" si="11"/>
        <v>1</v>
      </c>
      <c r="C265" t="s">
        <v>16</v>
      </c>
      <c r="D265">
        <v>0</v>
      </c>
    </row>
    <row r="266" spans="1:4" x14ac:dyDescent="0.35">
      <c r="A266">
        <f t="shared" si="10"/>
        <v>12</v>
      </c>
      <c r="B266">
        <f t="shared" si="11"/>
        <v>2</v>
      </c>
      <c r="C266" t="s">
        <v>16</v>
      </c>
      <c r="D266">
        <v>0</v>
      </c>
    </row>
    <row r="267" spans="1:4" x14ac:dyDescent="0.35">
      <c r="A267">
        <f t="shared" si="10"/>
        <v>12</v>
      </c>
      <c r="B267">
        <f t="shared" si="11"/>
        <v>3</v>
      </c>
      <c r="C267" t="s">
        <v>16</v>
      </c>
      <c r="D267">
        <v>0</v>
      </c>
    </row>
    <row r="268" spans="1:4" x14ac:dyDescent="0.35">
      <c r="A268">
        <f t="shared" si="10"/>
        <v>13</v>
      </c>
      <c r="B268">
        <f t="shared" si="11"/>
        <v>1</v>
      </c>
      <c r="C268" t="s">
        <v>16</v>
      </c>
      <c r="D268">
        <v>0</v>
      </c>
    </row>
    <row r="269" spans="1:4" x14ac:dyDescent="0.35">
      <c r="A269">
        <f t="shared" si="10"/>
        <v>13</v>
      </c>
      <c r="B269">
        <f t="shared" si="11"/>
        <v>2</v>
      </c>
      <c r="C269" t="s">
        <v>16</v>
      </c>
      <c r="D269">
        <v>0</v>
      </c>
    </row>
    <row r="270" spans="1:4" x14ac:dyDescent="0.35">
      <c r="A270">
        <f t="shared" si="10"/>
        <v>13</v>
      </c>
      <c r="B270">
        <f t="shared" si="11"/>
        <v>3</v>
      </c>
      <c r="C270" t="s">
        <v>16</v>
      </c>
      <c r="D270">
        <v>0</v>
      </c>
    </row>
    <row r="271" spans="1:4" x14ac:dyDescent="0.35">
      <c r="A271">
        <f t="shared" si="10"/>
        <v>14</v>
      </c>
      <c r="B271">
        <f t="shared" si="11"/>
        <v>1</v>
      </c>
      <c r="C271" t="s">
        <v>16</v>
      </c>
      <c r="D271">
        <v>0</v>
      </c>
    </row>
    <row r="272" spans="1:4" x14ac:dyDescent="0.35">
      <c r="A272">
        <f t="shared" si="10"/>
        <v>14</v>
      </c>
      <c r="B272">
        <f t="shared" si="11"/>
        <v>2</v>
      </c>
      <c r="C272" t="s">
        <v>16</v>
      </c>
      <c r="D272">
        <v>0</v>
      </c>
    </row>
    <row r="273" spans="1:4" x14ac:dyDescent="0.35">
      <c r="A273">
        <f t="shared" si="10"/>
        <v>14</v>
      </c>
      <c r="B273">
        <f t="shared" si="11"/>
        <v>3</v>
      </c>
      <c r="C273" t="s">
        <v>16</v>
      </c>
      <c r="D273">
        <v>0</v>
      </c>
    </row>
    <row r="274" spans="1:4" x14ac:dyDescent="0.35">
      <c r="A274">
        <f t="shared" si="10"/>
        <v>15</v>
      </c>
      <c r="B274">
        <f t="shared" si="11"/>
        <v>1</v>
      </c>
      <c r="C274" t="s">
        <v>16</v>
      </c>
      <c r="D274">
        <v>0</v>
      </c>
    </row>
    <row r="275" spans="1:4" x14ac:dyDescent="0.35">
      <c r="A275">
        <f t="shared" si="10"/>
        <v>15</v>
      </c>
      <c r="B275">
        <f t="shared" si="11"/>
        <v>2</v>
      </c>
      <c r="C275" t="s">
        <v>16</v>
      </c>
      <c r="D275">
        <v>0</v>
      </c>
    </row>
    <row r="276" spans="1:4" x14ac:dyDescent="0.35">
      <c r="A276">
        <f t="shared" si="10"/>
        <v>15</v>
      </c>
      <c r="B276">
        <f t="shared" si="11"/>
        <v>3</v>
      </c>
      <c r="C276" t="s">
        <v>16</v>
      </c>
      <c r="D276">
        <v>0</v>
      </c>
    </row>
    <row r="277" spans="1:4" x14ac:dyDescent="0.35">
      <c r="A277">
        <f t="shared" si="10"/>
        <v>16</v>
      </c>
      <c r="B277">
        <f t="shared" si="11"/>
        <v>1</v>
      </c>
      <c r="C277" t="s">
        <v>16</v>
      </c>
      <c r="D277">
        <v>0</v>
      </c>
    </row>
    <row r="278" spans="1:4" x14ac:dyDescent="0.35">
      <c r="A278">
        <f t="shared" si="10"/>
        <v>16</v>
      </c>
      <c r="B278">
        <f t="shared" si="11"/>
        <v>2</v>
      </c>
      <c r="C278" t="s">
        <v>16</v>
      </c>
      <c r="D278">
        <v>0</v>
      </c>
    </row>
    <row r="279" spans="1:4" x14ac:dyDescent="0.35">
      <c r="A279">
        <f t="shared" si="10"/>
        <v>16</v>
      </c>
      <c r="B279">
        <f t="shared" si="11"/>
        <v>3</v>
      </c>
      <c r="C279" t="s">
        <v>16</v>
      </c>
      <c r="D279">
        <v>0</v>
      </c>
    </row>
    <row r="280" spans="1:4" x14ac:dyDescent="0.35">
      <c r="A280">
        <f t="shared" si="10"/>
        <v>17</v>
      </c>
      <c r="B280">
        <f t="shared" si="11"/>
        <v>1</v>
      </c>
      <c r="C280" t="s">
        <v>16</v>
      </c>
      <c r="D280">
        <v>0</v>
      </c>
    </row>
    <row r="281" spans="1:4" x14ac:dyDescent="0.35">
      <c r="A281">
        <f t="shared" si="10"/>
        <v>17</v>
      </c>
      <c r="B281">
        <f t="shared" si="11"/>
        <v>2</v>
      </c>
      <c r="C281" t="s">
        <v>16</v>
      </c>
      <c r="D281">
        <v>0</v>
      </c>
    </row>
    <row r="282" spans="1:4" x14ac:dyDescent="0.35">
      <c r="A282">
        <f t="shared" si="10"/>
        <v>17</v>
      </c>
      <c r="B282">
        <f t="shared" si="11"/>
        <v>3</v>
      </c>
      <c r="C282" t="s">
        <v>16</v>
      </c>
      <c r="D282">
        <v>0</v>
      </c>
    </row>
    <row r="283" spans="1:4" x14ac:dyDescent="0.35">
      <c r="A283">
        <f t="shared" si="10"/>
        <v>18</v>
      </c>
      <c r="B283">
        <f t="shared" si="11"/>
        <v>1</v>
      </c>
      <c r="C283" t="s">
        <v>16</v>
      </c>
      <c r="D283">
        <v>0</v>
      </c>
    </row>
    <row r="284" spans="1:4" x14ac:dyDescent="0.35">
      <c r="A284">
        <f t="shared" si="10"/>
        <v>18</v>
      </c>
      <c r="B284">
        <f t="shared" si="11"/>
        <v>2</v>
      </c>
      <c r="C284" t="s">
        <v>16</v>
      </c>
      <c r="D284">
        <v>0</v>
      </c>
    </row>
    <row r="285" spans="1:4" x14ac:dyDescent="0.35">
      <c r="A285">
        <f t="shared" si="10"/>
        <v>18</v>
      </c>
      <c r="B285">
        <f t="shared" si="11"/>
        <v>3</v>
      </c>
      <c r="C285" t="s">
        <v>16</v>
      </c>
      <c r="D285">
        <v>0</v>
      </c>
    </row>
    <row r="286" spans="1:4" x14ac:dyDescent="0.35">
      <c r="A286">
        <f t="shared" si="10"/>
        <v>19</v>
      </c>
      <c r="B286">
        <f t="shared" si="11"/>
        <v>1</v>
      </c>
      <c r="C286" t="s">
        <v>16</v>
      </c>
      <c r="D286">
        <v>0</v>
      </c>
    </row>
    <row r="287" spans="1:4" x14ac:dyDescent="0.35">
      <c r="A287">
        <f t="shared" si="10"/>
        <v>19</v>
      </c>
      <c r="B287">
        <f t="shared" si="11"/>
        <v>2</v>
      </c>
      <c r="C287" t="s">
        <v>16</v>
      </c>
      <c r="D287">
        <v>0</v>
      </c>
    </row>
    <row r="288" spans="1:4" x14ac:dyDescent="0.35">
      <c r="A288">
        <f t="shared" si="10"/>
        <v>19</v>
      </c>
      <c r="B288">
        <f t="shared" si="11"/>
        <v>3</v>
      </c>
      <c r="C288" t="s">
        <v>16</v>
      </c>
      <c r="D288">
        <v>0</v>
      </c>
    </row>
    <row r="289" spans="1:4" x14ac:dyDescent="0.35">
      <c r="A289">
        <f t="shared" si="10"/>
        <v>20</v>
      </c>
      <c r="B289">
        <f t="shared" si="11"/>
        <v>1</v>
      </c>
      <c r="C289" t="s">
        <v>16</v>
      </c>
      <c r="D289">
        <v>0</v>
      </c>
    </row>
    <row r="290" spans="1:4" x14ac:dyDescent="0.35">
      <c r="A290">
        <f t="shared" si="10"/>
        <v>20</v>
      </c>
      <c r="B290">
        <f t="shared" si="11"/>
        <v>2</v>
      </c>
      <c r="C290" t="s">
        <v>16</v>
      </c>
      <c r="D290">
        <v>0</v>
      </c>
    </row>
    <row r="291" spans="1:4" x14ac:dyDescent="0.35">
      <c r="A291">
        <f t="shared" si="10"/>
        <v>20</v>
      </c>
      <c r="B291">
        <f t="shared" si="11"/>
        <v>3</v>
      </c>
      <c r="C291" t="s">
        <v>16</v>
      </c>
      <c r="D291">
        <v>0</v>
      </c>
    </row>
    <row r="292" spans="1:4" x14ac:dyDescent="0.35">
      <c r="A292">
        <v>5</v>
      </c>
      <c r="B292">
        <v>1</v>
      </c>
      <c r="C292" t="s">
        <v>17</v>
      </c>
      <c r="D292">
        <v>0</v>
      </c>
    </row>
    <row r="293" spans="1:4" x14ac:dyDescent="0.35">
      <c r="A293">
        <v>5</v>
      </c>
      <c r="B293">
        <v>2</v>
      </c>
      <c r="C293" t="s">
        <v>17</v>
      </c>
      <c r="D293">
        <v>0</v>
      </c>
    </row>
    <row r="294" spans="1:4" x14ac:dyDescent="0.35">
      <c r="A294">
        <v>5</v>
      </c>
      <c r="B294">
        <v>3</v>
      </c>
      <c r="C294" t="s">
        <v>17</v>
      </c>
      <c r="D294">
        <v>0</v>
      </c>
    </row>
    <row r="295" spans="1:4" x14ac:dyDescent="0.35">
      <c r="A295">
        <v>6</v>
      </c>
      <c r="B295">
        <v>1</v>
      </c>
      <c r="C295" t="s">
        <v>17</v>
      </c>
      <c r="D295">
        <v>0</v>
      </c>
    </row>
    <row r="296" spans="1:4" x14ac:dyDescent="0.35">
      <c r="A296">
        <v>6</v>
      </c>
      <c r="B296">
        <v>2</v>
      </c>
      <c r="C296" t="s">
        <v>17</v>
      </c>
      <c r="D296">
        <v>0</v>
      </c>
    </row>
    <row r="297" spans="1:4" x14ac:dyDescent="0.35">
      <c r="A297">
        <v>6</v>
      </c>
      <c r="B297">
        <v>3</v>
      </c>
      <c r="C297" t="s">
        <v>17</v>
      </c>
      <c r="D297">
        <v>0</v>
      </c>
    </row>
    <row r="298" spans="1:4" x14ac:dyDescent="0.35">
      <c r="A298">
        <f>A295+1</f>
        <v>7</v>
      </c>
      <c r="B298">
        <f>B295</f>
        <v>1</v>
      </c>
      <c r="C298" t="s">
        <v>17</v>
      </c>
      <c r="D298">
        <v>0</v>
      </c>
    </row>
    <row r="299" spans="1:4" x14ac:dyDescent="0.35">
      <c r="A299">
        <f t="shared" ref="A299:A339" si="12">A296+1</f>
        <v>7</v>
      </c>
      <c r="B299">
        <f t="shared" ref="B299:B339" si="13">B296</f>
        <v>2</v>
      </c>
      <c r="C299" t="s">
        <v>17</v>
      </c>
      <c r="D299">
        <v>0</v>
      </c>
    </row>
    <row r="300" spans="1:4" x14ac:dyDescent="0.35">
      <c r="A300">
        <f t="shared" si="12"/>
        <v>7</v>
      </c>
      <c r="B300">
        <f t="shared" si="13"/>
        <v>3</v>
      </c>
      <c r="C300" t="s">
        <v>17</v>
      </c>
      <c r="D300">
        <v>0</v>
      </c>
    </row>
    <row r="301" spans="1:4" x14ac:dyDescent="0.35">
      <c r="A301">
        <f t="shared" si="12"/>
        <v>8</v>
      </c>
      <c r="B301">
        <f t="shared" si="13"/>
        <v>1</v>
      </c>
      <c r="C301" t="s">
        <v>17</v>
      </c>
      <c r="D301">
        <v>0</v>
      </c>
    </row>
    <row r="302" spans="1:4" x14ac:dyDescent="0.35">
      <c r="A302">
        <f t="shared" si="12"/>
        <v>8</v>
      </c>
      <c r="B302">
        <f t="shared" si="13"/>
        <v>2</v>
      </c>
      <c r="C302" t="s">
        <v>17</v>
      </c>
      <c r="D302">
        <v>0</v>
      </c>
    </row>
    <row r="303" spans="1:4" x14ac:dyDescent="0.35">
      <c r="A303">
        <f t="shared" si="12"/>
        <v>8</v>
      </c>
      <c r="B303">
        <f t="shared" si="13"/>
        <v>3</v>
      </c>
      <c r="C303" t="s">
        <v>17</v>
      </c>
      <c r="D303">
        <v>0</v>
      </c>
    </row>
    <row r="304" spans="1:4" x14ac:dyDescent="0.35">
      <c r="A304">
        <f t="shared" si="12"/>
        <v>9</v>
      </c>
      <c r="B304">
        <f t="shared" si="13"/>
        <v>1</v>
      </c>
      <c r="C304" t="s">
        <v>17</v>
      </c>
      <c r="D304">
        <v>0</v>
      </c>
    </row>
    <row r="305" spans="1:4" x14ac:dyDescent="0.35">
      <c r="A305">
        <f t="shared" si="12"/>
        <v>9</v>
      </c>
      <c r="B305">
        <f t="shared" si="13"/>
        <v>2</v>
      </c>
      <c r="C305" t="s">
        <v>17</v>
      </c>
      <c r="D305">
        <v>0</v>
      </c>
    </row>
    <row r="306" spans="1:4" x14ac:dyDescent="0.35">
      <c r="A306">
        <f t="shared" si="12"/>
        <v>9</v>
      </c>
      <c r="B306">
        <f t="shared" si="13"/>
        <v>3</v>
      </c>
      <c r="C306" t="s">
        <v>17</v>
      </c>
      <c r="D306">
        <v>0</v>
      </c>
    </row>
    <row r="307" spans="1:4" x14ac:dyDescent="0.35">
      <c r="A307">
        <f t="shared" si="12"/>
        <v>10</v>
      </c>
      <c r="B307">
        <f t="shared" si="13"/>
        <v>1</v>
      </c>
      <c r="C307" t="s">
        <v>17</v>
      </c>
      <c r="D307">
        <v>0</v>
      </c>
    </row>
    <row r="308" spans="1:4" x14ac:dyDescent="0.35">
      <c r="A308">
        <f t="shared" si="12"/>
        <v>10</v>
      </c>
      <c r="B308">
        <f t="shared" si="13"/>
        <v>2</v>
      </c>
      <c r="C308" t="s">
        <v>17</v>
      </c>
      <c r="D308">
        <v>0</v>
      </c>
    </row>
    <row r="309" spans="1:4" x14ac:dyDescent="0.35">
      <c r="A309">
        <f t="shared" si="12"/>
        <v>10</v>
      </c>
      <c r="B309">
        <f t="shared" si="13"/>
        <v>3</v>
      </c>
      <c r="C309" t="s">
        <v>17</v>
      </c>
      <c r="D309">
        <v>0</v>
      </c>
    </row>
    <row r="310" spans="1:4" x14ac:dyDescent="0.35">
      <c r="A310">
        <f t="shared" si="12"/>
        <v>11</v>
      </c>
      <c r="B310">
        <f t="shared" si="13"/>
        <v>1</v>
      </c>
      <c r="C310" t="s">
        <v>17</v>
      </c>
      <c r="D310">
        <v>0</v>
      </c>
    </row>
    <row r="311" spans="1:4" x14ac:dyDescent="0.35">
      <c r="A311">
        <f t="shared" si="12"/>
        <v>11</v>
      </c>
      <c r="B311">
        <f t="shared" si="13"/>
        <v>2</v>
      </c>
      <c r="C311" t="s">
        <v>17</v>
      </c>
      <c r="D311">
        <v>0</v>
      </c>
    </row>
    <row r="312" spans="1:4" x14ac:dyDescent="0.35">
      <c r="A312">
        <f t="shared" si="12"/>
        <v>11</v>
      </c>
      <c r="B312">
        <f t="shared" si="13"/>
        <v>3</v>
      </c>
      <c r="C312" t="s">
        <v>17</v>
      </c>
      <c r="D312">
        <v>0</v>
      </c>
    </row>
    <row r="313" spans="1:4" x14ac:dyDescent="0.35">
      <c r="A313">
        <f t="shared" si="12"/>
        <v>12</v>
      </c>
      <c r="B313">
        <f t="shared" si="13"/>
        <v>1</v>
      </c>
      <c r="C313" t="s">
        <v>17</v>
      </c>
      <c r="D313">
        <v>0</v>
      </c>
    </row>
    <row r="314" spans="1:4" x14ac:dyDescent="0.35">
      <c r="A314">
        <f t="shared" si="12"/>
        <v>12</v>
      </c>
      <c r="B314">
        <f t="shared" si="13"/>
        <v>2</v>
      </c>
      <c r="C314" t="s">
        <v>17</v>
      </c>
      <c r="D314">
        <v>0</v>
      </c>
    </row>
    <row r="315" spans="1:4" x14ac:dyDescent="0.35">
      <c r="A315">
        <f t="shared" si="12"/>
        <v>12</v>
      </c>
      <c r="B315">
        <f t="shared" si="13"/>
        <v>3</v>
      </c>
      <c r="C315" t="s">
        <v>17</v>
      </c>
      <c r="D315">
        <v>0</v>
      </c>
    </row>
    <row r="316" spans="1:4" x14ac:dyDescent="0.35">
      <c r="A316">
        <f t="shared" si="12"/>
        <v>13</v>
      </c>
      <c r="B316">
        <f t="shared" si="13"/>
        <v>1</v>
      </c>
      <c r="C316" t="s">
        <v>17</v>
      </c>
      <c r="D316">
        <v>0</v>
      </c>
    </row>
    <row r="317" spans="1:4" x14ac:dyDescent="0.35">
      <c r="A317">
        <f t="shared" si="12"/>
        <v>13</v>
      </c>
      <c r="B317">
        <f t="shared" si="13"/>
        <v>2</v>
      </c>
      <c r="C317" t="s">
        <v>17</v>
      </c>
      <c r="D317">
        <v>0</v>
      </c>
    </row>
    <row r="318" spans="1:4" x14ac:dyDescent="0.35">
      <c r="A318">
        <f t="shared" si="12"/>
        <v>13</v>
      </c>
      <c r="B318">
        <f t="shared" si="13"/>
        <v>3</v>
      </c>
      <c r="C318" t="s">
        <v>17</v>
      </c>
      <c r="D318">
        <v>0</v>
      </c>
    </row>
    <row r="319" spans="1:4" x14ac:dyDescent="0.35">
      <c r="A319">
        <f t="shared" si="12"/>
        <v>14</v>
      </c>
      <c r="B319">
        <f t="shared" si="13"/>
        <v>1</v>
      </c>
      <c r="C319" t="s">
        <v>17</v>
      </c>
      <c r="D319">
        <v>0</v>
      </c>
    </row>
    <row r="320" spans="1:4" x14ac:dyDescent="0.35">
      <c r="A320">
        <f t="shared" si="12"/>
        <v>14</v>
      </c>
      <c r="B320">
        <f t="shared" si="13"/>
        <v>2</v>
      </c>
      <c r="C320" t="s">
        <v>17</v>
      </c>
      <c r="D320">
        <v>0</v>
      </c>
    </row>
    <row r="321" spans="1:4" x14ac:dyDescent="0.35">
      <c r="A321">
        <f t="shared" si="12"/>
        <v>14</v>
      </c>
      <c r="B321">
        <f t="shared" si="13"/>
        <v>3</v>
      </c>
      <c r="C321" t="s">
        <v>17</v>
      </c>
      <c r="D321">
        <v>0</v>
      </c>
    </row>
    <row r="322" spans="1:4" x14ac:dyDescent="0.35">
      <c r="A322">
        <f t="shared" si="12"/>
        <v>15</v>
      </c>
      <c r="B322">
        <f t="shared" si="13"/>
        <v>1</v>
      </c>
      <c r="C322" t="s">
        <v>17</v>
      </c>
      <c r="D322">
        <v>0</v>
      </c>
    </row>
    <row r="323" spans="1:4" x14ac:dyDescent="0.35">
      <c r="A323">
        <f t="shared" si="12"/>
        <v>15</v>
      </c>
      <c r="B323">
        <f t="shared" si="13"/>
        <v>2</v>
      </c>
      <c r="C323" t="s">
        <v>17</v>
      </c>
      <c r="D323">
        <v>0</v>
      </c>
    </row>
    <row r="324" spans="1:4" x14ac:dyDescent="0.35">
      <c r="A324">
        <f t="shared" si="12"/>
        <v>15</v>
      </c>
      <c r="B324">
        <f t="shared" si="13"/>
        <v>3</v>
      </c>
      <c r="C324" t="s">
        <v>17</v>
      </c>
      <c r="D324">
        <v>0</v>
      </c>
    </row>
    <row r="325" spans="1:4" x14ac:dyDescent="0.35">
      <c r="A325">
        <f t="shared" si="12"/>
        <v>16</v>
      </c>
      <c r="B325">
        <f t="shared" si="13"/>
        <v>1</v>
      </c>
      <c r="C325" t="s">
        <v>17</v>
      </c>
      <c r="D325">
        <v>0</v>
      </c>
    </row>
    <row r="326" spans="1:4" x14ac:dyDescent="0.35">
      <c r="A326">
        <f t="shared" si="12"/>
        <v>16</v>
      </c>
      <c r="B326">
        <f t="shared" si="13"/>
        <v>2</v>
      </c>
      <c r="C326" t="s">
        <v>17</v>
      </c>
      <c r="D326">
        <v>0</v>
      </c>
    </row>
    <row r="327" spans="1:4" x14ac:dyDescent="0.35">
      <c r="A327">
        <f t="shared" si="12"/>
        <v>16</v>
      </c>
      <c r="B327">
        <f t="shared" si="13"/>
        <v>3</v>
      </c>
      <c r="C327" t="s">
        <v>17</v>
      </c>
      <c r="D327">
        <v>0</v>
      </c>
    </row>
    <row r="328" spans="1:4" x14ac:dyDescent="0.35">
      <c r="A328">
        <f t="shared" si="12"/>
        <v>17</v>
      </c>
      <c r="B328">
        <f t="shared" si="13"/>
        <v>1</v>
      </c>
      <c r="C328" t="s">
        <v>17</v>
      </c>
      <c r="D328">
        <v>0</v>
      </c>
    </row>
    <row r="329" spans="1:4" x14ac:dyDescent="0.35">
      <c r="A329">
        <f t="shared" si="12"/>
        <v>17</v>
      </c>
      <c r="B329">
        <f t="shared" si="13"/>
        <v>2</v>
      </c>
      <c r="C329" t="s">
        <v>17</v>
      </c>
      <c r="D329">
        <v>0</v>
      </c>
    </row>
    <row r="330" spans="1:4" x14ac:dyDescent="0.35">
      <c r="A330">
        <f t="shared" si="12"/>
        <v>17</v>
      </c>
      <c r="B330">
        <f t="shared" si="13"/>
        <v>3</v>
      </c>
      <c r="C330" t="s">
        <v>17</v>
      </c>
      <c r="D330">
        <v>0</v>
      </c>
    </row>
    <row r="331" spans="1:4" x14ac:dyDescent="0.35">
      <c r="A331">
        <f t="shared" si="12"/>
        <v>18</v>
      </c>
      <c r="B331">
        <f t="shared" si="13"/>
        <v>1</v>
      </c>
      <c r="C331" t="s">
        <v>17</v>
      </c>
      <c r="D331">
        <v>0</v>
      </c>
    </row>
    <row r="332" spans="1:4" x14ac:dyDescent="0.35">
      <c r="A332">
        <f t="shared" si="12"/>
        <v>18</v>
      </c>
      <c r="B332">
        <f t="shared" si="13"/>
        <v>2</v>
      </c>
      <c r="C332" t="s">
        <v>17</v>
      </c>
      <c r="D332">
        <v>0</v>
      </c>
    </row>
    <row r="333" spans="1:4" x14ac:dyDescent="0.35">
      <c r="A333">
        <f t="shared" si="12"/>
        <v>18</v>
      </c>
      <c r="B333">
        <f t="shared" si="13"/>
        <v>3</v>
      </c>
      <c r="C333" t="s">
        <v>17</v>
      </c>
      <c r="D333">
        <v>0</v>
      </c>
    </row>
    <row r="334" spans="1:4" x14ac:dyDescent="0.35">
      <c r="A334">
        <f t="shared" si="12"/>
        <v>19</v>
      </c>
      <c r="B334">
        <f t="shared" si="13"/>
        <v>1</v>
      </c>
      <c r="C334" t="s">
        <v>17</v>
      </c>
      <c r="D334">
        <v>0</v>
      </c>
    </row>
    <row r="335" spans="1:4" x14ac:dyDescent="0.35">
      <c r="A335">
        <f t="shared" si="12"/>
        <v>19</v>
      </c>
      <c r="B335">
        <f t="shared" si="13"/>
        <v>2</v>
      </c>
      <c r="C335" t="s">
        <v>17</v>
      </c>
      <c r="D335">
        <v>0</v>
      </c>
    </row>
    <row r="336" spans="1:4" x14ac:dyDescent="0.35">
      <c r="A336">
        <f t="shared" si="12"/>
        <v>19</v>
      </c>
      <c r="B336">
        <f t="shared" si="13"/>
        <v>3</v>
      </c>
      <c r="C336" t="s">
        <v>17</v>
      </c>
      <c r="D336">
        <v>0</v>
      </c>
    </row>
    <row r="337" spans="1:4" x14ac:dyDescent="0.35">
      <c r="A337">
        <f t="shared" si="12"/>
        <v>20</v>
      </c>
      <c r="B337">
        <f t="shared" si="13"/>
        <v>1</v>
      </c>
      <c r="C337" t="s">
        <v>17</v>
      </c>
      <c r="D337">
        <v>0</v>
      </c>
    </row>
    <row r="338" spans="1:4" x14ac:dyDescent="0.35">
      <c r="A338">
        <f t="shared" si="12"/>
        <v>20</v>
      </c>
      <c r="B338">
        <f t="shared" si="13"/>
        <v>2</v>
      </c>
      <c r="C338" t="s">
        <v>17</v>
      </c>
      <c r="D338">
        <v>0</v>
      </c>
    </row>
    <row r="339" spans="1:4" x14ac:dyDescent="0.35">
      <c r="A339">
        <f t="shared" si="12"/>
        <v>20</v>
      </c>
      <c r="B339">
        <f t="shared" si="13"/>
        <v>3</v>
      </c>
      <c r="C339" t="s">
        <v>17</v>
      </c>
      <c r="D339">
        <v>0</v>
      </c>
    </row>
    <row r="340" spans="1:4" x14ac:dyDescent="0.35">
      <c r="A340">
        <v>5</v>
      </c>
      <c r="B340">
        <v>1</v>
      </c>
      <c r="C340" t="s">
        <v>116</v>
      </c>
      <c r="D340">
        <v>0</v>
      </c>
    </row>
    <row r="341" spans="1:4" x14ac:dyDescent="0.35">
      <c r="A341">
        <v>5</v>
      </c>
      <c r="B341">
        <v>2</v>
      </c>
      <c r="C341" t="s">
        <v>116</v>
      </c>
      <c r="D341">
        <v>0</v>
      </c>
    </row>
    <row r="342" spans="1:4" x14ac:dyDescent="0.35">
      <c r="A342">
        <v>5</v>
      </c>
      <c r="B342">
        <v>3</v>
      </c>
      <c r="C342" t="s">
        <v>116</v>
      </c>
      <c r="D342">
        <v>0</v>
      </c>
    </row>
    <row r="343" spans="1:4" x14ac:dyDescent="0.35">
      <c r="A343">
        <v>6</v>
      </c>
      <c r="B343">
        <v>1</v>
      </c>
      <c r="C343" t="s">
        <v>116</v>
      </c>
      <c r="D343">
        <v>0</v>
      </c>
    </row>
    <row r="344" spans="1:4" x14ac:dyDescent="0.35">
      <c r="A344">
        <v>6</v>
      </c>
      <c r="B344">
        <v>2</v>
      </c>
      <c r="C344" t="s">
        <v>116</v>
      </c>
      <c r="D344">
        <v>0</v>
      </c>
    </row>
    <row r="345" spans="1:4" x14ac:dyDescent="0.35">
      <c r="A345">
        <v>6</v>
      </c>
      <c r="B345">
        <v>3</v>
      </c>
      <c r="C345" t="s">
        <v>116</v>
      </c>
      <c r="D345">
        <v>0</v>
      </c>
    </row>
    <row r="346" spans="1:4" x14ac:dyDescent="0.35">
      <c r="A346">
        <f>A343+1</f>
        <v>7</v>
      </c>
      <c r="B346">
        <f>B343</f>
        <v>1</v>
      </c>
      <c r="C346" t="s">
        <v>116</v>
      </c>
      <c r="D346">
        <v>0</v>
      </c>
    </row>
    <row r="347" spans="1:4" x14ac:dyDescent="0.35">
      <c r="A347">
        <f t="shared" ref="A347:A387" si="14">A344+1</f>
        <v>7</v>
      </c>
      <c r="B347">
        <f t="shared" ref="B347:B387" si="15">B344</f>
        <v>2</v>
      </c>
      <c r="C347" t="s">
        <v>116</v>
      </c>
      <c r="D347">
        <v>0</v>
      </c>
    </row>
    <row r="348" spans="1:4" x14ac:dyDescent="0.35">
      <c r="A348">
        <f t="shared" si="14"/>
        <v>7</v>
      </c>
      <c r="B348">
        <f t="shared" si="15"/>
        <v>3</v>
      </c>
      <c r="C348" t="s">
        <v>116</v>
      </c>
      <c r="D348">
        <v>0</v>
      </c>
    </row>
    <row r="349" spans="1:4" x14ac:dyDescent="0.35">
      <c r="A349">
        <f t="shared" si="14"/>
        <v>8</v>
      </c>
      <c r="B349">
        <f t="shared" si="15"/>
        <v>1</v>
      </c>
      <c r="C349" t="s">
        <v>116</v>
      </c>
      <c r="D349">
        <v>0</v>
      </c>
    </row>
    <row r="350" spans="1:4" x14ac:dyDescent="0.35">
      <c r="A350">
        <f t="shared" si="14"/>
        <v>8</v>
      </c>
      <c r="B350">
        <f t="shared" si="15"/>
        <v>2</v>
      </c>
      <c r="C350" t="s">
        <v>116</v>
      </c>
      <c r="D350">
        <v>0</v>
      </c>
    </row>
    <row r="351" spans="1:4" x14ac:dyDescent="0.35">
      <c r="A351">
        <f t="shared" si="14"/>
        <v>8</v>
      </c>
      <c r="B351">
        <f t="shared" si="15"/>
        <v>3</v>
      </c>
      <c r="C351" t="s">
        <v>116</v>
      </c>
      <c r="D351">
        <v>0</v>
      </c>
    </row>
    <row r="352" spans="1:4" x14ac:dyDescent="0.35">
      <c r="A352">
        <f t="shared" si="14"/>
        <v>9</v>
      </c>
      <c r="B352">
        <f t="shared" si="15"/>
        <v>1</v>
      </c>
      <c r="C352" t="s">
        <v>116</v>
      </c>
      <c r="D352">
        <v>0</v>
      </c>
    </row>
    <row r="353" spans="1:4" x14ac:dyDescent="0.35">
      <c r="A353">
        <f t="shared" si="14"/>
        <v>9</v>
      </c>
      <c r="B353">
        <f t="shared" si="15"/>
        <v>2</v>
      </c>
      <c r="C353" t="s">
        <v>116</v>
      </c>
      <c r="D353">
        <v>0</v>
      </c>
    </row>
    <row r="354" spans="1:4" x14ac:dyDescent="0.35">
      <c r="A354">
        <f t="shared" si="14"/>
        <v>9</v>
      </c>
      <c r="B354">
        <f t="shared" si="15"/>
        <v>3</v>
      </c>
      <c r="C354" t="s">
        <v>116</v>
      </c>
      <c r="D354">
        <v>0</v>
      </c>
    </row>
    <row r="355" spans="1:4" x14ac:dyDescent="0.35">
      <c r="A355">
        <f t="shared" si="14"/>
        <v>10</v>
      </c>
      <c r="B355">
        <f t="shared" si="15"/>
        <v>1</v>
      </c>
      <c r="C355" t="s">
        <v>116</v>
      </c>
      <c r="D355">
        <v>0</v>
      </c>
    </row>
    <row r="356" spans="1:4" x14ac:dyDescent="0.35">
      <c r="A356">
        <f t="shared" si="14"/>
        <v>10</v>
      </c>
      <c r="B356">
        <f t="shared" si="15"/>
        <v>2</v>
      </c>
      <c r="C356" t="s">
        <v>116</v>
      </c>
      <c r="D356">
        <v>0</v>
      </c>
    </row>
    <row r="357" spans="1:4" x14ac:dyDescent="0.35">
      <c r="A357">
        <f t="shared" si="14"/>
        <v>10</v>
      </c>
      <c r="B357">
        <f t="shared" si="15"/>
        <v>3</v>
      </c>
      <c r="C357" t="s">
        <v>116</v>
      </c>
      <c r="D357">
        <v>0</v>
      </c>
    </row>
    <row r="358" spans="1:4" x14ac:dyDescent="0.35">
      <c r="A358">
        <f t="shared" si="14"/>
        <v>11</v>
      </c>
      <c r="B358">
        <f t="shared" si="15"/>
        <v>1</v>
      </c>
      <c r="C358" t="s">
        <v>116</v>
      </c>
      <c r="D358">
        <v>0</v>
      </c>
    </row>
    <row r="359" spans="1:4" x14ac:dyDescent="0.35">
      <c r="A359">
        <f t="shared" si="14"/>
        <v>11</v>
      </c>
      <c r="B359">
        <f t="shared" si="15"/>
        <v>2</v>
      </c>
      <c r="C359" t="s">
        <v>116</v>
      </c>
      <c r="D359">
        <v>0</v>
      </c>
    </row>
    <row r="360" spans="1:4" x14ac:dyDescent="0.35">
      <c r="A360">
        <f t="shared" si="14"/>
        <v>11</v>
      </c>
      <c r="B360">
        <f t="shared" si="15"/>
        <v>3</v>
      </c>
      <c r="C360" t="s">
        <v>116</v>
      </c>
      <c r="D360">
        <v>0</v>
      </c>
    </row>
    <row r="361" spans="1:4" x14ac:dyDescent="0.35">
      <c r="A361">
        <f t="shared" si="14"/>
        <v>12</v>
      </c>
      <c r="B361">
        <f t="shared" si="15"/>
        <v>1</v>
      </c>
      <c r="C361" t="s">
        <v>116</v>
      </c>
      <c r="D361">
        <v>0</v>
      </c>
    </row>
    <row r="362" spans="1:4" x14ac:dyDescent="0.35">
      <c r="A362">
        <f t="shared" si="14"/>
        <v>12</v>
      </c>
      <c r="B362">
        <f t="shared" si="15"/>
        <v>2</v>
      </c>
      <c r="C362" t="s">
        <v>116</v>
      </c>
      <c r="D362">
        <v>0</v>
      </c>
    </row>
    <row r="363" spans="1:4" x14ac:dyDescent="0.35">
      <c r="A363">
        <f t="shared" si="14"/>
        <v>12</v>
      </c>
      <c r="B363">
        <f t="shared" si="15"/>
        <v>3</v>
      </c>
      <c r="C363" t="s">
        <v>116</v>
      </c>
      <c r="D363">
        <v>0</v>
      </c>
    </row>
    <row r="364" spans="1:4" x14ac:dyDescent="0.35">
      <c r="A364">
        <f t="shared" si="14"/>
        <v>13</v>
      </c>
      <c r="B364">
        <f t="shared" si="15"/>
        <v>1</v>
      </c>
      <c r="C364" t="s">
        <v>116</v>
      </c>
      <c r="D364">
        <v>0</v>
      </c>
    </row>
    <row r="365" spans="1:4" x14ac:dyDescent="0.35">
      <c r="A365">
        <f t="shared" si="14"/>
        <v>13</v>
      </c>
      <c r="B365">
        <f t="shared" si="15"/>
        <v>2</v>
      </c>
      <c r="C365" t="s">
        <v>116</v>
      </c>
      <c r="D365">
        <v>0</v>
      </c>
    </row>
    <row r="366" spans="1:4" x14ac:dyDescent="0.35">
      <c r="A366">
        <f t="shared" si="14"/>
        <v>13</v>
      </c>
      <c r="B366">
        <f t="shared" si="15"/>
        <v>3</v>
      </c>
      <c r="C366" t="s">
        <v>116</v>
      </c>
      <c r="D366">
        <v>0</v>
      </c>
    </row>
    <row r="367" spans="1:4" x14ac:dyDescent="0.35">
      <c r="A367">
        <f t="shared" si="14"/>
        <v>14</v>
      </c>
      <c r="B367">
        <f t="shared" si="15"/>
        <v>1</v>
      </c>
      <c r="C367" t="s">
        <v>116</v>
      </c>
      <c r="D367">
        <v>0</v>
      </c>
    </row>
    <row r="368" spans="1:4" x14ac:dyDescent="0.35">
      <c r="A368">
        <f t="shared" si="14"/>
        <v>14</v>
      </c>
      <c r="B368">
        <f t="shared" si="15"/>
        <v>2</v>
      </c>
      <c r="C368" t="s">
        <v>116</v>
      </c>
      <c r="D368">
        <v>0</v>
      </c>
    </row>
    <row r="369" spans="1:4" x14ac:dyDescent="0.35">
      <c r="A369">
        <f t="shared" si="14"/>
        <v>14</v>
      </c>
      <c r="B369">
        <f t="shared" si="15"/>
        <v>3</v>
      </c>
      <c r="C369" t="s">
        <v>116</v>
      </c>
      <c r="D369">
        <v>0</v>
      </c>
    </row>
    <row r="370" spans="1:4" x14ac:dyDescent="0.35">
      <c r="A370">
        <f t="shared" si="14"/>
        <v>15</v>
      </c>
      <c r="B370">
        <f t="shared" si="15"/>
        <v>1</v>
      </c>
      <c r="C370" t="s">
        <v>116</v>
      </c>
      <c r="D370">
        <v>0</v>
      </c>
    </row>
    <row r="371" spans="1:4" x14ac:dyDescent="0.35">
      <c r="A371">
        <f t="shared" si="14"/>
        <v>15</v>
      </c>
      <c r="B371">
        <f t="shared" si="15"/>
        <v>2</v>
      </c>
      <c r="C371" t="s">
        <v>116</v>
      </c>
      <c r="D371">
        <v>0</v>
      </c>
    </row>
    <row r="372" spans="1:4" x14ac:dyDescent="0.35">
      <c r="A372">
        <f t="shared" si="14"/>
        <v>15</v>
      </c>
      <c r="B372">
        <f t="shared" si="15"/>
        <v>3</v>
      </c>
      <c r="C372" t="s">
        <v>116</v>
      </c>
      <c r="D372">
        <v>0</v>
      </c>
    </row>
    <row r="373" spans="1:4" x14ac:dyDescent="0.35">
      <c r="A373">
        <f t="shared" si="14"/>
        <v>16</v>
      </c>
      <c r="B373">
        <f t="shared" si="15"/>
        <v>1</v>
      </c>
      <c r="C373" t="s">
        <v>116</v>
      </c>
      <c r="D373">
        <v>0</v>
      </c>
    </row>
    <row r="374" spans="1:4" x14ac:dyDescent="0.35">
      <c r="A374">
        <f t="shared" si="14"/>
        <v>16</v>
      </c>
      <c r="B374">
        <f t="shared" si="15"/>
        <v>2</v>
      </c>
      <c r="C374" t="s">
        <v>116</v>
      </c>
      <c r="D374">
        <v>0</v>
      </c>
    </row>
    <row r="375" spans="1:4" x14ac:dyDescent="0.35">
      <c r="A375">
        <f t="shared" si="14"/>
        <v>16</v>
      </c>
      <c r="B375">
        <f t="shared" si="15"/>
        <v>3</v>
      </c>
      <c r="C375" t="s">
        <v>116</v>
      </c>
      <c r="D375">
        <v>0</v>
      </c>
    </row>
    <row r="376" spans="1:4" x14ac:dyDescent="0.35">
      <c r="A376">
        <f t="shared" si="14"/>
        <v>17</v>
      </c>
      <c r="B376">
        <f t="shared" si="15"/>
        <v>1</v>
      </c>
      <c r="C376" t="s">
        <v>116</v>
      </c>
      <c r="D376">
        <v>0</v>
      </c>
    </row>
    <row r="377" spans="1:4" x14ac:dyDescent="0.35">
      <c r="A377">
        <f t="shared" si="14"/>
        <v>17</v>
      </c>
      <c r="B377">
        <f t="shared" si="15"/>
        <v>2</v>
      </c>
      <c r="C377" t="s">
        <v>116</v>
      </c>
      <c r="D377">
        <v>0</v>
      </c>
    </row>
    <row r="378" spans="1:4" x14ac:dyDescent="0.35">
      <c r="A378">
        <f t="shared" si="14"/>
        <v>17</v>
      </c>
      <c r="B378">
        <f t="shared" si="15"/>
        <v>3</v>
      </c>
      <c r="C378" t="s">
        <v>116</v>
      </c>
      <c r="D378">
        <v>0</v>
      </c>
    </row>
    <row r="379" spans="1:4" x14ac:dyDescent="0.35">
      <c r="A379">
        <f t="shared" si="14"/>
        <v>18</v>
      </c>
      <c r="B379">
        <f t="shared" si="15"/>
        <v>1</v>
      </c>
      <c r="C379" t="s">
        <v>116</v>
      </c>
      <c r="D379">
        <v>0</v>
      </c>
    </row>
    <row r="380" spans="1:4" x14ac:dyDescent="0.35">
      <c r="A380">
        <f t="shared" si="14"/>
        <v>18</v>
      </c>
      <c r="B380">
        <f t="shared" si="15"/>
        <v>2</v>
      </c>
      <c r="C380" t="s">
        <v>116</v>
      </c>
      <c r="D380">
        <v>0</v>
      </c>
    </row>
    <row r="381" spans="1:4" x14ac:dyDescent="0.35">
      <c r="A381">
        <f t="shared" si="14"/>
        <v>18</v>
      </c>
      <c r="B381">
        <f t="shared" si="15"/>
        <v>3</v>
      </c>
      <c r="C381" t="s">
        <v>116</v>
      </c>
      <c r="D381">
        <v>0</v>
      </c>
    </row>
    <row r="382" spans="1:4" x14ac:dyDescent="0.35">
      <c r="A382">
        <f t="shared" si="14"/>
        <v>19</v>
      </c>
      <c r="B382">
        <f t="shared" si="15"/>
        <v>1</v>
      </c>
      <c r="C382" t="s">
        <v>116</v>
      </c>
      <c r="D382">
        <v>0</v>
      </c>
    </row>
    <row r="383" spans="1:4" x14ac:dyDescent="0.35">
      <c r="A383">
        <f t="shared" si="14"/>
        <v>19</v>
      </c>
      <c r="B383">
        <f t="shared" si="15"/>
        <v>2</v>
      </c>
      <c r="C383" t="s">
        <v>116</v>
      </c>
      <c r="D383">
        <v>0</v>
      </c>
    </row>
    <row r="384" spans="1:4" x14ac:dyDescent="0.35">
      <c r="A384">
        <f t="shared" si="14"/>
        <v>19</v>
      </c>
      <c r="B384">
        <f t="shared" si="15"/>
        <v>3</v>
      </c>
      <c r="C384" t="s">
        <v>116</v>
      </c>
      <c r="D384">
        <v>0</v>
      </c>
    </row>
    <row r="385" spans="1:4" x14ac:dyDescent="0.35">
      <c r="A385">
        <f t="shared" si="14"/>
        <v>20</v>
      </c>
      <c r="B385">
        <f t="shared" si="15"/>
        <v>1</v>
      </c>
      <c r="C385" t="s">
        <v>116</v>
      </c>
      <c r="D385">
        <v>0</v>
      </c>
    </row>
    <row r="386" spans="1:4" x14ac:dyDescent="0.35">
      <c r="A386">
        <f t="shared" si="14"/>
        <v>20</v>
      </c>
      <c r="B386">
        <f t="shared" si="15"/>
        <v>2</v>
      </c>
      <c r="C386" t="s">
        <v>116</v>
      </c>
      <c r="D386">
        <v>0</v>
      </c>
    </row>
    <row r="387" spans="1:4" x14ac:dyDescent="0.35">
      <c r="A387">
        <f t="shared" si="14"/>
        <v>20</v>
      </c>
      <c r="B387">
        <f t="shared" si="15"/>
        <v>3</v>
      </c>
      <c r="C387" t="s">
        <v>116</v>
      </c>
      <c r="D387">
        <v>0</v>
      </c>
    </row>
    <row r="388" spans="1:4" x14ac:dyDescent="0.35">
      <c r="A388">
        <v>5</v>
      </c>
      <c r="B388">
        <v>1</v>
      </c>
      <c r="C388" t="s">
        <v>117</v>
      </c>
      <c r="D388">
        <v>0</v>
      </c>
    </row>
    <row r="389" spans="1:4" x14ac:dyDescent="0.35">
      <c r="A389">
        <v>5</v>
      </c>
      <c r="B389">
        <v>2</v>
      </c>
      <c r="C389" t="s">
        <v>117</v>
      </c>
      <c r="D389">
        <v>0</v>
      </c>
    </row>
    <row r="390" spans="1:4" x14ac:dyDescent="0.35">
      <c r="A390">
        <v>5</v>
      </c>
      <c r="B390">
        <v>3</v>
      </c>
      <c r="C390" t="s">
        <v>117</v>
      </c>
      <c r="D390">
        <v>0</v>
      </c>
    </row>
    <row r="391" spans="1:4" x14ac:dyDescent="0.35">
      <c r="A391">
        <v>6</v>
      </c>
      <c r="B391">
        <v>1</v>
      </c>
      <c r="C391" t="s">
        <v>117</v>
      </c>
      <c r="D391">
        <v>0</v>
      </c>
    </row>
    <row r="392" spans="1:4" x14ac:dyDescent="0.35">
      <c r="A392">
        <v>6</v>
      </c>
      <c r="B392">
        <v>2</v>
      </c>
      <c r="C392" t="s">
        <v>117</v>
      </c>
      <c r="D392">
        <v>0</v>
      </c>
    </row>
    <row r="393" spans="1:4" x14ac:dyDescent="0.35">
      <c r="A393">
        <v>6</v>
      </c>
      <c r="B393">
        <v>3</v>
      </c>
      <c r="C393" t="s">
        <v>117</v>
      </c>
      <c r="D393">
        <v>0</v>
      </c>
    </row>
    <row r="394" spans="1:4" x14ac:dyDescent="0.35">
      <c r="A394">
        <f>A391+1</f>
        <v>7</v>
      </c>
      <c r="B394">
        <f>B391</f>
        <v>1</v>
      </c>
      <c r="C394" t="s">
        <v>117</v>
      </c>
      <c r="D394">
        <v>0</v>
      </c>
    </row>
    <row r="395" spans="1:4" x14ac:dyDescent="0.35">
      <c r="A395">
        <f t="shared" ref="A395:A435" si="16">A392+1</f>
        <v>7</v>
      </c>
      <c r="B395">
        <f t="shared" ref="B395:B435" si="17">B392</f>
        <v>2</v>
      </c>
      <c r="C395" t="s">
        <v>117</v>
      </c>
      <c r="D395">
        <v>0</v>
      </c>
    </row>
    <row r="396" spans="1:4" x14ac:dyDescent="0.35">
      <c r="A396">
        <f t="shared" si="16"/>
        <v>7</v>
      </c>
      <c r="B396">
        <f t="shared" si="17"/>
        <v>3</v>
      </c>
      <c r="C396" t="s">
        <v>117</v>
      </c>
      <c r="D396">
        <v>0</v>
      </c>
    </row>
    <row r="397" spans="1:4" x14ac:dyDescent="0.35">
      <c r="A397">
        <f t="shared" si="16"/>
        <v>8</v>
      </c>
      <c r="B397">
        <f t="shared" si="17"/>
        <v>1</v>
      </c>
      <c r="C397" t="s">
        <v>117</v>
      </c>
      <c r="D397">
        <v>0</v>
      </c>
    </row>
    <row r="398" spans="1:4" x14ac:dyDescent="0.35">
      <c r="A398">
        <f t="shared" si="16"/>
        <v>8</v>
      </c>
      <c r="B398">
        <f t="shared" si="17"/>
        <v>2</v>
      </c>
      <c r="C398" t="s">
        <v>117</v>
      </c>
      <c r="D398">
        <v>0</v>
      </c>
    </row>
    <row r="399" spans="1:4" x14ac:dyDescent="0.35">
      <c r="A399">
        <f t="shared" si="16"/>
        <v>8</v>
      </c>
      <c r="B399">
        <f t="shared" si="17"/>
        <v>3</v>
      </c>
      <c r="C399" t="s">
        <v>117</v>
      </c>
      <c r="D399">
        <v>0</v>
      </c>
    </row>
    <row r="400" spans="1:4" x14ac:dyDescent="0.35">
      <c r="A400">
        <f t="shared" si="16"/>
        <v>9</v>
      </c>
      <c r="B400">
        <f t="shared" si="17"/>
        <v>1</v>
      </c>
      <c r="C400" t="s">
        <v>117</v>
      </c>
      <c r="D400">
        <v>0</v>
      </c>
    </row>
    <row r="401" spans="1:4" x14ac:dyDescent="0.35">
      <c r="A401">
        <f t="shared" si="16"/>
        <v>9</v>
      </c>
      <c r="B401">
        <f t="shared" si="17"/>
        <v>2</v>
      </c>
      <c r="C401" t="s">
        <v>117</v>
      </c>
      <c r="D401">
        <v>0</v>
      </c>
    </row>
    <row r="402" spans="1:4" x14ac:dyDescent="0.35">
      <c r="A402">
        <f t="shared" si="16"/>
        <v>9</v>
      </c>
      <c r="B402">
        <f t="shared" si="17"/>
        <v>3</v>
      </c>
      <c r="C402" t="s">
        <v>117</v>
      </c>
      <c r="D402">
        <v>0</v>
      </c>
    </row>
    <row r="403" spans="1:4" x14ac:dyDescent="0.35">
      <c r="A403">
        <f t="shared" si="16"/>
        <v>10</v>
      </c>
      <c r="B403">
        <f t="shared" si="17"/>
        <v>1</v>
      </c>
      <c r="C403" t="s">
        <v>117</v>
      </c>
      <c r="D403">
        <v>0</v>
      </c>
    </row>
    <row r="404" spans="1:4" x14ac:dyDescent="0.35">
      <c r="A404">
        <f t="shared" si="16"/>
        <v>10</v>
      </c>
      <c r="B404">
        <f t="shared" si="17"/>
        <v>2</v>
      </c>
      <c r="C404" t="s">
        <v>117</v>
      </c>
      <c r="D404">
        <v>0</v>
      </c>
    </row>
    <row r="405" spans="1:4" x14ac:dyDescent="0.35">
      <c r="A405">
        <f t="shared" si="16"/>
        <v>10</v>
      </c>
      <c r="B405">
        <f t="shared" si="17"/>
        <v>3</v>
      </c>
      <c r="C405" t="s">
        <v>117</v>
      </c>
      <c r="D405">
        <v>0</v>
      </c>
    </row>
    <row r="406" spans="1:4" x14ac:dyDescent="0.35">
      <c r="A406">
        <f t="shared" si="16"/>
        <v>11</v>
      </c>
      <c r="B406">
        <f t="shared" si="17"/>
        <v>1</v>
      </c>
      <c r="C406" t="s">
        <v>117</v>
      </c>
      <c r="D406">
        <v>0</v>
      </c>
    </row>
    <row r="407" spans="1:4" x14ac:dyDescent="0.35">
      <c r="A407">
        <f t="shared" si="16"/>
        <v>11</v>
      </c>
      <c r="B407">
        <f t="shared" si="17"/>
        <v>2</v>
      </c>
      <c r="C407" t="s">
        <v>117</v>
      </c>
      <c r="D407">
        <v>0</v>
      </c>
    </row>
    <row r="408" spans="1:4" x14ac:dyDescent="0.35">
      <c r="A408">
        <f t="shared" si="16"/>
        <v>11</v>
      </c>
      <c r="B408">
        <f t="shared" si="17"/>
        <v>3</v>
      </c>
      <c r="C408" t="s">
        <v>117</v>
      </c>
      <c r="D408">
        <v>0</v>
      </c>
    </row>
    <row r="409" spans="1:4" x14ac:dyDescent="0.35">
      <c r="A409">
        <f t="shared" si="16"/>
        <v>12</v>
      </c>
      <c r="B409">
        <f t="shared" si="17"/>
        <v>1</v>
      </c>
      <c r="C409" t="s">
        <v>117</v>
      </c>
      <c r="D409">
        <v>0</v>
      </c>
    </row>
    <row r="410" spans="1:4" x14ac:dyDescent="0.35">
      <c r="A410">
        <f t="shared" si="16"/>
        <v>12</v>
      </c>
      <c r="B410">
        <f t="shared" si="17"/>
        <v>2</v>
      </c>
      <c r="C410" t="s">
        <v>117</v>
      </c>
      <c r="D410">
        <v>0</v>
      </c>
    </row>
    <row r="411" spans="1:4" x14ac:dyDescent="0.35">
      <c r="A411">
        <f t="shared" si="16"/>
        <v>12</v>
      </c>
      <c r="B411">
        <f t="shared" si="17"/>
        <v>3</v>
      </c>
      <c r="C411" t="s">
        <v>117</v>
      </c>
      <c r="D411">
        <v>0</v>
      </c>
    </row>
    <row r="412" spans="1:4" x14ac:dyDescent="0.35">
      <c r="A412">
        <f t="shared" si="16"/>
        <v>13</v>
      </c>
      <c r="B412">
        <f t="shared" si="17"/>
        <v>1</v>
      </c>
      <c r="C412" t="s">
        <v>117</v>
      </c>
      <c r="D412">
        <v>0</v>
      </c>
    </row>
    <row r="413" spans="1:4" x14ac:dyDescent="0.35">
      <c r="A413">
        <f t="shared" si="16"/>
        <v>13</v>
      </c>
      <c r="B413">
        <f t="shared" si="17"/>
        <v>2</v>
      </c>
      <c r="C413" t="s">
        <v>117</v>
      </c>
      <c r="D413">
        <v>0</v>
      </c>
    </row>
    <row r="414" spans="1:4" x14ac:dyDescent="0.35">
      <c r="A414">
        <f t="shared" si="16"/>
        <v>13</v>
      </c>
      <c r="B414">
        <f t="shared" si="17"/>
        <v>3</v>
      </c>
      <c r="C414" t="s">
        <v>117</v>
      </c>
      <c r="D414">
        <v>0</v>
      </c>
    </row>
    <row r="415" spans="1:4" x14ac:dyDescent="0.35">
      <c r="A415">
        <f t="shared" si="16"/>
        <v>14</v>
      </c>
      <c r="B415">
        <f t="shared" si="17"/>
        <v>1</v>
      </c>
      <c r="C415" t="s">
        <v>117</v>
      </c>
      <c r="D415">
        <v>0</v>
      </c>
    </row>
    <row r="416" spans="1:4" x14ac:dyDescent="0.35">
      <c r="A416">
        <f t="shared" si="16"/>
        <v>14</v>
      </c>
      <c r="B416">
        <f t="shared" si="17"/>
        <v>2</v>
      </c>
      <c r="C416" t="s">
        <v>117</v>
      </c>
      <c r="D416">
        <v>0</v>
      </c>
    </row>
    <row r="417" spans="1:4" x14ac:dyDescent="0.35">
      <c r="A417">
        <f t="shared" si="16"/>
        <v>14</v>
      </c>
      <c r="B417">
        <f t="shared" si="17"/>
        <v>3</v>
      </c>
      <c r="C417" t="s">
        <v>117</v>
      </c>
      <c r="D417">
        <v>0</v>
      </c>
    </row>
    <row r="418" spans="1:4" x14ac:dyDescent="0.35">
      <c r="A418">
        <f t="shared" si="16"/>
        <v>15</v>
      </c>
      <c r="B418">
        <f t="shared" si="17"/>
        <v>1</v>
      </c>
      <c r="C418" t="s">
        <v>117</v>
      </c>
      <c r="D418">
        <v>0</v>
      </c>
    </row>
    <row r="419" spans="1:4" x14ac:dyDescent="0.35">
      <c r="A419">
        <f t="shared" si="16"/>
        <v>15</v>
      </c>
      <c r="B419">
        <f t="shared" si="17"/>
        <v>2</v>
      </c>
      <c r="C419" t="s">
        <v>117</v>
      </c>
      <c r="D419">
        <v>0</v>
      </c>
    </row>
    <row r="420" spans="1:4" x14ac:dyDescent="0.35">
      <c r="A420">
        <f t="shared" si="16"/>
        <v>15</v>
      </c>
      <c r="B420">
        <f t="shared" si="17"/>
        <v>3</v>
      </c>
      <c r="C420" t="s">
        <v>117</v>
      </c>
      <c r="D420">
        <v>0</v>
      </c>
    </row>
    <row r="421" spans="1:4" x14ac:dyDescent="0.35">
      <c r="A421">
        <f t="shared" si="16"/>
        <v>16</v>
      </c>
      <c r="B421">
        <f t="shared" si="17"/>
        <v>1</v>
      </c>
      <c r="C421" t="s">
        <v>117</v>
      </c>
      <c r="D421">
        <v>0</v>
      </c>
    </row>
    <row r="422" spans="1:4" x14ac:dyDescent="0.35">
      <c r="A422">
        <f t="shared" si="16"/>
        <v>16</v>
      </c>
      <c r="B422">
        <f t="shared" si="17"/>
        <v>2</v>
      </c>
      <c r="C422" t="s">
        <v>117</v>
      </c>
      <c r="D422">
        <v>0</v>
      </c>
    </row>
    <row r="423" spans="1:4" x14ac:dyDescent="0.35">
      <c r="A423">
        <f t="shared" si="16"/>
        <v>16</v>
      </c>
      <c r="B423">
        <f t="shared" si="17"/>
        <v>3</v>
      </c>
      <c r="C423" t="s">
        <v>117</v>
      </c>
      <c r="D423">
        <v>0</v>
      </c>
    </row>
    <row r="424" spans="1:4" x14ac:dyDescent="0.35">
      <c r="A424">
        <f t="shared" si="16"/>
        <v>17</v>
      </c>
      <c r="B424">
        <f t="shared" si="17"/>
        <v>1</v>
      </c>
      <c r="C424" t="s">
        <v>117</v>
      </c>
      <c r="D424">
        <v>0</v>
      </c>
    </row>
    <row r="425" spans="1:4" x14ac:dyDescent="0.35">
      <c r="A425">
        <f t="shared" si="16"/>
        <v>17</v>
      </c>
      <c r="B425">
        <f t="shared" si="17"/>
        <v>2</v>
      </c>
      <c r="C425" t="s">
        <v>117</v>
      </c>
      <c r="D425">
        <v>0</v>
      </c>
    </row>
    <row r="426" spans="1:4" x14ac:dyDescent="0.35">
      <c r="A426">
        <f t="shared" si="16"/>
        <v>17</v>
      </c>
      <c r="B426">
        <f t="shared" si="17"/>
        <v>3</v>
      </c>
      <c r="C426" t="s">
        <v>117</v>
      </c>
      <c r="D426">
        <v>0</v>
      </c>
    </row>
    <row r="427" spans="1:4" x14ac:dyDescent="0.35">
      <c r="A427">
        <f t="shared" si="16"/>
        <v>18</v>
      </c>
      <c r="B427">
        <f t="shared" si="17"/>
        <v>1</v>
      </c>
      <c r="C427" t="s">
        <v>117</v>
      </c>
      <c r="D427">
        <v>0</v>
      </c>
    </row>
    <row r="428" spans="1:4" x14ac:dyDescent="0.35">
      <c r="A428">
        <f t="shared" si="16"/>
        <v>18</v>
      </c>
      <c r="B428">
        <f t="shared" si="17"/>
        <v>2</v>
      </c>
      <c r="C428" t="s">
        <v>117</v>
      </c>
      <c r="D428">
        <v>0</v>
      </c>
    </row>
    <row r="429" spans="1:4" x14ac:dyDescent="0.35">
      <c r="A429">
        <f t="shared" si="16"/>
        <v>18</v>
      </c>
      <c r="B429">
        <f t="shared" si="17"/>
        <v>3</v>
      </c>
      <c r="C429" t="s">
        <v>117</v>
      </c>
      <c r="D429">
        <v>0</v>
      </c>
    </row>
    <row r="430" spans="1:4" x14ac:dyDescent="0.35">
      <c r="A430">
        <f t="shared" si="16"/>
        <v>19</v>
      </c>
      <c r="B430">
        <f t="shared" si="17"/>
        <v>1</v>
      </c>
      <c r="C430" t="s">
        <v>117</v>
      </c>
      <c r="D430">
        <v>0</v>
      </c>
    </row>
    <row r="431" spans="1:4" x14ac:dyDescent="0.35">
      <c r="A431">
        <f t="shared" si="16"/>
        <v>19</v>
      </c>
      <c r="B431">
        <f t="shared" si="17"/>
        <v>2</v>
      </c>
      <c r="C431" t="s">
        <v>117</v>
      </c>
      <c r="D431">
        <v>0</v>
      </c>
    </row>
    <row r="432" spans="1:4" x14ac:dyDescent="0.35">
      <c r="A432">
        <f t="shared" si="16"/>
        <v>19</v>
      </c>
      <c r="B432">
        <f t="shared" si="17"/>
        <v>3</v>
      </c>
      <c r="C432" t="s">
        <v>117</v>
      </c>
      <c r="D432">
        <v>0</v>
      </c>
    </row>
    <row r="433" spans="1:4" x14ac:dyDescent="0.35">
      <c r="A433">
        <f t="shared" si="16"/>
        <v>20</v>
      </c>
      <c r="B433">
        <f t="shared" si="17"/>
        <v>1</v>
      </c>
      <c r="C433" t="s">
        <v>117</v>
      </c>
      <c r="D433">
        <v>0</v>
      </c>
    </row>
    <row r="434" spans="1:4" x14ac:dyDescent="0.35">
      <c r="A434">
        <f t="shared" si="16"/>
        <v>20</v>
      </c>
      <c r="B434">
        <f t="shared" si="17"/>
        <v>2</v>
      </c>
      <c r="C434" t="s">
        <v>117</v>
      </c>
      <c r="D434">
        <v>0</v>
      </c>
    </row>
    <row r="435" spans="1:4" x14ac:dyDescent="0.35">
      <c r="A435">
        <f t="shared" si="16"/>
        <v>20</v>
      </c>
      <c r="B435">
        <f t="shared" si="17"/>
        <v>3</v>
      </c>
      <c r="C435" t="s">
        <v>117</v>
      </c>
      <c r="D435">
        <v>0</v>
      </c>
    </row>
    <row r="436" spans="1:4" x14ac:dyDescent="0.35">
      <c r="A436">
        <v>5</v>
      </c>
      <c r="B436">
        <v>1</v>
      </c>
      <c r="C436" t="s">
        <v>18</v>
      </c>
      <c r="D436">
        <v>64.5</v>
      </c>
    </row>
    <row r="437" spans="1:4" x14ac:dyDescent="0.35">
      <c r="A437">
        <v>5</v>
      </c>
      <c r="B437">
        <v>2</v>
      </c>
      <c r="C437" t="s">
        <v>18</v>
      </c>
      <c r="D437">
        <v>64.5</v>
      </c>
    </row>
    <row r="438" spans="1:4" x14ac:dyDescent="0.35">
      <c r="A438">
        <v>5</v>
      </c>
      <c r="B438">
        <v>3</v>
      </c>
      <c r="C438" t="s">
        <v>18</v>
      </c>
      <c r="D438">
        <v>64.5</v>
      </c>
    </row>
    <row r="439" spans="1:4" x14ac:dyDescent="0.35">
      <c r="A439">
        <v>6</v>
      </c>
      <c r="B439">
        <v>1</v>
      </c>
      <c r="C439" t="s">
        <v>18</v>
      </c>
      <c r="D439">
        <v>64.5</v>
      </c>
    </row>
    <row r="440" spans="1:4" x14ac:dyDescent="0.35">
      <c r="A440">
        <v>6</v>
      </c>
      <c r="B440">
        <v>2</v>
      </c>
      <c r="C440" t="s">
        <v>18</v>
      </c>
      <c r="D440">
        <v>64.5</v>
      </c>
    </row>
    <row r="441" spans="1:4" x14ac:dyDescent="0.35">
      <c r="A441">
        <v>6</v>
      </c>
      <c r="B441">
        <v>3</v>
      </c>
      <c r="C441" t="s">
        <v>18</v>
      </c>
      <c r="D441">
        <v>64.5</v>
      </c>
    </row>
    <row r="442" spans="1:4" x14ac:dyDescent="0.35">
      <c r="A442">
        <f>A439+1</f>
        <v>7</v>
      </c>
      <c r="B442">
        <f>B439</f>
        <v>1</v>
      </c>
      <c r="C442" t="s">
        <v>18</v>
      </c>
      <c r="D442">
        <v>64.5</v>
      </c>
    </row>
    <row r="443" spans="1:4" x14ac:dyDescent="0.35">
      <c r="A443">
        <f t="shared" ref="A443:A483" si="18">A440+1</f>
        <v>7</v>
      </c>
      <c r="B443">
        <f t="shared" ref="B443:B483" si="19">B440</f>
        <v>2</v>
      </c>
      <c r="C443" t="s">
        <v>18</v>
      </c>
      <c r="D443">
        <v>64.5</v>
      </c>
    </row>
    <row r="444" spans="1:4" x14ac:dyDescent="0.35">
      <c r="A444">
        <f t="shared" si="18"/>
        <v>7</v>
      </c>
      <c r="B444">
        <f t="shared" si="19"/>
        <v>3</v>
      </c>
      <c r="C444" t="s">
        <v>18</v>
      </c>
      <c r="D444">
        <v>64.5</v>
      </c>
    </row>
    <row r="445" spans="1:4" x14ac:dyDescent="0.35">
      <c r="A445">
        <f t="shared" si="18"/>
        <v>8</v>
      </c>
      <c r="B445">
        <f t="shared" si="19"/>
        <v>1</v>
      </c>
      <c r="C445" t="s">
        <v>18</v>
      </c>
      <c r="D445">
        <v>64.5</v>
      </c>
    </row>
    <row r="446" spans="1:4" x14ac:dyDescent="0.35">
      <c r="A446">
        <f t="shared" si="18"/>
        <v>8</v>
      </c>
      <c r="B446">
        <f t="shared" si="19"/>
        <v>2</v>
      </c>
      <c r="C446" t="s">
        <v>18</v>
      </c>
      <c r="D446">
        <v>64.5</v>
      </c>
    </row>
    <row r="447" spans="1:4" x14ac:dyDescent="0.35">
      <c r="A447">
        <f t="shared" si="18"/>
        <v>8</v>
      </c>
      <c r="B447">
        <f t="shared" si="19"/>
        <v>3</v>
      </c>
      <c r="C447" t="s">
        <v>18</v>
      </c>
      <c r="D447">
        <v>64.5</v>
      </c>
    </row>
    <row r="448" spans="1:4" x14ac:dyDescent="0.35">
      <c r="A448">
        <f t="shared" si="18"/>
        <v>9</v>
      </c>
      <c r="B448">
        <f t="shared" si="19"/>
        <v>1</v>
      </c>
      <c r="C448" t="s">
        <v>18</v>
      </c>
      <c r="D448">
        <v>64.5</v>
      </c>
    </row>
    <row r="449" spans="1:4" x14ac:dyDescent="0.35">
      <c r="A449">
        <f t="shared" si="18"/>
        <v>9</v>
      </c>
      <c r="B449">
        <f t="shared" si="19"/>
        <v>2</v>
      </c>
      <c r="C449" t="s">
        <v>18</v>
      </c>
      <c r="D449">
        <v>64.5</v>
      </c>
    </row>
    <row r="450" spans="1:4" x14ac:dyDescent="0.35">
      <c r="A450">
        <f t="shared" si="18"/>
        <v>9</v>
      </c>
      <c r="B450">
        <f t="shared" si="19"/>
        <v>3</v>
      </c>
      <c r="C450" t="s">
        <v>18</v>
      </c>
      <c r="D450">
        <v>64.5</v>
      </c>
    </row>
    <row r="451" spans="1:4" x14ac:dyDescent="0.35">
      <c r="A451">
        <f t="shared" si="18"/>
        <v>10</v>
      </c>
      <c r="B451">
        <f t="shared" si="19"/>
        <v>1</v>
      </c>
      <c r="C451" t="s">
        <v>18</v>
      </c>
      <c r="D451">
        <v>64.5</v>
      </c>
    </row>
    <row r="452" spans="1:4" x14ac:dyDescent="0.35">
      <c r="A452">
        <f t="shared" si="18"/>
        <v>10</v>
      </c>
      <c r="B452">
        <f t="shared" si="19"/>
        <v>2</v>
      </c>
      <c r="C452" t="s">
        <v>18</v>
      </c>
      <c r="D452">
        <v>64.5</v>
      </c>
    </row>
    <row r="453" spans="1:4" x14ac:dyDescent="0.35">
      <c r="A453">
        <f t="shared" si="18"/>
        <v>10</v>
      </c>
      <c r="B453">
        <f t="shared" si="19"/>
        <v>3</v>
      </c>
      <c r="C453" t="s">
        <v>18</v>
      </c>
      <c r="D453">
        <v>64.5</v>
      </c>
    </row>
    <row r="454" spans="1:4" x14ac:dyDescent="0.35">
      <c r="A454">
        <f t="shared" si="18"/>
        <v>11</v>
      </c>
      <c r="B454">
        <f t="shared" si="19"/>
        <v>1</v>
      </c>
      <c r="C454" t="s">
        <v>18</v>
      </c>
      <c r="D454">
        <v>64.5</v>
      </c>
    </row>
    <row r="455" spans="1:4" x14ac:dyDescent="0.35">
      <c r="A455">
        <f t="shared" si="18"/>
        <v>11</v>
      </c>
      <c r="B455">
        <f t="shared" si="19"/>
        <v>2</v>
      </c>
      <c r="C455" t="s">
        <v>18</v>
      </c>
      <c r="D455">
        <v>64.5</v>
      </c>
    </row>
    <row r="456" spans="1:4" x14ac:dyDescent="0.35">
      <c r="A456">
        <f t="shared" si="18"/>
        <v>11</v>
      </c>
      <c r="B456">
        <f t="shared" si="19"/>
        <v>3</v>
      </c>
      <c r="C456" t="s">
        <v>18</v>
      </c>
      <c r="D456">
        <v>64.5</v>
      </c>
    </row>
    <row r="457" spans="1:4" x14ac:dyDescent="0.35">
      <c r="A457">
        <f t="shared" si="18"/>
        <v>12</v>
      </c>
      <c r="B457">
        <f t="shared" si="19"/>
        <v>1</v>
      </c>
      <c r="C457" t="s">
        <v>18</v>
      </c>
      <c r="D457">
        <v>64.5</v>
      </c>
    </row>
    <row r="458" spans="1:4" x14ac:dyDescent="0.35">
      <c r="A458">
        <f t="shared" si="18"/>
        <v>12</v>
      </c>
      <c r="B458">
        <f t="shared" si="19"/>
        <v>2</v>
      </c>
      <c r="C458" t="s">
        <v>18</v>
      </c>
      <c r="D458">
        <v>64.5</v>
      </c>
    </row>
    <row r="459" spans="1:4" x14ac:dyDescent="0.35">
      <c r="A459">
        <f t="shared" si="18"/>
        <v>12</v>
      </c>
      <c r="B459">
        <f t="shared" si="19"/>
        <v>3</v>
      </c>
      <c r="C459" t="s">
        <v>18</v>
      </c>
      <c r="D459">
        <v>64.5</v>
      </c>
    </row>
    <row r="460" spans="1:4" x14ac:dyDescent="0.35">
      <c r="A460">
        <f t="shared" si="18"/>
        <v>13</v>
      </c>
      <c r="B460">
        <f t="shared" si="19"/>
        <v>1</v>
      </c>
      <c r="C460" t="s">
        <v>18</v>
      </c>
      <c r="D460">
        <v>64.5</v>
      </c>
    </row>
    <row r="461" spans="1:4" x14ac:dyDescent="0.35">
      <c r="A461">
        <f t="shared" si="18"/>
        <v>13</v>
      </c>
      <c r="B461">
        <f t="shared" si="19"/>
        <v>2</v>
      </c>
      <c r="C461" t="s">
        <v>18</v>
      </c>
      <c r="D461">
        <v>64.5</v>
      </c>
    </row>
    <row r="462" spans="1:4" x14ac:dyDescent="0.35">
      <c r="A462">
        <f t="shared" si="18"/>
        <v>13</v>
      </c>
      <c r="B462">
        <f t="shared" si="19"/>
        <v>3</v>
      </c>
      <c r="C462" t="s">
        <v>18</v>
      </c>
      <c r="D462">
        <v>64.5</v>
      </c>
    </row>
    <row r="463" spans="1:4" x14ac:dyDescent="0.35">
      <c r="A463">
        <f t="shared" si="18"/>
        <v>14</v>
      </c>
      <c r="B463">
        <f t="shared" si="19"/>
        <v>1</v>
      </c>
      <c r="C463" t="s">
        <v>18</v>
      </c>
      <c r="D463">
        <v>64.5</v>
      </c>
    </row>
    <row r="464" spans="1:4" x14ac:dyDescent="0.35">
      <c r="A464">
        <f t="shared" si="18"/>
        <v>14</v>
      </c>
      <c r="B464">
        <f t="shared" si="19"/>
        <v>2</v>
      </c>
      <c r="C464" t="s">
        <v>18</v>
      </c>
      <c r="D464">
        <v>64.5</v>
      </c>
    </row>
    <row r="465" spans="1:4" x14ac:dyDescent="0.35">
      <c r="A465">
        <f t="shared" si="18"/>
        <v>14</v>
      </c>
      <c r="B465">
        <f t="shared" si="19"/>
        <v>3</v>
      </c>
      <c r="C465" t="s">
        <v>18</v>
      </c>
      <c r="D465">
        <v>64.5</v>
      </c>
    </row>
    <row r="466" spans="1:4" x14ac:dyDescent="0.35">
      <c r="A466">
        <f t="shared" si="18"/>
        <v>15</v>
      </c>
      <c r="B466">
        <f t="shared" si="19"/>
        <v>1</v>
      </c>
      <c r="C466" t="s">
        <v>18</v>
      </c>
      <c r="D466">
        <v>64.5</v>
      </c>
    </row>
    <row r="467" spans="1:4" x14ac:dyDescent="0.35">
      <c r="A467">
        <f t="shared" si="18"/>
        <v>15</v>
      </c>
      <c r="B467">
        <f t="shared" si="19"/>
        <v>2</v>
      </c>
      <c r="C467" t="s">
        <v>18</v>
      </c>
      <c r="D467">
        <v>64.5</v>
      </c>
    </row>
    <row r="468" spans="1:4" x14ac:dyDescent="0.35">
      <c r="A468">
        <f t="shared" si="18"/>
        <v>15</v>
      </c>
      <c r="B468">
        <f t="shared" si="19"/>
        <v>3</v>
      </c>
      <c r="C468" t="s">
        <v>18</v>
      </c>
      <c r="D468">
        <v>64.5</v>
      </c>
    </row>
    <row r="469" spans="1:4" x14ac:dyDescent="0.35">
      <c r="A469">
        <f t="shared" si="18"/>
        <v>16</v>
      </c>
      <c r="B469">
        <f t="shared" si="19"/>
        <v>1</v>
      </c>
      <c r="C469" t="s">
        <v>18</v>
      </c>
      <c r="D469">
        <v>64.5</v>
      </c>
    </row>
    <row r="470" spans="1:4" x14ac:dyDescent="0.35">
      <c r="A470">
        <f t="shared" si="18"/>
        <v>16</v>
      </c>
      <c r="B470">
        <f t="shared" si="19"/>
        <v>2</v>
      </c>
      <c r="C470" t="s">
        <v>18</v>
      </c>
      <c r="D470">
        <v>64.5</v>
      </c>
    </row>
    <row r="471" spans="1:4" x14ac:dyDescent="0.35">
      <c r="A471">
        <f t="shared" si="18"/>
        <v>16</v>
      </c>
      <c r="B471">
        <f t="shared" si="19"/>
        <v>3</v>
      </c>
      <c r="C471" t="s">
        <v>18</v>
      </c>
      <c r="D471">
        <v>64.5</v>
      </c>
    </row>
    <row r="472" spans="1:4" x14ac:dyDescent="0.35">
      <c r="A472">
        <f t="shared" si="18"/>
        <v>17</v>
      </c>
      <c r="B472">
        <f t="shared" si="19"/>
        <v>1</v>
      </c>
      <c r="C472" t="s">
        <v>18</v>
      </c>
      <c r="D472">
        <v>64.5</v>
      </c>
    </row>
    <row r="473" spans="1:4" x14ac:dyDescent="0.35">
      <c r="A473">
        <f t="shared" si="18"/>
        <v>17</v>
      </c>
      <c r="B473">
        <f t="shared" si="19"/>
        <v>2</v>
      </c>
      <c r="C473" t="s">
        <v>18</v>
      </c>
      <c r="D473">
        <v>64.5</v>
      </c>
    </row>
    <row r="474" spans="1:4" x14ac:dyDescent="0.35">
      <c r="A474">
        <f t="shared" si="18"/>
        <v>17</v>
      </c>
      <c r="B474">
        <f t="shared" si="19"/>
        <v>3</v>
      </c>
      <c r="C474" t="s">
        <v>18</v>
      </c>
      <c r="D474">
        <v>64.5</v>
      </c>
    </row>
    <row r="475" spans="1:4" x14ac:dyDescent="0.35">
      <c r="A475">
        <f t="shared" si="18"/>
        <v>18</v>
      </c>
      <c r="B475">
        <f t="shared" si="19"/>
        <v>1</v>
      </c>
      <c r="C475" t="s">
        <v>18</v>
      </c>
      <c r="D475">
        <v>64.5</v>
      </c>
    </row>
    <row r="476" spans="1:4" x14ac:dyDescent="0.35">
      <c r="A476">
        <f t="shared" si="18"/>
        <v>18</v>
      </c>
      <c r="B476">
        <f t="shared" si="19"/>
        <v>2</v>
      </c>
      <c r="C476" t="s">
        <v>18</v>
      </c>
      <c r="D476">
        <v>64.5</v>
      </c>
    </row>
    <row r="477" spans="1:4" x14ac:dyDescent="0.35">
      <c r="A477">
        <f t="shared" si="18"/>
        <v>18</v>
      </c>
      <c r="B477">
        <f t="shared" si="19"/>
        <v>3</v>
      </c>
      <c r="C477" t="s">
        <v>18</v>
      </c>
      <c r="D477">
        <v>64.5</v>
      </c>
    </row>
    <row r="478" spans="1:4" x14ac:dyDescent="0.35">
      <c r="A478">
        <f t="shared" si="18"/>
        <v>19</v>
      </c>
      <c r="B478">
        <f t="shared" si="19"/>
        <v>1</v>
      </c>
      <c r="C478" t="s">
        <v>18</v>
      </c>
      <c r="D478">
        <v>64.5</v>
      </c>
    </row>
    <row r="479" spans="1:4" x14ac:dyDescent="0.35">
      <c r="A479">
        <f t="shared" si="18"/>
        <v>19</v>
      </c>
      <c r="B479">
        <f t="shared" si="19"/>
        <v>2</v>
      </c>
      <c r="C479" t="s">
        <v>18</v>
      </c>
      <c r="D479">
        <v>64.5</v>
      </c>
    </row>
    <row r="480" spans="1:4" x14ac:dyDescent="0.35">
      <c r="A480">
        <f t="shared" si="18"/>
        <v>19</v>
      </c>
      <c r="B480">
        <f t="shared" si="19"/>
        <v>3</v>
      </c>
      <c r="C480" t="s">
        <v>18</v>
      </c>
      <c r="D480">
        <v>64.5</v>
      </c>
    </row>
    <row r="481" spans="1:4" x14ac:dyDescent="0.35">
      <c r="A481">
        <f t="shared" si="18"/>
        <v>20</v>
      </c>
      <c r="B481">
        <f t="shared" si="19"/>
        <v>1</v>
      </c>
      <c r="C481" t="s">
        <v>18</v>
      </c>
      <c r="D481">
        <v>64.5</v>
      </c>
    </row>
    <row r="482" spans="1:4" x14ac:dyDescent="0.35">
      <c r="A482">
        <f t="shared" si="18"/>
        <v>20</v>
      </c>
      <c r="B482">
        <f t="shared" si="19"/>
        <v>2</v>
      </c>
      <c r="C482" t="s">
        <v>18</v>
      </c>
      <c r="D482">
        <v>64.5</v>
      </c>
    </row>
    <row r="483" spans="1:4" x14ac:dyDescent="0.35">
      <c r="A483">
        <f t="shared" si="18"/>
        <v>20</v>
      </c>
      <c r="B483">
        <f t="shared" si="19"/>
        <v>3</v>
      </c>
      <c r="C483" t="s">
        <v>18</v>
      </c>
      <c r="D483">
        <v>64.5</v>
      </c>
    </row>
    <row r="484" spans="1:4" x14ac:dyDescent="0.35">
      <c r="A484">
        <v>5</v>
      </c>
      <c r="B484">
        <v>1</v>
      </c>
      <c r="C484" t="s">
        <v>19</v>
      </c>
      <c r="D484">
        <v>39.478999999999999</v>
      </c>
    </row>
    <row r="485" spans="1:4" x14ac:dyDescent="0.35">
      <c r="A485">
        <v>5</v>
      </c>
      <c r="B485">
        <v>2</v>
      </c>
      <c r="C485" t="s">
        <v>19</v>
      </c>
      <c r="D485">
        <v>39.478999999999999</v>
      </c>
    </row>
    <row r="486" spans="1:4" x14ac:dyDescent="0.35">
      <c r="A486">
        <v>5</v>
      </c>
      <c r="B486">
        <v>3</v>
      </c>
      <c r="C486" t="s">
        <v>19</v>
      </c>
      <c r="D486">
        <v>39.478999999999999</v>
      </c>
    </row>
    <row r="487" spans="1:4" x14ac:dyDescent="0.35">
      <c r="A487">
        <v>6</v>
      </c>
      <c r="B487">
        <v>1</v>
      </c>
      <c r="C487" t="s">
        <v>19</v>
      </c>
      <c r="D487">
        <v>39.478999999999999</v>
      </c>
    </row>
    <row r="488" spans="1:4" x14ac:dyDescent="0.35">
      <c r="A488">
        <v>6</v>
      </c>
      <c r="B488">
        <v>2</v>
      </c>
      <c r="C488" t="s">
        <v>19</v>
      </c>
      <c r="D488">
        <v>39.478999999999999</v>
      </c>
    </row>
    <row r="489" spans="1:4" x14ac:dyDescent="0.35">
      <c r="A489">
        <v>6</v>
      </c>
      <c r="B489">
        <v>3</v>
      </c>
      <c r="C489" t="s">
        <v>19</v>
      </c>
      <c r="D489">
        <v>39.478999999999999</v>
      </c>
    </row>
    <row r="490" spans="1:4" x14ac:dyDescent="0.35">
      <c r="A490">
        <f>A487+1</f>
        <v>7</v>
      </c>
      <c r="B490">
        <f>B487</f>
        <v>1</v>
      </c>
      <c r="C490" t="s">
        <v>19</v>
      </c>
      <c r="D490">
        <v>39.478999999999999</v>
      </c>
    </row>
    <row r="491" spans="1:4" x14ac:dyDescent="0.35">
      <c r="A491">
        <f t="shared" ref="A491:A531" si="20">A488+1</f>
        <v>7</v>
      </c>
      <c r="B491">
        <f t="shared" ref="B491:B531" si="21">B488</f>
        <v>2</v>
      </c>
      <c r="C491" t="s">
        <v>19</v>
      </c>
      <c r="D491">
        <v>39.478999999999999</v>
      </c>
    </row>
    <row r="492" spans="1:4" x14ac:dyDescent="0.35">
      <c r="A492">
        <f t="shared" si="20"/>
        <v>7</v>
      </c>
      <c r="B492">
        <f t="shared" si="21"/>
        <v>3</v>
      </c>
      <c r="C492" t="s">
        <v>19</v>
      </c>
      <c r="D492">
        <v>39.478999999999999</v>
      </c>
    </row>
    <row r="493" spans="1:4" x14ac:dyDescent="0.35">
      <c r="A493">
        <f t="shared" si="20"/>
        <v>8</v>
      </c>
      <c r="B493">
        <f t="shared" si="21"/>
        <v>1</v>
      </c>
      <c r="C493" t="s">
        <v>19</v>
      </c>
      <c r="D493">
        <v>39.478999999999999</v>
      </c>
    </row>
    <row r="494" spans="1:4" x14ac:dyDescent="0.35">
      <c r="A494">
        <f t="shared" si="20"/>
        <v>8</v>
      </c>
      <c r="B494">
        <f t="shared" si="21"/>
        <v>2</v>
      </c>
      <c r="C494" t="s">
        <v>19</v>
      </c>
      <c r="D494">
        <v>39.478999999999999</v>
      </c>
    </row>
    <row r="495" spans="1:4" x14ac:dyDescent="0.35">
      <c r="A495">
        <f t="shared" si="20"/>
        <v>8</v>
      </c>
      <c r="B495">
        <f t="shared" si="21"/>
        <v>3</v>
      </c>
      <c r="C495" t="s">
        <v>19</v>
      </c>
      <c r="D495">
        <v>39.478999999999999</v>
      </c>
    </row>
    <row r="496" spans="1:4" x14ac:dyDescent="0.35">
      <c r="A496">
        <f t="shared" si="20"/>
        <v>9</v>
      </c>
      <c r="B496">
        <f t="shared" si="21"/>
        <v>1</v>
      </c>
      <c r="C496" t="s">
        <v>19</v>
      </c>
      <c r="D496">
        <v>39.478999999999999</v>
      </c>
    </row>
    <row r="497" spans="1:4" x14ac:dyDescent="0.35">
      <c r="A497">
        <f t="shared" si="20"/>
        <v>9</v>
      </c>
      <c r="B497">
        <f t="shared" si="21"/>
        <v>2</v>
      </c>
      <c r="C497" t="s">
        <v>19</v>
      </c>
      <c r="D497">
        <v>39.478999999999999</v>
      </c>
    </row>
    <row r="498" spans="1:4" x14ac:dyDescent="0.35">
      <c r="A498">
        <f t="shared" si="20"/>
        <v>9</v>
      </c>
      <c r="B498">
        <f t="shared" si="21"/>
        <v>3</v>
      </c>
      <c r="C498" t="s">
        <v>19</v>
      </c>
      <c r="D498">
        <v>39.478999999999999</v>
      </c>
    </row>
    <row r="499" spans="1:4" x14ac:dyDescent="0.35">
      <c r="A499">
        <f t="shared" si="20"/>
        <v>10</v>
      </c>
      <c r="B499">
        <f t="shared" si="21"/>
        <v>1</v>
      </c>
      <c r="C499" t="s">
        <v>19</v>
      </c>
      <c r="D499">
        <v>39.478999999999999</v>
      </c>
    </row>
    <row r="500" spans="1:4" x14ac:dyDescent="0.35">
      <c r="A500">
        <f t="shared" si="20"/>
        <v>10</v>
      </c>
      <c r="B500">
        <f t="shared" si="21"/>
        <v>2</v>
      </c>
      <c r="C500" t="s">
        <v>19</v>
      </c>
      <c r="D500">
        <v>39.478999999999999</v>
      </c>
    </row>
    <row r="501" spans="1:4" x14ac:dyDescent="0.35">
      <c r="A501">
        <f t="shared" si="20"/>
        <v>10</v>
      </c>
      <c r="B501">
        <f t="shared" si="21"/>
        <v>3</v>
      </c>
      <c r="C501" t="s">
        <v>19</v>
      </c>
      <c r="D501">
        <v>39.478999999999999</v>
      </c>
    </row>
    <row r="502" spans="1:4" x14ac:dyDescent="0.35">
      <c r="A502">
        <f t="shared" si="20"/>
        <v>11</v>
      </c>
      <c r="B502">
        <f t="shared" si="21"/>
        <v>1</v>
      </c>
      <c r="C502" t="s">
        <v>19</v>
      </c>
      <c r="D502">
        <v>39.478999999999999</v>
      </c>
    </row>
    <row r="503" spans="1:4" x14ac:dyDescent="0.35">
      <c r="A503">
        <f t="shared" si="20"/>
        <v>11</v>
      </c>
      <c r="B503">
        <f t="shared" si="21"/>
        <v>2</v>
      </c>
      <c r="C503" t="s">
        <v>19</v>
      </c>
      <c r="D503">
        <v>39.478999999999999</v>
      </c>
    </row>
    <row r="504" spans="1:4" x14ac:dyDescent="0.35">
      <c r="A504">
        <f t="shared" si="20"/>
        <v>11</v>
      </c>
      <c r="B504">
        <f t="shared" si="21"/>
        <v>3</v>
      </c>
      <c r="C504" t="s">
        <v>19</v>
      </c>
      <c r="D504">
        <v>39.478999999999999</v>
      </c>
    </row>
    <row r="505" spans="1:4" x14ac:dyDescent="0.35">
      <c r="A505">
        <f t="shared" si="20"/>
        <v>12</v>
      </c>
      <c r="B505">
        <f t="shared" si="21"/>
        <v>1</v>
      </c>
      <c r="C505" t="s">
        <v>19</v>
      </c>
      <c r="D505">
        <v>39.478999999999999</v>
      </c>
    </row>
    <row r="506" spans="1:4" x14ac:dyDescent="0.35">
      <c r="A506">
        <f t="shared" si="20"/>
        <v>12</v>
      </c>
      <c r="B506">
        <f t="shared" si="21"/>
        <v>2</v>
      </c>
      <c r="C506" t="s">
        <v>19</v>
      </c>
      <c r="D506">
        <v>39.478999999999999</v>
      </c>
    </row>
    <row r="507" spans="1:4" x14ac:dyDescent="0.35">
      <c r="A507">
        <f t="shared" si="20"/>
        <v>12</v>
      </c>
      <c r="B507">
        <f t="shared" si="21"/>
        <v>3</v>
      </c>
      <c r="C507" t="s">
        <v>19</v>
      </c>
      <c r="D507">
        <v>39.478999999999999</v>
      </c>
    </row>
    <row r="508" spans="1:4" x14ac:dyDescent="0.35">
      <c r="A508">
        <f t="shared" si="20"/>
        <v>13</v>
      </c>
      <c r="B508">
        <f t="shared" si="21"/>
        <v>1</v>
      </c>
      <c r="C508" t="s">
        <v>19</v>
      </c>
      <c r="D508">
        <v>39.478999999999999</v>
      </c>
    </row>
    <row r="509" spans="1:4" x14ac:dyDescent="0.35">
      <c r="A509">
        <f t="shared" si="20"/>
        <v>13</v>
      </c>
      <c r="B509">
        <f t="shared" si="21"/>
        <v>2</v>
      </c>
      <c r="C509" t="s">
        <v>19</v>
      </c>
      <c r="D509">
        <v>39.478999999999999</v>
      </c>
    </row>
    <row r="510" spans="1:4" x14ac:dyDescent="0.35">
      <c r="A510">
        <f t="shared" si="20"/>
        <v>13</v>
      </c>
      <c r="B510">
        <f t="shared" si="21"/>
        <v>3</v>
      </c>
      <c r="C510" t="s">
        <v>19</v>
      </c>
      <c r="D510">
        <v>39.478999999999999</v>
      </c>
    </row>
    <row r="511" spans="1:4" x14ac:dyDescent="0.35">
      <c r="A511">
        <f t="shared" si="20"/>
        <v>14</v>
      </c>
      <c r="B511">
        <f t="shared" si="21"/>
        <v>1</v>
      </c>
      <c r="C511" t="s">
        <v>19</v>
      </c>
      <c r="D511">
        <v>39.478999999999999</v>
      </c>
    </row>
    <row r="512" spans="1:4" x14ac:dyDescent="0.35">
      <c r="A512">
        <f t="shared" si="20"/>
        <v>14</v>
      </c>
      <c r="B512">
        <f t="shared" si="21"/>
        <v>2</v>
      </c>
      <c r="C512" t="s">
        <v>19</v>
      </c>
      <c r="D512">
        <v>39.478999999999999</v>
      </c>
    </row>
    <row r="513" spans="1:4" x14ac:dyDescent="0.35">
      <c r="A513">
        <f t="shared" si="20"/>
        <v>14</v>
      </c>
      <c r="B513">
        <f t="shared" si="21"/>
        <v>3</v>
      </c>
      <c r="C513" t="s">
        <v>19</v>
      </c>
      <c r="D513">
        <v>39.478999999999999</v>
      </c>
    </row>
    <row r="514" spans="1:4" x14ac:dyDescent="0.35">
      <c r="A514">
        <f t="shared" si="20"/>
        <v>15</v>
      </c>
      <c r="B514">
        <f t="shared" si="21"/>
        <v>1</v>
      </c>
      <c r="C514" t="s">
        <v>19</v>
      </c>
      <c r="D514">
        <v>39.478999999999999</v>
      </c>
    </row>
    <row r="515" spans="1:4" x14ac:dyDescent="0.35">
      <c r="A515">
        <f t="shared" si="20"/>
        <v>15</v>
      </c>
      <c r="B515">
        <f t="shared" si="21"/>
        <v>2</v>
      </c>
      <c r="C515" t="s">
        <v>19</v>
      </c>
      <c r="D515">
        <v>39.478999999999999</v>
      </c>
    </row>
    <row r="516" spans="1:4" x14ac:dyDescent="0.35">
      <c r="A516">
        <f t="shared" si="20"/>
        <v>15</v>
      </c>
      <c r="B516">
        <f t="shared" si="21"/>
        <v>3</v>
      </c>
      <c r="C516" t="s">
        <v>19</v>
      </c>
      <c r="D516">
        <v>39.478999999999999</v>
      </c>
    </row>
    <row r="517" spans="1:4" x14ac:dyDescent="0.35">
      <c r="A517">
        <f t="shared" si="20"/>
        <v>16</v>
      </c>
      <c r="B517">
        <f t="shared" si="21"/>
        <v>1</v>
      </c>
      <c r="C517" t="s">
        <v>19</v>
      </c>
      <c r="D517">
        <v>39.478999999999999</v>
      </c>
    </row>
    <row r="518" spans="1:4" x14ac:dyDescent="0.35">
      <c r="A518">
        <f t="shared" si="20"/>
        <v>16</v>
      </c>
      <c r="B518">
        <f t="shared" si="21"/>
        <v>2</v>
      </c>
      <c r="C518" t="s">
        <v>19</v>
      </c>
      <c r="D518">
        <v>39.478999999999999</v>
      </c>
    </row>
    <row r="519" spans="1:4" x14ac:dyDescent="0.35">
      <c r="A519">
        <f t="shared" si="20"/>
        <v>16</v>
      </c>
      <c r="B519">
        <f t="shared" si="21"/>
        <v>3</v>
      </c>
      <c r="C519" t="s">
        <v>19</v>
      </c>
      <c r="D519">
        <v>39.478999999999999</v>
      </c>
    </row>
    <row r="520" spans="1:4" x14ac:dyDescent="0.35">
      <c r="A520">
        <f t="shared" si="20"/>
        <v>17</v>
      </c>
      <c r="B520">
        <f t="shared" si="21"/>
        <v>1</v>
      </c>
      <c r="C520" t="s">
        <v>19</v>
      </c>
      <c r="D520">
        <v>39.478999999999999</v>
      </c>
    </row>
    <row r="521" spans="1:4" x14ac:dyDescent="0.35">
      <c r="A521">
        <f t="shared" si="20"/>
        <v>17</v>
      </c>
      <c r="B521">
        <f t="shared" si="21"/>
        <v>2</v>
      </c>
      <c r="C521" t="s">
        <v>19</v>
      </c>
      <c r="D521">
        <v>39.478999999999999</v>
      </c>
    </row>
    <row r="522" spans="1:4" x14ac:dyDescent="0.35">
      <c r="A522">
        <f t="shared" si="20"/>
        <v>17</v>
      </c>
      <c r="B522">
        <f t="shared" si="21"/>
        <v>3</v>
      </c>
      <c r="C522" t="s">
        <v>19</v>
      </c>
      <c r="D522">
        <v>39.478999999999999</v>
      </c>
    </row>
    <row r="523" spans="1:4" x14ac:dyDescent="0.35">
      <c r="A523">
        <f t="shared" si="20"/>
        <v>18</v>
      </c>
      <c r="B523">
        <f t="shared" si="21"/>
        <v>1</v>
      </c>
      <c r="C523" t="s">
        <v>19</v>
      </c>
      <c r="D523">
        <v>39.478999999999999</v>
      </c>
    </row>
    <row r="524" spans="1:4" x14ac:dyDescent="0.35">
      <c r="A524">
        <f t="shared" si="20"/>
        <v>18</v>
      </c>
      <c r="B524">
        <f t="shared" si="21"/>
        <v>2</v>
      </c>
      <c r="C524" t="s">
        <v>19</v>
      </c>
      <c r="D524">
        <v>39.478999999999999</v>
      </c>
    </row>
    <row r="525" spans="1:4" x14ac:dyDescent="0.35">
      <c r="A525">
        <f t="shared" si="20"/>
        <v>18</v>
      </c>
      <c r="B525">
        <f t="shared" si="21"/>
        <v>3</v>
      </c>
      <c r="C525" t="s">
        <v>19</v>
      </c>
      <c r="D525">
        <v>39.478999999999999</v>
      </c>
    </row>
    <row r="526" spans="1:4" x14ac:dyDescent="0.35">
      <c r="A526">
        <f t="shared" si="20"/>
        <v>19</v>
      </c>
      <c r="B526">
        <f t="shared" si="21"/>
        <v>1</v>
      </c>
      <c r="C526" t="s">
        <v>19</v>
      </c>
      <c r="D526">
        <v>39.478999999999999</v>
      </c>
    </row>
    <row r="527" spans="1:4" x14ac:dyDescent="0.35">
      <c r="A527">
        <f t="shared" si="20"/>
        <v>19</v>
      </c>
      <c r="B527">
        <f t="shared" si="21"/>
        <v>2</v>
      </c>
      <c r="C527" t="s">
        <v>19</v>
      </c>
      <c r="D527">
        <v>39.478999999999999</v>
      </c>
    </row>
    <row r="528" spans="1:4" x14ac:dyDescent="0.35">
      <c r="A528">
        <f t="shared" si="20"/>
        <v>19</v>
      </c>
      <c r="B528">
        <f t="shared" si="21"/>
        <v>3</v>
      </c>
      <c r="C528" t="s">
        <v>19</v>
      </c>
      <c r="D528">
        <v>39.478999999999999</v>
      </c>
    </row>
    <row r="529" spans="1:4" x14ac:dyDescent="0.35">
      <c r="A529">
        <f t="shared" si="20"/>
        <v>20</v>
      </c>
      <c r="B529">
        <f t="shared" si="21"/>
        <v>1</v>
      </c>
      <c r="C529" t="s">
        <v>19</v>
      </c>
      <c r="D529">
        <v>39.478999999999999</v>
      </c>
    </row>
    <row r="530" spans="1:4" x14ac:dyDescent="0.35">
      <c r="A530">
        <f t="shared" si="20"/>
        <v>20</v>
      </c>
      <c r="B530">
        <f t="shared" si="21"/>
        <v>2</v>
      </c>
      <c r="C530" t="s">
        <v>19</v>
      </c>
      <c r="D530">
        <v>39.478999999999999</v>
      </c>
    </row>
    <row r="531" spans="1:4" x14ac:dyDescent="0.35">
      <c r="A531">
        <f t="shared" si="20"/>
        <v>20</v>
      </c>
      <c r="B531">
        <f t="shared" si="21"/>
        <v>3</v>
      </c>
      <c r="C531" t="s">
        <v>19</v>
      </c>
      <c r="D531">
        <v>39.478999999999999</v>
      </c>
    </row>
    <row r="532" spans="1:4" x14ac:dyDescent="0.35">
      <c r="A532">
        <v>5</v>
      </c>
      <c r="B532">
        <v>1</v>
      </c>
      <c r="C532" t="s">
        <v>130</v>
      </c>
      <c r="D532">
        <v>0</v>
      </c>
    </row>
    <row r="533" spans="1:4" x14ac:dyDescent="0.35">
      <c r="A533">
        <v>5</v>
      </c>
      <c r="B533">
        <v>2</v>
      </c>
      <c r="C533" t="s">
        <v>130</v>
      </c>
      <c r="D533">
        <v>0</v>
      </c>
    </row>
    <row r="534" spans="1:4" x14ac:dyDescent="0.35">
      <c r="A534">
        <v>5</v>
      </c>
      <c r="B534">
        <v>3</v>
      </c>
      <c r="C534" t="s">
        <v>130</v>
      </c>
      <c r="D534">
        <v>0</v>
      </c>
    </row>
    <row r="535" spans="1:4" x14ac:dyDescent="0.35">
      <c r="A535">
        <v>6</v>
      </c>
      <c r="B535">
        <v>1</v>
      </c>
      <c r="C535" t="s">
        <v>130</v>
      </c>
      <c r="D535">
        <v>0</v>
      </c>
    </row>
    <row r="536" spans="1:4" x14ac:dyDescent="0.35">
      <c r="A536">
        <v>6</v>
      </c>
      <c r="B536">
        <v>2</v>
      </c>
      <c r="C536" t="s">
        <v>130</v>
      </c>
      <c r="D536">
        <v>0</v>
      </c>
    </row>
    <row r="537" spans="1:4" x14ac:dyDescent="0.35">
      <c r="A537">
        <v>6</v>
      </c>
      <c r="B537">
        <v>3</v>
      </c>
      <c r="C537" t="s">
        <v>130</v>
      </c>
      <c r="D537">
        <v>0</v>
      </c>
    </row>
    <row r="538" spans="1:4" x14ac:dyDescent="0.35">
      <c r="A538">
        <f>A535+1</f>
        <v>7</v>
      </c>
      <c r="B538">
        <f>B535</f>
        <v>1</v>
      </c>
      <c r="C538" t="s">
        <v>130</v>
      </c>
      <c r="D538">
        <v>0</v>
      </c>
    </row>
    <row r="539" spans="1:4" x14ac:dyDescent="0.35">
      <c r="A539">
        <f t="shared" ref="A539:A579" si="22">A536+1</f>
        <v>7</v>
      </c>
      <c r="B539">
        <f t="shared" ref="B539:B579" si="23">B536</f>
        <v>2</v>
      </c>
      <c r="C539" t="s">
        <v>130</v>
      </c>
      <c r="D539">
        <v>0</v>
      </c>
    </row>
    <row r="540" spans="1:4" x14ac:dyDescent="0.35">
      <c r="A540">
        <f t="shared" si="22"/>
        <v>7</v>
      </c>
      <c r="B540">
        <f t="shared" si="23"/>
        <v>3</v>
      </c>
      <c r="C540" t="s">
        <v>130</v>
      </c>
      <c r="D540">
        <v>0</v>
      </c>
    </row>
    <row r="541" spans="1:4" x14ac:dyDescent="0.35">
      <c r="A541">
        <f t="shared" si="22"/>
        <v>8</v>
      </c>
      <c r="B541">
        <f t="shared" si="23"/>
        <v>1</v>
      </c>
      <c r="C541" t="s">
        <v>130</v>
      </c>
      <c r="D541">
        <v>0</v>
      </c>
    </row>
    <row r="542" spans="1:4" x14ac:dyDescent="0.35">
      <c r="A542">
        <f t="shared" si="22"/>
        <v>8</v>
      </c>
      <c r="B542">
        <f t="shared" si="23"/>
        <v>2</v>
      </c>
      <c r="C542" t="s">
        <v>130</v>
      </c>
      <c r="D542">
        <v>0</v>
      </c>
    </row>
    <row r="543" spans="1:4" x14ac:dyDescent="0.35">
      <c r="A543">
        <f t="shared" si="22"/>
        <v>8</v>
      </c>
      <c r="B543">
        <f t="shared" si="23"/>
        <v>3</v>
      </c>
      <c r="C543" t="s">
        <v>130</v>
      </c>
      <c r="D543">
        <v>0</v>
      </c>
    </row>
    <row r="544" spans="1:4" x14ac:dyDescent="0.35">
      <c r="A544">
        <f t="shared" si="22"/>
        <v>9</v>
      </c>
      <c r="B544">
        <f t="shared" si="23"/>
        <v>1</v>
      </c>
      <c r="C544" t="s">
        <v>130</v>
      </c>
      <c r="D544">
        <v>0</v>
      </c>
    </row>
    <row r="545" spans="1:4" x14ac:dyDescent="0.35">
      <c r="A545">
        <f t="shared" si="22"/>
        <v>9</v>
      </c>
      <c r="B545">
        <f t="shared" si="23"/>
        <v>2</v>
      </c>
      <c r="C545" t="s">
        <v>130</v>
      </c>
      <c r="D545">
        <v>0</v>
      </c>
    </row>
    <row r="546" spans="1:4" x14ac:dyDescent="0.35">
      <c r="A546">
        <f t="shared" si="22"/>
        <v>9</v>
      </c>
      <c r="B546">
        <f t="shared" si="23"/>
        <v>3</v>
      </c>
      <c r="C546" t="s">
        <v>130</v>
      </c>
      <c r="D546">
        <v>0</v>
      </c>
    </row>
    <row r="547" spans="1:4" x14ac:dyDescent="0.35">
      <c r="A547">
        <f t="shared" si="22"/>
        <v>10</v>
      </c>
      <c r="B547">
        <f t="shared" si="23"/>
        <v>1</v>
      </c>
      <c r="C547" t="s">
        <v>130</v>
      </c>
      <c r="D547">
        <v>0</v>
      </c>
    </row>
    <row r="548" spans="1:4" x14ac:dyDescent="0.35">
      <c r="A548">
        <f t="shared" si="22"/>
        <v>10</v>
      </c>
      <c r="B548">
        <f t="shared" si="23"/>
        <v>2</v>
      </c>
      <c r="C548" t="s">
        <v>130</v>
      </c>
      <c r="D548">
        <v>0</v>
      </c>
    </row>
    <row r="549" spans="1:4" x14ac:dyDescent="0.35">
      <c r="A549">
        <f t="shared" si="22"/>
        <v>10</v>
      </c>
      <c r="B549">
        <f t="shared" si="23"/>
        <v>3</v>
      </c>
      <c r="C549" t="s">
        <v>130</v>
      </c>
      <c r="D549">
        <v>0</v>
      </c>
    </row>
    <row r="550" spans="1:4" x14ac:dyDescent="0.35">
      <c r="A550">
        <f t="shared" si="22"/>
        <v>11</v>
      </c>
      <c r="B550">
        <f t="shared" si="23"/>
        <v>1</v>
      </c>
      <c r="C550" t="s">
        <v>130</v>
      </c>
      <c r="D550">
        <v>0</v>
      </c>
    </row>
    <row r="551" spans="1:4" x14ac:dyDescent="0.35">
      <c r="A551">
        <f t="shared" si="22"/>
        <v>11</v>
      </c>
      <c r="B551">
        <f t="shared" si="23"/>
        <v>2</v>
      </c>
      <c r="C551" t="s">
        <v>130</v>
      </c>
      <c r="D551">
        <v>0</v>
      </c>
    </row>
    <row r="552" spans="1:4" x14ac:dyDescent="0.35">
      <c r="A552">
        <f t="shared" si="22"/>
        <v>11</v>
      </c>
      <c r="B552">
        <f t="shared" si="23"/>
        <v>3</v>
      </c>
      <c r="C552" t="s">
        <v>130</v>
      </c>
      <c r="D552">
        <v>0</v>
      </c>
    </row>
    <row r="553" spans="1:4" x14ac:dyDescent="0.35">
      <c r="A553">
        <f t="shared" si="22"/>
        <v>12</v>
      </c>
      <c r="B553">
        <f t="shared" si="23"/>
        <v>1</v>
      </c>
      <c r="C553" t="s">
        <v>130</v>
      </c>
      <c r="D553">
        <v>0</v>
      </c>
    </row>
    <row r="554" spans="1:4" x14ac:dyDescent="0.35">
      <c r="A554">
        <f t="shared" si="22"/>
        <v>12</v>
      </c>
      <c r="B554">
        <f t="shared" si="23"/>
        <v>2</v>
      </c>
      <c r="C554" t="s">
        <v>130</v>
      </c>
      <c r="D554">
        <v>0</v>
      </c>
    </row>
    <row r="555" spans="1:4" x14ac:dyDescent="0.35">
      <c r="A555">
        <f t="shared" si="22"/>
        <v>12</v>
      </c>
      <c r="B555">
        <f t="shared" si="23"/>
        <v>3</v>
      </c>
      <c r="C555" t="s">
        <v>130</v>
      </c>
      <c r="D555">
        <v>0</v>
      </c>
    </row>
    <row r="556" spans="1:4" x14ac:dyDescent="0.35">
      <c r="A556">
        <f t="shared" si="22"/>
        <v>13</v>
      </c>
      <c r="B556">
        <f t="shared" si="23"/>
        <v>1</v>
      </c>
      <c r="C556" t="s">
        <v>130</v>
      </c>
      <c r="D556">
        <v>0</v>
      </c>
    </row>
    <row r="557" spans="1:4" x14ac:dyDescent="0.35">
      <c r="A557">
        <f t="shared" si="22"/>
        <v>13</v>
      </c>
      <c r="B557">
        <f t="shared" si="23"/>
        <v>2</v>
      </c>
      <c r="C557" t="s">
        <v>130</v>
      </c>
      <c r="D557">
        <v>0</v>
      </c>
    </row>
    <row r="558" spans="1:4" x14ac:dyDescent="0.35">
      <c r="A558">
        <f t="shared" si="22"/>
        <v>13</v>
      </c>
      <c r="B558">
        <f t="shared" si="23"/>
        <v>3</v>
      </c>
      <c r="C558" t="s">
        <v>130</v>
      </c>
      <c r="D558">
        <v>0</v>
      </c>
    </row>
    <row r="559" spans="1:4" x14ac:dyDescent="0.35">
      <c r="A559">
        <f t="shared" si="22"/>
        <v>14</v>
      </c>
      <c r="B559">
        <f t="shared" si="23"/>
        <v>1</v>
      </c>
      <c r="C559" t="s">
        <v>130</v>
      </c>
      <c r="D559">
        <v>0</v>
      </c>
    </row>
    <row r="560" spans="1:4" x14ac:dyDescent="0.35">
      <c r="A560">
        <f t="shared" si="22"/>
        <v>14</v>
      </c>
      <c r="B560">
        <f t="shared" si="23"/>
        <v>2</v>
      </c>
      <c r="C560" t="s">
        <v>130</v>
      </c>
      <c r="D560">
        <v>0</v>
      </c>
    </row>
    <row r="561" spans="1:4" x14ac:dyDescent="0.35">
      <c r="A561">
        <f t="shared" si="22"/>
        <v>14</v>
      </c>
      <c r="B561">
        <f t="shared" si="23"/>
        <v>3</v>
      </c>
      <c r="C561" t="s">
        <v>130</v>
      </c>
      <c r="D561">
        <v>0</v>
      </c>
    </row>
    <row r="562" spans="1:4" x14ac:dyDescent="0.35">
      <c r="A562">
        <f t="shared" si="22"/>
        <v>15</v>
      </c>
      <c r="B562">
        <f t="shared" si="23"/>
        <v>1</v>
      </c>
      <c r="C562" t="s">
        <v>130</v>
      </c>
      <c r="D562">
        <v>0</v>
      </c>
    </row>
    <row r="563" spans="1:4" x14ac:dyDescent="0.35">
      <c r="A563">
        <f t="shared" si="22"/>
        <v>15</v>
      </c>
      <c r="B563">
        <f t="shared" si="23"/>
        <v>2</v>
      </c>
      <c r="C563" t="s">
        <v>130</v>
      </c>
      <c r="D563">
        <v>0</v>
      </c>
    </row>
    <row r="564" spans="1:4" x14ac:dyDescent="0.35">
      <c r="A564">
        <f t="shared" si="22"/>
        <v>15</v>
      </c>
      <c r="B564">
        <f t="shared" si="23"/>
        <v>3</v>
      </c>
      <c r="C564" t="s">
        <v>130</v>
      </c>
      <c r="D564">
        <v>0</v>
      </c>
    </row>
    <row r="565" spans="1:4" x14ac:dyDescent="0.35">
      <c r="A565">
        <f t="shared" si="22"/>
        <v>16</v>
      </c>
      <c r="B565">
        <f t="shared" si="23"/>
        <v>1</v>
      </c>
      <c r="C565" t="s">
        <v>130</v>
      </c>
      <c r="D565">
        <v>0</v>
      </c>
    </row>
    <row r="566" spans="1:4" x14ac:dyDescent="0.35">
      <c r="A566">
        <f t="shared" si="22"/>
        <v>16</v>
      </c>
      <c r="B566">
        <f t="shared" si="23"/>
        <v>2</v>
      </c>
      <c r="C566" t="s">
        <v>130</v>
      </c>
      <c r="D566">
        <v>0</v>
      </c>
    </row>
    <row r="567" spans="1:4" x14ac:dyDescent="0.35">
      <c r="A567">
        <f t="shared" si="22"/>
        <v>16</v>
      </c>
      <c r="B567">
        <f t="shared" si="23"/>
        <v>3</v>
      </c>
      <c r="C567" t="s">
        <v>130</v>
      </c>
      <c r="D567">
        <v>0</v>
      </c>
    </row>
    <row r="568" spans="1:4" x14ac:dyDescent="0.35">
      <c r="A568">
        <f t="shared" si="22"/>
        <v>17</v>
      </c>
      <c r="B568">
        <f t="shared" si="23"/>
        <v>1</v>
      </c>
      <c r="C568" t="s">
        <v>130</v>
      </c>
      <c r="D568">
        <v>0</v>
      </c>
    </row>
    <row r="569" spans="1:4" x14ac:dyDescent="0.35">
      <c r="A569">
        <f t="shared" si="22"/>
        <v>17</v>
      </c>
      <c r="B569">
        <f t="shared" si="23"/>
        <v>2</v>
      </c>
      <c r="C569" t="s">
        <v>130</v>
      </c>
      <c r="D569">
        <v>0</v>
      </c>
    </row>
    <row r="570" spans="1:4" x14ac:dyDescent="0.35">
      <c r="A570">
        <f t="shared" si="22"/>
        <v>17</v>
      </c>
      <c r="B570">
        <f t="shared" si="23"/>
        <v>3</v>
      </c>
      <c r="C570" t="s">
        <v>130</v>
      </c>
      <c r="D570">
        <v>0</v>
      </c>
    </row>
    <row r="571" spans="1:4" x14ac:dyDescent="0.35">
      <c r="A571">
        <f t="shared" si="22"/>
        <v>18</v>
      </c>
      <c r="B571">
        <f t="shared" si="23"/>
        <v>1</v>
      </c>
      <c r="C571" t="s">
        <v>130</v>
      </c>
      <c r="D571">
        <v>0</v>
      </c>
    </row>
    <row r="572" spans="1:4" x14ac:dyDescent="0.35">
      <c r="A572">
        <f t="shared" si="22"/>
        <v>18</v>
      </c>
      <c r="B572">
        <f t="shared" si="23"/>
        <v>2</v>
      </c>
      <c r="C572" t="s">
        <v>130</v>
      </c>
      <c r="D572">
        <v>0</v>
      </c>
    </row>
    <row r="573" spans="1:4" x14ac:dyDescent="0.35">
      <c r="A573">
        <f t="shared" si="22"/>
        <v>18</v>
      </c>
      <c r="B573">
        <f t="shared" si="23"/>
        <v>3</v>
      </c>
      <c r="C573" t="s">
        <v>130</v>
      </c>
      <c r="D573">
        <v>0</v>
      </c>
    </row>
    <row r="574" spans="1:4" x14ac:dyDescent="0.35">
      <c r="A574">
        <f t="shared" si="22"/>
        <v>19</v>
      </c>
      <c r="B574">
        <f t="shared" si="23"/>
        <v>1</v>
      </c>
      <c r="C574" t="s">
        <v>130</v>
      </c>
      <c r="D574">
        <v>0</v>
      </c>
    </row>
    <row r="575" spans="1:4" x14ac:dyDescent="0.35">
      <c r="A575">
        <f t="shared" si="22"/>
        <v>19</v>
      </c>
      <c r="B575">
        <f t="shared" si="23"/>
        <v>2</v>
      </c>
      <c r="C575" t="s">
        <v>130</v>
      </c>
      <c r="D575">
        <v>0</v>
      </c>
    </row>
    <row r="576" spans="1:4" x14ac:dyDescent="0.35">
      <c r="A576">
        <f t="shared" si="22"/>
        <v>19</v>
      </c>
      <c r="B576">
        <f t="shared" si="23"/>
        <v>3</v>
      </c>
      <c r="C576" t="s">
        <v>130</v>
      </c>
      <c r="D576">
        <v>0</v>
      </c>
    </row>
    <row r="577" spans="1:4" x14ac:dyDescent="0.35">
      <c r="A577">
        <f t="shared" si="22"/>
        <v>20</v>
      </c>
      <c r="B577">
        <f t="shared" si="23"/>
        <v>1</v>
      </c>
      <c r="C577" t="s">
        <v>130</v>
      </c>
      <c r="D577">
        <v>0</v>
      </c>
    </row>
    <row r="578" spans="1:4" x14ac:dyDescent="0.35">
      <c r="A578">
        <f t="shared" si="22"/>
        <v>20</v>
      </c>
      <c r="B578">
        <f t="shared" si="23"/>
        <v>2</v>
      </c>
      <c r="C578" t="s">
        <v>130</v>
      </c>
      <c r="D578">
        <v>0</v>
      </c>
    </row>
    <row r="579" spans="1:4" x14ac:dyDescent="0.35">
      <c r="A579">
        <f t="shared" si="22"/>
        <v>20</v>
      </c>
      <c r="B579">
        <f t="shared" si="23"/>
        <v>3</v>
      </c>
      <c r="C579" t="s">
        <v>130</v>
      </c>
      <c r="D579">
        <v>0</v>
      </c>
    </row>
  </sheetData>
  <autoFilter ref="A3:D579" xr:uid="{00000000-0001-0000-0F00-000000000000}"/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17"/>
  <sheetViews>
    <sheetView topLeftCell="A10" zoomScaleNormal="100" workbookViewId="0">
      <selection activeCell="H146" sqref="H146"/>
    </sheetView>
  </sheetViews>
  <sheetFormatPr defaultColWidth="8.81640625" defaultRowHeight="14.5" x14ac:dyDescent="0.35"/>
  <cols>
    <col min="3" max="3" width="12.1796875" bestFit="1" customWidth="1"/>
  </cols>
  <sheetData>
    <row r="1" spans="1:4" x14ac:dyDescent="0.35">
      <c r="A1" s="18" t="s">
        <v>72</v>
      </c>
    </row>
    <row r="2" spans="1:4" x14ac:dyDescent="0.35">
      <c r="A2" s="18" t="s">
        <v>71</v>
      </c>
    </row>
    <row r="3" spans="1:4" x14ac:dyDescent="0.35">
      <c r="A3" s="1" t="s">
        <v>109</v>
      </c>
      <c r="B3" s="1" t="s">
        <v>2</v>
      </c>
      <c r="C3" s="1" t="s">
        <v>44</v>
      </c>
      <c r="D3" s="1" t="s">
        <v>51</v>
      </c>
    </row>
    <row r="4" spans="1:4" x14ac:dyDescent="0.35">
      <c r="A4">
        <v>5</v>
      </c>
      <c r="B4">
        <v>1</v>
      </c>
      <c r="C4" t="s">
        <v>46</v>
      </c>
      <c r="D4">
        <v>20</v>
      </c>
    </row>
    <row r="5" spans="1:4" x14ac:dyDescent="0.35">
      <c r="A5">
        <v>5</v>
      </c>
      <c r="B5">
        <v>2</v>
      </c>
      <c r="C5" t="s">
        <v>46</v>
      </c>
      <c r="D5">
        <v>20</v>
      </c>
    </row>
    <row r="6" spans="1:4" x14ac:dyDescent="0.35">
      <c r="A6">
        <v>5</v>
      </c>
      <c r="B6">
        <v>3</v>
      </c>
      <c r="C6" t="s">
        <v>46</v>
      </c>
      <c r="D6">
        <v>20</v>
      </c>
    </row>
    <row r="7" spans="1:4" x14ac:dyDescent="0.35">
      <c r="A7">
        <v>6</v>
      </c>
      <c r="B7">
        <v>1</v>
      </c>
      <c r="C7" t="s">
        <v>46</v>
      </c>
      <c r="D7">
        <v>20</v>
      </c>
    </row>
    <row r="8" spans="1:4" x14ac:dyDescent="0.35">
      <c r="A8">
        <v>6</v>
      </c>
      <c r="B8">
        <v>2</v>
      </c>
      <c r="C8" t="s">
        <v>46</v>
      </c>
      <c r="D8">
        <v>20</v>
      </c>
    </row>
    <row r="9" spans="1:4" x14ac:dyDescent="0.35">
      <c r="A9">
        <v>6</v>
      </c>
      <c r="B9">
        <v>3</v>
      </c>
      <c r="C9" t="s">
        <v>46</v>
      </c>
      <c r="D9">
        <v>20</v>
      </c>
    </row>
    <row r="10" spans="1:4" x14ac:dyDescent="0.35">
      <c r="A10">
        <f>A7+1</f>
        <v>7</v>
      </c>
      <c r="B10">
        <f>B7</f>
        <v>1</v>
      </c>
      <c r="C10" t="s">
        <v>46</v>
      </c>
      <c r="D10">
        <v>20</v>
      </c>
    </row>
    <row r="11" spans="1:4" x14ac:dyDescent="0.35">
      <c r="A11">
        <f t="shared" ref="A11:A51" si="0">A8+1</f>
        <v>7</v>
      </c>
      <c r="B11">
        <f t="shared" ref="B11:B51" si="1">B8</f>
        <v>2</v>
      </c>
      <c r="C11" t="s">
        <v>46</v>
      </c>
      <c r="D11">
        <v>20</v>
      </c>
    </row>
    <row r="12" spans="1:4" x14ac:dyDescent="0.35">
      <c r="A12">
        <f t="shared" si="0"/>
        <v>7</v>
      </c>
      <c r="B12">
        <f t="shared" si="1"/>
        <v>3</v>
      </c>
      <c r="C12" t="s">
        <v>46</v>
      </c>
      <c r="D12">
        <v>20</v>
      </c>
    </row>
    <row r="13" spans="1:4" x14ac:dyDescent="0.35">
      <c r="A13">
        <f t="shared" si="0"/>
        <v>8</v>
      </c>
      <c r="B13">
        <f t="shared" si="1"/>
        <v>1</v>
      </c>
      <c r="C13" t="s">
        <v>46</v>
      </c>
      <c r="D13">
        <v>20</v>
      </c>
    </row>
    <row r="14" spans="1:4" x14ac:dyDescent="0.35">
      <c r="A14">
        <f t="shared" si="0"/>
        <v>8</v>
      </c>
      <c r="B14">
        <f t="shared" si="1"/>
        <v>2</v>
      </c>
      <c r="C14" t="s">
        <v>46</v>
      </c>
      <c r="D14">
        <v>20</v>
      </c>
    </row>
    <row r="15" spans="1:4" x14ac:dyDescent="0.35">
      <c r="A15">
        <f t="shared" si="0"/>
        <v>8</v>
      </c>
      <c r="B15">
        <f t="shared" si="1"/>
        <v>3</v>
      </c>
      <c r="C15" t="s">
        <v>46</v>
      </c>
      <c r="D15">
        <v>20</v>
      </c>
    </row>
    <row r="16" spans="1:4" x14ac:dyDescent="0.35">
      <c r="A16">
        <f t="shared" si="0"/>
        <v>9</v>
      </c>
      <c r="B16">
        <f t="shared" si="1"/>
        <v>1</v>
      </c>
      <c r="C16" t="s">
        <v>46</v>
      </c>
      <c r="D16">
        <v>20</v>
      </c>
    </row>
    <row r="17" spans="1:4" x14ac:dyDescent="0.35">
      <c r="A17">
        <f t="shared" si="0"/>
        <v>9</v>
      </c>
      <c r="B17">
        <f t="shared" si="1"/>
        <v>2</v>
      </c>
      <c r="C17" t="s">
        <v>46</v>
      </c>
      <c r="D17">
        <v>20</v>
      </c>
    </row>
    <row r="18" spans="1:4" x14ac:dyDescent="0.35">
      <c r="A18">
        <f t="shared" si="0"/>
        <v>9</v>
      </c>
      <c r="B18">
        <f t="shared" si="1"/>
        <v>3</v>
      </c>
      <c r="C18" t="s">
        <v>46</v>
      </c>
      <c r="D18">
        <v>20</v>
      </c>
    </row>
    <row r="19" spans="1:4" x14ac:dyDescent="0.35">
      <c r="A19">
        <f t="shared" si="0"/>
        <v>10</v>
      </c>
      <c r="B19">
        <f t="shared" si="1"/>
        <v>1</v>
      </c>
      <c r="C19" t="s">
        <v>46</v>
      </c>
      <c r="D19">
        <v>20</v>
      </c>
    </row>
    <row r="20" spans="1:4" x14ac:dyDescent="0.35">
      <c r="A20">
        <f t="shared" si="0"/>
        <v>10</v>
      </c>
      <c r="B20">
        <f t="shared" si="1"/>
        <v>2</v>
      </c>
      <c r="C20" t="s">
        <v>46</v>
      </c>
      <c r="D20">
        <v>20</v>
      </c>
    </row>
    <row r="21" spans="1:4" x14ac:dyDescent="0.35">
      <c r="A21">
        <f t="shared" si="0"/>
        <v>10</v>
      </c>
      <c r="B21">
        <f t="shared" si="1"/>
        <v>3</v>
      </c>
      <c r="C21" t="s">
        <v>46</v>
      </c>
      <c r="D21">
        <v>20</v>
      </c>
    </row>
    <row r="22" spans="1:4" x14ac:dyDescent="0.35">
      <c r="A22">
        <f t="shared" si="0"/>
        <v>11</v>
      </c>
      <c r="B22">
        <f t="shared" si="1"/>
        <v>1</v>
      </c>
      <c r="C22" t="s">
        <v>46</v>
      </c>
      <c r="D22">
        <v>20</v>
      </c>
    </row>
    <row r="23" spans="1:4" x14ac:dyDescent="0.35">
      <c r="A23">
        <f t="shared" si="0"/>
        <v>11</v>
      </c>
      <c r="B23">
        <f t="shared" si="1"/>
        <v>2</v>
      </c>
      <c r="C23" t="s">
        <v>46</v>
      </c>
      <c r="D23">
        <v>20</v>
      </c>
    </row>
    <row r="24" spans="1:4" x14ac:dyDescent="0.35">
      <c r="A24">
        <f t="shared" si="0"/>
        <v>11</v>
      </c>
      <c r="B24">
        <f t="shared" si="1"/>
        <v>3</v>
      </c>
      <c r="C24" t="s">
        <v>46</v>
      </c>
      <c r="D24">
        <v>20</v>
      </c>
    </row>
    <row r="25" spans="1:4" x14ac:dyDescent="0.35">
      <c r="A25">
        <f t="shared" si="0"/>
        <v>12</v>
      </c>
      <c r="B25">
        <f t="shared" si="1"/>
        <v>1</v>
      </c>
      <c r="C25" t="s">
        <v>46</v>
      </c>
      <c r="D25">
        <v>20</v>
      </c>
    </row>
    <row r="26" spans="1:4" x14ac:dyDescent="0.35">
      <c r="A26">
        <f t="shared" si="0"/>
        <v>12</v>
      </c>
      <c r="B26">
        <f t="shared" si="1"/>
        <v>2</v>
      </c>
      <c r="C26" t="s">
        <v>46</v>
      </c>
      <c r="D26">
        <v>20</v>
      </c>
    </row>
    <row r="27" spans="1:4" x14ac:dyDescent="0.35">
      <c r="A27">
        <f t="shared" si="0"/>
        <v>12</v>
      </c>
      <c r="B27">
        <f t="shared" si="1"/>
        <v>3</v>
      </c>
      <c r="C27" t="s">
        <v>46</v>
      </c>
      <c r="D27">
        <v>20</v>
      </c>
    </row>
    <row r="28" spans="1:4" x14ac:dyDescent="0.35">
      <c r="A28">
        <f t="shared" si="0"/>
        <v>13</v>
      </c>
      <c r="B28">
        <f t="shared" si="1"/>
        <v>1</v>
      </c>
      <c r="C28" t="s">
        <v>46</v>
      </c>
      <c r="D28">
        <v>20</v>
      </c>
    </row>
    <row r="29" spans="1:4" x14ac:dyDescent="0.35">
      <c r="A29">
        <f t="shared" si="0"/>
        <v>13</v>
      </c>
      <c r="B29">
        <f t="shared" si="1"/>
        <v>2</v>
      </c>
      <c r="C29" t="s">
        <v>46</v>
      </c>
      <c r="D29">
        <v>20</v>
      </c>
    </row>
    <row r="30" spans="1:4" x14ac:dyDescent="0.35">
      <c r="A30">
        <f t="shared" si="0"/>
        <v>13</v>
      </c>
      <c r="B30">
        <f t="shared" si="1"/>
        <v>3</v>
      </c>
      <c r="C30" t="s">
        <v>46</v>
      </c>
      <c r="D30">
        <v>20</v>
      </c>
    </row>
    <row r="31" spans="1:4" x14ac:dyDescent="0.35">
      <c r="A31">
        <f t="shared" si="0"/>
        <v>14</v>
      </c>
      <c r="B31">
        <f t="shared" si="1"/>
        <v>1</v>
      </c>
      <c r="C31" t="s">
        <v>46</v>
      </c>
      <c r="D31">
        <v>20</v>
      </c>
    </row>
    <row r="32" spans="1:4" x14ac:dyDescent="0.35">
      <c r="A32">
        <f t="shared" si="0"/>
        <v>14</v>
      </c>
      <c r="B32">
        <f t="shared" si="1"/>
        <v>2</v>
      </c>
      <c r="C32" t="s">
        <v>46</v>
      </c>
      <c r="D32">
        <v>20</v>
      </c>
    </row>
    <row r="33" spans="1:4" x14ac:dyDescent="0.35">
      <c r="A33">
        <f t="shared" si="0"/>
        <v>14</v>
      </c>
      <c r="B33">
        <f t="shared" si="1"/>
        <v>3</v>
      </c>
      <c r="C33" t="s">
        <v>46</v>
      </c>
      <c r="D33">
        <v>20</v>
      </c>
    </row>
    <row r="34" spans="1:4" x14ac:dyDescent="0.35">
      <c r="A34">
        <f t="shared" si="0"/>
        <v>15</v>
      </c>
      <c r="B34">
        <f t="shared" si="1"/>
        <v>1</v>
      </c>
      <c r="C34" t="s">
        <v>46</v>
      </c>
      <c r="D34">
        <v>20</v>
      </c>
    </row>
    <row r="35" spans="1:4" x14ac:dyDescent="0.35">
      <c r="A35">
        <f t="shared" si="0"/>
        <v>15</v>
      </c>
      <c r="B35">
        <f t="shared" si="1"/>
        <v>2</v>
      </c>
      <c r="C35" t="s">
        <v>46</v>
      </c>
      <c r="D35">
        <v>20</v>
      </c>
    </row>
    <row r="36" spans="1:4" x14ac:dyDescent="0.35">
      <c r="A36">
        <f t="shared" si="0"/>
        <v>15</v>
      </c>
      <c r="B36">
        <f t="shared" si="1"/>
        <v>3</v>
      </c>
      <c r="C36" t="s">
        <v>46</v>
      </c>
      <c r="D36">
        <v>20</v>
      </c>
    </row>
    <row r="37" spans="1:4" x14ac:dyDescent="0.35">
      <c r="A37">
        <f t="shared" si="0"/>
        <v>16</v>
      </c>
      <c r="B37">
        <f t="shared" si="1"/>
        <v>1</v>
      </c>
      <c r="C37" t="s">
        <v>46</v>
      </c>
      <c r="D37">
        <v>20</v>
      </c>
    </row>
    <row r="38" spans="1:4" x14ac:dyDescent="0.35">
      <c r="A38">
        <f t="shared" si="0"/>
        <v>16</v>
      </c>
      <c r="B38">
        <f t="shared" si="1"/>
        <v>2</v>
      </c>
      <c r="C38" t="s">
        <v>46</v>
      </c>
      <c r="D38">
        <v>20</v>
      </c>
    </row>
    <row r="39" spans="1:4" x14ac:dyDescent="0.35">
      <c r="A39">
        <f t="shared" si="0"/>
        <v>16</v>
      </c>
      <c r="B39">
        <f t="shared" si="1"/>
        <v>3</v>
      </c>
      <c r="C39" t="s">
        <v>46</v>
      </c>
      <c r="D39">
        <v>20</v>
      </c>
    </row>
    <row r="40" spans="1:4" x14ac:dyDescent="0.35">
      <c r="A40">
        <f t="shared" si="0"/>
        <v>17</v>
      </c>
      <c r="B40">
        <f t="shared" si="1"/>
        <v>1</v>
      </c>
      <c r="C40" t="s">
        <v>46</v>
      </c>
      <c r="D40">
        <v>20</v>
      </c>
    </row>
    <row r="41" spans="1:4" x14ac:dyDescent="0.35">
      <c r="A41">
        <f t="shared" si="0"/>
        <v>17</v>
      </c>
      <c r="B41">
        <f t="shared" si="1"/>
        <v>2</v>
      </c>
      <c r="C41" t="s">
        <v>46</v>
      </c>
      <c r="D41">
        <v>20</v>
      </c>
    </row>
    <row r="42" spans="1:4" x14ac:dyDescent="0.35">
      <c r="A42">
        <f t="shared" si="0"/>
        <v>17</v>
      </c>
      <c r="B42">
        <f t="shared" si="1"/>
        <v>3</v>
      </c>
      <c r="C42" t="s">
        <v>46</v>
      </c>
      <c r="D42">
        <v>20</v>
      </c>
    </row>
    <row r="43" spans="1:4" x14ac:dyDescent="0.35">
      <c r="A43">
        <f t="shared" si="0"/>
        <v>18</v>
      </c>
      <c r="B43">
        <f t="shared" si="1"/>
        <v>1</v>
      </c>
      <c r="C43" t="s">
        <v>46</v>
      </c>
      <c r="D43">
        <v>20</v>
      </c>
    </row>
    <row r="44" spans="1:4" x14ac:dyDescent="0.35">
      <c r="A44">
        <f t="shared" si="0"/>
        <v>18</v>
      </c>
      <c r="B44">
        <f t="shared" si="1"/>
        <v>2</v>
      </c>
      <c r="C44" t="s">
        <v>46</v>
      </c>
      <c r="D44">
        <v>20</v>
      </c>
    </row>
    <row r="45" spans="1:4" x14ac:dyDescent="0.35">
      <c r="A45">
        <f t="shared" si="0"/>
        <v>18</v>
      </c>
      <c r="B45">
        <f t="shared" si="1"/>
        <v>3</v>
      </c>
      <c r="C45" t="s">
        <v>46</v>
      </c>
      <c r="D45">
        <v>20</v>
      </c>
    </row>
    <row r="46" spans="1:4" x14ac:dyDescent="0.35">
      <c r="A46">
        <f t="shared" si="0"/>
        <v>19</v>
      </c>
      <c r="B46">
        <f t="shared" si="1"/>
        <v>1</v>
      </c>
      <c r="C46" t="s">
        <v>46</v>
      </c>
      <c r="D46">
        <v>20</v>
      </c>
    </row>
    <row r="47" spans="1:4" x14ac:dyDescent="0.35">
      <c r="A47">
        <f t="shared" si="0"/>
        <v>19</v>
      </c>
      <c r="B47">
        <f t="shared" si="1"/>
        <v>2</v>
      </c>
      <c r="C47" t="s">
        <v>46</v>
      </c>
      <c r="D47">
        <v>20</v>
      </c>
    </row>
    <row r="48" spans="1:4" x14ac:dyDescent="0.35">
      <c r="A48">
        <f t="shared" si="0"/>
        <v>19</v>
      </c>
      <c r="B48">
        <f t="shared" si="1"/>
        <v>3</v>
      </c>
      <c r="C48" t="s">
        <v>46</v>
      </c>
      <c r="D48">
        <v>20</v>
      </c>
    </row>
    <row r="49" spans="1:4" x14ac:dyDescent="0.35">
      <c r="A49">
        <f t="shared" si="0"/>
        <v>20</v>
      </c>
      <c r="B49">
        <f t="shared" si="1"/>
        <v>1</v>
      </c>
      <c r="C49" t="s">
        <v>46</v>
      </c>
      <c r="D49">
        <v>20</v>
      </c>
    </row>
    <row r="50" spans="1:4" x14ac:dyDescent="0.35">
      <c r="A50">
        <f t="shared" si="0"/>
        <v>20</v>
      </c>
      <c r="B50">
        <f t="shared" si="1"/>
        <v>2</v>
      </c>
      <c r="C50" t="s">
        <v>46</v>
      </c>
      <c r="D50">
        <v>20</v>
      </c>
    </row>
    <row r="51" spans="1:4" x14ac:dyDescent="0.35">
      <c r="A51">
        <f t="shared" si="0"/>
        <v>20</v>
      </c>
      <c r="B51">
        <f t="shared" si="1"/>
        <v>3</v>
      </c>
      <c r="C51" t="s">
        <v>46</v>
      </c>
      <c r="D51">
        <v>20</v>
      </c>
    </row>
    <row r="52" spans="1:4" x14ac:dyDescent="0.35">
      <c r="A52">
        <v>5</v>
      </c>
      <c r="B52">
        <v>1</v>
      </c>
      <c r="C52" t="s">
        <v>52</v>
      </c>
      <c r="D52">
        <v>15</v>
      </c>
    </row>
    <row r="53" spans="1:4" x14ac:dyDescent="0.35">
      <c r="A53">
        <v>5</v>
      </c>
      <c r="B53">
        <v>2</v>
      </c>
      <c r="C53" t="s">
        <v>52</v>
      </c>
      <c r="D53">
        <v>15</v>
      </c>
    </row>
    <row r="54" spans="1:4" x14ac:dyDescent="0.35">
      <c r="A54">
        <v>5</v>
      </c>
      <c r="B54">
        <v>3</v>
      </c>
      <c r="C54" t="s">
        <v>52</v>
      </c>
      <c r="D54">
        <v>15</v>
      </c>
    </row>
    <row r="55" spans="1:4" x14ac:dyDescent="0.35">
      <c r="A55">
        <v>6</v>
      </c>
      <c r="B55">
        <v>1</v>
      </c>
      <c r="C55" t="s">
        <v>52</v>
      </c>
      <c r="D55">
        <v>15</v>
      </c>
    </row>
    <row r="56" spans="1:4" x14ac:dyDescent="0.35">
      <c r="A56">
        <v>6</v>
      </c>
      <c r="B56">
        <v>2</v>
      </c>
      <c r="C56" t="s">
        <v>52</v>
      </c>
      <c r="D56">
        <v>15</v>
      </c>
    </row>
    <row r="57" spans="1:4" x14ac:dyDescent="0.35">
      <c r="A57">
        <v>6</v>
      </c>
      <c r="B57">
        <v>3</v>
      </c>
      <c r="C57" t="s">
        <v>52</v>
      </c>
      <c r="D57">
        <v>15</v>
      </c>
    </row>
    <row r="58" spans="1:4" x14ac:dyDescent="0.35">
      <c r="A58">
        <f>A55+1</f>
        <v>7</v>
      </c>
      <c r="B58">
        <f>B55</f>
        <v>1</v>
      </c>
      <c r="C58" t="s">
        <v>52</v>
      </c>
      <c r="D58">
        <v>15</v>
      </c>
    </row>
    <row r="59" spans="1:4" x14ac:dyDescent="0.35">
      <c r="A59">
        <f t="shared" ref="A59:A99" si="2">A56+1</f>
        <v>7</v>
      </c>
      <c r="B59">
        <f t="shared" ref="B59:B99" si="3">B56</f>
        <v>2</v>
      </c>
      <c r="C59" t="s">
        <v>52</v>
      </c>
      <c r="D59">
        <v>15</v>
      </c>
    </row>
    <row r="60" spans="1:4" x14ac:dyDescent="0.35">
      <c r="A60">
        <f t="shared" si="2"/>
        <v>7</v>
      </c>
      <c r="B60">
        <f t="shared" si="3"/>
        <v>3</v>
      </c>
      <c r="C60" t="s">
        <v>52</v>
      </c>
      <c r="D60">
        <v>15</v>
      </c>
    </row>
    <row r="61" spans="1:4" x14ac:dyDescent="0.35">
      <c r="A61">
        <f t="shared" si="2"/>
        <v>8</v>
      </c>
      <c r="B61">
        <f t="shared" si="3"/>
        <v>1</v>
      </c>
      <c r="C61" t="s">
        <v>52</v>
      </c>
      <c r="D61">
        <v>15</v>
      </c>
    </row>
    <row r="62" spans="1:4" x14ac:dyDescent="0.35">
      <c r="A62">
        <f t="shared" si="2"/>
        <v>8</v>
      </c>
      <c r="B62">
        <f t="shared" si="3"/>
        <v>2</v>
      </c>
      <c r="C62" t="s">
        <v>52</v>
      </c>
      <c r="D62">
        <v>15</v>
      </c>
    </row>
    <row r="63" spans="1:4" x14ac:dyDescent="0.35">
      <c r="A63">
        <f t="shared" si="2"/>
        <v>8</v>
      </c>
      <c r="B63">
        <f t="shared" si="3"/>
        <v>3</v>
      </c>
      <c r="C63" t="s">
        <v>52</v>
      </c>
      <c r="D63">
        <v>15</v>
      </c>
    </row>
    <row r="64" spans="1:4" x14ac:dyDescent="0.35">
      <c r="A64">
        <f t="shared" si="2"/>
        <v>9</v>
      </c>
      <c r="B64">
        <f t="shared" si="3"/>
        <v>1</v>
      </c>
      <c r="C64" t="s">
        <v>52</v>
      </c>
      <c r="D64">
        <v>15</v>
      </c>
    </row>
    <row r="65" spans="1:4" x14ac:dyDescent="0.35">
      <c r="A65">
        <f t="shared" si="2"/>
        <v>9</v>
      </c>
      <c r="B65">
        <f t="shared" si="3"/>
        <v>2</v>
      </c>
      <c r="C65" t="s">
        <v>52</v>
      </c>
      <c r="D65">
        <v>15</v>
      </c>
    </row>
    <row r="66" spans="1:4" x14ac:dyDescent="0.35">
      <c r="A66">
        <f t="shared" si="2"/>
        <v>9</v>
      </c>
      <c r="B66">
        <f t="shared" si="3"/>
        <v>3</v>
      </c>
      <c r="C66" t="s">
        <v>52</v>
      </c>
      <c r="D66">
        <v>15</v>
      </c>
    </row>
    <row r="67" spans="1:4" x14ac:dyDescent="0.35">
      <c r="A67">
        <f t="shared" si="2"/>
        <v>10</v>
      </c>
      <c r="B67">
        <f t="shared" si="3"/>
        <v>1</v>
      </c>
      <c r="C67" t="s">
        <v>52</v>
      </c>
      <c r="D67">
        <v>15</v>
      </c>
    </row>
    <row r="68" spans="1:4" x14ac:dyDescent="0.35">
      <c r="A68">
        <f t="shared" si="2"/>
        <v>10</v>
      </c>
      <c r="B68">
        <f t="shared" si="3"/>
        <v>2</v>
      </c>
      <c r="C68" t="s">
        <v>52</v>
      </c>
      <c r="D68">
        <v>15</v>
      </c>
    </row>
    <row r="69" spans="1:4" x14ac:dyDescent="0.35">
      <c r="A69">
        <f t="shared" si="2"/>
        <v>10</v>
      </c>
      <c r="B69">
        <f t="shared" si="3"/>
        <v>3</v>
      </c>
      <c r="C69" t="s">
        <v>52</v>
      </c>
      <c r="D69">
        <v>15</v>
      </c>
    </row>
    <row r="70" spans="1:4" x14ac:dyDescent="0.35">
      <c r="A70">
        <f t="shared" si="2"/>
        <v>11</v>
      </c>
      <c r="B70">
        <f t="shared" si="3"/>
        <v>1</v>
      </c>
      <c r="C70" t="s">
        <v>52</v>
      </c>
      <c r="D70">
        <v>15</v>
      </c>
    </row>
    <row r="71" spans="1:4" x14ac:dyDescent="0.35">
      <c r="A71">
        <f t="shared" si="2"/>
        <v>11</v>
      </c>
      <c r="B71">
        <f t="shared" si="3"/>
        <v>2</v>
      </c>
      <c r="C71" t="s">
        <v>52</v>
      </c>
      <c r="D71">
        <v>15</v>
      </c>
    </row>
    <row r="72" spans="1:4" x14ac:dyDescent="0.35">
      <c r="A72">
        <f t="shared" si="2"/>
        <v>11</v>
      </c>
      <c r="B72">
        <f t="shared" si="3"/>
        <v>3</v>
      </c>
      <c r="C72" t="s">
        <v>52</v>
      </c>
      <c r="D72">
        <v>15</v>
      </c>
    </row>
    <row r="73" spans="1:4" x14ac:dyDescent="0.35">
      <c r="A73">
        <f t="shared" si="2"/>
        <v>12</v>
      </c>
      <c r="B73">
        <f t="shared" si="3"/>
        <v>1</v>
      </c>
      <c r="C73" t="s">
        <v>52</v>
      </c>
      <c r="D73">
        <v>15</v>
      </c>
    </row>
    <row r="74" spans="1:4" x14ac:dyDescent="0.35">
      <c r="A74">
        <f t="shared" si="2"/>
        <v>12</v>
      </c>
      <c r="B74">
        <f t="shared" si="3"/>
        <v>2</v>
      </c>
      <c r="C74" t="s">
        <v>52</v>
      </c>
      <c r="D74">
        <v>15</v>
      </c>
    </row>
    <row r="75" spans="1:4" x14ac:dyDescent="0.35">
      <c r="A75">
        <f t="shared" si="2"/>
        <v>12</v>
      </c>
      <c r="B75">
        <f t="shared" si="3"/>
        <v>3</v>
      </c>
      <c r="C75" t="s">
        <v>52</v>
      </c>
      <c r="D75">
        <v>15</v>
      </c>
    </row>
    <row r="76" spans="1:4" x14ac:dyDescent="0.35">
      <c r="A76">
        <f t="shared" si="2"/>
        <v>13</v>
      </c>
      <c r="B76">
        <f t="shared" si="3"/>
        <v>1</v>
      </c>
      <c r="C76" t="s">
        <v>52</v>
      </c>
      <c r="D76">
        <v>15</v>
      </c>
    </row>
    <row r="77" spans="1:4" x14ac:dyDescent="0.35">
      <c r="A77">
        <f t="shared" si="2"/>
        <v>13</v>
      </c>
      <c r="B77">
        <f t="shared" si="3"/>
        <v>2</v>
      </c>
      <c r="C77" t="s">
        <v>52</v>
      </c>
      <c r="D77">
        <v>15</v>
      </c>
    </row>
    <row r="78" spans="1:4" x14ac:dyDescent="0.35">
      <c r="A78">
        <f t="shared" si="2"/>
        <v>13</v>
      </c>
      <c r="B78">
        <f t="shared" si="3"/>
        <v>3</v>
      </c>
      <c r="C78" t="s">
        <v>52</v>
      </c>
      <c r="D78">
        <v>15</v>
      </c>
    </row>
    <row r="79" spans="1:4" x14ac:dyDescent="0.35">
      <c r="A79">
        <f t="shared" si="2"/>
        <v>14</v>
      </c>
      <c r="B79">
        <f t="shared" si="3"/>
        <v>1</v>
      </c>
      <c r="C79" t="s">
        <v>52</v>
      </c>
      <c r="D79">
        <v>15</v>
      </c>
    </row>
    <row r="80" spans="1:4" x14ac:dyDescent="0.35">
      <c r="A80">
        <f t="shared" si="2"/>
        <v>14</v>
      </c>
      <c r="B80">
        <f t="shared" si="3"/>
        <v>2</v>
      </c>
      <c r="C80" t="s">
        <v>52</v>
      </c>
      <c r="D80">
        <v>15</v>
      </c>
    </row>
    <row r="81" spans="1:4" x14ac:dyDescent="0.35">
      <c r="A81">
        <f t="shared" si="2"/>
        <v>14</v>
      </c>
      <c r="B81">
        <f t="shared" si="3"/>
        <v>3</v>
      </c>
      <c r="C81" t="s">
        <v>52</v>
      </c>
      <c r="D81">
        <v>15</v>
      </c>
    </row>
    <row r="82" spans="1:4" x14ac:dyDescent="0.35">
      <c r="A82">
        <f t="shared" si="2"/>
        <v>15</v>
      </c>
      <c r="B82">
        <f t="shared" si="3"/>
        <v>1</v>
      </c>
      <c r="C82" t="s">
        <v>52</v>
      </c>
      <c r="D82">
        <v>15</v>
      </c>
    </row>
    <row r="83" spans="1:4" x14ac:dyDescent="0.35">
      <c r="A83">
        <f t="shared" si="2"/>
        <v>15</v>
      </c>
      <c r="B83">
        <f t="shared" si="3"/>
        <v>2</v>
      </c>
      <c r="C83" t="s">
        <v>52</v>
      </c>
      <c r="D83">
        <v>15</v>
      </c>
    </row>
    <row r="84" spans="1:4" x14ac:dyDescent="0.35">
      <c r="A84">
        <f t="shared" si="2"/>
        <v>15</v>
      </c>
      <c r="B84">
        <f t="shared" si="3"/>
        <v>3</v>
      </c>
      <c r="C84" t="s">
        <v>52</v>
      </c>
      <c r="D84">
        <v>15</v>
      </c>
    </row>
    <row r="85" spans="1:4" x14ac:dyDescent="0.35">
      <c r="A85">
        <f t="shared" si="2"/>
        <v>16</v>
      </c>
      <c r="B85">
        <f t="shared" si="3"/>
        <v>1</v>
      </c>
      <c r="C85" t="s">
        <v>52</v>
      </c>
      <c r="D85">
        <v>15</v>
      </c>
    </row>
    <row r="86" spans="1:4" x14ac:dyDescent="0.35">
      <c r="A86">
        <f t="shared" si="2"/>
        <v>16</v>
      </c>
      <c r="B86">
        <f t="shared" si="3"/>
        <v>2</v>
      </c>
      <c r="C86" t="s">
        <v>52</v>
      </c>
      <c r="D86">
        <v>15</v>
      </c>
    </row>
    <row r="87" spans="1:4" x14ac:dyDescent="0.35">
      <c r="A87">
        <f t="shared" si="2"/>
        <v>16</v>
      </c>
      <c r="B87">
        <f t="shared" si="3"/>
        <v>3</v>
      </c>
      <c r="C87" t="s">
        <v>52</v>
      </c>
      <c r="D87">
        <v>15</v>
      </c>
    </row>
    <row r="88" spans="1:4" x14ac:dyDescent="0.35">
      <c r="A88">
        <f t="shared" si="2"/>
        <v>17</v>
      </c>
      <c r="B88">
        <f t="shared" si="3"/>
        <v>1</v>
      </c>
      <c r="C88" t="s">
        <v>52</v>
      </c>
      <c r="D88">
        <v>15</v>
      </c>
    </row>
    <row r="89" spans="1:4" x14ac:dyDescent="0.35">
      <c r="A89">
        <f t="shared" si="2"/>
        <v>17</v>
      </c>
      <c r="B89">
        <f t="shared" si="3"/>
        <v>2</v>
      </c>
      <c r="C89" t="s">
        <v>52</v>
      </c>
      <c r="D89">
        <v>15</v>
      </c>
    </row>
    <row r="90" spans="1:4" x14ac:dyDescent="0.35">
      <c r="A90">
        <f t="shared" si="2"/>
        <v>17</v>
      </c>
      <c r="B90">
        <f t="shared" si="3"/>
        <v>3</v>
      </c>
      <c r="C90" t="s">
        <v>52</v>
      </c>
      <c r="D90">
        <v>15</v>
      </c>
    </row>
    <row r="91" spans="1:4" x14ac:dyDescent="0.35">
      <c r="A91">
        <f t="shared" si="2"/>
        <v>18</v>
      </c>
      <c r="B91">
        <f t="shared" si="3"/>
        <v>1</v>
      </c>
      <c r="C91" t="s">
        <v>52</v>
      </c>
      <c r="D91">
        <v>15</v>
      </c>
    </row>
    <row r="92" spans="1:4" x14ac:dyDescent="0.35">
      <c r="A92">
        <f t="shared" si="2"/>
        <v>18</v>
      </c>
      <c r="B92">
        <f t="shared" si="3"/>
        <v>2</v>
      </c>
      <c r="C92" t="s">
        <v>52</v>
      </c>
      <c r="D92">
        <v>15</v>
      </c>
    </row>
    <row r="93" spans="1:4" x14ac:dyDescent="0.35">
      <c r="A93">
        <f t="shared" si="2"/>
        <v>18</v>
      </c>
      <c r="B93">
        <f t="shared" si="3"/>
        <v>3</v>
      </c>
      <c r="C93" t="s">
        <v>52</v>
      </c>
      <c r="D93">
        <v>15</v>
      </c>
    </row>
    <row r="94" spans="1:4" x14ac:dyDescent="0.35">
      <c r="A94">
        <f t="shared" si="2"/>
        <v>19</v>
      </c>
      <c r="B94">
        <f t="shared" si="3"/>
        <v>1</v>
      </c>
      <c r="C94" t="s">
        <v>52</v>
      </c>
      <c r="D94">
        <v>15</v>
      </c>
    </row>
    <row r="95" spans="1:4" x14ac:dyDescent="0.35">
      <c r="A95">
        <f t="shared" si="2"/>
        <v>19</v>
      </c>
      <c r="B95">
        <f t="shared" si="3"/>
        <v>2</v>
      </c>
      <c r="C95" t="s">
        <v>52</v>
      </c>
      <c r="D95">
        <v>15</v>
      </c>
    </row>
    <row r="96" spans="1:4" x14ac:dyDescent="0.35">
      <c r="A96">
        <f t="shared" si="2"/>
        <v>19</v>
      </c>
      <c r="B96">
        <f t="shared" si="3"/>
        <v>3</v>
      </c>
      <c r="C96" t="s">
        <v>52</v>
      </c>
      <c r="D96">
        <v>15</v>
      </c>
    </row>
    <row r="97" spans="1:4" x14ac:dyDescent="0.35">
      <c r="A97">
        <f t="shared" si="2"/>
        <v>20</v>
      </c>
      <c r="B97">
        <f t="shared" si="3"/>
        <v>1</v>
      </c>
      <c r="C97" t="s">
        <v>52</v>
      </c>
      <c r="D97">
        <v>15</v>
      </c>
    </row>
    <row r="98" spans="1:4" x14ac:dyDescent="0.35">
      <c r="A98">
        <f t="shared" si="2"/>
        <v>20</v>
      </c>
      <c r="B98">
        <f t="shared" si="3"/>
        <v>2</v>
      </c>
      <c r="C98" t="s">
        <v>52</v>
      </c>
      <c r="D98">
        <v>15</v>
      </c>
    </row>
    <row r="99" spans="1:4" x14ac:dyDescent="0.35">
      <c r="A99">
        <f t="shared" si="2"/>
        <v>20</v>
      </c>
      <c r="B99">
        <f t="shared" si="3"/>
        <v>3</v>
      </c>
      <c r="C99" t="s">
        <v>52</v>
      </c>
      <c r="D99">
        <v>15</v>
      </c>
    </row>
    <row r="100" spans="1:4" x14ac:dyDescent="0.35">
      <c r="A100">
        <v>5</v>
      </c>
      <c r="B100">
        <v>1</v>
      </c>
      <c r="C100" t="s">
        <v>53</v>
      </c>
      <c r="D100">
        <v>15</v>
      </c>
    </row>
    <row r="101" spans="1:4" x14ac:dyDescent="0.35">
      <c r="A101">
        <v>5</v>
      </c>
      <c r="B101">
        <v>2</v>
      </c>
      <c r="C101" t="s">
        <v>53</v>
      </c>
      <c r="D101">
        <v>15</v>
      </c>
    </row>
    <row r="102" spans="1:4" x14ac:dyDescent="0.35">
      <c r="A102">
        <v>5</v>
      </c>
      <c r="B102">
        <v>3</v>
      </c>
      <c r="C102" t="s">
        <v>53</v>
      </c>
      <c r="D102">
        <v>15</v>
      </c>
    </row>
    <row r="103" spans="1:4" x14ac:dyDescent="0.35">
      <c r="A103">
        <v>6</v>
      </c>
      <c r="B103">
        <v>1</v>
      </c>
      <c r="C103" t="s">
        <v>53</v>
      </c>
      <c r="D103">
        <v>15</v>
      </c>
    </row>
    <row r="104" spans="1:4" x14ac:dyDescent="0.35">
      <c r="A104">
        <v>6</v>
      </c>
      <c r="B104">
        <v>2</v>
      </c>
      <c r="C104" t="s">
        <v>53</v>
      </c>
      <c r="D104">
        <v>15</v>
      </c>
    </row>
    <row r="105" spans="1:4" x14ac:dyDescent="0.35">
      <c r="A105">
        <v>6</v>
      </c>
      <c r="B105">
        <v>3</v>
      </c>
      <c r="C105" t="s">
        <v>53</v>
      </c>
      <c r="D105">
        <v>15</v>
      </c>
    </row>
    <row r="106" spans="1:4" x14ac:dyDescent="0.35">
      <c r="A106">
        <f>A103+1</f>
        <v>7</v>
      </c>
      <c r="B106">
        <f>B103</f>
        <v>1</v>
      </c>
      <c r="C106" t="s">
        <v>53</v>
      </c>
      <c r="D106">
        <v>15</v>
      </c>
    </row>
    <row r="107" spans="1:4" x14ac:dyDescent="0.35">
      <c r="A107">
        <f t="shared" ref="A107:A147" si="4">A104+1</f>
        <v>7</v>
      </c>
      <c r="B107">
        <f t="shared" ref="B107:B147" si="5">B104</f>
        <v>2</v>
      </c>
      <c r="C107" t="s">
        <v>53</v>
      </c>
      <c r="D107">
        <v>15</v>
      </c>
    </row>
    <row r="108" spans="1:4" x14ac:dyDescent="0.35">
      <c r="A108">
        <f t="shared" si="4"/>
        <v>7</v>
      </c>
      <c r="B108">
        <f t="shared" si="5"/>
        <v>3</v>
      </c>
      <c r="C108" t="s">
        <v>53</v>
      </c>
      <c r="D108">
        <v>15</v>
      </c>
    </row>
    <row r="109" spans="1:4" x14ac:dyDescent="0.35">
      <c r="A109">
        <f t="shared" si="4"/>
        <v>8</v>
      </c>
      <c r="B109">
        <f t="shared" si="5"/>
        <v>1</v>
      </c>
      <c r="C109" t="s">
        <v>53</v>
      </c>
      <c r="D109">
        <v>15</v>
      </c>
    </row>
    <row r="110" spans="1:4" x14ac:dyDescent="0.35">
      <c r="A110">
        <f t="shared" si="4"/>
        <v>8</v>
      </c>
      <c r="B110">
        <f t="shared" si="5"/>
        <v>2</v>
      </c>
      <c r="C110" t="s">
        <v>53</v>
      </c>
      <c r="D110">
        <v>15</v>
      </c>
    </row>
    <row r="111" spans="1:4" x14ac:dyDescent="0.35">
      <c r="A111">
        <f t="shared" si="4"/>
        <v>8</v>
      </c>
      <c r="B111">
        <f t="shared" si="5"/>
        <v>3</v>
      </c>
      <c r="C111" t="s">
        <v>53</v>
      </c>
      <c r="D111">
        <v>15</v>
      </c>
    </row>
    <row r="112" spans="1:4" x14ac:dyDescent="0.35">
      <c r="A112">
        <f t="shared" si="4"/>
        <v>9</v>
      </c>
      <c r="B112">
        <f t="shared" si="5"/>
        <v>1</v>
      </c>
      <c r="C112" t="s">
        <v>53</v>
      </c>
      <c r="D112">
        <v>15</v>
      </c>
    </row>
    <row r="113" spans="1:4" x14ac:dyDescent="0.35">
      <c r="A113">
        <f t="shared" si="4"/>
        <v>9</v>
      </c>
      <c r="B113">
        <f t="shared" si="5"/>
        <v>2</v>
      </c>
      <c r="C113" t="s">
        <v>53</v>
      </c>
      <c r="D113">
        <v>15</v>
      </c>
    </row>
    <row r="114" spans="1:4" x14ac:dyDescent="0.35">
      <c r="A114">
        <f t="shared" si="4"/>
        <v>9</v>
      </c>
      <c r="B114">
        <f t="shared" si="5"/>
        <v>3</v>
      </c>
      <c r="C114" t="s">
        <v>53</v>
      </c>
      <c r="D114">
        <v>15</v>
      </c>
    </row>
    <row r="115" spans="1:4" x14ac:dyDescent="0.35">
      <c r="A115">
        <f t="shared" si="4"/>
        <v>10</v>
      </c>
      <c r="B115">
        <f t="shared" si="5"/>
        <v>1</v>
      </c>
      <c r="C115" t="s">
        <v>53</v>
      </c>
      <c r="D115">
        <v>15</v>
      </c>
    </row>
    <row r="116" spans="1:4" x14ac:dyDescent="0.35">
      <c r="A116">
        <f t="shared" si="4"/>
        <v>10</v>
      </c>
      <c r="B116">
        <f t="shared" si="5"/>
        <v>2</v>
      </c>
      <c r="C116" t="s">
        <v>53</v>
      </c>
      <c r="D116">
        <v>15</v>
      </c>
    </row>
    <row r="117" spans="1:4" x14ac:dyDescent="0.35">
      <c r="A117">
        <f t="shared" si="4"/>
        <v>10</v>
      </c>
      <c r="B117">
        <f t="shared" si="5"/>
        <v>3</v>
      </c>
      <c r="C117" t="s">
        <v>53</v>
      </c>
      <c r="D117">
        <v>15</v>
      </c>
    </row>
    <row r="118" spans="1:4" x14ac:dyDescent="0.35">
      <c r="A118">
        <f t="shared" si="4"/>
        <v>11</v>
      </c>
      <c r="B118">
        <f t="shared" si="5"/>
        <v>1</v>
      </c>
      <c r="C118" t="s">
        <v>53</v>
      </c>
      <c r="D118">
        <v>15</v>
      </c>
    </row>
    <row r="119" spans="1:4" x14ac:dyDescent="0.35">
      <c r="A119">
        <f t="shared" si="4"/>
        <v>11</v>
      </c>
      <c r="B119">
        <f t="shared" si="5"/>
        <v>2</v>
      </c>
      <c r="C119" t="s">
        <v>53</v>
      </c>
      <c r="D119">
        <v>15</v>
      </c>
    </row>
    <row r="120" spans="1:4" x14ac:dyDescent="0.35">
      <c r="A120">
        <f t="shared" si="4"/>
        <v>11</v>
      </c>
      <c r="B120">
        <f t="shared" si="5"/>
        <v>3</v>
      </c>
      <c r="C120" t="s">
        <v>53</v>
      </c>
      <c r="D120">
        <v>15</v>
      </c>
    </row>
    <row r="121" spans="1:4" x14ac:dyDescent="0.35">
      <c r="A121">
        <f t="shared" si="4"/>
        <v>12</v>
      </c>
      <c r="B121">
        <f t="shared" si="5"/>
        <v>1</v>
      </c>
      <c r="C121" t="s">
        <v>53</v>
      </c>
      <c r="D121">
        <v>15</v>
      </c>
    </row>
    <row r="122" spans="1:4" x14ac:dyDescent="0.35">
      <c r="A122">
        <f t="shared" si="4"/>
        <v>12</v>
      </c>
      <c r="B122">
        <f t="shared" si="5"/>
        <v>2</v>
      </c>
      <c r="C122" t="s">
        <v>53</v>
      </c>
      <c r="D122">
        <v>15</v>
      </c>
    </row>
    <row r="123" spans="1:4" x14ac:dyDescent="0.35">
      <c r="A123">
        <f t="shared" si="4"/>
        <v>12</v>
      </c>
      <c r="B123">
        <f t="shared" si="5"/>
        <v>3</v>
      </c>
      <c r="C123" t="s">
        <v>53</v>
      </c>
      <c r="D123">
        <v>15</v>
      </c>
    </row>
    <row r="124" spans="1:4" x14ac:dyDescent="0.35">
      <c r="A124">
        <f t="shared" si="4"/>
        <v>13</v>
      </c>
      <c r="B124">
        <f t="shared" si="5"/>
        <v>1</v>
      </c>
      <c r="C124" t="s">
        <v>53</v>
      </c>
      <c r="D124">
        <v>15</v>
      </c>
    </row>
    <row r="125" spans="1:4" x14ac:dyDescent="0.35">
      <c r="A125">
        <f t="shared" si="4"/>
        <v>13</v>
      </c>
      <c r="B125">
        <f t="shared" si="5"/>
        <v>2</v>
      </c>
      <c r="C125" t="s">
        <v>53</v>
      </c>
      <c r="D125">
        <v>15</v>
      </c>
    </row>
    <row r="126" spans="1:4" x14ac:dyDescent="0.35">
      <c r="A126">
        <f t="shared" si="4"/>
        <v>13</v>
      </c>
      <c r="B126">
        <f t="shared" si="5"/>
        <v>3</v>
      </c>
      <c r="C126" t="s">
        <v>53</v>
      </c>
      <c r="D126">
        <v>15</v>
      </c>
    </row>
    <row r="127" spans="1:4" x14ac:dyDescent="0.35">
      <c r="A127">
        <f t="shared" si="4"/>
        <v>14</v>
      </c>
      <c r="B127">
        <f t="shared" si="5"/>
        <v>1</v>
      </c>
      <c r="C127" t="s">
        <v>53</v>
      </c>
      <c r="D127">
        <v>15</v>
      </c>
    </row>
    <row r="128" spans="1:4" x14ac:dyDescent="0.35">
      <c r="A128">
        <f t="shared" si="4"/>
        <v>14</v>
      </c>
      <c r="B128">
        <f t="shared" si="5"/>
        <v>2</v>
      </c>
      <c r="C128" t="s">
        <v>53</v>
      </c>
      <c r="D128">
        <v>15</v>
      </c>
    </row>
    <row r="129" spans="1:4" x14ac:dyDescent="0.35">
      <c r="A129">
        <f t="shared" si="4"/>
        <v>14</v>
      </c>
      <c r="B129">
        <f t="shared" si="5"/>
        <v>3</v>
      </c>
      <c r="C129" t="s">
        <v>53</v>
      </c>
      <c r="D129">
        <v>15</v>
      </c>
    </row>
    <row r="130" spans="1:4" x14ac:dyDescent="0.35">
      <c r="A130">
        <f t="shared" si="4"/>
        <v>15</v>
      </c>
      <c r="B130">
        <f t="shared" si="5"/>
        <v>1</v>
      </c>
      <c r="C130" t="s">
        <v>53</v>
      </c>
      <c r="D130">
        <v>15</v>
      </c>
    </row>
    <row r="131" spans="1:4" x14ac:dyDescent="0.35">
      <c r="A131">
        <f t="shared" si="4"/>
        <v>15</v>
      </c>
      <c r="B131">
        <f t="shared" si="5"/>
        <v>2</v>
      </c>
      <c r="C131" t="s">
        <v>53</v>
      </c>
      <c r="D131">
        <v>15</v>
      </c>
    </row>
    <row r="132" spans="1:4" x14ac:dyDescent="0.35">
      <c r="A132">
        <f t="shared" si="4"/>
        <v>15</v>
      </c>
      <c r="B132">
        <f t="shared" si="5"/>
        <v>3</v>
      </c>
      <c r="C132" t="s">
        <v>53</v>
      </c>
      <c r="D132">
        <v>15</v>
      </c>
    </row>
    <row r="133" spans="1:4" x14ac:dyDescent="0.35">
      <c r="A133">
        <f t="shared" si="4"/>
        <v>16</v>
      </c>
      <c r="B133">
        <f t="shared" si="5"/>
        <v>1</v>
      </c>
      <c r="C133" t="s">
        <v>53</v>
      </c>
      <c r="D133">
        <v>15</v>
      </c>
    </row>
    <row r="134" spans="1:4" x14ac:dyDescent="0.35">
      <c r="A134">
        <f t="shared" si="4"/>
        <v>16</v>
      </c>
      <c r="B134">
        <f t="shared" si="5"/>
        <v>2</v>
      </c>
      <c r="C134" t="s">
        <v>53</v>
      </c>
      <c r="D134">
        <v>15</v>
      </c>
    </row>
    <row r="135" spans="1:4" x14ac:dyDescent="0.35">
      <c r="A135">
        <f t="shared" si="4"/>
        <v>16</v>
      </c>
      <c r="B135">
        <f t="shared" si="5"/>
        <v>3</v>
      </c>
      <c r="C135" t="s">
        <v>53</v>
      </c>
      <c r="D135">
        <v>15</v>
      </c>
    </row>
    <row r="136" spans="1:4" x14ac:dyDescent="0.35">
      <c r="A136">
        <f t="shared" si="4"/>
        <v>17</v>
      </c>
      <c r="B136">
        <f t="shared" si="5"/>
        <v>1</v>
      </c>
      <c r="C136" t="s">
        <v>53</v>
      </c>
      <c r="D136">
        <v>15</v>
      </c>
    </row>
    <row r="137" spans="1:4" x14ac:dyDescent="0.35">
      <c r="A137">
        <f t="shared" si="4"/>
        <v>17</v>
      </c>
      <c r="B137">
        <f t="shared" si="5"/>
        <v>2</v>
      </c>
      <c r="C137" t="s">
        <v>53</v>
      </c>
      <c r="D137">
        <v>15</v>
      </c>
    </row>
    <row r="138" spans="1:4" x14ac:dyDescent="0.35">
      <c r="A138">
        <f t="shared" si="4"/>
        <v>17</v>
      </c>
      <c r="B138">
        <f t="shared" si="5"/>
        <v>3</v>
      </c>
      <c r="C138" t="s">
        <v>53</v>
      </c>
      <c r="D138">
        <v>15</v>
      </c>
    </row>
    <row r="139" spans="1:4" x14ac:dyDescent="0.35">
      <c r="A139">
        <f t="shared" si="4"/>
        <v>18</v>
      </c>
      <c r="B139">
        <f t="shared" si="5"/>
        <v>1</v>
      </c>
      <c r="C139" t="s">
        <v>53</v>
      </c>
      <c r="D139">
        <v>15</v>
      </c>
    </row>
    <row r="140" spans="1:4" x14ac:dyDescent="0.35">
      <c r="A140">
        <f t="shared" si="4"/>
        <v>18</v>
      </c>
      <c r="B140">
        <f t="shared" si="5"/>
        <v>2</v>
      </c>
      <c r="C140" t="s">
        <v>53</v>
      </c>
      <c r="D140">
        <v>15</v>
      </c>
    </row>
    <row r="141" spans="1:4" x14ac:dyDescent="0.35">
      <c r="A141">
        <f t="shared" si="4"/>
        <v>18</v>
      </c>
      <c r="B141">
        <f t="shared" si="5"/>
        <v>3</v>
      </c>
      <c r="C141" t="s">
        <v>53</v>
      </c>
      <c r="D141">
        <v>15</v>
      </c>
    </row>
    <row r="142" spans="1:4" x14ac:dyDescent="0.35">
      <c r="A142">
        <f t="shared" si="4"/>
        <v>19</v>
      </c>
      <c r="B142">
        <f t="shared" si="5"/>
        <v>1</v>
      </c>
      <c r="C142" t="s">
        <v>53</v>
      </c>
      <c r="D142">
        <v>15</v>
      </c>
    </row>
    <row r="143" spans="1:4" x14ac:dyDescent="0.35">
      <c r="A143">
        <f t="shared" si="4"/>
        <v>19</v>
      </c>
      <c r="B143">
        <f t="shared" si="5"/>
        <v>2</v>
      </c>
      <c r="C143" t="s">
        <v>53</v>
      </c>
      <c r="D143">
        <v>15</v>
      </c>
    </row>
    <row r="144" spans="1:4" x14ac:dyDescent="0.35">
      <c r="A144">
        <f t="shared" si="4"/>
        <v>19</v>
      </c>
      <c r="B144">
        <f t="shared" si="5"/>
        <v>3</v>
      </c>
      <c r="C144" t="s">
        <v>53</v>
      </c>
      <c r="D144">
        <v>15</v>
      </c>
    </row>
    <row r="145" spans="1:4" x14ac:dyDescent="0.35">
      <c r="A145">
        <f t="shared" si="4"/>
        <v>20</v>
      </c>
      <c r="B145">
        <f t="shared" si="5"/>
        <v>1</v>
      </c>
      <c r="C145" t="s">
        <v>53</v>
      </c>
      <c r="D145">
        <v>15</v>
      </c>
    </row>
    <row r="146" spans="1:4" x14ac:dyDescent="0.35">
      <c r="A146">
        <f t="shared" si="4"/>
        <v>20</v>
      </c>
      <c r="B146">
        <f t="shared" si="5"/>
        <v>2</v>
      </c>
      <c r="C146" t="s">
        <v>53</v>
      </c>
      <c r="D146">
        <v>15</v>
      </c>
    </row>
    <row r="147" spans="1:4" x14ac:dyDescent="0.35">
      <c r="A147">
        <f t="shared" si="4"/>
        <v>20</v>
      </c>
      <c r="B147">
        <f t="shared" si="5"/>
        <v>3</v>
      </c>
      <c r="C147" t="s">
        <v>53</v>
      </c>
      <c r="D147">
        <v>15</v>
      </c>
    </row>
    <row r="148" spans="1:4" x14ac:dyDescent="0.35">
      <c r="A148">
        <v>5</v>
      </c>
      <c r="B148">
        <v>1</v>
      </c>
      <c r="C148" t="s">
        <v>47</v>
      </c>
      <c r="D148">
        <v>0</v>
      </c>
    </row>
    <row r="149" spans="1:4" x14ac:dyDescent="0.35">
      <c r="A149">
        <v>5</v>
      </c>
      <c r="B149">
        <v>2</v>
      </c>
      <c r="C149" t="s">
        <v>47</v>
      </c>
      <c r="D149">
        <v>0</v>
      </c>
    </row>
    <row r="150" spans="1:4" x14ac:dyDescent="0.35">
      <c r="A150">
        <v>5</v>
      </c>
      <c r="B150">
        <v>3</v>
      </c>
      <c r="C150" t="s">
        <v>47</v>
      </c>
      <c r="D150">
        <v>0</v>
      </c>
    </row>
    <row r="151" spans="1:4" x14ac:dyDescent="0.35">
      <c r="A151">
        <v>6</v>
      </c>
      <c r="B151">
        <v>1</v>
      </c>
      <c r="C151" t="s">
        <v>47</v>
      </c>
      <c r="D151">
        <v>0</v>
      </c>
    </row>
    <row r="152" spans="1:4" x14ac:dyDescent="0.35">
      <c r="A152">
        <v>6</v>
      </c>
      <c r="B152">
        <v>2</v>
      </c>
      <c r="C152" t="s">
        <v>47</v>
      </c>
      <c r="D152">
        <v>0</v>
      </c>
    </row>
    <row r="153" spans="1:4" x14ac:dyDescent="0.35">
      <c r="A153">
        <v>6</v>
      </c>
      <c r="B153">
        <v>3</v>
      </c>
      <c r="C153" t="s">
        <v>47</v>
      </c>
      <c r="D153">
        <v>0</v>
      </c>
    </row>
    <row r="154" spans="1:4" x14ac:dyDescent="0.35">
      <c r="A154">
        <f>A151+1</f>
        <v>7</v>
      </c>
      <c r="B154">
        <f>B151</f>
        <v>1</v>
      </c>
      <c r="C154" t="s">
        <v>47</v>
      </c>
      <c r="D154">
        <v>0</v>
      </c>
    </row>
    <row r="155" spans="1:4" x14ac:dyDescent="0.35">
      <c r="A155">
        <f t="shared" ref="A155:A195" si="6">A152+1</f>
        <v>7</v>
      </c>
      <c r="B155">
        <f t="shared" ref="B155:B195" si="7">B152</f>
        <v>2</v>
      </c>
      <c r="C155" t="s">
        <v>47</v>
      </c>
      <c r="D155">
        <v>0</v>
      </c>
    </row>
    <row r="156" spans="1:4" x14ac:dyDescent="0.35">
      <c r="A156">
        <f t="shared" si="6"/>
        <v>7</v>
      </c>
      <c r="B156">
        <f t="shared" si="7"/>
        <v>3</v>
      </c>
      <c r="C156" t="s">
        <v>47</v>
      </c>
      <c r="D156">
        <v>0</v>
      </c>
    </row>
    <row r="157" spans="1:4" x14ac:dyDescent="0.35">
      <c r="A157">
        <f t="shared" si="6"/>
        <v>8</v>
      </c>
      <c r="B157">
        <f t="shared" si="7"/>
        <v>1</v>
      </c>
      <c r="C157" t="s">
        <v>47</v>
      </c>
      <c r="D157">
        <v>0</v>
      </c>
    </row>
    <row r="158" spans="1:4" x14ac:dyDescent="0.35">
      <c r="A158">
        <f t="shared" si="6"/>
        <v>8</v>
      </c>
      <c r="B158">
        <f t="shared" si="7"/>
        <v>2</v>
      </c>
      <c r="C158" t="s">
        <v>47</v>
      </c>
      <c r="D158">
        <v>0</v>
      </c>
    </row>
    <row r="159" spans="1:4" x14ac:dyDescent="0.35">
      <c r="A159">
        <f t="shared" si="6"/>
        <v>8</v>
      </c>
      <c r="B159">
        <f t="shared" si="7"/>
        <v>3</v>
      </c>
      <c r="C159" t="s">
        <v>47</v>
      </c>
      <c r="D159">
        <v>0</v>
      </c>
    </row>
    <row r="160" spans="1:4" x14ac:dyDescent="0.35">
      <c r="A160">
        <f t="shared" si="6"/>
        <v>9</v>
      </c>
      <c r="B160">
        <f t="shared" si="7"/>
        <v>1</v>
      </c>
      <c r="C160" t="s">
        <v>47</v>
      </c>
      <c r="D160">
        <v>0</v>
      </c>
    </row>
    <row r="161" spans="1:4" x14ac:dyDescent="0.35">
      <c r="A161">
        <f t="shared" si="6"/>
        <v>9</v>
      </c>
      <c r="B161">
        <f t="shared" si="7"/>
        <v>2</v>
      </c>
      <c r="C161" t="s">
        <v>47</v>
      </c>
      <c r="D161">
        <v>0</v>
      </c>
    </row>
    <row r="162" spans="1:4" x14ac:dyDescent="0.35">
      <c r="A162">
        <f t="shared" si="6"/>
        <v>9</v>
      </c>
      <c r="B162">
        <f t="shared" si="7"/>
        <v>3</v>
      </c>
      <c r="C162" t="s">
        <v>47</v>
      </c>
      <c r="D162">
        <v>0</v>
      </c>
    </row>
    <row r="163" spans="1:4" x14ac:dyDescent="0.35">
      <c r="A163">
        <f t="shared" si="6"/>
        <v>10</v>
      </c>
      <c r="B163">
        <f t="shared" si="7"/>
        <v>1</v>
      </c>
      <c r="C163" t="s">
        <v>47</v>
      </c>
      <c r="D163">
        <v>0</v>
      </c>
    </row>
    <row r="164" spans="1:4" x14ac:dyDescent="0.35">
      <c r="A164">
        <f t="shared" si="6"/>
        <v>10</v>
      </c>
      <c r="B164">
        <f t="shared" si="7"/>
        <v>2</v>
      </c>
      <c r="C164" t="s">
        <v>47</v>
      </c>
      <c r="D164">
        <v>0</v>
      </c>
    </row>
    <row r="165" spans="1:4" x14ac:dyDescent="0.35">
      <c r="A165">
        <f t="shared" si="6"/>
        <v>10</v>
      </c>
      <c r="B165">
        <f t="shared" si="7"/>
        <v>3</v>
      </c>
      <c r="C165" t="s">
        <v>47</v>
      </c>
      <c r="D165">
        <v>0</v>
      </c>
    </row>
    <row r="166" spans="1:4" x14ac:dyDescent="0.35">
      <c r="A166">
        <f t="shared" si="6"/>
        <v>11</v>
      </c>
      <c r="B166">
        <f t="shared" si="7"/>
        <v>1</v>
      </c>
      <c r="C166" t="s">
        <v>47</v>
      </c>
      <c r="D166">
        <v>0</v>
      </c>
    </row>
    <row r="167" spans="1:4" x14ac:dyDescent="0.35">
      <c r="A167">
        <f t="shared" si="6"/>
        <v>11</v>
      </c>
      <c r="B167">
        <f t="shared" si="7"/>
        <v>2</v>
      </c>
      <c r="C167" t="s">
        <v>47</v>
      </c>
      <c r="D167">
        <v>0</v>
      </c>
    </row>
    <row r="168" spans="1:4" x14ac:dyDescent="0.35">
      <c r="A168">
        <f t="shared" si="6"/>
        <v>11</v>
      </c>
      <c r="B168">
        <f t="shared" si="7"/>
        <v>3</v>
      </c>
      <c r="C168" t="s">
        <v>47</v>
      </c>
      <c r="D168">
        <v>0</v>
      </c>
    </row>
    <row r="169" spans="1:4" x14ac:dyDescent="0.35">
      <c r="A169">
        <f t="shared" si="6"/>
        <v>12</v>
      </c>
      <c r="B169">
        <f t="shared" si="7"/>
        <v>1</v>
      </c>
      <c r="C169" t="s">
        <v>47</v>
      </c>
      <c r="D169">
        <v>0</v>
      </c>
    </row>
    <row r="170" spans="1:4" x14ac:dyDescent="0.35">
      <c r="A170">
        <f t="shared" si="6"/>
        <v>12</v>
      </c>
      <c r="B170">
        <f t="shared" si="7"/>
        <v>2</v>
      </c>
      <c r="C170" t="s">
        <v>47</v>
      </c>
      <c r="D170">
        <v>0</v>
      </c>
    </row>
    <row r="171" spans="1:4" x14ac:dyDescent="0.35">
      <c r="A171">
        <f t="shared" si="6"/>
        <v>12</v>
      </c>
      <c r="B171">
        <f t="shared" si="7"/>
        <v>3</v>
      </c>
      <c r="C171" t="s">
        <v>47</v>
      </c>
      <c r="D171">
        <v>0</v>
      </c>
    </row>
    <row r="172" spans="1:4" x14ac:dyDescent="0.35">
      <c r="A172">
        <f t="shared" si="6"/>
        <v>13</v>
      </c>
      <c r="B172">
        <f t="shared" si="7"/>
        <v>1</v>
      </c>
      <c r="C172" t="s">
        <v>47</v>
      </c>
      <c r="D172">
        <v>0</v>
      </c>
    </row>
    <row r="173" spans="1:4" x14ac:dyDescent="0.35">
      <c r="A173">
        <f t="shared" si="6"/>
        <v>13</v>
      </c>
      <c r="B173">
        <f t="shared" si="7"/>
        <v>2</v>
      </c>
      <c r="C173" t="s">
        <v>47</v>
      </c>
      <c r="D173">
        <v>0</v>
      </c>
    </row>
    <row r="174" spans="1:4" x14ac:dyDescent="0.35">
      <c r="A174">
        <f t="shared" si="6"/>
        <v>13</v>
      </c>
      <c r="B174">
        <f t="shared" si="7"/>
        <v>3</v>
      </c>
      <c r="C174" t="s">
        <v>47</v>
      </c>
      <c r="D174">
        <v>0</v>
      </c>
    </row>
    <row r="175" spans="1:4" x14ac:dyDescent="0.35">
      <c r="A175">
        <f t="shared" si="6"/>
        <v>14</v>
      </c>
      <c r="B175">
        <f t="shared" si="7"/>
        <v>1</v>
      </c>
      <c r="C175" t="s">
        <v>47</v>
      </c>
      <c r="D175">
        <v>0</v>
      </c>
    </row>
    <row r="176" spans="1:4" x14ac:dyDescent="0.35">
      <c r="A176">
        <f t="shared" si="6"/>
        <v>14</v>
      </c>
      <c r="B176">
        <f t="shared" si="7"/>
        <v>2</v>
      </c>
      <c r="C176" t="s">
        <v>47</v>
      </c>
      <c r="D176">
        <v>0</v>
      </c>
    </row>
    <row r="177" spans="1:4" x14ac:dyDescent="0.35">
      <c r="A177">
        <f t="shared" si="6"/>
        <v>14</v>
      </c>
      <c r="B177">
        <f t="shared" si="7"/>
        <v>3</v>
      </c>
      <c r="C177" t="s">
        <v>47</v>
      </c>
      <c r="D177">
        <v>0</v>
      </c>
    </row>
    <row r="178" spans="1:4" x14ac:dyDescent="0.35">
      <c r="A178">
        <f t="shared" si="6"/>
        <v>15</v>
      </c>
      <c r="B178">
        <f t="shared" si="7"/>
        <v>1</v>
      </c>
      <c r="C178" t="s">
        <v>47</v>
      </c>
      <c r="D178">
        <v>0</v>
      </c>
    </row>
    <row r="179" spans="1:4" x14ac:dyDescent="0.35">
      <c r="A179">
        <f t="shared" si="6"/>
        <v>15</v>
      </c>
      <c r="B179">
        <f t="shared" si="7"/>
        <v>2</v>
      </c>
      <c r="C179" t="s">
        <v>47</v>
      </c>
      <c r="D179">
        <v>0</v>
      </c>
    </row>
    <row r="180" spans="1:4" x14ac:dyDescent="0.35">
      <c r="A180">
        <f t="shared" si="6"/>
        <v>15</v>
      </c>
      <c r="B180">
        <f t="shared" si="7"/>
        <v>3</v>
      </c>
      <c r="C180" t="s">
        <v>47</v>
      </c>
      <c r="D180">
        <v>0</v>
      </c>
    </row>
    <row r="181" spans="1:4" x14ac:dyDescent="0.35">
      <c r="A181">
        <f t="shared" si="6"/>
        <v>16</v>
      </c>
      <c r="B181">
        <f t="shared" si="7"/>
        <v>1</v>
      </c>
      <c r="C181" t="s">
        <v>47</v>
      </c>
      <c r="D181">
        <v>0</v>
      </c>
    </row>
    <row r="182" spans="1:4" x14ac:dyDescent="0.35">
      <c r="A182">
        <f t="shared" si="6"/>
        <v>16</v>
      </c>
      <c r="B182">
        <f t="shared" si="7"/>
        <v>2</v>
      </c>
      <c r="C182" t="s">
        <v>47</v>
      </c>
      <c r="D182">
        <v>0</v>
      </c>
    </row>
    <row r="183" spans="1:4" x14ac:dyDescent="0.35">
      <c r="A183">
        <f t="shared" si="6"/>
        <v>16</v>
      </c>
      <c r="B183">
        <f t="shared" si="7"/>
        <v>3</v>
      </c>
      <c r="C183" t="s">
        <v>47</v>
      </c>
      <c r="D183">
        <v>0</v>
      </c>
    </row>
    <row r="184" spans="1:4" x14ac:dyDescent="0.35">
      <c r="A184">
        <f t="shared" si="6"/>
        <v>17</v>
      </c>
      <c r="B184">
        <f t="shared" si="7"/>
        <v>1</v>
      </c>
      <c r="C184" t="s">
        <v>47</v>
      </c>
      <c r="D184">
        <v>0</v>
      </c>
    </row>
    <row r="185" spans="1:4" x14ac:dyDescent="0.35">
      <c r="A185">
        <f t="shared" si="6"/>
        <v>17</v>
      </c>
      <c r="B185">
        <f t="shared" si="7"/>
        <v>2</v>
      </c>
      <c r="C185" t="s">
        <v>47</v>
      </c>
      <c r="D185">
        <v>0</v>
      </c>
    </row>
    <row r="186" spans="1:4" x14ac:dyDescent="0.35">
      <c r="A186">
        <f t="shared" si="6"/>
        <v>17</v>
      </c>
      <c r="B186">
        <f t="shared" si="7"/>
        <v>3</v>
      </c>
      <c r="C186" t="s">
        <v>47</v>
      </c>
      <c r="D186">
        <v>0</v>
      </c>
    </row>
    <row r="187" spans="1:4" x14ac:dyDescent="0.35">
      <c r="A187">
        <f t="shared" si="6"/>
        <v>18</v>
      </c>
      <c r="B187">
        <f t="shared" si="7"/>
        <v>1</v>
      </c>
      <c r="C187" t="s">
        <v>47</v>
      </c>
      <c r="D187">
        <v>0</v>
      </c>
    </row>
    <row r="188" spans="1:4" x14ac:dyDescent="0.35">
      <c r="A188">
        <f t="shared" si="6"/>
        <v>18</v>
      </c>
      <c r="B188">
        <f t="shared" si="7"/>
        <v>2</v>
      </c>
      <c r="C188" t="s">
        <v>47</v>
      </c>
      <c r="D188">
        <v>0</v>
      </c>
    </row>
    <row r="189" spans="1:4" x14ac:dyDescent="0.35">
      <c r="A189">
        <f t="shared" si="6"/>
        <v>18</v>
      </c>
      <c r="B189">
        <f t="shared" si="7"/>
        <v>3</v>
      </c>
      <c r="C189" t="s">
        <v>47</v>
      </c>
      <c r="D189">
        <v>0</v>
      </c>
    </row>
    <row r="190" spans="1:4" x14ac:dyDescent="0.35">
      <c r="A190">
        <f t="shared" si="6"/>
        <v>19</v>
      </c>
      <c r="B190">
        <f t="shared" si="7"/>
        <v>1</v>
      </c>
      <c r="C190" t="s">
        <v>47</v>
      </c>
      <c r="D190">
        <v>0</v>
      </c>
    </row>
    <row r="191" spans="1:4" x14ac:dyDescent="0.35">
      <c r="A191">
        <f t="shared" si="6"/>
        <v>19</v>
      </c>
      <c r="B191">
        <f t="shared" si="7"/>
        <v>2</v>
      </c>
      <c r="C191" t="s">
        <v>47</v>
      </c>
      <c r="D191">
        <v>0</v>
      </c>
    </row>
    <row r="192" spans="1:4" x14ac:dyDescent="0.35">
      <c r="A192">
        <f t="shared" si="6"/>
        <v>19</v>
      </c>
      <c r="B192">
        <f t="shared" si="7"/>
        <v>3</v>
      </c>
      <c r="C192" t="s">
        <v>47</v>
      </c>
      <c r="D192">
        <v>0</v>
      </c>
    </row>
    <row r="193" spans="1:4" x14ac:dyDescent="0.35">
      <c r="A193">
        <f t="shared" si="6"/>
        <v>20</v>
      </c>
      <c r="B193">
        <f t="shared" si="7"/>
        <v>1</v>
      </c>
      <c r="C193" t="s">
        <v>47</v>
      </c>
      <c r="D193">
        <v>0</v>
      </c>
    </row>
    <row r="194" spans="1:4" x14ac:dyDescent="0.35">
      <c r="A194">
        <f t="shared" si="6"/>
        <v>20</v>
      </c>
      <c r="B194">
        <f t="shared" si="7"/>
        <v>2</v>
      </c>
      <c r="C194" t="s">
        <v>47</v>
      </c>
      <c r="D194">
        <v>0</v>
      </c>
    </row>
    <row r="195" spans="1:4" x14ac:dyDescent="0.35">
      <c r="A195">
        <f t="shared" si="6"/>
        <v>20</v>
      </c>
      <c r="B195">
        <f t="shared" si="7"/>
        <v>3</v>
      </c>
      <c r="C195" t="s">
        <v>47</v>
      </c>
      <c r="D195">
        <v>0</v>
      </c>
    </row>
    <row r="196" spans="1:4" x14ac:dyDescent="0.35">
      <c r="A196">
        <v>5</v>
      </c>
      <c r="B196">
        <v>1</v>
      </c>
      <c r="C196" t="s">
        <v>48</v>
      </c>
      <c r="D196">
        <v>0</v>
      </c>
    </row>
    <row r="197" spans="1:4" x14ac:dyDescent="0.35">
      <c r="A197">
        <v>5</v>
      </c>
      <c r="B197">
        <v>2</v>
      </c>
      <c r="C197" t="s">
        <v>48</v>
      </c>
      <c r="D197">
        <v>0</v>
      </c>
    </row>
    <row r="198" spans="1:4" x14ac:dyDescent="0.35">
      <c r="A198">
        <v>5</v>
      </c>
      <c r="B198">
        <v>3</v>
      </c>
      <c r="C198" t="s">
        <v>48</v>
      </c>
      <c r="D198">
        <v>0</v>
      </c>
    </row>
    <row r="199" spans="1:4" x14ac:dyDescent="0.35">
      <c r="A199">
        <v>6</v>
      </c>
      <c r="B199">
        <v>1</v>
      </c>
      <c r="C199" t="s">
        <v>48</v>
      </c>
      <c r="D199">
        <v>0</v>
      </c>
    </row>
    <row r="200" spans="1:4" x14ac:dyDescent="0.35">
      <c r="A200">
        <v>6</v>
      </c>
      <c r="B200">
        <v>2</v>
      </c>
      <c r="C200" t="s">
        <v>48</v>
      </c>
      <c r="D200">
        <v>0</v>
      </c>
    </row>
    <row r="201" spans="1:4" x14ac:dyDescent="0.35">
      <c r="A201">
        <v>6</v>
      </c>
      <c r="B201">
        <v>3</v>
      </c>
      <c r="C201" t="s">
        <v>48</v>
      </c>
      <c r="D201">
        <v>0</v>
      </c>
    </row>
    <row r="202" spans="1:4" x14ac:dyDescent="0.35">
      <c r="A202">
        <f>A199+1</f>
        <v>7</v>
      </c>
      <c r="B202">
        <f>B199</f>
        <v>1</v>
      </c>
      <c r="C202" t="s">
        <v>48</v>
      </c>
      <c r="D202">
        <v>0</v>
      </c>
    </row>
    <row r="203" spans="1:4" x14ac:dyDescent="0.35">
      <c r="A203">
        <f t="shared" ref="A203:A243" si="8">A200+1</f>
        <v>7</v>
      </c>
      <c r="B203">
        <f t="shared" ref="B203:B243" si="9">B200</f>
        <v>2</v>
      </c>
      <c r="C203" t="s">
        <v>48</v>
      </c>
      <c r="D203">
        <v>0</v>
      </c>
    </row>
    <row r="204" spans="1:4" x14ac:dyDescent="0.35">
      <c r="A204">
        <f t="shared" si="8"/>
        <v>7</v>
      </c>
      <c r="B204">
        <f t="shared" si="9"/>
        <v>3</v>
      </c>
      <c r="C204" t="s">
        <v>48</v>
      </c>
      <c r="D204">
        <v>0</v>
      </c>
    </row>
    <row r="205" spans="1:4" x14ac:dyDescent="0.35">
      <c r="A205">
        <f t="shared" si="8"/>
        <v>8</v>
      </c>
      <c r="B205">
        <f t="shared" si="9"/>
        <v>1</v>
      </c>
      <c r="C205" t="s">
        <v>48</v>
      </c>
      <c r="D205">
        <v>0</v>
      </c>
    </row>
    <row r="206" spans="1:4" x14ac:dyDescent="0.35">
      <c r="A206">
        <f t="shared" si="8"/>
        <v>8</v>
      </c>
      <c r="B206">
        <f t="shared" si="9"/>
        <v>2</v>
      </c>
      <c r="C206" t="s">
        <v>48</v>
      </c>
      <c r="D206">
        <v>0</v>
      </c>
    </row>
    <row r="207" spans="1:4" x14ac:dyDescent="0.35">
      <c r="A207">
        <f t="shared" si="8"/>
        <v>8</v>
      </c>
      <c r="B207">
        <f t="shared" si="9"/>
        <v>3</v>
      </c>
      <c r="C207" t="s">
        <v>48</v>
      </c>
      <c r="D207">
        <v>0</v>
      </c>
    </row>
    <row r="208" spans="1:4" x14ac:dyDescent="0.35">
      <c r="A208">
        <f t="shared" si="8"/>
        <v>9</v>
      </c>
      <c r="B208">
        <f t="shared" si="9"/>
        <v>1</v>
      </c>
      <c r="C208" t="s">
        <v>48</v>
      </c>
      <c r="D208">
        <v>0</v>
      </c>
    </row>
    <row r="209" spans="1:4" x14ac:dyDescent="0.35">
      <c r="A209">
        <f t="shared" si="8"/>
        <v>9</v>
      </c>
      <c r="B209">
        <f t="shared" si="9"/>
        <v>2</v>
      </c>
      <c r="C209" t="s">
        <v>48</v>
      </c>
      <c r="D209">
        <v>0</v>
      </c>
    </row>
    <row r="210" spans="1:4" x14ac:dyDescent="0.35">
      <c r="A210">
        <f t="shared" si="8"/>
        <v>9</v>
      </c>
      <c r="B210">
        <f t="shared" si="9"/>
        <v>3</v>
      </c>
      <c r="C210" t="s">
        <v>48</v>
      </c>
      <c r="D210">
        <v>0</v>
      </c>
    </row>
    <row r="211" spans="1:4" x14ac:dyDescent="0.35">
      <c r="A211">
        <f t="shared" si="8"/>
        <v>10</v>
      </c>
      <c r="B211">
        <f t="shared" si="9"/>
        <v>1</v>
      </c>
      <c r="C211" t="s">
        <v>48</v>
      </c>
      <c r="D211">
        <v>0</v>
      </c>
    </row>
    <row r="212" spans="1:4" x14ac:dyDescent="0.35">
      <c r="A212">
        <f t="shared" si="8"/>
        <v>10</v>
      </c>
      <c r="B212">
        <f t="shared" si="9"/>
        <v>2</v>
      </c>
      <c r="C212" t="s">
        <v>48</v>
      </c>
      <c r="D212">
        <v>0</v>
      </c>
    </row>
    <row r="213" spans="1:4" x14ac:dyDescent="0.35">
      <c r="A213">
        <f t="shared" si="8"/>
        <v>10</v>
      </c>
      <c r="B213">
        <f t="shared" si="9"/>
        <v>3</v>
      </c>
      <c r="C213" t="s">
        <v>48</v>
      </c>
      <c r="D213">
        <v>0</v>
      </c>
    </row>
    <row r="214" spans="1:4" x14ac:dyDescent="0.35">
      <c r="A214">
        <f t="shared" si="8"/>
        <v>11</v>
      </c>
      <c r="B214">
        <f t="shared" si="9"/>
        <v>1</v>
      </c>
      <c r="C214" t="s">
        <v>48</v>
      </c>
      <c r="D214">
        <v>0</v>
      </c>
    </row>
    <row r="215" spans="1:4" x14ac:dyDescent="0.35">
      <c r="A215">
        <f t="shared" si="8"/>
        <v>11</v>
      </c>
      <c r="B215">
        <f t="shared" si="9"/>
        <v>2</v>
      </c>
      <c r="C215" t="s">
        <v>48</v>
      </c>
      <c r="D215">
        <v>0</v>
      </c>
    </row>
    <row r="216" spans="1:4" x14ac:dyDescent="0.35">
      <c r="A216">
        <f t="shared" si="8"/>
        <v>11</v>
      </c>
      <c r="B216">
        <f t="shared" si="9"/>
        <v>3</v>
      </c>
      <c r="C216" t="s">
        <v>48</v>
      </c>
      <c r="D216">
        <v>0</v>
      </c>
    </row>
    <row r="217" spans="1:4" x14ac:dyDescent="0.35">
      <c r="A217">
        <f t="shared" si="8"/>
        <v>12</v>
      </c>
      <c r="B217">
        <f t="shared" si="9"/>
        <v>1</v>
      </c>
      <c r="C217" t="s">
        <v>48</v>
      </c>
      <c r="D217">
        <v>0</v>
      </c>
    </row>
    <row r="218" spans="1:4" x14ac:dyDescent="0.35">
      <c r="A218">
        <f t="shared" si="8"/>
        <v>12</v>
      </c>
      <c r="B218">
        <f t="shared" si="9"/>
        <v>2</v>
      </c>
      <c r="C218" t="s">
        <v>48</v>
      </c>
      <c r="D218">
        <v>0</v>
      </c>
    </row>
    <row r="219" spans="1:4" x14ac:dyDescent="0.35">
      <c r="A219">
        <f t="shared" si="8"/>
        <v>12</v>
      </c>
      <c r="B219">
        <f t="shared" si="9"/>
        <v>3</v>
      </c>
      <c r="C219" t="s">
        <v>48</v>
      </c>
      <c r="D219">
        <v>0</v>
      </c>
    </row>
    <row r="220" spans="1:4" x14ac:dyDescent="0.35">
      <c r="A220">
        <f t="shared" si="8"/>
        <v>13</v>
      </c>
      <c r="B220">
        <f t="shared" si="9"/>
        <v>1</v>
      </c>
      <c r="C220" t="s">
        <v>48</v>
      </c>
      <c r="D220">
        <v>0</v>
      </c>
    </row>
    <row r="221" spans="1:4" x14ac:dyDescent="0.35">
      <c r="A221">
        <f t="shared" si="8"/>
        <v>13</v>
      </c>
      <c r="B221">
        <f t="shared" si="9"/>
        <v>2</v>
      </c>
      <c r="C221" t="s">
        <v>48</v>
      </c>
      <c r="D221">
        <v>0</v>
      </c>
    </row>
    <row r="222" spans="1:4" x14ac:dyDescent="0.35">
      <c r="A222">
        <f t="shared" si="8"/>
        <v>13</v>
      </c>
      <c r="B222">
        <f t="shared" si="9"/>
        <v>3</v>
      </c>
      <c r="C222" t="s">
        <v>48</v>
      </c>
      <c r="D222">
        <v>0</v>
      </c>
    </row>
    <row r="223" spans="1:4" x14ac:dyDescent="0.35">
      <c r="A223">
        <f t="shared" si="8"/>
        <v>14</v>
      </c>
      <c r="B223">
        <f t="shared" si="9"/>
        <v>1</v>
      </c>
      <c r="C223" t="s">
        <v>48</v>
      </c>
      <c r="D223">
        <v>0</v>
      </c>
    </row>
    <row r="224" spans="1:4" x14ac:dyDescent="0.35">
      <c r="A224">
        <f t="shared" si="8"/>
        <v>14</v>
      </c>
      <c r="B224">
        <f t="shared" si="9"/>
        <v>2</v>
      </c>
      <c r="C224" t="s">
        <v>48</v>
      </c>
      <c r="D224">
        <v>0</v>
      </c>
    </row>
    <row r="225" spans="1:4" x14ac:dyDescent="0.35">
      <c r="A225">
        <f t="shared" si="8"/>
        <v>14</v>
      </c>
      <c r="B225">
        <f t="shared" si="9"/>
        <v>3</v>
      </c>
      <c r="C225" t="s">
        <v>48</v>
      </c>
      <c r="D225">
        <v>0</v>
      </c>
    </row>
    <row r="226" spans="1:4" x14ac:dyDescent="0.35">
      <c r="A226">
        <f t="shared" si="8"/>
        <v>15</v>
      </c>
      <c r="B226">
        <f t="shared" si="9"/>
        <v>1</v>
      </c>
      <c r="C226" t="s">
        <v>48</v>
      </c>
      <c r="D226">
        <v>0</v>
      </c>
    </row>
    <row r="227" spans="1:4" x14ac:dyDescent="0.35">
      <c r="A227">
        <f t="shared" si="8"/>
        <v>15</v>
      </c>
      <c r="B227">
        <f t="shared" si="9"/>
        <v>2</v>
      </c>
      <c r="C227" t="s">
        <v>48</v>
      </c>
      <c r="D227">
        <v>0</v>
      </c>
    </row>
    <row r="228" spans="1:4" x14ac:dyDescent="0.35">
      <c r="A228">
        <f t="shared" si="8"/>
        <v>15</v>
      </c>
      <c r="B228">
        <f t="shared" si="9"/>
        <v>3</v>
      </c>
      <c r="C228" t="s">
        <v>48</v>
      </c>
      <c r="D228">
        <v>0</v>
      </c>
    </row>
    <row r="229" spans="1:4" x14ac:dyDescent="0.35">
      <c r="A229">
        <f t="shared" si="8"/>
        <v>16</v>
      </c>
      <c r="B229">
        <f t="shared" si="9"/>
        <v>1</v>
      </c>
      <c r="C229" t="s">
        <v>48</v>
      </c>
      <c r="D229">
        <v>0</v>
      </c>
    </row>
    <row r="230" spans="1:4" x14ac:dyDescent="0.35">
      <c r="A230">
        <f t="shared" si="8"/>
        <v>16</v>
      </c>
      <c r="B230">
        <f t="shared" si="9"/>
        <v>2</v>
      </c>
      <c r="C230" t="s">
        <v>48</v>
      </c>
      <c r="D230">
        <v>0</v>
      </c>
    </row>
    <row r="231" spans="1:4" x14ac:dyDescent="0.35">
      <c r="A231">
        <f t="shared" si="8"/>
        <v>16</v>
      </c>
      <c r="B231">
        <f t="shared" si="9"/>
        <v>3</v>
      </c>
      <c r="C231" t="s">
        <v>48</v>
      </c>
      <c r="D231">
        <v>0</v>
      </c>
    </row>
    <row r="232" spans="1:4" x14ac:dyDescent="0.35">
      <c r="A232">
        <f t="shared" si="8"/>
        <v>17</v>
      </c>
      <c r="B232">
        <f t="shared" si="9"/>
        <v>1</v>
      </c>
      <c r="C232" t="s">
        <v>48</v>
      </c>
      <c r="D232">
        <v>0</v>
      </c>
    </row>
    <row r="233" spans="1:4" x14ac:dyDescent="0.35">
      <c r="A233">
        <f t="shared" si="8"/>
        <v>17</v>
      </c>
      <c r="B233">
        <f t="shared" si="9"/>
        <v>2</v>
      </c>
      <c r="C233" t="s">
        <v>48</v>
      </c>
      <c r="D233">
        <v>0</v>
      </c>
    </row>
    <row r="234" spans="1:4" x14ac:dyDescent="0.35">
      <c r="A234">
        <f t="shared" si="8"/>
        <v>17</v>
      </c>
      <c r="B234">
        <f t="shared" si="9"/>
        <v>3</v>
      </c>
      <c r="C234" t="s">
        <v>48</v>
      </c>
      <c r="D234">
        <v>0</v>
      </c>
    </row>
    <row r="235" spans="1:4" x14ac:dyDescent="0.35">
      <c r="A235">
        <f t="shared" si="8"/>
        <v>18</v>
      </c>
      <c r="B235">
        <f t="shared" si="9"/>
        <v>1</v>
      </c>
      <c r="C235" t="s">
        <v>48</v>
      </c>
      <c r="D235">
        <v>0</v>
      </c>
    </row>
    <row r="236" spans="1:4" x14ac:dyDescent="0.35">
      <c r="A236">
        <f t="shared" si="8"/>
        <v>18</v>
      </c>
      <c r="B236">
        <f t="shared" si="9"/>
        <v>2</v>
      </c>
      <c r="C236" t="s">
        <v>48</v>
      </c>
      <c r="D236">
        <v>0</v>
      </c>
    </row>
    <row r="237" spans="1:4" x14ac:dyDescent="0.35">
      <c r="A237">
        <f t="shared" si="8"/>
        <v>18</v>
      </c>
      <c r="B237">
        <f t="shared" si="9"/>
        <v>3</v>
      </c>
      <c r="C237" t="s">
        <v>48</v>
      </c>
      <c r="D237">
        <v>0</v>
      </c>
    </row>
    <row r="238" spans="1:4" x14ac:dyDescent="0.35">
      <c r="A238">
        <f t="shared" si="8"/>
        <v>19</v>
      </c>
      <c r="B238">
        <f t="shared" si="9"/>
        <v>1</v>
      </c>
      <c r="C238" t="s">
        <v>48</v>
      </c>
      <c r="D238">
        <v>0</v>
      </c>
    </row>
    <row r="239" spans="1:4" x14ac:dyDescent="0.35">
      <c r="A239">
        <f t="shared" si="8"/>
        <v>19</v>
      </c>
      <c r="B239">
        <f t="shared" si="9"/>
        <v>2</v>
      </c>
      <c r="C239" t="s">
        <v>48</v>
      </c>
      <c r="D239">
        <v>0</v>
      </c>
    </row>
    <row r="240" spans="1:4" x14ac:dyDescent="0.35">
      <c r="A240">
        <f t="shared" si="8"/>
        <v>19</v>
      </c>
      <c r="B240">
        <f t="shared" si="9"/>
        <v>3</v>
      </c>
      <c r="C240" t="s">
        <v>48</v>
      </c>
      <c r="D240">
        <v>0</v>
      </c>
    </row>
    <row r="241" spans="1:4" x14ac:dyDescent="0.35">
      <c r="A241">
        <f t="shared" si="8"/>
        <v>20</v>
      </c>
      <c r="B241">
        <f t="shared" si="9"/>
        <v>1</v>
      </c>
      <c r="C241" t="s">
        <v>48</v>
      </c>
      <c r="D241">
        <v>0</v>
      </c>
    </row>
    <row r="242" spans="1:4" x14ac:dyDescent="0.35">
      <c r="A242">
        <f t="shared" si="8"/>
        <v>20</v>
      </c>
      <c r="B242">
        <f t="shared" si="9"/>
        <v>2</v>
      </c>
      <c r="C242" t="s">
        <v>48</v>
      </c>
      <c r="D242">
        <v>0</v>
      </c>
    </row>
    <row r="243" spans="1:4" x14ac:dyDescent="0.35">
      <c r="A243">
        <f t="shared" si="8"/>
        <v>20</v>
      </c>
      <c r="B243">
        <f t="shared" si="9"/>
        <v>3</v>
      </c>
      <c r="C243" t="s">
        <v>48</v>
      </c>
      <c r="D243">
        <v>0</v>
      </c>
    </row>
    <row r="244" spans="1:4" x14ac:dyDescent="0.35">
      <c r="A244">
        <v>5</v>
      </c>
      <c r="B244">
        <v>1</v>
      </c>
      <c r="C244" s="7" t="s">
        <v>49</v>
      </c>
      <c r="D244">
        <v>0</v>
      </c>
    </row>
    <row r="245" spans="1:4" x14ac:dyDescent="0.35">
      <c r="A245">
        <v>5</v>
      </c>
      <c r="B245">
        <v>2</v>
      </c>
      <c r="C245" s="7" t="s">
        <v>49</v>
      </c>
      <c r="D245">
        <v>0</v>
      </c>
    </row>
    <row r="246" spans="1:4" x14ac:dyDescent="0.35">
      <c r="A246">
        <v>5</v>
      </c>
      <c r="B246">
        <v>3</v>
      </c>
      <c r="C246" s="7" t="s">
        <v>49</v>
      </c>
      <c r="D246">
        <v>0</v>
      </c>
    </row>
    <row r="247" spans="1:4" x14ac:dyDescent="0.35">
      <c r="A247">
        <v>6</v>
      </c>
      <c r="B247">
        <v>1</v>
      </c>
      <c r="C247" s="7" t="s">
        <v>49</v>
      </c>
      <c r="D247">
        <v>0</v>
      </c>
    </row>
    <row r="248" spans="1:4" x14ac:dyDescent="0.35">
      <c r="A248">
        <v>6</v>
      </c>
      <c r="B248">
        <v>2</v>
      </c>
      <c r="C248" s="7" t="s">
        <v>49</v>
      </c>
      <c r="D248">
        <v>0</v>
      </c>
    </row>
    <row r="249" spans="1:4" x14ac:dyDescent="0.35">
      <c r="A249">
        <v>6</v>
      </c>
      <c r="B249">
        <v>3</v>
      </c>
      <c r="C249" s="7" t="s">
        <v>49</v>
      </c>
      <c r="D249">
        <v>0</v>
      </c>
    </row>
    <row r="250" spans="1:4" x14ac:dyDescent="0.35">
      <c r="A250">
        <f>A247+1</f>
        <v>7</v>
      </c>
      <c r="B250">
        <f>B247</f>
        <v>1</v>
      </c>
      <c r="C250" s="7" t="s">
        <v>49</v>
      </c>
      <c r="D250">
        <v>0</v>
      </c>
    </row>
    <row r="251" spans="1:4" x14ac:dyDescent="0.35">
      <c r="A251">
        <f t="shared" ref="A251:A291" si="10">A248+1</f>
        <v>7</v>
      </c>
      <c r="B251">
        <f t="shared" ref="B251:B291" si="11">B248</f>
        <v>2</v>
      </c>
      <c r="C251" s="7" t="s">
        <v>49</v>
      </c>
      <c r="D251">
        <v>0</v>
      </c>
    </row>
    <row r="252" spans="1:4" x14ac:dyDescent="0.35">
      <c r="A252">
        <f t="shared" si="10"/>
        <v>7</v>
      </c>
      <c r="B252">
        <f t="shared" si="11"/>
        <v>3</v>
      </c>
      <c r="C252" s="7" t="s">
        <v>49</v>
      </c>
      <c r="D252">
        <v>0</v>
      </c>
    </row>
    <row r="253" spans="1:4" x14ac:dyDescent="0.35">
      <c r="A253">
        <f t="shared" si="10"/>
        <v>8</v>
      </c>
      <c r="B253">
        <f t="shared" si="11"/>
        <v>1</v>
      </c>
      <c r="C253" s="7" t="s">
        <v>49</v>
      </c>
      <c r="D253">
        <v>0</v>
      </c>
    </row>
    <row r="254" spans="1:4" x14ac:dyDescent="0.35">
      <c r="A254">
        <f t="shared" si="10"/>
        <v>8</v>
      </c>
      <c r="B254">
        <f t="shared" si="11"/>
        <v>2</v>
      </c>
      <c r="C254" s="7" t="s">
        <v>49</v>
      </c>
      <c r="D254">
        <v>0</v>
      </c>
    </row>
    <row r="255" spans="1:4" x14ac:dyDescent="0.35">
      <c r="A255">
        <f t="shared" si="10"/>
        <v>8</v>
      </c>
      <c r="B255">
        <f t="shared" si="11"/>
        <v>3</v>
      </c>
      <c r="C255" s="7" t="s">
        <v>49</v>
      </c>
      <c r="D255">
        <v>0</v>
      </c>
    </row>
    <row r="256" spans="1:4" x14ac:dyDescent="0.35">
      <c r="A256">
        <f t="shared" si="10"/>
        <v>9</v>
      </c>
      <c r="B256">
        <f t="shared" si="11"/>
        <v>1</v>
      </c>
      <c r="C256" s="7" t="s">
        <v>49</v>
      </c>
      <c r="D256">
        <v>0</v>
      </c>
    </row>
    <row r="257" spans="1:4" x14ac:dyDescent="0.35">
      <c r="A257">
        <f t="shared" si="10"/>
        <v>9</v>
      </c>
      <c r="B257">
        <f t="shared" si="11"/>
        <v>2</v>
      </c>
      <c r="C257" s="7" t="s">
        <v>49</v>
      </c>
      <c r="D257">
        <v>0</v>
      </c>
    </row>
    <row r="258" spans="1:4" x14ac:dyDescent="0.35">
      <c r="A258">
        <f t="shared" si="10"/>
        <v>9</v>
      </c>
      <c r="B258">
        <f t="shared" si="11"/>
        <v>3</v>
      </c>
      <c r="C258" s="7" t="s">
        <v>49</v>
      </c>
      <c r="D258">
        <v>0</v>
      </c>
    </row>
    <row r="259" spans="1:4" x14ac:dyDescent="0.35">
      <c r="A259">
        <f t="shared" si="10"/>
        <v>10</v>
      </c>
      <c r="B259">
        <f t="shared" si="11"/>
        <v>1</v>
      </c>
      <c r="C259" s="7" t="s">
        <v>49</v>
      </c>
      <c r="D259">
        <v>0</v>
      </c>
    </row>
    <row r="260" spans="1:4" x14ac:dyDescent="0.35">
      <c r="A260">
        <f t="shared" si="10"/>
        <v>10</v>
      </c>
      <c r="B260">
        <f t="shared" si="11"/>
        <v>2</v>
      </c>
      <c r="C260" s="7" t="s">
        <v>49</v>
      </c>
      <c r="D260">
        <v>0</v>
      </c>
    </row>
    <row r="261" spans="1:4" x14ac:dyDescent="0.35">
      <c r="A261">
        <f t="shared" si="10"/>
        <v>10</v>
      </c>
      <c r="B261">
        <f t="shared" si="11"/>
        <v>3</v>
      </c>
      <c r="C261" s="7" t="s">
        <v>49</v>
      </c>
      <c r="D261">
        <v>0</v>
      </c>
    </row>
    <row r="262" spans="1:4" x14ac:dyDescent="0.35">
      <c r="A262">
        <f t="shared" si="10"/>
        <v>11</v>
      </c>
      <c r="B262">
        <f t="shared" si="11"/>
        <v>1</v>
      </c>
      <c r="C262" s="7" t="s">
        <v>49</v>
      </c>
      <c r="D262">
        <v>0</v>
      </c>
    </row>
    <row r="263" spans="1:4" x14ac:dyDescent="0.35">
      <c r="A263">
        <f t="shared" si="10"/>
        <v>11</v>
      </c>
      <c r="B263">
        <f t="shared" si="11"/>
        <v>2</v>
      </c>
      <c r="C263" s="7" t="s">
        <v>49</v>
      </c>
      <c r="D263">
        <v>0</v>
      </c>
    </row>
    <row r="264" spans="1:4" x14ac:dyDescent="0.35">
      <c r="A264">
        <f t="shared" si="10"/>
        <v>11</v>
      </c>
      <c r="B264">
        <f t="shared" si="11"/>
        <v>3</v>
      </c>
      <c r="C264" s="7" t="s">
        <v>49</v>
      </c>
      <c r="D264">
        <v>0</v>
      </c>
    </row>
    <row r="265" spans="1:4" x14ac:dyDescent="0.35">
      <c r="A265">
        <f t="shared" si="10"/>
        <v>12</v>
      </c>
      <c r="B265">
        <f t="shared" si="11"/>
        <v>1</v>
      </c>
      <c r="C265" s="7" t="s">
        <v>49</v>
      </c>
      <c r="D265">
        <v>0</v>
      </c>
    </row>
    <row r="266" spans="1:4" x14ac:dyDescent="0.35">
      <c r="A266">
        <f t="shared" si="10"/>
        <v>12</v>
      </c>
      <c r="B266">
        <f t="shared" si="11"/>
        <v>2</v>
      </c>
      <c r="C266" s="7" t="s">
        <v>49</v>
      </c>
      <c r="D266">
        <v>0</v>
      </c>
    </row>
    <row r="267" spans="1:4" x14ac:dyDescent="0.35">
      <c r="A267">
        <f t="shared" si="10"/>
        <v>12</v>
      </c>
      <c r="B267">
        <f t="shared" si="11"/>
        <v>3</v>
      </c>
      <c r="C267" s="7" t="s">
        <v>49</v>
      </c>
      <c r="D267">
        <v>0</v>
      </c>
    </row>
    <row r="268" spans="1:4" x14ac:dyDescent="0.35">
      <c r="A268">
        <f t="shared" si="10"/>
        <v>13</v>
      </c>
      <c r="B268">
        <f t="shared" si="11"/>
        <v>1</v>
      </c>
      <c r="C268" s="7" t="s">
        <v>49</v>
      </c>
      <c r="D268">
        <v>0</v>
      </c>
    </row>
    <row r="269" spans="1:4" x14ac:dyDescent="0.35">
      <c r="A269">
        <f t="shared" si="10"/>
        <v>13</v>
      </c>
      <c r="B269">
        <f t="shared" si="11"/>
        <v>2</v>
      </c>
      <c r="C269" s="7" t="s">
        <v>49</v>
      </c>
      <c r="D269">
        <v>0</v>
      </c>
    </row>
    <row r="270" spans="1:4" x14ac:dyDescent="0.35">
      <c r="A270">
        <f t="shared" si="10"/>
        <v>13</v>
      </c>
      <c r="B270">
        <f t="shared" si="11"/>
        <v>3</v>
      </c>
      <c r="C270" s="7" t="s">
        <v>49</v>
      </c>
      <c r="D270">
        <v>0</v>
      </c>
    </row>
    <row r="271" spans="1:4" x14ac:dyDescent="0.35">
      <c r="A271">
        <f t="shared" si="10"/>
        <v>14</v>
      </c>
      <c r="B271">
        <f t="shared" si="11"/>
        <v>1</v>
      </c>
      <c r="C271" s="7" t="s">
        <v>49</v>
      </c>
      <c r="D271">
        <v>0</v>
      </c>
    </row>
    <row r="272" spans="1:4" x14ac:dyDescent="0.35">
      <c r="A272">
        <f t="shared" si="10"/>
        <v>14</v>
      </c>
      <c r="B272">
        <f t="shared" si="11"/>
        <v>2</v>
      </c>
      <c r="C272" s="7" t="s">
        <v>49</v>
      </c>
      <c r="D272">
        <v>0</v>
      </c>
    </row>
    <row r="273" spans="1:4" x14ac:dyDescent="0.35">
      <c r="A273">
        <f t="shared" si="10"/>
        <v>14</v>
      </c>
      <c r="B273">
        <f t="shared" si="11"/>
        <v>3</v>
      </c>
      <c r="C273" s="7" t="s">
        <v>49</v>
      </c>
      <c r="D273">
        <v>0</v>
      </c>
    </row>
    <row r="274" spans="1:4" x14ac:dyDescent="0.35">
      <c r="A274">
        <f t="shared" si="10"/>
        <v>15</v>
      </c>
      <c r="B274">
        <f t="shared" si="11"/>
        <v>1</v>
      </c>
      <c r="C274" s="7" t="s">
        <v>49</v>
      </c>
      <c r="D274">
        <v>0</v>
      </c>
    </row>
    <row r="275" spans="1:4" x14ac:dyDescent="0.35">
      <c r="A275">
        <f t="shared" si="10"/>
        <v>15</v>
      </c>
      <c r="B275">
        <f t="shared" si="11"/>
        <v>2</v>
      </c>
      <c r="C275" s="7" t="s">
        <v>49</v>
      </c>
      <c r="D275">
        <v>0</v>
      </c>
    </row>
    <row r="276" spans="1:4" x14ac:dyDescent="0.35">
      <c r="A276">
        <f t="shared" si="10"/>
        <v>15</v>
      </c>
      <c r="B276">
        <f t="shared" si="11"/>
        <v>3</v>
      </c>
      <c r="C276" s="7" t="s">
        <v>49</v>
      </c>
      <c r="D276">
        <v>0</v>
      </c>
    </row>
    <row r="277" spans="1:4" x14ac:dyDescent="0.35">
      <c r="A277">
        <f t="shared" si="10"/>
        <v>16</v>
      </c>
      <c r="B277">
        <f t="shared" si="11"/>
        <v>1</v>
      </c>
      <c r="C277" s="7" t="s">
        <v>49</v>
      </c>
      <c r="D277">
        <v>0</v>
      </c>
    </row>
    <row r="278" spans="1:4" x14ac:dyDescent="0.35">
      <c r="A278">
        <f t="shared" si="10"/>
        <v>16</v>
      </c>
      <c r="B278">
        <f t="shared" si="11"/>
        <v>2</v>
      </c>
      <c r="C278" s="7" t="s">
        <v>49</v>
      </c>
      <c r="D278">
        <v>0</v>
      </c>
    </row>
    <row r="279" spans="1:4" x14ac:dyDescent="0.35">
      <c r="A279">
        <f t="shared" si="10"/>
        <v>16</v>
      </c>
      <c r="B279">
        <f t="shared" si="11"/>
        <v>3</v>
      </c>
      <c r="C279" s="7" t="s">
        <v>49</v>
      </c>
      <c r="D279">
        <v>0</v>
      </c>
    </row>
    <row r="280" spans="1:4" x14ac:dyDescent="0.35">
      <c r="A280">
        <f t="shared" si="10"/>
        <v>17</v>
      </c>
      <c r="B280">
        <f t="shared" si="11"/>
        <v>1</v>
      </c>
      <c r="C280" s="7" t="s">
        <v>49</v>
      </c>
      <c r="D280">
        <v>0</v>
      </c>
    </row>
    <row r="281" spans="1:4" x14ac:dyDescent="0.35">
      <c r="A281">
        <f t="shared" si="10"/>
        <v>17</v>
      </c>
      <c r="B281">
        <f t="shared" si="11"/>
        <v>2</v>
      </c>
      <c r="C281" s="7" t="s">
        <v>49</v>
      </c>
      <c r="D281">
        <v>0</v>
      </c>
    </row>
    <row r="282" spans="1:4" x14ac:dyDescent="0.35">
      <c r="A282">
        <f t="shared" si="10"/>
        <v>17</v>
      </c>
      <c r="B282">
        <f t="shared" si="11"/>
        <v>3</v>
      </c>
      <c r="C282" s="7" t="s">
        <v>49</v>
      </c>
      <c r="D282">
        <v>0</v>
      </c>
    </row>
    <row r="283" spans="1:4" x14ac:dyDescent="0.35">
      <c r="A283">
        <f t="shared" si="10"/>
        <v>18</v>
      </c>
      <c r="B283">
        <f t="shared" si="11"/>
        <v>1</v>
      </c>
      <c r="C283" s="7" t="s">
        <v>49</v>
      </c>
      <c r="D283">
        <v>0</v>
      </c>
    </row>
    <row r="284" spans="1:4" x14ac:dyDescent="0.35">
      <c r="A284">
        <f t="shared" si="10"/>
        <v>18</v>
      </c>
      <c r="B284">
        <f t="shared" si="11"/>
        <v>2</v>
      </c>
      <c r="C284" s="7" t="s">
        <v>49</v>
      </c>
      <c r="D284">
        <v>0</v>
      </c>
    </row>
    <row r="285" spans="1:4" x14ac:dyDescent="0.35">
      <c r="A285">
        <f t="shared" si="10"/>
        <v>18</v>
      </c>
      <c r="B285">
        <f t="shared" si="11"/>
        <v>3</v>
      </c>
      <c r="C285" s="7" t="s">
        <v>49</v>
      </c>
      <c r="D285">
        <v>0</v>
      </c>
    </row>
    <row r="286" spans="1:4" x14ac:dyDescent="0.35">
      <c r="A286">
        <f t="shared" si="10"/>
        <v>19</v>
      </c>
      <c r="B286">
        <f t="shared" si="11"/>
        <v>1</v>
      </c>
      <c r="C286" s="7" t="s">
        <v>49</v>
      </c>
      <c r="D286">
        <v>0</v>
      </c>
    </row>
    <row r="287" spans="1:4" x14ac:dyDescent="0.35">
      <c r="A287">
        <f t="shared" si="10"/>
        <v>19</v>
      </c>
      <c r="B287">
        <f t="shared" si="11"/>
        <v>2</v>
      </c>
      <c r="C287" s="7" t="s">
        <v>49</v>
      </c>
      <c r="D287">
        <v>0</v>
      </c>
    </row>
    <row r="288" spans="1:4" x14ac:dyDescent="0.35">
      <c r="A288">
        <f t="shared" si="10"/>
        <v>19</v>
      </c>
      <c r="B288">
        <f t="shared" si="11"/>
        <v>3</v>
      </c>
      <c r="C288" s="7" t="s">
        <v>49</v>
      </c>
      <c r="D288">
        <v>0</v>
      </c>
    </row>
    <row r="289" spans="1:4" x14ac:dyDescent="0.35">
      <c r="A289">
        <f t="shared" si="10"/>
        <v>20</v>
      </c>
      <c r="B289">
        <f t="shared" si="11"/>
        <v>1</v>
      </c>
      <c r="C289" s="7" t="s">
        <v>49</v>
      </c>
      <c r="D289">
        <v>0</v>
      </c>
    </row>
    <row r="290" spans="1:4" x14ac:dyDescent="0.35">
      <c r="A290">
        <f t="shared" si="10"/>
        <v>20</v>
      </c>
      <c r="B290">
        <f t="shared" si="11"/>
        <v>2</v>
      </c>
      <c r="C290" s="7" t="s">
        <v>49</v>
      </c>
      <c r="D290">
        <v>0</v>
      </c>
    </row>
    <row r="291" spans="1:4" x14ac:dyDescent="0.35">
      <c r="A291">
        <f t="shared" si="10"/>
        <v>20</v>
      </c>
      <c r="B291">
        <f t="shared" si="11"/>
        <v>3</v>
      </c>
      <c r="C291" s="7" t="s">
        <v>49</v>
      </c>
      <c r="D291">
        <v>0</v>
      </c>
    </row>
    <row r="292" spans="1:4" x14ac:dyDescent="0.35">
      <c r="A292">
        <v>5</v>
      </c>
      <c r="B292">
        <v>1</v>
      </c>
      <c r="C292" s="7" t="s">
        <v>131</v>
      </c>
      <c r="D292">
        <v>0</v>
      </c>
    </row>
    <row r="293" spans="1:4" x14ac:dyDescent="0.35">
      <c r="A293">
        <v>5</v>
      </c>
      <c r="B293">
        <v>2</v>
      </c>
      <c r="C293" s="7" t="s">
        <v>131</v>
      </c>
      <c r="D293">
        <v>0</v>
      </c>
    </row>
    <row r="294" spans="1:4" x14ac:dyDescent="0.35">
      <c r="A294">
        <v>5</v>
      </c>
      <c r="B294">
        <v>3</v>
      </c>
      <c r="C294" s="7" t="s">
        <v>131</v>
      </c>
      <c r="D294">
        <v>0</v>
      </c>
    </row>
    <row r="295" spans="1:4" x14ac:dyDescent="0.35">
      <c r="A295">
        <v>6</v>
      </c>
      <c r="B295">
        <v>1</v>
      </c>
      <c r="C295" s="7" t="s">
        <v>131</v>
      </c>
      <c r="D295">
        <v>0</v>
      </c>
    </row>
    <row r="296" spans="1:4" x14ac:dyDescent="0.35">
      <c r="A296">
        <v>6</v>
      </c>
      <c r="B296">
        <v>2</v>
      </c>
      <c r="C296" s="7" t="s">
        <v>131</v>
      </c>
      <c r="D296">
        <v>0</v>
      </c>
    </row>
    <row r="297" spans="1:4" x14ac:dyDescent="0.35">
      <c r="A297">
        <v>6</v>
      </c>
      <c r="B297">
        <v>3</v>
      </c>
      <c r="C297" s="7" t="s">
        <v>131</v>
      </c>
      <c r="D297">
        <v>0</v>
      </c>
    </row>
    <row r="298" spans="1:4" x14ac:dyDescent="0.35">
      <c r="A298">
        <f>A295+1</f>
        <v>7</v>
      </c>
      <c r="B298">
        <f>B295</f>
        <v>1</v>
      </c>
      <c r="C298" s="7" t="s">
        <v>131</v>
      </c>
      <c r="D298">
        <v>0</v>
      </c>
    </row>
    <row r="299" spans="1:4" x14ac:dyDescent="0.35">
      <c r="A299">
        <f t="shared" ref="A299:A339" si="12">A296+1</f>
        <v>7</v>
      </c>
      <c r="B299">
        <f t="shared" ref="B299:B339" si="13">B296</f>
        <v>2</v>
      </c>
      <c r="C299" s="7" t="s">
        <v>131</v>
      </c>
      <c r="D299">
        <v>0</v>
      </c>
    </row>
    <row r="300" spans="1:4" x14ac:dyDescent="0.35">
      <c r="A300">
        <f t="shared" si="12"/>
        <v>7</v>
      </c>
      <c r="B300">
        <f t="shared" si="13"/>
        <v>3</v>
      </c>
      <c r="C300" s="7" t="s">
        <v>131</v>
      </c>
      <c r="D300">
        <v>0</v>
      </c>
    </row>
    <row r="301" spans="1:4" x14ac:dyDescent="0.35">
      <c r="A301">
        <f t="shared" si="12"/>
        <v>8</v>
      </c>
      <c r="B301">
        <f t="shared" si="13"/>
        <v>1</v>
      </c>
      <c r="C301" s="7" t="s">
        <v>131</v>
      </c>
      <c r="D301">
        <v>0</v>
      </c>
    </row>
    <row r="302" spans="1:4" x14ac:dyDescent="0.35">
      <c r="A302">
        <f t="shared" si="12"/>
        <v>8</v>
      </c>
      <c r="B302">
        <f t="shared" si="13"/>
        <v>2</v>
      </c>
      <c r="C302" s="7" t="s">
        <v>131</v>
      </c>
      <c r="D302">
        <v>0</v>
      </c>
    </row>
    <row r="303" spans="1:4" x14ac:dyDescent="0.35">
      <c r="A303">
        <f t="shared" si="12"/>
        <v>8</v>
      </c>
      <c r="B303">
        <f t="shared" si="13"/>
        <v>3</v>
      </c>
      <c r="C303" s="7" t="s">
        <v>131</v>
      </c>
      <c r="D303">
        <v>0</v>
      </c>
    </row>
    <row r="304" spans="1:4" x14ac:dyDescent="0.35">
      <c r="A304">
        <f t="shared" si="12"/>
        <v>9</v>
      </c>
      <c r="B304">
        <f t="shared" si="13"/>
        <v>1</v>
      </c>
      <c r="C304" s="7" t="s">
        <v>131</v>
      </c>
      <c r="D304">
        <v>0</v>
      </c>
    </row>
    <row r="305" spans="1:4" x14ac:dyDescent="0.35">
      <c r="A305">
        <f t="shared" si="12"/>
        <v>9</v>
      </c>
      <c r="B305">
        <f t="shared" si="13"/>
        <v>2</v>
      </c>
      <c r="C305" s="7" t="s">
        <v>131</v>
      </c>
      <c r="D305">
        <v>0</v>
      </c>
    </row>
    <row r="306" spans="1:4" x14ac:dyDescent="0.35">
      <c r="A306">
        <f t="shared" si="12"/>
        <v>9</v>
      </c>
      <c r="B306">
        <f t="shared" si="13"/>
        <v>3</v>
      </c>
      <c r="C306" s="7" t="s">
        <v>131</v>
      </c>
      <c r="D306">
        <v>0</v>
      </c>
    </row>
    <row r="307" spans="1:4" x14ac:dyDescent="0.35">
      <c r="A307">
        <f t="shared" si="12"/>
        <v>10</v>
      </c>
      <c r="B307">
        <f t="shared" si="13"/>
        <v>1</v>
      </c>
      <c r="C307" s="7" t="s">
        <v>131</v>
      </c>
      <c r="D307">
        <v>0</v>
      </c>
    </row>
    <row r="308" spans="1:4" x14ac:dyDescent="0.35">
      <c r="A308">
        <f t="shared" si="12"/>
        <v>10</v>
      </c>
      <c r="B308">
        <f t="shared" si="13"/>
        <v>2</v>
      </c>
      <c r="C308" s="7" t="s">
        <v>131</v>
      </c>
      <c r="D308">
        <v>0</v>
      </c>
    </row>
    <row r="309" spans="1:4" x14ac:dyDescent="0.35">
      <c r="A309">
        <f t="shared" si="12"/>
        <v>10</v>
      </c>
      <c r="B309">
        <f t="shared" si="13"/>
        <v>3</v>
      </c>
      <c r="C309" s="7" t="s">
        <v>131</v>
      </c>
      <c r="D309">
        <v>0</v>
      </c>
    </row>
    <row r="310" spans="1:4" x14ac:dyDescent="0.35">
      <c r="A310">
        <f t="shared" si="12"/>
        <v>11</v>
      </c>
      <c r="B310">
        <f t="shared" si="13"/>
        <v>1</v>
      </c>
      <c r="C310" s="7" t="s">
        <v>131</v>
      </c>
      <c r="D310">
        <v>0</v>
      </c>
    </row>
    <row r="311" spans="1:4" x14ac:dyDescent="0.35">
      <c r="A311">
        <f t="shared" si="12"/>
        <v>11</v>
      </c>
      <c r="B311">
        <f t="shared" si="13"/>
        <v>2</v>
      </c>
      <c r="C311" s="7" t="s">
        <v>131</v>
      </c>
      <c r="D311">
        <v>0</v>
      </c>
    </row>
    <row r="312" spans="1:4" x14ac:dyDescent="0.35">
      <c r="A312">
        <f t="shared" si="12"/>
        <v>11</v>
      </c>
      <c r="B312">
        <f t="shared" si="13"/>
        <v>3</v>
      </c>
      <c r="C312" s="7" t="s">
        <v>131</v>
      </c>
      <c r="D312">
        <v>0</v>
      </c>
    </row>
    <row r="313" spans="1:4" x14ac:dyDescent="0.35">
      <c r="A313">
        <f t="shared" si="12"/>
        <v>12</v>
      </c>
      <c r="B313">
        <f t="shared" si="13"/>
        <v>1</v>
      </c>
      <c r="C313" s="7" t="s">
        <v>131</v>
      </c>
      <c r="D313">
        <v>0</v>
      </c>
    </row>
    <row r="314" spans="1:4" x14ac:dyDescent="0.35">
      <c r="A314">
        <f t="shared" si="12"/>
        <v>12</v>
      </c>
      <c r="B314">
        <f t="shared" si="13"/>
        <v>2</v>
      </c>
      <c r="C314" s="7" t="s">
        <v>131</v>
      </c>
      <c r="D314">
        <v>0</v>
      </c>
    </row>
    <row r="315" spans="1:4" x14ac:dyDescent="0.35">
      <c r="A315">
        <f t="shared" si="12"/>
        <v>12</v>
      </c>
      <c r="B315">
        <f t="shared" si="13"/>
        <v>3</v>
      </c>
      <c r="C315" s="7" t="s">
        <v>131</v>
      </c>
      <c r="D315">
        <v>0</v>
      </c>
    </row>
    <row r="316" spans="1:4" x14ac:dyDescent="0.35">
      <c r="A316">
        <f t="shared" si="12"/>
        <v>13</v>
      </c>
      <c r="B316">
        <f t="shared" si="13"/>
        <v>1</v>
      </c>
      <c r="C316" s="7" t="s">
        <v>131</v>
      </c>
      <c r="D316">
        <v>0</v>
      </c>
    </row>
    <row r="317" spans="1:4" x14ac:dyDescent="0.35">
      <c r="A317">
        <f t="shared" si="12"/>
        <v>13</v>
      </c>
      <c r="B317">
        <f t="shared" si="13"/>
        <v>2</v>
      </c>
      <c r="C317" s="7" t="s">
        <v>131</v>
      </c>
      <c r="D317">
        <v>0</v>
      </c>
    </row>
    <row r="318" spans="1:4" x14ac:dyDescent="0.35">
      <c r="A318">
        <f t="shared" si="12"/>
        <v>13</v>
      </c>
      <c r="B318">
        <f t="shared" si="13"/>
        <v>3</v>
      </c>
      <c r="C318" s="7" t="s">
        <v>131</v>
      </c>
      <c r="D318">
        <v>0</v>
      </c>
    </row>
    <row r="319" spans="1:4" x14ac:dyDescent="0.35">
      <c r="A319">
        <f t="shared" si="12"/>
        <v>14</v>
      </c>
      <c r="B319">
        <f t="shared" si="13"/>
        <v>1</v>
      </c>
      <c r="C319" s="7" t="s">
        <v>131</v>
      </c>
      <c r="D319">
        <v>0</v>
      </c>
    </row>
    <row r="320" spans="1:4" x14ac:dyDescent="0.35">
      <c r="A320">
        <f t="shared" si="12"/>
        <v>14</v>
      </c>
      <c r="B320">
        <f t="shared" si="13"/>
        <v>2</v>
      </c>
      <c r="C320" s="7" t="s">
        <v>131</v>
      </c>
      <c r="D320">
        <v>0</v>
      </c>
    </row>
    <row r="321" spans="1:4" x14ac:dyDescent="0.35">
      <c r="A321">
        <f t="shared" si="12"/>
        <v>14</v>
      </c>
      <c r="B321">
        <f t="shared" si="13"/>
        <v>3</v>
      </c>
      <c r="C321" s="7" t="s">
        <v>131</v>
      </c>
      <c r="D321">
        <v>0</v>
      </c>
    </row>
    <row r="322" spans="1:4" x14ac:dyDescent="0.35">
      <c r="A322">
        <f t="shared" si="12"/>
        <v>15</v>
      </c>
      <c r="B322">
        <f t="shared" si="13"/>
        <v>1</v>
      </c>
      <c r="C322" s="7" t="s">
        <v>131</v>
      </c>
      <c r="D322">
        <v>0</v>
      </c>
    </row>
    <row r="323" spans="1:4" x14ac:dyDescent="0.35">
      <c r="A323">
        <f t="shared" si="12"/>
        <v>15</v>
      </c>
      <c r="B323">
        <f t="shared" si="13"/>
        <v>2</v>
      </c>
      <c r="C323" s="7" t="s">
        <v>131</v>
      </c>
      <c r="D323">
        <v>0</v>
      </c>
    </row>
    <row r="324" spans="1:4" x14ac:dyDescent="0.35">
      <c r="A324">
        <f t="shared" si="12"/>
        <v>15</v>
      </c>
      <c r="B324">
        <f t="shared" si="13"/>
        <v>3</v>
      </c>
      <c r="C324" s="7" t="s">
        <v>131</v>
      </c>
      <c r="D324">
        <v>0</v>
      </c>
    </row>
    <row r="325" spans="1:4" x14ac:dyDescent="0.35">
      <c r="A325">
        <f t="shared" si="12"/>
        <v>16</v>
      </c>
      <c r="B325">
        <f t="shared" si="13"/>
        <v>1</v>
      </c>
      <c r="C325" s="7" t="s">
        <v>131</v>
      </c>
      <c r="D325">
        <v>0</v>
      </c>
    </row>
    <row r="326" spans="1:4" x14ac:dyDescent="0.35">
      <c r="A326">
        <f t="shared" si="12"/>
        <v>16</v>
      </c>
      <c r="B326">
        <f t="shared" si="13"/>
        <v>2</v>
      </c>
      <c r="C326" s="7" t="s">
        <v>131</v>
      </c>
      <c r="D326">
        <v>0</v>
      </c>
    </row>
    <row r="327" spans="1:4" x14ac:dyDescent="0.35">
      <c r="A327">
        <f t="shared" si="12"/>
        <v>16</v>
      </c>
      <c r="B327">
        <f t="shared" si="13"/>
        <v>3</v>
      </c>
      <c r="C327" s="7" t="s">
        <v>131</v>
      </c>
      <c r="D327">
        <v>0</v>
      </c>
    </row>
    <row r="328" spans="1:4" x14ac:dyDescent="0.35">
      <c r="A328">
        <f t="shared" si="12"/>
        <v>17</v>
      </c>
      <c r="B328">
        <f t="shared" si="13"/>
        <v>1</v>
      </c>
      <c r="C328" s="7" t="s">
        <v>131</v>
      </c>
      <c r="D328">
        <v>0</v>
      </c>
    </row>
    <row r="329" spans="1:4" x14ac:dyDescent="0.35">
      <c r="A329">
        <f t="shared" si="12"/>
        <v>17</v>
      </c>
      <c r="B329">
        <f t="shared" si="13"/>
        <v>2</v>
      </c>
      <c r="C329" s="7" t="s">
        <v>131</v>
      </c>
      <c r="D329">
        <v>0</v>
      </c>
    </row>
    <row r="330" spans="1:4" x14ac:dyDescent="0.35">
      <c r="A330">
        <f t="shared" si="12"/>
        <v>17</v>
      </c>
      <c r="B330">
        <f t="shared" si="13"/>
        <v>3</v>
      </c>
      <c r="C330" s="7" t="s">
        <v>131</v>
      </c>
      <c r="D330">
        <v>0</v>
      </c>
    </row>
    <row r="331" spans="1:4" x14ac:dyDescent="0.35">
      <c r="A331">
        <f t="shared" si="12"/>
        <v>18</v>
      </c>
      <c r="B331">
        <f t="shared" si="13"/>
        <v>1</v>
      </c>
      <c r="C331" s="7" t="s">
        <v>131</v>
      </c>
      <c r="D331">
        <v>0</v>
      </c>
    </row>
    <row r="332" spans="1:4" x14ac:dyDescent="0.35">
      <c r="A332">
        <f t="shared" si="12"/>
        <v>18</v>
      </c>
      <c r="B332">
        <f t="shared" si="13"/>
        <v>2</v>
      </c>
      <c r="C332" s="7" t="s">
        <v>131</v>
      </c>
      <c r="D332">
        <v>0</v>
      </c>
    </row>
    <row r="333" spans="1:4" x14ac:dyDescent="0.35">
      <c r="A333">
        <f t="shared" si="12"/>
        <v>18</v>
      </c>
      <c r="B333">
        <f t="shared" si="13"/>
        <v>3</v>
      </c>
      <c r="C333" s="7" t="s">
        <v>131</v>
      </c>
      <c r="D333">
        <v>0</v>
      </c>
    </row>
    <row r="334" spans="1:4" x14ac:dyDescent="0.35">
      <c r="A334">
        <f t="shared" si="12"/>
        <v>19</v>
      </c>
      <c r="B334">
        <f t="shared" si="13"/>
        <v>1</v>
      </c>
      <c r="C334" s="7" t="s">
        <v>131</v>
      </c>
      <c r="D334">
        <v>0</v>
      </c>
    </row>
    <row r="335" spans="1:4" x14ac:dyDescent="0.35">
      <c r="A335">
        <f t="shared" si="12"/>
        <v>19</v>
      </c>
      <c r="B335">
        <f t="shared" si="13"/>
        <v>2</v>
      </c>
      <c r="C335" s="7" t="s">
        <v>131</v>
      </c>
      <c r="D335">
        <v>0</v>
      </c>
    </row>
    <row r="336" spans="1:4" x14ac:dyDescent="0.35">
      <c r="A336">
        <f t="shared" si="12"/>
        <v>19</v>
      </c>
      <c r="B336">
        <f t="shared" si="13"/>
        <v>3</v>
      </c>
      <c r="C336" s="7" t="s">
        <v>131</v>
      </c>
      <c r="D336">
        <v>0</v>
      </c>
    </row>
    <row r="337" spans="1:4" x14ac:dyDescent="0.35">
      <c r="A337">
        <f t="shared" si="12"/>
        <v>20</v>
      </c>
      <c r="B337">
        <f t="shared" si="13"/>
        <v>1</v>
      </c>
      <c r="C337" s="7" t="s">
        <v>131</v>
      </c>
      <c r="D337">
        <v>0</v>
      </c>
    </row>
    <row r="338" spans="1:4" x14ac:dyDescent="0.35">
      <c r="A338">
        <f t="shared" si="12"/>
        <v>20</v>
      </c>
      <c r="B338">
        <f t="shared" si="13"/>
        <v>2</v>
      </c>
      <c r="C338" s="7" t="s">
        <v>131</v>
      </c>
      <c r="D338">
        <v>0</v>
      </c>
    </row>
    <row r="339" spans="1:4" x14ac:dyDescent="0.35">
      <c r="A339">
        <f t="shared" si="12"/>
        <v>20</v>
      </c>
      <c r="B339">
        <f t="shared" si="13"/>
        <v>3</v>
      </c>
      <c r="C339" s="7" t="s">
        <v>131</v>
      </c>
      <c r="D339">
        <v>0</v>
      </c>
    </row>
    <row r="340" spans="1:4" x14ac:dyDescent="0.35">
      <c r="C340" s="7"/>
    </row>
    <row r="341" spans="1:4" x14ac:dyDescent="0.35">
      <c r="C341" s="7"/>
    </row>
    <row r="342" spans="1:4" x14ac:dyDescent="0.35">
      <c r="C342" s="7"/>
    </row>
    <row r="343" spans="1:4" x14ac:dyDescent="0.35">
      <c r="C343" s="7"/>
    </row>
    <row r="344" spans="1:4" x14ac:dyDescent="0.35">
      <c r="C344" s="7"/>
    </row>
    <row r="345" spans="1:4" x14ac:dyDescent="0.35">
      <c r="C345" s="7"/>
    </row>
    <row r="346" spans="1:4" x14ac:dyDescent="0.35">
      <c r="C346" s="7"/>
    </row>
    <row r="347" spans="1:4" x14ac:dyDescent="0.35">
      <c r="C347" s="7"/>
    </row>
    <row r="348" spans="1:4" x14ac:dyDescent="0.35">
      <c r="C348" s="7"/>
    </row>
    <row r="349" spans="1:4" x14ac:dyDescent="0.35">
      <c r="C349" s="7"/>
    </row>
    <row r="350" spans="1:4" x14ac:dyDescent="0.35">
      <c r="C350" s="7"/>
    </row>
    <row r="351" spans="1:4" x14ac:dyDescent="0.35">
      <c r="C351" s="7"/>
    </row>
    <row r="352" spans="1:4" x14ac:dyDescent="0.35">
      <c r="C352" s="7"/>
    </row>
    <row r="353" spans="3:3" x14ac:dyDescent="0.35">
      <c r="C353" s="7"/>
    </row>
    <row r="354" spans="3:3" x14ac:dyDescent="0.35">
      <c r="C354" s="7"/>
    </row>
    <row r="355" spans="3:3" x14ac:dyDescent="0.35">
      <c r="C355" s="7"/>
    </row>
    <row r="356" spans="3:3" x14ac:dyDescent="0.35">
      <c r="C356" s="7"/>
    </row>
    <row r="357" spans="3:3" x14ac:dyDescent="0.35">
      <c r="C357" s="7"/>
    </row>
    <row r="358" spans="3:3" x14ac:dyDescent="0.35">
      <c r="C358" s="7"/>
    </row>
    <row r="359" spans="3:3" x14ac:dyDescent="0.35">
      <c r="C359" s="7"/>
    </row>
    <row r="360" spans="3:3" x14ac:dyDescent="0.35">
      <c r="C360" s="7"/>
    </row>
    <row r="361" spans="3:3" x14ac:dyDescent="0.35">
      <c r="C361" s="7"/>
    </row>
    <row r="362" spans="3:3" x14ac:dyDescent="0.35">
      <c r="C362" s="7"/>
    </row>
    <row r="363" spans="3:3" x14ac:dyDescent="0.35">
      <c r="C363" s="7"/>
    </row>
    <row r="364" spans="3:3" x14ac:dyDescent="0.35">
      <c r="C364" s="7"/>
    </row>
    <row r="365" spans="3:3" x14ac:dyDescent="0.35">
      <c r="C365" s="7"/>
    </row>
    <row r="366" spans="3:3" x14ac:dyDescent="0.35">
      <c r="C366" s="7"/>
    </row>
    <row r="367" spans="3:3" x14ac:dyDescent="0.35">
      <c r="C367" s="7"/>
    </row>
    <row r="368" spans="3:3" x14ac:dyDescent="0.35">
      <c r="C368" s="7"/>
    </row>
    <row r="369" spans="3:3" x14ac:dyDescent="0.35">
      <c r="C369" s="7"/>
    </row>
    <row r="370" spans="3:3" x14ac:dyDescent="0.35">
      <c r="C370" s="7"/>
    </row>
    <row r="371" spans="3:3" x14ac:dyDescent="0.35">
      <c r="C371" s="7"/>
    </row>
    <row r="372" spans="3:3" x14ac:dyDescent="0.35">
      <c r="C372" s="7"/>
    </row>
    <row r="373" spans="3:3" x14ac:dyDescent="0.35">
      <c r="C373" s="7"/>
    </row>
    <row r="374" spans="3:3" x14ac:dyDescent="0.35">
      <c r="C374" s="7"/>
    </row>
    <row r="375" spans="3:3" x14ac:dyDescent="0.35">
      <c r="C375" s="7"/>
    </row>
    <row r="376" spans="3:3" x14ac:dyDescent="0.35">
      <c r="C376" s="7"/>
    </row>
    <row r="377" spans="3:3" x14ac:dyDescent="0.35">
      <c r="C377" s="7"/>
    </row>
    <row r="378" spans="3:3" x14ac:dyDescent="0.35">
      <c r="C378" s="7"/>
    </row>
    <row r="379" spans="3:3" x14ac:dyDescent="0.35">
      <c r="C379" s="7"/>
    </row>
    <row r="380" spans="3:3" x14ac:dyDescent="0.35">
      <c r="C380" s="7"/>
    </row>
    <row r="381" spans="3:3" x14ac:dyDescent="0.35">
      <c r="C381" s="7"/>
    </row>
    <row r="382" spans="3:3" x14ac:dyDescent="0.35">
      <c r="C382" s="7"/>
    </row>
    <row r="383" spans="3:3" x14ac:dyDescent="0.35">
      <c r="C383" s="7"/>
    </row>
    <row r="384" spans="3:3" x14ac:dyDescent="0.35">
      <c r="C384" s="7"/>
    </row>
    <row r="385" spans="3:3" x14ac:dyDescent="0.35">
      <c r="C385" s="7"/>
    </row>
    <row r="386" spans="3:3" x14ac:dyDescent="0.35">
      <c r="C386" s="7"/>
    </row>
    <row r="387" spans="3:3" x14ac:dyDescent="0.35">
      <c r="C387" s="7"/>
    </row>
    <row r="388" spans="3:3" x14ac:dyDescent="0.35">
      <c r="C388" s="7"/>
    </row>
    <row r="389" spans="3:3" x14ac:dyDescent="0.35">
      <c r="C389" s="7"/>
    </row>
    <row r="390" spans="3:3" x14ac:dyDescent="0.35">
      <c r="C390" s="7"/>
    </row>
    <row r="391" spans="3:3" x14ac:dyDescent="0.35">
      <c r="C391" s="7"/>
    </row>
    <row r="392" spans="3:3" x14ac:dyDescent="0.35">
      <c r="C392" s="7"/>
    </row>
    <row r="393" spans="3:3" x14ac:dyDescent="0.35">
      <c r="C393" s="7"/>
    </row>
    <row r="394" spans="3:3" x14ac:dyDescent="0.35">
      <c r="C394" s="7"/>
    </row>
    <row r="395" spans="3:3" x14ac:dyDescent="0.35">
      <c r="C395" s="7"/>
    </row>
    <row r="396" spans="3:3" x14ac:dyDescent="0.35">
      <c r="C396" s="7"/>
    </row>
    <row r="397" spans="3:3" x14ac:dyDescent="0.35">
      <c r="C397" s="7"/>
    </row>
    <row r="398" spans="3:3" x14ac:dyDescent="0.35">
      <c r="C398" s="7"/>
    </row>
    <row r="399" spans="3:3" x14ac:dyDescent="0.35">
      <c r="C399" s="7"/>
    </row>
    <row r="400" spans="3:3" x14ac:dyDescent="0.35">
      <c r="C400" s="7"/>
    </row>
    <row r="401" spans="3:3" x14ac:dyDescent="0.35">
      <c r="C401" s="7"/>
    </row>
    <row r="402" spans="3:3" x14ac:dyDescent="0.35">
      <c r="C402" s="7"/>
    </row>
    <row r="403" spans="3:3" x14ac:dyDescent="0.35">
      <c r="C403" s="7"/>
    </row>
    <row r="404" spans="3:3" x14ac:dyDescent="0.35">
      <c r="C404" s="7"/>
    </row>
    <row r="405" spans="3:3" x14ac:dyDescent="0.35">
      <c r="C405" s="7"/>
    </row>
    <row r="406" spans="3:3" x14ac:dyDescent="0.35">
      <c r="C406" s="7"/>
    </row>
    <row r="407" spans="3:3" x14ac:dyDescent="0.35">
      <c r="C407" s="7"/>
    </row>
    <row r="408" spans="3:3" x14ac:dyDescent="0.35">
      <c r="C408" s="7"/>
    </row>
    <row r="409" spans="3:3" x14ac:dyDescent="0.35">
      <c r="C409" s="7"/>
    </row>
    <row r="410" spans="3:3" x14ac:dyDescent="0.35">
      <c r="C410" s="7"/>
    </row>
    <row r="411" spans="3:3" x14ac:dyDescent="0.35">
      <c r="C411" s="7"/>
    </row>
    <row r="412" spans="3:3" x14ac:dyDescent="0.35">
      <c r="C412" s="7"/>
    </row>
    <row r="413" spans="3:3" x14ac:dyDescent="0.35">
      <c r="C413" s="7"/>
    </row>
    <row r="414" spans="3:3" x14ac:dyDescent="0.35">
      <c r="C414" s="7"/>
    </row>
    <row r="415" spans="3:3" x14ac:dyDescent="0.35">
      <c r="C415" s="7"/>
    </row>
    <row r="416" spans="3:3" x14ac:dyDescent="0.35">
      <c r="C416" s="7"/>
    </row>
    <row r="417" spans="3:3" x14ac:dyDescent="0.35">
      <c r="C417" s="7"/>
    </row>
  </sheetData>
  <autoFilter ref="A3:D339" xr:uid="{00000000-0001-0000-1000-000000000000}"/>
  <phoneticPr fontId="3" type="noConversion"/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17"/>
  <sheetViews>
    <sheetView workbookViewId="0">
      <selection activeCell="G20" sqref="G20"/>
    </sheetView>
  </sheetViews>
  <sheetFormatPr defaultColWidth="8.81640625" defaultRowHeight="14.5" x14ac:dyDescent="0.35"/>
  <cols>
    <col min="1" max="1" width="12.453125" bestFit="1" customWidth="1"/>
    <col min="3" max="3" width="16.54296875" bestFit="1" customWidth="1"/>
    <col min="4" max="4" width="14.453125" bestFit="1" customWidth="1"/>
  </cols>
  <sheetData>
    <row r="1" spans="1:4" x14ac:dyDescent="0.35">
      <c r="A1" t="s">
        <v>103</v>
      </c>
    </row>
    <row r="2" spans="1:4" x14ac:dyDescent="0.35">
      <c r="A2" t="s">
        <v>90</v>
      </c>
    </row>
    <row r="3" spans="1:4" x14ac:dyDescent="0.35">
      <c r="A3" s="1" t="s">
        <v>109</v>
      </c>
      <c r="B3" s="1" t="s">
        <v>2</v>
      </c>
      <c r="C3" s="1" t="s">
        <v>44</v>
      </c>
      <c r="D3" s="1" t="s">
        <v>54</v>
      </c>
    </row>
    <row r="4" spans="1:4" ht="16" x14ac:dyDescent="0.35">
      <c r="A4">
        <v>5</v>
      </c>
      <c r="B4">
        <v>1</v>
      </c>
      <c r="C4" t="s">
        <v>46</v>
      </c>
      <c r="D4" s="23">
        <v>19.959500000000002</v>
      </c>
    </row>
    <row r="5" spans="1:4" ht="16" x14ac:dyDescent="0.35">
      <c r="A5">
        <v>5</v>
      </c>
      <c r="B5">
        <v>2</v>
      </c>
      <c r="C5" t="s">
        <v>46</v>
      </c>
      <c r="D5" s="23">
        <v>19.95</v>
      </c>
    </row>
    <row r="6" spans="1:4" ht="16" x14ac:dyDescent="0.35">
      <c r="A6">
        <v>5</v>
      </c>
      <c r="B6">
        <v>3</v>
      </c>
      <c r="C6" t="s">
        <v>46</v>
      </c>
      <c r="D6" s="23">
        <v>19.931000000000001</v>
      </c>
    </row>
    <row r="7" spans="1:4" ht="16" x14ac:dyDescent="0.35">
      <c r="A7">
        <v>6</v>
      </c>
      <c r="B7">
        <v>1</v>
      </c>
      <c r="C7" t="s">
        <v>46</v>
      </c>
      <c r="D7" s="23">
        <v>20.358499999999999</v>
      </c>
    </row>
    <row r="8" spans="1:4" ht="16" x14ac:dyDescent="0.35">
      <c r="A8">
        <v>6</v>
      </c>
      <c r="B8">
        <v>2</v>
      </c>
      <c r="C8" t="s">
        <v>46</v>
      </c>
      <c r="D8" s="23">
        <v>18.8005</v>
      </c>
    </row>
    <row r="9" spans="1:4" ht="16" x14ac:dyDescent="0.35">
      <c r="A9">
        <v>6</v>
      </c>
      <c r="B9">
        <v>3</v>
      </c>
      <c r="C9" t="s">
        <v>46</v>
      </c>
      <c r="D9" s="23">
        <v>17.119</v>
      </c>
    </row>
    <row r="10" spans="1:4" ht="16" x14ac:dyDescent="0.35">
      <c r="A10">
        <f>A7+1</f>
        <v>7</v>
      </c>
      <c r="B10">
        <f>B7</f>
        <v>1</v>
      </c>
      <c r="C10" t="s">
        <v>46</v>
      </c>
      <c r="D10" s="23">
        <v>3.363</v>
      </c>
    </row>
    <row r="11" spans="1:4" ht="16" x14ac:dyDescent="0.35">
      <c r="A11">
        <f t="shared" ref="A11:A51" si="0">A8+1</f>
        <v>7</v>
      </c>
      <c r="B11">
        <f t="shared" ref="B11:B51" si="1">B8</f>
        <v>2</v>
      </c>
      <c r="C11" t="s">
        <v>46</v>
      </c>
      <c r="D11" s="23">
        <v>3.2869999999999999</v>
      </c>
    </row>
    <row r="12" spans="1:4" ht="16" x14ac:dyDescent="0.35">
      <c r="A12">
        <f t="shared" si="0"/>
        <v>7</v>
      </c>
      <c r="B12">
        <f t="shared" si="1"/>
        <v>3</v>
      </c>
      <c r="C12" t="s">
        <v>46</v>
      </c>
      <c r="D12" s="23">
        <v>4.0659999999999998</v>
      </c>
    </row>
    <row r="13" spans="1:4" ht="16" x14ac:dyDescent="0.35">
      <c r="A13">
        <f t="shared" si="0"/>
        <v>8</v>
      </c>
      <c r="B13">
        <f t="shared" si="1"/>
        <v>1</v>
      </c>
      <c r="C13" t="s">
        <v>46</v>
      </c>
      <c r="D13" s="23">
        <v>4.5789999999999997</v>
      </c>
    </row>
    <row r="14" spans="1:4" ht="16" x14ac:dyDescent="0.35">
      <c r="A14">
        <f t="shared" si="0"/>
        <v>8</v>
      </c>
      <c r="B14">
        <f t="shared" si="1"/>
        <v>2</v>
      </c>
      <c r="C14" t="s">
        <v>46</v>
      </c>
      <c r="D14" s="23">
        <v>3.4104999999999999</v>
      </c>
    </row>
    <row r="15" spans="1:4" ht="16" x14ac:dyDescent="0.35">
      <c r="A15">
        <f t="shared" si="0"/>
        <v>8</v>
      </c>
      <c r="B15">
        <f t="shared" si="1"/>
        <v>3</v>
      </c>
      <c r="C15" t="s">
        <v>46</v>
      </c>
      <c r="D15" s="23">
        <v>3.363</v>
      </c>
    </row>
    <row r="16" spans="1:4" ht="16" x14ac:dyDescent="0.35">
      <c r="A16">
        <f t="shared" si="0"/>
        <v>9</v>
      </c>
      <c r="B16">
        <f t="shared" si="1"/>
        <v>1</v>
      </c>
      <c r="C16" t="s">
        <v>46</v>
      </c>
      <c r="D16" s="23">
        <v>4.8354999999999997</v>
      </c>
    </row>
    <row r="17" spans="1:4" ht="16" x14ac:dyDescent="0.35">
      <c r="A17">
        <f t="shared" si="0"/>
        <v>9</v>
      </c>
      <c r="B17">
        <f t="shared" si="1"/>
        <v>2</v>
      </c>
      <c r="C17" t="s">
        <v>46</v>
      </c>
      <c r="D17" s="23">
        <v>9.6234999999999999</v>
      </c>
    </row>
    <row r="18" spans="1:4" ht="16" x14ac:dyDescent="0.35">
      <c r="A18">
        <f t="shared" si="0"/>
        <v>9</v>
      </c>
      <c r="B18">
        <f t="shared" si="1"/>
        <v>3</v>
      </c>
      <c r="C18" t="s">
        <v>46</v>
      </c>
      <c r="D18" s="23">
        <v>11.4095</v>
      </c>
    </row>
    <row r="19" spans="1:4" ht="16" x14ac:dyDescent="0.35">
      <c r="A19">
        <f t="shared" si="0"/>
        <v>10</v>
      </c>
      <c r="B19">
        <f t="shared" si="1"/>
        <v>1</v>
      </c>
      <c r="C19" t="s">
        <v>46</v>
      </c>
      <c r="D19" s="23">
        <v>13.689499999999999</v>
      </c>
    </row>
    <row r="20" spans="1:4" ht="16" x14ac:dyDescent="0.35">
      <c r="A20">
        <f t="shared" si="0"/>
        <v>10</v>
      </c>
      <c r="B20">
        <f t="shared" si="1"/>
        <v>2</v>
      </c>
      <c r="C20" t="s">
        <v>46</v>
      </c>
      <c r="D20" s="23">
        <v>20.158999999999999</v>
      </c>
    </row>
    <row r="21" spans="1:4" ht="16" x14ac:dyDescent="0.35">
      <c r="A21">
        <f t="shared" si="0"/>
        <v>10</v>
      </c>
      <c r="B21">
        <f t="shared" si="1"/>
        <v>3</v>
      </c>
      <c r="C21" t="s">
        <v>46</v>
      </c>
      <c r="D21" s="23">
        <v>20.548499999999997</v>
      </c>
    </row>
    <row r="22" spans="1:4" ht="16" x14ac:dyDescent="0.35">
      <c r="A22">
        <f t="shared" si="0"/>
        <v>11</v>
      </c>
      <c r="B22">
        <f t="shared" si="1"/>
        <v>1</v>
      </c>
      <c r="C22" t="s">
        <v>46</v>
      </c>
      <c r="D22" s="23">
        <v>19.959500000000002</v>
      </c>
    </row>
    <row r="23" spans="1:4" ht="16" x14ac:dyDescent="0.35">
      <c r="A23">
        <f t="shared" si="0"/>
        <v>11</v>
      </c>
      <c r="B23">
        <f t="shared" si="1"/>
        <v>2</v>
      </c>
      <c r="C23" t="s">
        <v>46</v>
      </c>
      <c r="D23" s="23">
        <v>19.95</v>
      </c>
    </row>
    <row r="24" spans="1:4" ht="16" x14ac:dyDescent="0.35">
      <c r="A24">
        <f t="shared" si="0"/>
        <v>11</v>
      </c>
      <c r="B24">
        <f t="shared" si="1"/>
        <v>3</v>
      </c>
      <c r="C24" t="s">
        <v>46</v>
      </c>
      <c r="D24" s="23">
        <v>19.931000000000001</v>
      </c>
    </row>
    <row r="25" spans="1:4" ht="16" x14ac:dyDescent="0.35">
      <c r="A25">
        <f t="shared" si="0"/>
        <v>12</v>
      </c>
      <c r="B25">
        <f t="shared" si="1"/>
        <v>1</v>
      </c>
      <c r="C25" t="s">
        <v>46</v>
      </c>
      <c r="D25" s="23">
        <v>20.358499999999999</v>
      </c>
    </row>
    <row r="26" spans="1:4" ht="16" x14ac:dyDescent="0.35">
      <c r="A26">
        <f t="shared" si="0"/>
        <v>12</v>
      </c>
      <c r="B26">
        <f t="shared" si="1"/>
        <v>2</v>
      </c>
      <c r="C26" t="s">
        <v>46</v>
      </c>
      <c r="D26" s="23">
        <v>18.8005</v>
      </c>
    </row>
    <row r="27" spans="1:4" ht="16" x14ac:dyDescent="0.35">
      <c r="A27">
        <f t="shared" si="0"/>
        <v>12</v>
      </c>
      <c r="B27">
        <f t="shared" si="1"/>
        <v>3</v>
      </c>
      <c r="C27" t="s">
        <v>46</v>
      </c>
      <c r="D27" s="23">
        <v>17.119</v>
      </c>
    </row>
    <row r="28" spans="1:4" ht="16" x14ac:dyDescent="0.35">
      <c r="A28">
        <f t="shared" si="0"/>
        <v>13</v>
      </c>
      <c r="B28">
        <f t="shared" si="1"/>
        <v>1</v>
      </c>
      <c r="C28" t="s">
        <v>46</v>
      </c>
      <c r="D28" s="23">
        <v>3.363</v>
      </c>
    </row>
    <row r="29" spans="1:4" ht="16" x14ac:dyDescent="0.35">
      <c r="A29">
        <f t="shared" si="0"/>
        <v>13</v>
      </c>
      <c r="B29">
        <f t="shared" si="1"/>
        <v>2</v>
      </c>
      <c r="C29" t="s">
        <v>46</v>
      </c>
      <c r="D29" s="23">
        <v>3.2869999999999999</v>
      </c>
    </row>
    <row r="30" spans="1:4" ht="16" x14ac:dyDescent="0.35">
      <c r="A30">
        <f t="shared" si="0"/>
        <v>13</v>
      </c>
      <c r="B30">
        <f t="shared" si="1"/>
        <v>3</v>
      </c>
      <c r="C30" t="s">
        <v>46</v>
      </c>
      <c r="D30" s="23">
        <v>4.0659999999999998</v>
      </c>
    </row>
    <row r="31" spans="1:4" ht="16" x14ac:dyDescent="0.35">
      <c r="A31">
        <f t="shared" si="0"/>
        <v>14</v>
      </c>
      <c r="B31">
        <f t="shared" si="1"/>
        <v>1</v>
      </c>
      <c r="C31" t="s">
        <v>46</v>
      </c>
      <c r="D31" s="23">
        <v>4.5789999999999997</v>
      </c>
    </row>
    <row r="32" spans="1:4" ht="16" x14ac:dyDescent="0.35">
      <c r="A32">
        <f t="shared" si="0"/>
        <v>14</v>
      </c>
      <c r="B32">
        <f t="shared" si="1"/>
        <v>2</v>
      </c>
      <c r="C32" t="s">
        <v>46</v>
      </c>
      <c r="D32" s="23">
        <v>3.4104999999999999</v>
      </c>
    </row>
    <row r="33" spans="1:4" ht="16" x14ac:dyDescent="0.35">
      <c r="A33">
        <f t="shared" si="0"/>
        <v>14</v>
      </c>
      <c r="B33">
        <f t="shared" si="1"/>
        <v>3</v>
      </c>
      <c r="C33" t="s">
        <v>46</v>
      </c>
      <c r="D33" s="23">
        <v>3.363</v>
      </c>
    </row>
    <row r="34" spans="1:4" ht="16" x14ac:dyDescent="0.35">
      <c r="A34">
        <f t="shared" si="0"/>
        <v>15</v>
      </c>
      <c r="B34">
        <f t="shared" si="1"/>
        <v>1</v>
      </c>
      <c r="C34" t="s">
        <v>46</v>
      </c>
      <c r="D34" s="23">
        <v>4.8354999999999997</v>
      </c>
    </row>
    <row r="35" spans="1:4" ht="16" x14ac:dyDescent="0.35">
      <c r="A35">
        <f t="shared" si="0"/>
        <v>15</v>
      </c>
      <c r="B35">
        <f t="shared" si="1"/>
        <v>2</v>
      </c>
      <c r="C35" t="s">
        <v>46</v>
      </c>
      <c r="D35" s="23">
        <v>9.6234999999999999</v>
      </c>
    </row>
    <row r="36" spans="1:4" ht="16" x14ac:dyDescent="0.35">
      <c r="A36">
        <f t="shared" si="0"/>
        <v>15</v>
      </c>
      <c r="B36">
        <f t="shared" si="1"/>
        <v>3</v>
      </c>
      <c r="C36" t="s">
        <v>46</v>
      </c>
      <c r="D36" s="23">
        <v>11.4095</v>
      </c>
    </row>
    <row r="37" spans="1:4" ht="16" x14ac:dyDescent="0.35">
      <c r="A37">
        <f t="shared" si="0"/>
        <v>16</v>
      </c>
      <c r="B37">
        <f t="shared" si="1"/>
        <v>1</v>
      </c>
      <c r="C37" t="s">
        <v>46</v>
      </c>
      <c r="D37" s="23">
        <v>13.689499999999999</v>
      </c>
    </row>
    <row r="38" spans="1:4" ht="16" x14ac:dyDescent="0.35">
      <c r="A38">
        <f t="shared" si="0"/>
        <v>16</v>
      </c>
      <c r="B38">
        <f t="shared" si="1"/>
        <v>2</v>
      </c>
      <c r="C38" t="s">
        <v>46</v>
      </c>
      <c r="D38" s="23">
        <v>20.158999999999999</v>
      </c>
    </row>
    <row r="39" spans="1:4" ht="16" x14ac:dyDescent="0.35">
      <c r="A39">
        <f t="shared" si="0"/>
        <v>16</v>
      </c>
      <c r="B39">
        <f t="shared" si="1"/>
        <v>3</v>
      </c>
      <c r="C39" t="s">
        <v>46</v>
      </c>
      <c r="D39" s="23">
        <v>20.548499999999997</v>
      </c>
    </row>
    <row r="40" spans="1:4" ht="16" x14ac:dyDescent="0.35">
      <c r="A40">
        <f t="shared" si="0"/>
        <v>17</v>
      </c>
      <c r="B40">
        <f t="shared" si="1"/>
        <v>1</v>
      </c>
      <c r="C40" t="s">
        <v>46</v>
      </c>
      <c r="D40" s="23">
        <v>19.959500000000002</v>
      </c>
    </row>
    <row r="41" spans="1:4" ht="16" x14ac:dyDescent="0.35">
      <c r="A41">
        <f t="shared" si="0"/>
        <v>17</v>
      </c>
      <c r="B41">
        <f t="shared" si="1"/>
        <v>2</v>
      </c>
      <c r="C41" t="s">
        <v>46</v>
      </c>
      <c r="D41" s="23">
        <v>19.95</v>
      </c>
    </row>
    <row r="42" spans="1:4" ht="16" x14ac:dyDescent="0.35">
      <c r="A42">
        <f t="shared" si="0"/>
        <v>17</v>
      </c>
      <c r="B42">
        <f t="shared" si="1"/>
        <v>3</v>
      </c>
      <c r="C42" t="s">
        <v>46</v>
      </c>
      <c r="D42" s="23">
        <v>19.931000000000001</v>
      </c>
    </row>
    <row r="43" spans="1:4" ht="16" x14ac:dyDescent="0.35">
      <c r="A43">
        <f t="shared" si="0"/>
        <v>18</v>
      </c>
      <c r="B43">
        <f t="shared" si="1"/>
        <v>1</v>
      </c>
      <c r="C43" t="s">
        <v>46</v>
      </c>
      <c r="D43" s="23">
        <v>20.358499999999999</v>
      </c>
    </row>
    <row r="44" spans="1:4" ht="16" x14ac:dyDescent="0.35">
      <c r="A44">
        <f t="shared" si="0"/>
        <v>18</v>
      </c>
      <c r="B44">
        <f t="shared" si="1"/>
        <v>2</v>
      </c>
      <c r="C44" t="s">
        <v>46</v>
      </c>
      <c r="D44" s="23">
        <v>18.8005</v>
      </c>
    </row>
    <row r="45" spans="1:4" ht="16" x14ac:dyDescent="0.35">
      <c r="A45">
        <f t="shared" si="0"/>
        <v>18</v>
      </c>
      <c r="B45">
        <f t="shared" si="1"/>
        <v>3</v>
      </c>
      <c r="C45" t="s">
        <v>46</v>
      </c>
      <c r="D45" s="23">
        <v>17.119</v>
      </c>
    </row>
    <row r="46" spans="1:4" ht="16" x14ac:dyDescent="0.35">
      <c r="A46">
        <f t="shared" si="0"/>
        <v>19</v>
      </c>
      <c r="B46">
        <f t="shared" si="1"/>
        <v>1</v>
      </c>
      <c r="C46" t="s">
        <v>46</v>
      </c>
      <c r="D46" s="23">
        <v>17.119</v>
      </c>
    </row>
    <row r="47" spans="1:4" ht="16" x14ac:dyDescent="0.35">
      <c r="A47">
        <f t="shared" si="0"/>
        <v>19</v>
      </c>
      <c r="B47">
        <f t="shared" si="1"/>
        <v>2</v>
      </c>
      <c r="C47" t="s">
        <v>46</v>
      </c>
      <c r="D47" s="23">
        <v>17.119</v>
      </c>
    </row>
    <row r="48" spans="1:4" ht="16" x14ac:dyDescent="0.35">
      <c r="A48">
        <f t="shared" si="0"/>
        <v>19</v>
      </c>
      <c r="B48">
        <f t="shared" si="1"/>
        <v>3</v>
      </c>
      <c r="C48" t="s">
        <v>46</v>
      </c>
      <c r="D48" s="23">
        <v>17.119</v>
      </c>
    </row>
    <row r="49" spans="1:4" ht="16" x14ac:dyDescent="0.35">
      <c r="A49">
        <f t="shared" si="0"/>
        <v>20</v>
      </c>
      <c r="B49">
        <f t="shared" si="1"/>
        <v>1</v>
      </c>
      <c r="C49" t="s">
        <v>46</v>
      </c>
      <c r="D49" s="23">
        <v>17.119</v>
      </c>
    </row>
    <row r="50" spans="1:4" ht="16" x14ac:dyDescent="0.35">
      <c r="A50">
        <f t="shared" si="0"/>
        <v>20</v>
      </c>
      <c r="B50">
        <f t="shared" si="1"/>
        <v>2</v>
      </c>
      <c r="C50" t="s">
        <v>46</v>
      </c>
      <c r="D50" s="23">
        <v>17.119</v>
      </c>
    </row>
    <row r="51" spans="1:4" ht="16" x14ac:dyDescent="0.35">
      <c r="A51">
        <f t="shared" si="0"/>
        <v>20</v>
      </c>
      <c r="B51">
        <f t="shared" si="1"/>
        <v>3</v>
      </c>
      <c r="C51" t="s">
        <v>46</v>
      </c>
      <c r="D51" s="23">
        <v>17.119</v>
      </c>
    </row>
    <row r="52" spans="1:4" x14ac:dyDescent="0.35">
      <c r="A52">
        <v>5</v>
      </c>
      <c r="B52">
        <v>1</v>
      </c>
      <c r="C52" t="s">
        <v>52</v>
      </c>
      <c r="D52">
        <v>16.427399999999999</v>
      </c>
    </row>
    <row r="53" spans="1:4" x14ac:dyDescent="0.35">
      <c r="A53">
        <v>5</v>
      </c>
      <c r="B53">
        <v>2</v>
      </c>
      <c r="C53" t="s">
        <v>52</v>
      </c>
      <c r="D53">
        <v>24.190799999999996</v>
      </c>
    </row>
    <row r="54" spans="1:4" x14ac:dyDescent="0.35">
      <c r="A54">
        <v>5</v>
      </c>
      <c r="B54">
        <v>3</v>
      </c>
      <c r="C54" t="s">
        <v>52</v>
      </c>
      <c r="D54">
        <v>24.658199999999997</v>
      </c>
    </row>
    <row r="55" spans="1:4" x14ac:dyDescent="0.35">
      <c r="A55">
        <v>6</v>
      </c>
      <c r="B55">
        <v>1</v>
      </c>
      <c r="C55" t="s">
        <v>52</v>
      </c>
      <c r="D55">
        <v>23.9514</v>
      </c>
    </row>
    <row r="56" spans="1:4" x14ac:dyDescent="0.35">
      <c r="A56">
        <v>6</v>
      </c>
      <c r="B56">
        <v>2</v>
      </c>
      <c r="C56" t="s">
        <v>52</v>
      </c>
      <c r="D56">
        <v>23.939999999999998</v>
      </c>
    </row>
    <row r="57" spans="1:4" x14ac:dyDescent="0.35">
      <c r="A57">
        <v>6</v>
      </c>
      <c r="B57">
        <v>3</v>
      </c>
      <c r="C57" t="s">
        <v>52</v>
      </c>
      <c r="D57">
        <v>23.917200000000001</v>
      </c>
    </row>
    <row r="58" spans="1:4" x14ac:dyDescent="0.35">
      <c r="A58">
        <f>A55+1</f>
        <v>7</v>
      </c>
      <c r="B58">
        <f>B55</f>
        <v>1</v>
      </c>
      <c r="C58" t="s">
        <v>52</v>
      </c>
      <c r="D58">
        <v>7.9039999999999999</v>
      </c>
    </row>
    <row r="59" spans="1:4" x14ac:dyDescent="0.35">
      <c r="A59">
        <f t="shared" ref="A59:A99" si="2">A56+1</f>
        <v>7</v>
      </c>
      <c r="B59">
        <f t="shared" ref="B59:B99" si="3">B56</f>
        <v>2</v>
      </c>
      <c r="C59" t="s">
        <v>52</v>
      </c>
      <c r="D59">
        <v>3.9291999999999998</v>
      </c>
    </row>
    <row r="60" spans="1:4" x14ac:dyDescent="0.35">
      <c r="A60">
        <f t="shared" si="2"/>
        <v>7</v>
      </c>
      <c r="B60">
        <f t="shared" si="3"/>
        <v>3</v>
      </c>
      <c r="C60" t="s">
        <v>52</v>
      </c>
      <c r="D60">
        <v>3.7087999999999997</v>
      </c>
    </row>
    <row r="61" spans="1:4" x14ac:dyDescent="0.35">
      <c r="A61">
        <f t="shared" si="2"/>
        <v>8</v>
      </c>
      <c r="B61">
        <f t="shared" si="3"/>
        <v>1</v>
      </c>
      <c r="C61" t="s">
        <v>52</v>
      </c>
      <c r="D61">
        <v>4.0355999999999996</v>
      </c>
    </row>
    <row r="62" spans="1:4" x14ac:dyDescent="0.35">
      <c r="A62">
        <f t="shared" si="2"/>
        <v>8</v>
      </c>
      <c r="B62">
        <f t="shared" si="3"/>
        <v>2</v>
      </c>
      <c r="C62" t="s">
        <v>52</v>
      </c>
      <c r="D62">
        <v>3.9443999999999999</v>
      </c>
    </row>
    <row r="63" spans="1:4" x14ac:dyDescent="0.35">
      <c r="A63">
        <f t="shared" si="2"/>
        <v>8</v>
      </c>
      <c r="B63">
        <f t="shared" si="3"/>
        <v>3</v>
      </c>
      <c r="C63" t="s">
        <v>52</v>
      </c>
      <c r="D63">
        <v>4.8792</v>
      </c>
    </row>
    <row r="64" spans="1:4" x14ac:dyDescent="0.35">
      <c r="A64">
        <f t="shared" si="2"/>
        <v>9</v>
      </c>
      <c r="B64">
        <f t="shared" si="3"/>
        <v>1</v>
      </c>
      <c r="C64" t="s">
        <v>52</v>
      </c>
      <c r="D64">
        <v>5.4947999999999997</v>
      </c>
    </row>
    <row r="65" spans="1:4" x14ac:dyDescent="0.35">
      <c r="A65">
        <f t="shared" si="2"/>
        <v>9</v>
      </c>
      <c r="B65">
        <f t="shared" si="3"/>
        <v>2</v>
      </c>
      <c r="C65" t="s">
        <v>52</v>
      </c>
      <c r="D65">
        <v>4.0926</v>
      </c>
    </row>
    <row r="66" spans="1:4" x14ac:dyDescent="0.35">
      <c r="A66">
        <f t="shared" si="2"/>
        <v>9</v>
      </c>
      <c r="B66">
        <f t="shared" si="3"/>
        <v>3</v>
      </c>
      <c r="C66" t="s">
        <v>52</v>
      </c>
      <c r="D66">
        <v>4.0355999999999996</v>
      </c>
    </row>
    <row r="67" spans="1:4" x14ac:dyDescent="0.35">
      <c r="A67">
        <f t="shared" si="2"/>
        <v>10</v>
      </c>
      <c r="B67">
        <f t="shared" si="3"/>
        <v>1</v>
      </c>
      <c r="C67" t="s">
        <v>52</v>
      </c>
      <c r="D67">
        <v>5.8025999999999991</v>
      </c>
    </row>
    <row r="68" spans="1:4" x14ac:dyDescent="0.35">
      <c r="A68">
        <f t="shared" si="2"/>
        <v>10</v>
      </c>
      <c r="B68">
        <f t="shared" si="3"/>
        <v>2</v>
      </c>
      <c r="C68" t="s">
        <v>52</v>
      </c>
      <c r="D68">
        <v>11.5482</v>
      </c>
    </row>
    <row r="69" spans="1:4" x14ac:dyDescent="0.35">
      <c r="A69">
        <f t="shared" si="2"/>
        <v>10</v>
      </c>
      <c r="B69">
        <f t="shared" si="3"/>
        <v>3</v>
      </c>
      <c r="C69" t="s">
        <v>52</v>
      </c>
      <c r="D69">
        <v>13.691399999999998</v>
      </c>
    </row>
    <row r="70" spans="1:4" x14ac:dyDescent="0.35">
      <c r="A70">
        <f t="shared" si="2"/>
        <v>11</v>
      </c>
      <c r="B70">
        <f t="shared" si="3"/>
        <v>1</v>
      </c>
      <c r="C70" t="s">
        <v>52</v>
      </c>
      <c r="D70">
        <v>16.427399999999999</v>
      </c>
    </row>
    <row r="71" spans="1:4" x14ac:dyDescent="0.35">
      <c r="A71">
        <f t="shared" si="2"/>
        <v>11</v>
      </c>
      <c r="B71">
        <f t="shared" si="3"/>
        <v>2</v>
      </c>
      <c r="C71" t="s">
        <v>52</v>
      </c>
      <c r="D71">
        <v>24.190799999999996</v>
      </c>
    </row>
    <row r="72" spans="1:4" x14ac:dyDescent="0.35">
      <c r="A72">
        <f t="shared" si="2"/>
        <v>11</v>
      </c>
      <c r="B72">
        <f t="shared" si="3"/>
        <v>3</v>
      </c>
      <c r="C72" t="s">
        <v>52</v>
      </c>
      <c r="D72">
        <v>24.658199999999997</v>
      </c>
    </row>
    <row r="73" spans="1:4" x14ac:dyDescent="0.35">
      <c r="A73">
        <f t="shared" si="2"/>
        <v>12</v>
      </c>
      <c r="B73">
        <f t="shared" si="3"/>
        <v>1</v>
      </c>
      <c r="C73" t="s">
        <v>52</v>
      </c>
      <c r="D73">
        <v>23.9514</v>
      </c>
    </row>
    <row r="74" spans="1:4" x14ac:dyDescent="0.35">
      <c r="A74">
        <f t="shared" si="2"/>
        <v>12</v>
      </c>
      <c r="B74">
        <f t="shared" si="3"/>
        <v>2</v>
      </c>
      <c r="C74" t="s">
        <v>52</v>
      </c>
      <c r="D74">
        <v>23.939999999999998</v>
      </c>
    </row>
    <row r="75" spans="1:4" x14ac:dyDescent="0.35">
      <c r="A75">
        <f t="shared" si="2"/>
        <v>12</v>
      </c>
      <c r="B75">
        <f t="shared" si="3"/>
        <v>3</v>
      </c>
      <c r="C75" t="s">
        <v>52</v>
      </c>
      <c r="D75">
        <v>23.917200000000001</v>
      </c>
    </row>
    <row r="76" spans="1:4" x14ac:dyDescent="0.35">
      <c r="A76">
        <f t="shared" si="2"/>
        <v>13</v>
      </c>
      <c r="B76">
        <f t="shared" si="3"/>
        <v>1</v>
      </c>
      <c r="C76" t="s">
        <v>52</v>
      </c>
      <c r="D76">
        <v>7.9039999999999999</v>
      </c>
    </row>
    <row r="77" spans="1:4" x14ac:dyDescent="0.35">
      <c r="A77">
        <f t="shared" si="2"/>
        <v>13</v>
      </c>
      <c r="B77">
        <f t="shared" si="3"/>
        <v>2</v>
      </c>
      <c r="C77" t="s">
        <v>52</v>
      </c>
      <c r="D77">
        <v>3.9291999999999998</v>
      </c>
    </row>
    <row r="78" spans="1:4" x14ac:dyDescent="0.35">
      <c r="A78">
        <f t="shared" si="2"/>
        <v>13</v>
      </c>
      <c r="B78">
        <f t="shared" si="3"/>
        <v>3</v>
      </c>
      <c r="C78" t="s">
        <v>52</v>
      </c>
      <c r="D78">
        <v>3.7087999999999997</v>
      </c>
    </row>
    <row r="79" spans="1:4" x14ac:dyDescent="0.35">
      <c r="A79">
        <f t="shared" si="2"/>
        <v>14</v>
      </c>
      <c r="B79">
        <f t="shared" si="3"/>
        <v>1</v>
      </c>
      <c r="C79" t="s">
        <v>52</v>
      </c>
      <c r="D79">
        <v>4.0355999999999996</v>
      </c>
    </row>
    <row r="80" spans="1:4" x14ac:dyDescent="0.35">
      <c r="A80">
        <f t="shared" si="2"/>
        <v>14</v>
      </c>
      <c r="B80">
        <f t="shared" si="3"/>
        <v>2</v>
      </c>
      <c r="C80" t="s">
        <v>52</v>
      </c>
      <c r="D80">
        <v>3.9443999999999999</v>
      </c>
    </row>
    <row r="81" spans="1:4" x14ac:dyDescent="0.35">
      <c r="A81">
        <f t="shared" si="2"/>
        <v>14</v>
      </c>
      <c r="B81">
        <f t="shared" si="3"/>
        <v>3</v>
      </c>
      <c r="C81" t="s">
        <v>52</v>
      </c>
      <c r="D81">
        <v>4.8792</v>
      </c>
    </row>
    <row r="82" spans="1:4" x14ac:dyDescent="0.35">
      <c r="A82">
        <f t="shared" si="2"/>
        <v>15</v>
      </c>
      <c r="B82">
        <f t="shared" si="3"/>
        <v>1</v>
      </c>
      <c r="C82" t="s">
        <v>52</v>
      </c>
      <c r="D82">
        <v>5.4947999999999997</v>
      </c>
    </row>
    <row r="83" spans="1:4" x14ac:dyDescent="0.35">
      <c r="A83">
        <f t="shared" si="2"/>
        <v>15</v>
      </c>
      <c r="B83">
        <f t="shared" si="3"/>
        <v>2</v>
      </c>
      <c r="C83" t="s">
        <v>52</v>
      </c>
      <c r="D83">
        <v>4.0926</v>
      </c>
    </row>
    <row r="84" spans="1:4" x14ac:dyDescent="0.35">
      <c r="A84">
        <f t="shared" si="2"/>
        <v>15</v>
      </c>
      <c r="B84">
        <f t="shared" si="3"/>
        <v>3</v>
      </c>
      <c r="C84" t="s">
        <v>52</v>
      </c>
      <c r="D84">
        <v>4.0355999999999996</v>
      </c>
    </row>
    <row r="85" spans="1:4" x14ac:dyDescent="0.35">
      <c r="A85">
        <f t="shared" si="2"/>
        <v>16</v>
      </c>
      <c r="B85">
        <f t="shared" si="3"/>
        <v>1</v>
      </c>
      <c r="C85" t="s">
        <v>52</v>
      </c>
      <c r="D85">
        <v>5.8025999999999991</v>
      </c>
    </row>
    <row r="86" spans="1:4" x14ac:dyDescent="0.35">
      <c r="A86">
        <f t="shared" si="2"/>
        <v>16</v>
      </c>
      <c r="B86">
        <f t="shared" si="3"/>
        <v>2</v>
      </c>
      <c r="C86" t="s">
        <v>52</v>
      </c>
      <c r="D86">
        <v>11.5482</v>
      </c>
    </row>
    <row r="87" spans="1:4" x14ac:dyDescent="0.35">
      <c r="A87">
        <f t="shared" si="2"/>
        <v>16</v>
      </c>
      <c r="B87">
        <f t="shared" si="3"/>
        <v>3</v>
      </c>
      <c r="C87" t="s">
        <v>52</v>
      </c>
      <c r="D87">
        <v>13.691399999999998</v>
      </c>
    </row>
    <row r="88" spans="1:4" x14ac:dyDescent="0.35">
      <c r="A88">
        <f t="shared" si="2"/>
        <v>17</v>
      </c>
      <c r="B88">
        <f t="shared" si="3"/>
        <v>1</v>
      </c>
      <c r="C88" t="s">
        <v>52</v>
      </c>
      <c r="D88">
        <v>16.427399999999999</v>
      </c>
    </row>
    <row r="89" spans="1:4" x14ac:dyDescent="0.35">
      <c r="A89">
        <f t="shared" si="2"/>
        <v>17</v>
      </c>
      <c r="B89">
        <f t="shared" si="3"/>
        <v>2</v>
      </c>
      <c r="C89" t="s">
        <v>52</v>
      </c>
      <c r="D89">
        <v>24.190799999999996</v>
      </c>
    </row>
    <row r="90" spans="1:4" x14ac:dyDescent="0.35">
      <c r="A90">
        <f t="shared" si="2"/>
        <v>17</v>
      </c>
      <c r="B90">
        <f t="shared" si="3"/>
        <v>3</v>
      </c>
      <c r="C90" t="s">
        <v>52</v>
      </c>
      <c r="D90">
        <v>24.658199999999997</v>
      </c>
    </row>
    <row r="91" spans="1:4" x14ac:dyDescent="0.35">
      <c r="A91">
        <f t="shared" si="2"/>
        <v>18</v>
      </c>
      <c r="B91">
        <f t="shared" si="3"/>
        <v>1</v>
      </c>
      <c r="C91" t="s">
        <v>52</v>
      </c>
      <c r="D91">
        <v>23.9514</v>
      </c>
    </row>
    <row r="92" spans="1:4" x14ac:dyDescent="0.35">
      <c r="A92">
        <f t="shared" si="2"/>
        <v>18</v>
      </c>
      <c r="B92">
        <f t="shared" si="3"/>
        <v>2</v>
      </c>
      <c r="C92" t="s">
        <v>52</v>
      </c>
      <c r="D92">
        <v>23.939999999999998</v>
      </c>
    </row>
    <row r="93" spans="1:4" x14ac:dyDescent="0.35">
      <c r="A93">
        <f t="shared" si="2"/>
        <v>18</v>
      </c>
      <c r="B93">
        <f t="shared" si="3"/>
        <v>3</v>
      </c>
      <c r="C93" t="s">
        <v>52</v>
      </c>
      <c r="D93">
        <v>23.917200000000001</v>
      </c>
    </row>
    <row r="94" spans="1:4" x14ac:dyDescent="0.35">
      <c r="A94">
        <f t="shared" si="2"/>
        <v>19</v>
      </c>
      <c r="B94">
        <f t="shared" si="3"/>
        <v>1</v>
      </c>
      <c r="C94" t="s">
        <v>52</v>
      </c>
      <c r="D94">
        <v>23.917200000000001</v>
      </c>
    </row>
    <row r="95" spans="1:4" x14ac:dyDescent="0.35">
      <c r="A95">
        <f t="shared" si="2"/>
        <v>19</v>
      </c>
      <c r="B95">
        <f t="shared" si="3"/>
        <v>2</v>
      </c>
      <c r="C95" t="s">
        <v>52</v>
      </c>
      <c r="D95">
        <v>23.917200000000001</v>
      </c>
    </row>
    <row r="96" spans="1:4" x14ac:dyDescent="0.35">
      <c r="A96">
        <f t="shared" si="2"/>
        <v>19</v>
      </c>
      <c r="B96">
        <f t="shared" si="3"/>
        <v>3</v>
      </c>
      <c r="C96" t="s">
        <v>52</v>
      </c>
      <c r="D96">
        <v>23.917200000000001</v>
      </c>
    </row>
    <row r="97" spans="1:4" x14ac:dyDescent="0.35">
      <c r="A97">
        <f t="shared" si="2"/>
        <v>20</v>
      </c>
      <c r="B97">
        <f t="shared" si="3"/>
        <v>1</v>
      </c>
      <c r="C97" t="s">
        <v>52</v>
      </c>
      <c r="D97">
        <v>23.917200000000001</v>
      </c>
    </row>
    <row r="98" spans="1:4" x14ac:dyDescent="0.35">
      <c r="A98">
        <f t="shared" si="2"/>
        <v>20</v>
      </c>
      <c r="B98">
        <f t="shared" si="3"/>
        <v>2</v>
      </c>
      <c r="C98" t="s">
        <v>52</v>
      </c>
      <c r="D98">
        <v>23.917200000000001</v>
      </c>
    </row>
    <row r="99" spans="1:4" x14ac:dyDescent="0.35">
      <c r="A99">
        <f t="shared" si="2"/>
        <v>20</v>
      </c>
      <c r="B99">
        <f t="shared" si="3"/>
        <v>3</v>
      </c>
      <c r="C99" t="s">
        <v>52</v>
      </c>
      <c r="D99">
        <v>23.917200000000001</v>
      </c>
    </row>
    <row r="100" spans="1:4" x14ac:dyDescent="0.35">
      <c r="A100">
        <v>5</v>
      </c>
      <c r="B100">
        <v>1</v>
      </c>
      <c r="C100" t="s">
        <v>53</v>
      </c>
      <c r="D100">
        <v>0</v>
      </c>
    </row>
    <row r="101" spans="1:4" x14ac:dyDescent="0.35">
      <c r="A101">
        <v>5</v>
      </c>
      <c r="B101">
        <v>2</v>
      </c>
      <c r="C101" t="s">
        <v>53</v>
      </c>
      <c r="D101">
        <v>0</v>
      </c>
    </row>
    <row r="102" spans="1:4" x14ac:dyDescent="0.35">
      <c r="A102">
        <v>5</v>
      </c>
      <c r="B102">
        <v>3</v>
      </c>
      <c r="C102" t="s">
        <v>53</v>
      </c>
      <c r="D102">
        <v>0</v>
      </c>
    </row>
    <row r="103" spans="1:4" x14ac:dyDescent="0.35">
      <c r="A103">
        <v>6</v>
      </c>
      <c r="B103">
        <v>1</v>
      </c>
      <c r="C103" t="s">
        <v>53</v>
      </c>
      <c r="D103">
        <v>0</v>
      </c>
    </row>
    <row r="104" spans="1:4" x14ac:dyDescent="0.35">
      <c r="A104">
        <v>6</v>
      </c>
      <c r="B104">
        <v>2</v>
      </c>
      <c r="C104" t="s">
        <v>53</v>
      </c>
      <c r="D104">
        <v>0</v>
      </c>
    </row>
    <row r="105" spans="1:4" x14ac:dyDescent="0.35">
      <c r="A105">
        <v>6</v>
      </c>
      <c r="B105">
        <v>3</v>
      </c>
      <c r="C105" t="s">
        <v>53</v>
      </c>
      <c r="D105">
        <v>0</v>
      </c>
    </row>
    <row r="106" spans="1:4" x14ac:dyDescent="0.35">
      <c r="A106">
        <f>A103+1</f>
        <v>7</v>
      </c>
      <c r="B106">
        <f>B103</f>
        <v>1</v>
      </c>
      <c r="C106" t="s">
        <v>53</v>
      </c>
      <c r="D106">
        <v>0</v>
      </c>
    </row>
    <row r="107" spans="1:4" x14ac:dyDescent="0.35">
      <c r="A107">
        <f t="shared" ref="A107:A147" si="4">A104+1</f>
        <v>7</v>
      </c>
      <c r="B107">
        <f t="shared" ref="B107:B147" si="5">B104</f>
        <v>2</v>
      </c>
      <c r="C107" t="s">
        <v>53</v>
      </c>
      <c r="D107">
        <v>0</v>
      </c>
    </row>
    <row r="108" spans="1:4" x14ac:dyDescent="0.35">
      <c r="A108">
        <f t="shared" si="4"/>
        <v>7</v>
      </c>
      <c r="B108">
        <f t="shared" si="5"/>
        <v>3</v>
      </c>
      <c r="C108" t="s">
        <v>53</v>
      </c>
      <c r="D108">
        <v>0</v>
      </c>
    </row>
    <row r="109" spans="1:4" x14ac:dyDescent="0.35">
      <c r="A109">
        <f t="shared" si="4"/>
        <v>8</v>
      </c>
      <c r="B109">
        <f t="shared" si="5"/>
        <v>1</v>
      </c>
      <c r="C109" t="s">
        <v>53</v>
      </c>
      <c r="D109">
        <v>0</v>
      </c>
    </row>
    <row r="110" spans="1:4" x14ac:dyDescent="0.35">
      <c r="A110">
        <f t="shared" si="4"/>
        <v>8</v>
      </c>
      <c r="B110">
        <f t="shared" si="5"/>
        <v>2</v>
      </c>
      <c r="C110" t="s">
        <v>53</v>
      </c>
      <c r="D110">
        <v>0</v>
      </c>
    </row>
    <row r="111" spans="1:4" x14ac:dyDescent="0.35">
      <c r="A111">
        <f t="shared" si="4"/>
        <v>8</v>
      </c>
      <c r="B111">
        <f t="shared" si="5"/>
        <v>3</v>
      </c>
      <c r="C111" t="s">
        <v>53</v>
      </c>
      <c r="D111">
        <v>0</v>
      </c>
    </row>
    <row r="112" spans="1:4" x14ac:dyDescent="0.35">
      <c r="A112">
        <f t="shared" si="4"/>
        <v>9</v>
      </c>
      <c r="B112">
        <f t="shared" si="5"/>
        <v>1</v>
      </c>
      <c r="C112" t="s">
        <v>53</v>
      </c>
      <c r="D112">
        <v>0</v>
      </c>
    </row>
    <row r="113" spans="1:4" x14ac:dyDescent="0.35">
      <c r="A113">
        <f t="shared" si="4"/>
        <v>9</v>
      </c>
      <c r="B113">
        <f t="shared" si="5"/>
        <v>2</v>
      </c>
      <c r="C113" t="s">
        <v>53</v>
      </c>
      <c r="D113">
        <v>0</v>
      </c>
    </row>
    <row r="114" spans="1:4" x14ac:dyDescent="0.35">
      <c r="A114">
        <f t="shared" si="4"/>
        <v>9</v>
      </c>
      <c r="B114">
        <f t="shared" si="5"/>
        <v>3</v>
      </c>
      <c r="C114" t="s">
        <v>53</v>
      </c>
      <c r="D114">
        <v>0</v>
      </c>
    </row>
    <row r="115" spans="1:4" x14ac:dyDescent="0.35">
      <c r="A115">
        <f t="shared" si="4"/>
        <v>10</v>
      </c>
      <c r="B115">
        <f t="shared" si="5"/>
        <v>1</v>
      </c>
      <c r="C115" t="s">
        <v>53</v>
      </c>
      <c r="D115">
        <v>0</v>
      </c>
    </row>
    <row r="116" spans="1:4" x14ac:dyDescent="0.35">
      <c r="A116">
        <f t="shared" si="4"/>
        <v>10</v>
      </c>
      <c r="B116">
        <f t="shared" si="5"/>
        <v>2</v>
      </c>
      <c r="C116" t="s">
        <v>53</v>
      </c>
      <c r="D116">
        <v>0</v>
      </c>
    </row>
    <row r="117" spans="1:4" x14ac:dyDescent="0.35">
      <c r="A117">
        <f t="shared" si="4"/>
        <v>10</v>
      </c>
      <c r="B117">
        <f t="shared" si="5"/>
        <v>3</v>
      </c>
      <c r="C117" t="s">
        <v>53</v>
      </c>
      <c r="D117">
        <v>0</v>
      </c>
    </row>
    <row r="118" spans="1:4" x14ac:dyDescent="0.35">
      <c r="A118">
        <f t="shared" si="4"/>
        <v>11</v>
      </c>
      <c r="B118">
        <f t="shared" si="5"/>
        <v>1</v>
      </c>
      <c r="C118" t="s">
        <v>53</v>
      </c>
      <c r="D118">
        <v>0</v>
      </c>
    </row>
    <row r="119" spans="1:4" x14ac:dyDescent="0.35">
      <c r="A119">
        <f t="shared" si="4"/>
        <v>11</v>
      </c>
      <c r="B119">
        <f t="shared" si="5"/>
        <v>2</v>
      </c>
      <c r="C119" t="s">
        <v>53</v>
      </c>
      <c r="D119">
        <v>0</v>
      </c>
    </row>
    <row r="120" spans="1:4" x14ac:dyDescent="0.35">
      <c r="A120">
        <f t="shared" si="4"/>
        <v>11</v>
      </c>
      <c r="B120">
        <f t="shared" si="5"/>
        <v>3</v>
      </c>
      <c r="C120" t="s">
        <v>53</v>
      </c>
      <c r="D120">
        <v>0</v>
      </c>
    </row>
    <row r="121" spans="1:4" x14ac:dyDescent="0.35">
      <c r="A121">
        <f t="shared" si="4"/>
        <v>12</v>
      </c>
      <c r="B121">
        <f t="shared" si="5"/>
        <v>1</v>
      </c>
      <c r="C121" t="s">
        <v>53</v>
      </c>
      <c r="D121">
        <v>0</v>
      </c>
    </row>
    <row r="122" spans="1:4" x14ac:dyDescent="0.35">
      <c r="A122">
        <f t="shared" si="4"/>
        <v>12</v>
      </c>
      <c r="B122">
        <f t="shared" si="5"/>
        <v>2</v>
      </c>
      <c r="C122" t="s">
        <v>53</v>
      </c>
      <c r="D122">
        <v>0</v>
      </c>
    </row>
    <row r="123" spans="1:4" x14ac:dyDescent="0.35">
      <c r="A123">
        <f t="shared" si="4"/>
        <v>12</v>
      </c>
      <c r="B123">
        <f t="shared" si="5"/>
        <v>3</v>
      </c>
      <c r="C123" t="s">
        <v>53</v>
      </c>
      <c r="D123">
        <v>0</v>
      </c>
    </row>
    <row r="124" spans="1:4" x14ac:dyDescent="0.35">
      <c r="A124">
        <f t="shared" si="4"/>
        <v>13</v>
      </c>
      <c r="B124">
        <f t="shared" si="5"/>
        <v>1</v>
      </c>
      <c r="C124" t="s">
        <v>53</v>
      </c>
      <c r="D124">
        <v>0</v>
      </c>
    </row>
    <row r="125" spans="1:4" x14ac:dyDescent="0.35">
      <c r="A125">
        <f t="shared" si="4"/>
        <v>13</v>
      </c>
      <c r="B125">
        <f t="shared" si="5"/>
        <v>2</v>
      </c>
      <c r="C125" t="s">
        <v>53</v>
      </c>
      <c r="D125">
        <v>0</v>
      </c>
    </row>
    <row r="126" spans="1:4" x14ac:dyDescent="0.35">
      <c r="A126">
        <f t="shared" si="4"/>
        <v>13</v>
      </c>
      <c r="B126">
        <f t="shared" si="5"/>
        <v>3</v>
      </c>
      <c r="C126" t="s">
        <v>53</v>
      </c>
      <c r="D126">
        <v>0</v>
      </c>
    </row>
    <row r="127" spans="1:4" x14ac:dyDescent="0.35">
      <c r="A127">
        <f t="shared" si="4"/>
        <v>14</v>
      </c>
      <c r="B127">
        <f t="shared" si="5"/>
        <v>1</v>
      </c>
      <c r="C127" t="s">
        <v>53</v>
      </c>
      <c r="D127">
        <v>0</v>
      </c>
    </row>
    <row r="128" spans="1:4" x14ac:dyDescent="0.35">
      <c r="A128">
        <f t="shared" si="4"/>
        <v>14</v>
      </c>
      <c r="B128">
        <f t="shared" si="5"/>
        <v>2</v>
      </c>
      <c r="C128" t="s">
        <v>53</v>
      </c>
      <c r="D128">
        <v>0</v>
      </c>
    </row>
    <row r="129" spans="1:4" x14ac:dyDescent="0.35">
      <c r="A129">
        <f t="shared" si="4"/>
        <v>14</v>
      </c>
      <c r="B129">
        <f t="shared" si="5"/>
        <v>3</v>
      </c>
      <c r="C129" t="s">
        <v>53</v>
      </c>
      <c r="D129">
        <v>0</v>
      </c>
    </row>
    <row r="130" spans="1:4" x14ac:dyDescent="0.35">
      <c r="A130">
        <f t="shared" si="4"/>
        <v>15</v>
      </c>
      <c r="B130">
        <f t="shared" si="5"/>
        <v>1</v>
      </c>
      <c r="C130" t="s">
        <v>53</v>
      </c>
      <c r="D130">
        <v>0</v>
      </c>
    </row>
    <row r="131" spans="1:4" x14ac:dyDescent="0.35">
      <c r="A131">
        <f t="shared" si="4"/>
        <v>15</v>
      </c>
      <c r="B131">
        <f t="shared" si="5"/>
        <v>2</v>
      </c>
      <c r="C131" t="s">
        <v>53</v>
      </c>
      <c r="D131">
        <v>0</v>
      </c>
    </row>
    <row r="132" spans="1:4" x14ac:dyDescent="0.35">
      <c r="A132">
        <f t="shared" si="4"/>
        <v>15</v>
      </c>
      <c r="B132">
        <f t="shared" si="5"/>
        <v>3</v>
      </c>
      <c r="C132" t="s">
        <v>53</v>
      </c>
      <c r="D132">
        <v>0</v>
      </c>
    </row>
    <row r="133" spans="1:4" x14ac:dyDescent="0.35">
      <c r="A133">
        <f t="shared" si="4"/>
        <v>16</v>
      </c>
      <c r="B133">
        <f t="shared" si="5"/>
        <v>1</v>
      </c>
      <c r="C133" t="s">
        <v>53</v>
      </c>
      <c r="D133">
        <v>0</v>
      </c>
    </row>
    <row r="134" spans="1:4" x14ac:dyDescent="0.35">
      <c r="A134">
        <f t="shared" si="4"/>
        <v>16</v>
      </c>
      <c r="B134">
        <f t="shared" si="5"/>
        <v>2</v>
      </c>
      <c r="C134" t="s">
        <v>53</v>
      </c>
      <c r="D134">
        <v>0</v>
      </c>
    </row>
    <row r="135" spans="1:4" x14ac:dyDescent="0.35">
      <c r="A135">
        <f t="shared" si="4"/>
        <v>16</v>
      </c>
      <c r="B135">
        <f t="shared" si="5"/>
        <v>3</v>
      </c>
      <c r="C135" t="s">
        <v>53</v>
      </c>
      <c r="D135">
        <v>0</v>
      </c>
    </row>
    <row r="136" spans="1:4" x14ac:dyDescent="0.35">
      <c r="A136">
        <f t="shared" si="4"/>
        <v>17</v>
      </c>
      <c r="B136">
        <f t="shared" si="5"/>
        <v>1</v>
      </c>
      <c r="C136" t="s">
        <v>53</v>
      </c>
      <c r="D136">
        <v>0</v>
      </c>
    </row>
    <row r="137" spans="1:4" x14ac:dyDescent="0.35">
      <c r="A137">
        <f t="shared" si="4"/>
        <v>17</v>
      </c>
      <c r="B137">
        <f t="shared" si="5"/>
        <v>2</v>
      </c>
      <c r="C137" t="s">
        <v>53</v>
      </c>
      <c r="D137">
        <v>0</v>
      </c>
    </row>
    <row r="138" spans="1:4" x14ac:dyDescent="0.35">
      <c r="A138">
        <f t="shared" si="4"/>
        <v>17</v>
      </c>
      <c r="B138">
        <f t="shared" si="5"/>
        <v>3</v>
      </c>
      <c r="C138" t="s">
        <v>53</v>
      </c>
      <c r="D138">
        <v>0</v>
      </c>
    </row>
    <row r="139" spans="1:4" x14ac:dyDescent="0.35">
      <c r="A139">
        <f t="shared" si="4"/>
        <v>18</v>
      </c>
      <c r="B139">
        <f t="shared" si="5"/>
        <v>1</v>
      </c>
      <c r="C139" t="s">
        <v>53</v>
      </c>
      <c r="D139">
        <v>0</v>
      </c>
    </row>
    <row r="140" spans="1:4" x14ac:dyDescent="0.35">
      <c r="A140">
        <f t="shared" si="4"/>
        <v>18</v>
      </c>
      <c r="B140">
        <f t="shared" si="5"/>
        <v>2</v>
      </c>
      <c r="C140" t="s">
        <v>53</v>
      </c>
      <c r="D140">
        <v>0</v>
      </c>
    </row>
    <row r="141" spans="1:4" x14ac:dyDescent="0.35">
      <c r="A141">
        <f t="shared" si="4"/>
        <v>18</v>
      </c>
      <c r="B141">
        <f t="shared" si="5"/>
        <v>3</v>
      </c>
      <c r="C141" t="s">
        <v>53</v>
      </c>
      <c r="D141">
        <v>0</v>
      </c>
    </row>
    <row r="142" spans="1:4" x14ac:dyDescent="0.35">
      <c r="A142">
        <f t="shared" si="4"/>
        <v>19</v>
      </c>
      <c r="B142">
        <f t="shared" si="5"/>
        <v>1</v>
      </c>
      <c r="C142" t="s">
        <v>53</v>
      </c>
      <c r="D142">
        <v>0</v>
      </c>
    </row>
    <row r="143" spans="1:4" x14ac:dyDescent="0.35">
      <c r="A143">
        <f t="shared" si="4"/>
        <v>19</v>
      </c>
      <c r="B143">
        <f t="shared" si="5"/>
        <v>2</v>
      </c>
      <c r="C143" t="s">
        <v>53</v>
      </c>
      <c r="D143">
        <v>0</v>
      </c>
    </row>
    <row r="144" spans="1:4" x14ac:dyDescent="0.35">
      <c r="A144">
        <f t="shared" si="4"/>
        <v>19</v>
      </c>
      <c r="B144">
        <f t="shared" si="5"/>
        <v>3</v>
      </c>
      <c r="C144" t="s">
        <v>53</v>
      </c>
      <c r="D144">
        <v>0</v>
      </c>
    </row>
    <row r="145" spans="1:4" x14ac:dyDescent="0.35">
      <c r="A145">
        <f t="shared" si="4"/>
        <v>20</v>
      </c>
      <c r="B145">
        <f t="shared" si="5"/>
        <v>1</v>
      </c>
      <c r="C145" t="s">
        <v>53</v>
      </c>
      <c r="D145">
        <v>0</v>
      </c>
    </row>
    <row r="146" spans="1:4" x14ac:dyDescent="0.35">
      <c r="A146">
        <f t="shared" si="4"/>
        <v>20</v>
      </c>
      <c r="B146">
        <f t="shared" si="5"/>
        <v>2</v>
      </c>
      <c r="C146" t="s">
        <v>53</v>
      </c>
      <c r="D146">
        <v>0</v>
      </c>
    </row>
    <row r="147" spans="1:4" x14ac:dyDescent="0.35">
      <c r="A147">
        <f t="shared" si="4"/>
        <v>20</v>
      </c>
      <c r="B147">
        <f t="shared" si="5"/>
        <v>3</v>
      </c>
      <c r="C147" t="s">
        <v>53</v>
      </c>
      <c r="D147">
        <v>0</v>
      </c>
    </row>
    <row r="148" spans="1:4" x14ac:dyDescent="0.35">
      <c r="A148">
        <v>5</v>
      </c>
      <c r="B148">
        <v>1</v>
      </c>
      <c r="C148" t="s">
        <v>47</v>
      </c>
      <c r="D148">
        <v>0</v>
      </c>
    </row>
    <row r="149" spans="1:4" x14ac:dyDescent="0.35">
      <c r="A149">
        <v>5</v>
      </c>
      <c r="B149">
        <v>2</v>
      </c>
      <c r="C149" t="s">
        <v>47</v>
      </c>
      <c r="D149">
        <v>0</v>
      </c>
    </row>
    <row r="150" spans="1:4" x14ac:dyDescent="0.35">
      <c r="A150">
        <v>5</v>
      </c>
      <c r="B150">
        <v>3</v>
      </c>
      <c r="C150" t="s">
        <v>47</v>
      </c>
      <c r="D150">
        <v>0</v>
      </c>
    </row>
    <row r="151" spans="1:4" x14ac:dyDescent="0.35">
      <c r="A151">
        <v>6</v>
      </c>
      <c r="B151">
        <v>1</v>
      </c>
      <c r="C151" t="s">
        <v>47</v>
      </c>
      <c r="D151">
        <v>0</v>
      </c>
    </row>
    <row r="152" spans="1:4" x14ac:dyDescent="0.35">
      <c r="A152">
        <v>6</v>
      </c>
      <c r="B152">
        <v>2</v>
      </c>
      <c r="C152" t="s">
        <v>47</v>
      </c>
      <c r="D152">
        <v>0</v>
      </c>
    </row>
    <row r="153" spans="1:4" x14ac:dyDescent="0.35">
      <c r="A153">
        <v>6</v>
      </c>
      <c r="B153">
        <v>3</v>
      </c>
      <c r="C153" t="s">
        <v>47</v>
      </c>
      <c r="D153">
        <v>0</v>
      </c>
    </row>
    <row r="154" spans="1:4" x14ac:dyDescent="0.35">
      <c r="A154">
        <f>A151+1</f>
        <v>7</v>
      </c>
      <c r="B154">
        <f>B151</f>
        <v>1</v>
      </c>
      <c r="C154" t="s">
        <v>47</v>
      </c>
      <c r="D154">
        <v>0</v>
      </c>
    </row>
    <row r="155" spans="1:4" x14ac:dyDescent="0.35">
      <c r="A155">
        <f t="shared" ref="A155:A195" si="6">A152+1</f>
        <v>7</v>
      </c>
      <c r="B155">
        <f t="shared" ref="B155:B195" si="7">B152</f>
        <v>2</v>
      </c>
      <c r="C155" t="s">
        <v>47</v>
      </c>
      <c r="D155">
        <v>0</v>
      </c>
    </row>
    <row r="156" spans="1:4" x14ac:dyDescent="0.35">
      <c r="A156">
        <f t="shared" si="6"/>
        <v>7</v>
      </c>
      <c r="B156">
        <f t="shared" si="7"/>
        <v>3</v>
      </c>
      <c r="C156" t="s">
        <v>47</v>
      </c>
      <c r="D156">
        <v>0</v>
      </c>
    </row>
    <row r="157" spans="1:4" x14ac:dyDescent="0.35">
      <c r="A157">
        <f t="shared" si="6"/>
        <v>8</v>
      </c>
      <c r="B157">
        <f t="shared" si="7"/>
        <v>1</v>
      </c>
      <c r="C157" t="s">
        <v>47</v>
      </c>
      <c r="D157">
        <v>0</v>
      </c>
    </row>
    <row r="158" spans="1:4" x14ac:dyDescent="0.35">
      <c r="A158">
        <f t="shared" si="6"/>
        <v>8</v>
      </c>
      <c r="B158">
        <f t="shared" si="7"/>
        <v>2</v>
      </c>
      <c r="C158" t="s">
        <v>47</v>
      </c>
      <c r="D158">
        <v>0</v>
      </c>
    </row>
    <row r="159" spans="1:4" x14ac:dyDescent="0.35">
      <c r="A159">
        <f t="shared" si="6"/>
        <v>8</v>
      </c>
      <c r="B159">
        <f t="shared" si="7"/>
        <v>3</v>
      </c>
      <c r="C159" t="s">
        <v>47</v>
      </c>
      <c r="D159">
        <v>0</v>
      </c>
    </row>
    <row r="160" spans="1:4" x14ac:dyDescent="0.35">
      <c r="A160">
        <f t="shared" si="6"/>
        <v>9</v>
      </c>
      <c r="B160">
        <f t="shared" si="7"/>
        <v>1</v>
      </c>
      <c r="C160" t="s">
        <v>47</v>
      </c>
      <c r="D160">
        <v>0</v>
      </c>
    </row>
    <row r="161" spans="1:4" x14ac:dyDescent="0.35">
      <c r="A161">
        <f t="shared" si="6"/>
        <v>9</v>
      </c>
      <c r="B161">
        <f t="shared" si="7"/>
        <v>2</v>
      </c>
      <c r="C161" t="s">
        <v>47</v>
      </c>
      <c r="D161">
        <v>0</v>
      </c>
    </row>
    <row r="162" spans="1:4" x14ac:dyDescent="0.35">
      <c r="A162">
        <f t="shared" si="6"/>
        <v>9</v>
      </c>
      <c r="B162">
        <f t="shared" si="7"/>
        <v>3</v>
      </c>
      <c r="C162" t="s">
        <v>47</v>
      </c>
      <c r="D162">
        <v>0</v>
      </c>
    </row>
    <row r="163" spans="1:4" x14ac:dyDescent="0.35">
      <c r="A163">
        <f t="shared" si="6"/>
        <v>10</v>
      </c>
      <c r="B163">
        <f t="shared" si="7"/>
        <v>1</v>
      </c>
      <c r="C163" t="s">
        <v>47</v>
      </c>
      <c r="D163">
        <v>0</v>
      </c>
    </row>
    <row r="164" spans="1:4" x14ac:dyDescent="0.35">
      <c r="A164">
        <f t="shared" si="6"/>
        <v>10</v>
      </c>
      <c r="B164">
        <f t="shared" si="7"/>
        <v>2</v>
      </c>
      <c r="C164" t="s">
        <v>47</v>
      </c>
      <c r="D164">
        <v>0</v>
      </c>
    </row>
    <row r="165" spans="1:4" x14ac:dyDescent="0.35">
      <c r="A165">
        <f t="shared" si="6"/>
        <v>10</v>
      </c>
      <c r="B165">
        <f t="shared" si="7"/>
        <v>3</v>
      </c>
      <c r="C165" t="s">
        <v>47</v>
      </c>
      <c r="D165">
        <v>0</v>
      </c>
    </row>
    <row r="166" spans="1:4" x14ac:dyDescent="0.35">
      <c r="A166">
        <f t="shared" si="6"/>
        <v>11</v>
      </c>
      <c r="B166">
        <f t="shared" si="7"/>
        <v>1</v>
      </c>
      <c r="C166" t="s">
        <v>47</v>
      </c>
      <c r="D166">
        <v>0</v>
      </c>
    </row>
    <row r="167" spans="1:4" x14ac:dyDescent="0.35">
      <c r="A167">
        <f t="shared" si="6"/>
        <v>11</v>
      </c>
      <c r="B167">
        <f t="shared" si="7"/>
        <v>2</v>
      </c>
      <c r="C167" t="s">
        <v>47</v>
      </c>
      <c r="D167">
        <v>0</v>
      </c>
    </row>
    <row r="168" spans="1:4" x14ac:dyDescent="0.35">
      <c r="A168">
        <f t="shared" si="6"/>
        <v>11</v>
      </c>
      <c r="B168">
        <f t="shared" si="7"/>
        <v>3</v>
      </c>
      <c r="C168" t="s">
        <v>47</v>
      </c>
      <c r="D168">
        <v>0</v>
      </c>
    </row>
    <row r="169" spans="1:4" x14ac:dyDescent="0.35">
      <c r="A169">
        <f t="shared" si="6"/>
        <v>12</v>
      </c>
      <c r="B169">
        <f t="shared" si="7"/>
        <v>1</v>
      </c>
      <c r="C169" t="s">
        <v>47</v>
      </c>
      <c r="D169">
        <v>0</v>
      </c>
    </row>
    <row r="170" spans="1:4" x14ac:dyDescent="0.35">
      <c r="A170">
        <f t="shared" si="6"/>
        <v>12</v>
      </c>
      <c r="B170">
        <f t="shared" si="7"/>
        <v>2</v>
      </c>
      <c r="C170" t="s">
        <v>47</v>
      </c>
      <c r="D170">
        <v>0</v>
      </c>
    </row>
    <row r="171" spans="1:4" x14ac:dyDescent="0.35">
      <c r="A171">
        <f t="shared" si="6"/>
        <v>12</v>
      </c>
      <c r="B171">
        <f t="shared" si="7"/>
        <v>3</v>
      </c>
      <c r="C171" t="s">
        <v>47</v>
      </c>
      <c r="D171">
        <v>0</v>
      </c>
    </row>
    <row r="172" spans="1:4" x14ac:dyDescent="0.35">
      <c r="A172">
        <f t="shared" si="6"/>
        <v>13</v>
      </c>
      <c r="B172">
        <f t="shared" si="7"/>
        <v>1</v>
      </c>
      <c r="C172" t="s">
        <v>47</v>
      </c>
      <c r="D172">
        <v>0</v>
      </c>
    </row>
    <row r="173" spans="1:4" x14ac:dyDescent="0.35">
      <c r="A173">
        <f t="shared" si="6"/>
        <v>13</v>
      </c>
      <c r="B173">
        <f t="shared" si="7"/>
        <v>2</v>
      </c>
      <c r="C173" t="s">
        <v>47</v>
      </c>
      <c r="D173">
        <v>0</v>
      </c>
    </row>
    <row r="174" spans="1:4" x14ac:dyDescent="0.35">
      <c r="A174">
        <f t="shared" si="6"/>
        <v>13</v>
      </c>
      <c r="B174">
        <f t="shared" si="7"/>
        <v>3</v>
      </c>
      <c r="C174" t="s">
        <v>47</v>
      </c>
      <c r="D174">
        <v>0</v>
      </c>
    </row>
    <row r="175" spans="1:4" x14ac:dyDescent="0.35">
      <c r="A175">
        <f t="shared" si="6"/>
        <v>14</v>
      </c>
      <c r="B175">
        <f t="shared" si="7"/>
        <v>1</v>
      </c>
      <c r="C175" t="s">
        <v>47</v>
      </c>
      <c r="D175">
        <v>0</v>
      </c>
    </row>
    <row r="176" spans="1:4" x14ac:dyDescent="0.35">
      <c r="A176">
        <f t="shared" si="6"/>
        <v>14</v>
      </c>
      <c r="B176">
        <f t="shared" si="7"/>
        <v>2</v>
      </c>
      <c r="C176" t="s">
        <v>47</v>
      </c>
      <c r="D176">
        <v>0</v>
      </c>
    </row>
    <row r="177" spans="1:4" x14ac:dyDescent="0.35">
      <c r="A177">
        <f t="shared" si="6"/>
        <v>14</v>
      </c>
      <c r="B177">
        <f t="shared" si="7"/>
        <v>3</v>
      </c>
      <c r="C177" t="s">
        <v>47</v>
      </c>
      <c r="D177">
        <v>0</v>
      </c>
    </row>
    <row r="178" spans="1:4" x14ac:dyDescent="0.35">
      <c r="A178">
        <f t="shared" si="6"/>
        <v>15</v>
      </c>
      <c r="B178">
        <f t="shared" si="7"/>
        <v>1</v>
      </c>
      <c r="C178" t="s">
        <v>47</v>
      </c>
      <c r="D178">
        <v>0</v>
      </c>
    </row>
    <row r="179" spans="1:4" x14ac:dyDescent="0.35">
      <c r="A179">
        <f t="shared" si="6"/>
        <v>15</v>
      </c>
      <c r="B179">
        <f t="shared" si="7"/>
        <v>2</v>
      </c>
      <c r="C179" t="s">
        <v>47</v>
      </c>
      <c r="D179">
        <v>0</v>
      </c>
    </row>
    <row r="180" spans="1:4" x14ac:dyDescent="0.35">
      <c r="A180">
        <f t="shared" si="6"/>
        <v>15</v>
      </c>
      <c r="B180">
        <f t="shared" si="7"/>
        <v>3</v>
      </c>
      <c r="C180" t="s">
        <v>47</v>
      </c>
      <c r="D180">
        <v>0</v>
      </c>
    </row>
    <row r="181" spans="1:4" x14ac:dyDescent="0.35">
      <c r="A181">
        <f t="shared" si="6"/>
        <v>16</v>
      </c>
      <c r="B181">
        <f t="shared" si="7"/>
        <v>1</v>
      </c>
      <c r="C181" t="s">
        <v>47</v>
      </c>
      <c r="D181">
        <v>0</v>
      </c>
    </row>
    <row r="182" spans="1:4" x14ac:dyDescent="0.35">
      <c r="A182">
        <f t="shared" si="6"/>
        <v>16</v>
      </c>
      <c r="B182">
        <f t="shared" si="7"/>
        <v>2</v>
      </c>
      <c r="C182" t="s">
        <v>47</v>
      </c>
      <c r="D182">
        <v>0</v>
      </c>
    </row>
    <row r="183" spans="1:4" x14ac:dyDescent="0.35">
      <c r="A183">
        <f t="shared" si="6"/>
        <v>16</v>
      </c>
      <c r="B183">
        <f t="shared" si="7"/>
        <v>3</v>
      </c>
      <c r="C183" t="s">
        <v>47</v>
      </c>
      <c r="D183">
        <v>0</v>
      </c>
    </row>
    <row r="184" spans="1:4" x14ac:dyDescent="0.35">
      <c r="A184">
        <f t="shared" si="6"/>
        <v>17</v>
      </c>
      <c r="B184">
        <f t="shared" si="7"/>
        <v>1</v>
      </c>
      <c r="C184" t="s">
        <v>47</v>
      </c>
      <c r="D184">
        <v>0</v>
      </c>
    </row>
    <row r="185" spans="1:4" x14ac:dyDescent="0.35">
      <c r="A185">
        <f t="shared" si="6"/>
        <v>17</v>
      </c>
      <c r="B185">
        <f t="shared" si="7"/>
        <v>2</v>
      </c>
      <c r="C185" t="s">
        <v>47</v>
      </c>
      <c r="D185">
        <v>0</v>
      </c>
    </row>
    <row r="186" spans="1:4" x14ac:dyDescent="0.35">
      <c r="A186">
        <f t="shared" si="6"/>
        <v>17</v>
      </c>
      <c r="B186">
        <f t="shared" si="7"/>
        <v>3</v>
      </c>
      <c r="C186" t="s">
        <v>47</v>
      </c>
      <c r="D186">
        <v>0</v>
      </c>
    </row>
    <row r="187" spans="1:4" x14ac:dyDescent="0.35">
      <c r="A187">
        <f t="shared" si="6"/>
        <v>18</v>
      </c>
      <c r="B187">
        <f t="shared" si="7"/>
        <v>1</v>
      </c>
      <c r="C187" t="s">
        <v>47</v>
      </c>
      <c r="D187">
        <v>0</v>
      </c>
    </row>
    <row r="188" spans="1:4" x14ac:dyDescent="0.35">
      <c r="A188">
        <f t="shared" si="6"/>
        <v>18</v>
      </c>
      <c r="B188">
        <f t="shared" si="7"/>
        <v>2</v>
      </c>
      <c r="C188" t="s">
        <v>47</v>
      </c>
      <c r="D188">
        <v>0</v>
      </c>
    </row>
    <row r="189" spans="1:4" x14ac:dyDescent="0.35">
      <c r="A189">
        <f t="shared" si="6"/>
        <v>18</v>
      </c>
      <c r="B189">
        <f t="shared" si="7"/>
        <v>3</v>
      </c>
      <c r="C189" t="s">
        <v>47</v>
      </c>
      <c r="D189">
        <v>0</v>
      </c>
    </row>
    <row r="190" spans="1:4" x14ac:dyDescent="0.35">
      <c r="A190">
        <f t="shared" si="6"/>
        <v>19</v>
      </c>
      <c r="B190">
        <f t="shared" si="7"/>
        <v>1</v>
      </c>
      <c r="C190" t="s">
        <v>47</v>
      </c>
      <c r="D190">
        <v>0</v>
      </c>
    </row>
    <row r="191" spans="1:4" x14ac:dyDescent="0.35">
      <c r="A191">
        <f t="shared" si="6"/>
        <v>19</v>
      </c>
      <c r="B191">
        <f t="shared" si="7"/>
        <v>2</v>
      </c>
      <c r="C191" t="s">
        <v>47</v>
      </c>
      <c r="D191">
        <v>0</v>
      </c>
    </row>
    <row r="192" spans="1:4" x14ac:dyDescent="0.35">
      <c r="A192">
        <f t="shared" si="6"/>
        <v>19</v>
      </c>
      <c r="B192">
        <f t="shared" si="7"/>
        <v>3</v>
      </c>
      <c r="C192" t="s">
        <v>47</v>
      </c>
      <c r="D192">
        <v>0</v>
      </c>
    </row>
    <row r="193" spans="1:4" x14ac:dyDescent="0.35">
      <c r="A193">
        <f t="shared" si="6"/>
        <v>20</v>
      </c>
      <c r="B193">
        <f t="shared" si="7"/>
        <v>1</v>
      </c>
      <c r="C193" t="s">
        <v>47</v>
      </c>
      <c r="D193">
        <v>0</v>
      </c>
    </row>
    <row r="194" spans="1:4" x14ac:dyDescent="0.35">
      <c r="A194">
        <f t="shared" si="6"/>
        <v>20</v>
      </c>
      <c r="B194">
        <f t="shared" si="7"/>
        <v>2</v>
      </c>
      <c r="C194" t="s">
        <v>47</v>
      </c>
      <c r="D194">
        <v>0</v>
      </c>
    </row>
    <row r="195" spans="1:4" x14ac:dyDescent="0.35">
      <c r="A195">
        <f t="shared" si="6"/>
        <v>20</v>
      </c>
      <c r="B195">
        <f t="shared" si="7"/>
        <v>3</v>
      </c>
      <c r="C195" t="s">
        <v>47</v>
      </c>
      <c r="D195">
        <v>0</v>
      </c>
    </row>
    <row r="196" spans="1:4" x14ac:dyDescent="0.35">
      <c r="A196">
        <v>5</v>
      </c>
      <c r="B196">
        <v>1</v>
      </c>
      <c r="C196" t="s">
        <v>48</v>
      </c>
      <c r="D196">
        <v>0</v>
      </c>
    </row>
    <row r="197" spans="1:4" x14ac:dyDescent="0.35">
      <c r="A197">
        <v>5</v>
      </c>
      <c r="B197">
        <v>2</v>
      </c>
      <c r="C197" t="s">
        <v>48</v>
      </c>
      <c r="D197">
        <v>0</v>
      </c>
    </row>
    <row r="198" spans="1:4" x14ac:dyDescent="0.35">
      <c r="A198">
        <v>5</v>
      </c>
      <c r="B198">
        <v>3</v>
      </c>
      <c r="C198" t="s">
        <v>48</v>
      </c>
      <c r="D198">
        <v>0</v>
      </c>
    </row>
    <row r="199" spans="1:4" x14ac:dyDescent="0.35">
      <c r="A199">
        <v>6</v>
      </c>
      <c r="B199">
        <v>1</v>
      </c>
      <c r="C199" t="s">
        <v>48</v>
      </c>
      <c r="D199">
        <v>0</v>
      </c>
    </row>
    <row r="200" spans="1:4" x14ac:dyDescent="0.35">
      <c r="A200">
        <v>6</v>
      </c>
      <c r="B200">
        <v>2</v>
      </c>
      <c r="C200" t="s">
        <v>48</v>
      </c>
      <c r="D200">
        <v>0</v>
      </c>
    </row>
    <row r="201" spans="1:4" x14ac:dyDescent="0.35">
      <c r="A201">
        <v>6</v>
      </c>
      <c r="B201">
        <v>3</v>
      </c>
      <c r="C201" t="s">
        <v>48</v>
      </c>
      <c r="D201">
        <v>0</v>
      </c>
    </row>
    <row r="202" spans="1:4" x14ac:dyDescent="0.35">
      <c r="A202">
        <f>A199+1</f>
        <v>7</v>
      </c>
      <c r="B202">
        <f>B199</f>
        <v>1</v>
      </c>
      <c r="C202" t="s">
        <v>48</v>
      </c>
      <c r="D202">
        <v>0</v>
      </c>
    </row>
    <row r="203" spans="1:4" x14ac:dyDescent="0.35">
      <c r="A203">
        <f t="shared" ref="A203:A243" si="8">A200+1</f>
        <v>7</v>
      </c>
      <c r="B203">
        <f t="shared" ref="B203:B243" si="9">B200</f>
        <v>2</v>
      </c>
      <c r="C203" t="s">
        <v>48</v>
      </c>
      <c r="D203">
        <v>0</v>
      </c>
    </row>
    <row r="204" spans="1:4" x14ac:dyDescent="0.35">
      <c r="A204">
        <f t="shared" si="8"/>
        <v>7</v>
      </c>
      <c r="B204">
        <f t="shared" si="9"/>
        <v>3</v>
      </c>
      <c r="C204" t="s">
        <v>48</v>
      </c>
      <c r="D204">
        <v>0</v>
      </c>
    </row>
    <row r="205" spans="1:4" x14ac:dyDescent="0.35">
      <c r="A205">
        <f t="shared" si="8"/>
        <v>8</v>
      </c>
      <c r="B205">
        <f t="shared" si="9"/>
        <v>1</v>
      </c>
      <c r="C205" t="s">
        <v>48</v>
      </c>
      <c r="D205">
        <v>0</v>
      </c>
    </row>
    <row r="206" spans="1:4" x14ac:dyDescent="0.35">
      <c r="A206">
        <f t="shared" si="8"/>
        <v>8</v>
      </c>
      <c r="B206">
        <f t="shared" si="9"/>
        <v>2</v>
      </c>
      <c r="C206" t="s">
        <v>48</v>
      </c>
      <c r="D206">
        <v>0</v>
      </c>
    </row>
    <row r="207" spans="1:4" x14ac:dyDescent="0.35">
      <c r="A207">
        <f t="shared" si="8"/>
        <v>8</v>
      </c>
      <c r="B207">
        <f t="shared" si="9"/>
        <v>3</v>
      </c>
      <c r="C207" t="s">
        <v>48</v>
      </c>
      <c r="D207">
        <v>0</v>
      </c>
    </row>
    <row r="208" spans="1:4" x14ac:dyDescent="0.35">
      <c r="A208">
        <f t="shared" si="8"/>
        <v>9</v>
      </c>
      <c r="B208">
        <f t="shared" si="9"/>
        <v>1</v>
      </c>
      <c r="C208" t="s">
        <v>48</v>
      </c>
      <c r="D208">
        <v>0</v>
      </c>
    </row>
    <row r="209" spans="1:4" x14ac:dyDescent="0.35">
      <c r="A209">
        <f t="shared" si="8"/>
        <v>9</v>
      </c>
      <c r="B209">
        <f t="shared" si="9"/>
        <v>2</v>
      </c>
      <c r="C209" t="s">
        <v>48</v>
      </c>
      <c r="D209">
        <v>0</v>
      </c>
    </row>
    <row r="210" spans="1:4" x14ac:dyDescent="0.35">
      <c r="A210">
        <f t="shared" si="8"/>
        <v>9</v>
      </c>
      <c r="B210">
        <f t="shared" si="9"/>
        <v>3</v>
      </c>
      <c r="C210" t="s">
        <v>48</v>
      </c>
      <c r="D210">
        <v>0</v>
      </c>
    </row>
    <row r="211" spans="1:4" x14ac:dyDescent="0.35">
      <c r="A211">
        <f t="shared" si="8"/>
        <v>10</v>
      </c>
      <c r="B211">
        <f t="shared" si="9"/>
        <v>1</v>
      </c>
      <c r="C211" t="s">
        <v>48</v>
      </c>
      <c r="D211">
        <v>0</v>
      </c>
    </row>
    <row r="212" spans="1:4" x14ac:dyDescent="0.35">
      <c r="A212">
        <f t="shared" si="8"/>
        <v>10</v>
      </c>
      <c r="B212">
        <f t="shared" si="9"/>
        <v>2</v>
      </c>
      <c r="C212" t="s">
        <v>48</v>
      </c>
      <c r="D212">
        <v>0</v>
      </c>
    </row>
    <row r="213" spans="1:4" x14ac:dyDescent="0.35">
      <c r="A213">
        <f t="shared" si="8"/>
        <v>10</v>
      </c>
      <c r="B213">
        <f t="shared" si="9"/>
        <v>3</v>
      </c>
      <c r="C213" t="s">
        <v>48</v>
      </c>
      <c r="D213">
        <v>0</v>
      </c>
    </row>
    <row r="214" spans="1:4" x14ac:dyDescent="0.35">
      <c r="A214">
        <f t="shared" si="8"/>
        <v>11</v>
      </c>
      <c r="B214">
        <f t="shared" si="9"/>
        <v>1</v>
      </c>
      <c r="C214" t="s">
        <v>48</v>
      </c>
      <c r="D214">
        <v>0</v>
      </c>
    </row>
    <row r="215" spans="1:4" x14ac:dyDescent="0.35">
      <c r="A215">
        <f t="shared" si="8"/>
        <v>11</v>
      </c>
      <c r="B215">
        <f t="shared" si="9"/>
        <v>2</v>
      </c>
      <c r="C215" t="s">
        <v>48</v>
      </c>
      <c r="D215">
        <v>0</v>
      </c>
    </row>
    <row r="216" spans="1:4" x14ac:dyDescent="0.35">
      <c r="A216">
        <f t="shared" si="8"/>
        <v>11</v>
      </c>
      <c r="B216">
        <f t="shared" si="9"/>
        <v>3</v>
      </c>
      <c r="C216" t="s">
        <v>48</v>
      </c>
      <c r="D216">
        <v>0</v>
      </c>
    </row>
    <row r="217" spans="1:4" x14ac:dyDescent="0.35">
      <c r="A217">
        <f t="shared" si="8"/>
        <v>12</v>
      </c>
      <c r="B217">
        <f t="shared" si="9"/>
        <v>1</v>
      </c>
      <c r="C217" t="s">
        <v>48</v>
      </c>
      <c r="D217">
        <v>0</v>
      </c>
    </row>
    <row r="218" spans="1:4" x14ac:dyDescent="0.35">
      <c r="A218">
        <f t="shared" si="8"/>
        <v>12</v>
      </c>
      <c r="B218">
        <f t="shared" si="9"/>
        <v>2</v>
      </c>
      <c r="C218" t="s">
        <v>48</v>
      </c>
      <c r="D218">
        <v>0</v>
      </c>
    </row>
    <row r="219" spans="1:4" x14ac:dyDescent="0.35">
      <c r="A219">
        <f t="shared" si="8"/>
        <v>12</v>
      </c>
      <c r="B219">
        <f t="shared" si="9"/>
        <v>3</v>
      </c>
      <c r="C219" t="s">
        <v>48</v>
      </c>
      <c r="D219">
        <v>0</v>
      </c>
    </row>
    <row r="220" spans="1:4" x14ac:dyDescent="0.35">
      <c r="A220">
        <f t="shared" si="8"/>
        <v>13</v>
      </c>
      <c r="B220">
        <f t="shared" si="9"/>
        <v>1</v>
      </c>
      <c r="C220" t="s">
        <v>48</v>
      </c>
      <c r="D220">
        <v>0</v>
      </c>
    </row>
    <row r="221" spans="1:4" x14ac:dyDescent="0.35">
      <c r="A221">
        <f t="shared" si="8"/>
        <v>13</v>
      </c>
      <c r="B221">
        <f t="shared" si="9"/>
        <v>2</v>
      </c>
      <c r="C221" t="s">
        <v>48</v>
      </c>
      <c r="D221">
        <v>0</v>
      </c>
    </row>
    <row r="222" spans="1:4" x14ac:dyDescent="0.35">
      <c r="A222">
        <f t="shared" si="8"/>
        <v>13</v>
      </c>
      <c r="B222">
        <f t="shared" si="9"/>
        <v>3</v>
      </c>
      <c r="C222" t="s">
        <v>48</v>
      </c>
      <c r="D222">
        <v>0</v>
      </c>
    </row>
    <row r="223" spans="1:4" x14ac:dyDescent="0.35">
      <c r="A223">
        <f t="shared" si="8"/>
        <v>14</v>
      </c>
      <c r="B223">
        <f t="shared" si="9"/>
        <v>1</v>
      </c>
      <c r="C223" t="s">
        <v>48</v>
      </c>
      <c r="D223">
        <v>0</v>
      </c>
    </row>
    <row r="224" spans="1:4" x14ac:dyDescent="0.35">
      <c r="A224">
        <f t="shared" si="8"/>
        <v>14</v>
      </c>
      <c r="B224">
        <f t="shared" si="9"/>
        <v>2</v>
      </c>
      <c r="C224" t="s">
        <v>48</v>
      </c>
      <c r="D224">
        <v>0</v>
      </c>
    </row>
    <row r="225" spans="1:4" x14ac:dyDescent="0.35">
      <c r="A225">
        <f t="shared" si="8"/>
        <v>14</v>
      </c>
      <c r="B225">
        <f t="shared" si="9"/>
        <v>3</v>
      </c>
      <c r="C225" t="s">
        <v>48</v>
      </c>
      <c r="D225">
        <v>0</v>
      </c>
    </row>
    <row r="226" spans="1:4" x14ac:dyDescent="0.35">
      <c r="A226">
        <f t="shared" si="8"/>
        <v>15</v>
      </c>
      <c r="B226">
        <f t="shared" si="9"/>
        <v>1</v>
      </c>
      <c r="C226" t="s">
        <v>48</v>
      </c>
      <c r="D226">
        <v>0</v>
      </c>
    </row>
    <row r="227" spans="1:4" x14ac:dyDescent="0.35">
      <c r="A227">
        <f t="shared" si="8"/>
        <v>15</v>
      </c>
      <c r="B227">
        <f t="shared" si="9"/>
        <v>2</v>
      </c>
      <c r="C227" t="s">
        <v>48</v>
      </c>
      <c r="D227">
        <v>0</v>
      </c>
    </row>
    <row r="228" spans="1:4" x14ac:dyDescent="0.35">
      <c r="A228">
        <f t="shared" si="8"/>
        <v>15</v>
      </c>
      <c r="B228">
        <f t="shared" si="9"/>
        <v>3</v>
      </c>
      <c r="C228" t="s">
        <v>48</v>
      </c>
      <c r="D228">
        <v>0</v>
      </c>
    </row>
    <row r="229" spans="1:4" x14ac:dyDescent="0.35">
      <c r="A229">
        <f t="shared" si="8"/>
        <v>16</v>
      </c>
      <c r="B229">
        <f t="shared" si="9"/>
        <v>1</v>
      </c>
      <c r="C229" t="s">
        <v>48</v>
      </c>
      <c r="D229">
        <v>0</v>
      </c>
    </row>
    <row r="230" spans="1:4" x14ac:dyDescent="0.35">
      <c r="A230">
        <f t="shared" si="8"/>
        <v>16</v>
      </c>
      <c r="B230">
        <f t="shared" si="9"/>
        <v>2</v>
      </c>
      <c r="C230" t="s">
        <v>48</v>
      </c>
      <c r="D230">
        <v>0</v>
      </c>
    </row>
    <row r="231" spans="1:4" x14ac:dyDescent="0.35">
      <c r="A231">
        <f t="shared" si="8"/>
        <v>16</v>
      </c>
      <c r="B231">
        <f t="shared" si="9"/>
        <v>3</v>
      </c>
      <c r="C231" t="s">
        <v>48</v>
      </c>
      <c r="D231">
        <v>0</v>
      </c>
    </row>
    <row r="232" spans="1:4" x14ac:dyDescent="0.35">
      <c r="A232">
        <f t="shared" si="8"/>
        <v>17</v>
      </c>
      <c r="B232">
        <f t="shared" si="9"/>
        <v>1</v>
      </c>
      <c r="C232" t="s">
        <v>48</v>
      </c>
      <c r="D232">
        <v>0</v>
      </c>
    </row>
    <row r="233" spans="1:4" x14ac:dyDescent="0.35">
      <c r="A233">
        <f t="shared" si="8"/>
        <v>17</v>
      </c>
      <c r="B233">
        <f t="shared" si="9"/>
        <v>2</v>
      </c>
      <c r="C233" t="s">
        <v>48</v>
      </c>
      <c r="D233">
        <v>0</v>
      </c>
    </row>
    <row r="234" spans="1:4" x14ac:dyDescent="0.35">
      <c r="A234">
        <f t="shared" si="8"/>
        <v>17</v>
      </c>
      <c r="B234">
        <f t="shared" si="9"/>
        <v>3</v>
      </c>
      <c r="C234" t="s">
        <v>48</v>
      </c>
      <c r="D234">
        <v>0</v>
      </c>
    </row>
    <row r="235" spans="1:4" x14ac:dyDescent="0.35">
      <c r="A235">
        <f t="shared" si="8"/>
        <v>18</v>
      </c>
      <c r="B235">
        <f t="shared" si="9"/>
        <v>1</v>
      </c>
      <c r="C235" t="s">
        <v>48</v>
      </c>
      <c r="D235">
        <v>0</v>
      </c>
    </row>
    <row r="236" spans="1:4" x14ac:dyDescent="0.35">
      <c r="A236">
        <f t="shared" si="8"/>
        <v>18</v>
      </c>
      <c r="B236">
        <f t="shared" si="9"/>
        <v>2</v>
      </c>
      <c r="C236" t="s">
        <v>48</v>
      </c>
      <c r="D236">
        <v>0</v>
      </c>
    </row>
    <row r="237" spans="1:4" x14ac:dyDescent="0.35">
      <c r="A237">
        <f t="shared" si="8"/>
        <v>18</v>
      </c>
      <c r="B237">
        <f t="shared" si="9"/>
        <v>3</v>
      </c>
      <c r="C237" t="s">
        <v>48</v>
      </c>
      <c r="D237">
        <v>0</v>
      </c>
    </row>
    <row r="238" spans="1:4" x14ac:dyDescent="0.35">
      <c r="A238">
        <f t="shared" si="8"/>
        <v>19</v>
      </c>
      <c r="B238">
        <f t="shared" si="9"/>
        <v>1</v>
      </c>
      <c r="C238" t="s">
        <v>48</v>
      </c>
      <c r="D238">
        <v>0</v>
      </c>
    </row>
    <row r="239" spans="1:4" x14ac:dyDescent="0.35">
      <c r="A239">
        <f t="shared" si="8"/>
        <v>19</v>
      </c>
      <c r="B239">
        <f t="shared" si="9"/>
        <v>2</v>
      </c>
      <c r="C239" t="s">
        <v>48</v>
      </c>
      <c r="D239">
        <v>0</v>
      </c>
    </row>
    <row r="240" spans="1:4" x14ac:dyDescent="0.35">
      <c r="A240">
        <f t="shared" si="8"/>
        <v>19</v>
      </c>
      <c r="B240">
        <f t="shared" si="9"/>
        <v>3</v>
      </c>
      <c r="C240" t="s">
        <v>48</v>
      </c>
      <c r="D240">
        <v>0</v>
      </c>
    </row>
    <row r="241" spans="1:9" x14ac:dyDescent="0.35">
      <c r="A241">
        <f t="shared" si="8"/>
        <v>20</v>
      </c>
      <c r="B241">
        <f t="shared" si="9"/>
        <v>1</v>
      </c>
      <c r="C241" t="s">
        <v>48</v>
      </c>
      <c r="D241">
        <v>0</v>
      </c>
    </row>
    <row r="242" spans="1:9" x14ac:dyDescent="0.35">
      <c r="A242">
        <f t="shared" si="8"/>
        <v>20</v>
      </c>
      <c r="B242">
        <f t="shared" si="9"/>
        <v>2</v>
      </c>
      <c r="C242" t="s">
        <v>48</v>
      </c>
      <c r="D242">
        <v>0</v>
      </c>
    </row>
    <row r="243" spans="1:9" x14ac:dyDescent="0.35">
      <c r="A243">
        <f t="shared" si="8"/>
        <v>20</v>
      </c>
      <c r="B243">
        <f t="shared" si="9"/>
        <v>3</v>
      </c>
      <c r="C243" t="s">
        <v>48</v>
      </c>
      <c r="D243">
        <v>0</v>
      </c>
    </row>
    <row r="244" spans="1:9" x14ac:dyDescent="0.35">
      <c r="A244">
        <v>5</v>
      </c>
      <c r="B244">
        <v>1</v>
      </c>
      <c r="C244" s="7" t="s">
        <v>49</v>
      </c>
      <c r="D244">
        <v>150.15</v>
      </c>
      <c r="I244" s="7"/>
    </row>
    <row r="245" spans="1:9" x14ac:dyDescent="0.35">
      <c r="A245">
        <v>5</v>
      </c>
      <c r="B245">
        <v>2</v>
      </c>
      <c r="C245" s="7" t="s">
        <v>49</v>
      </c>
      <c r="D245">
        <v>150.15</v>
      </c>
      <c r="I245" s="7"/>
    </row>
    <row r="246" spans="1:9" x14ac:dyDescent="0.35">
      <c r="A246">
        <v>5</v>
      </c>
      <c r="B246">
        <v>3</v>
      </c>
      <c r="C246" s="7" t="s">
        <v>49</v>
      </c>
      <c r="D246">
        <v>150.15</v>
      </c>
      <c r="I246" s="7"/>
    </row>
    <row r="247" spans="1:9" x14ac:dyDescent="0.35">
      <c r="A247">
        <v>6</v>
      </c>
      <c r="B247">
        <v>1</v>
      </c>
      <c r="C247" s="7" t="s">
        <v>49</v>
      </c>
      <c r="D247">
        <v>150.15</v>
      </c>
      <c r="I247" s="7"/>
    </row>
    <row r="248" spans="1:9" x14ac:dyDescent="0.35">
      <c r="A248">
        <v>6</v>
      </c>
      <c r="B248">
        <v>2</v>
      </c>
      <c r="C248" s="7" t="s">
        <v>49</v>
      </c>
      <c r="D248">
        <v>150.15</v>
      </c>
      <c r="I248" s="7"/>
    </row>
    <row r="249" spans="1:9" x14ac:dyDescent="0.35">
      <c r="A249">
        <v>6</v>
      </c>
      <c r="B249">
        <v>3</v>
      </c>
      <c r="C249" s="7" t="s">
        <v>49</v>
      </c>
      <c r="D249">
        <v>150.15</v>
      </c>
      <c r="I249" s="7"/>
    </row>
    <row r="250" spans="1:9" x14ac:dyDescent="0.35">
      <c r="A250">
        <f>A247+1</f>
        <v>7</v>
      </c>
      <c r="B250">
        <f>B247</f>
        <v>1</v>
      </c>
      <c r="C250" s="7" t="s">
        <v>49</v>
      </c>
      <c r="D250">
        <v>150.15</v>
      </c>
      <c r="I250" s="7"/>
    </row>
    <row r="251" spans="1:9" x14ac:dyDescent="0.35">
      <c r="A251">
        <f t="shared" ref="A251:A291" si="10">A248+1</f>
        <v>7</v>
      </c>
      <c r="B251">
        <f t="shared" ref="B251:B291" si="11">B248</f>
        <v>2</v>
      </c>
      <c r="C251" s="7" t="s">
        <v>49</v>
      </c>
      <c r="D251">
        <v>150.15</v>
      </c>
      <c r="I251" s="7"/>
    </row>
    <row r="252" spans="1:9" x14ac:dyDescent="0.35">
      <c r="A252">
        <f t="shared" si="10"/>
        <v>7</v>
      </c>
      <c r="B252">
        <f t="shared" si="11"/>
        <v>3</v>
      </c>
      <c r="C252" s="7" t="s">
        <v>49</v>
      </c>
      <c r="D252">
        <v>150.15</v>
      </c>
      <c r="I252" s="7"/>
    </row>
    <row r="253" spans="1:9" x14ac:dyDescent="0.35">
      <c r="A253">
        <f t="shared" si="10"/>
        <v>8</v>
      </c>
      <c r="B253">
        <f t="shared" si="11"/>
        <v>1</v>
      </c>
      <c r="C253" s="7" t="s">
        <v>49</v>
      </c>
      <c r="D253">
        <v>150.15</v>
      </c>
      <c r="I253" s="7"/>
    </row>
    <row r="254" spans="1:9" x14ac:dyDescent="0.35">
      <c r="A254">
        <f t="shared" si="10"/>
        <v>8</v>
      </c>
      <c r="B254">
        <f t="shared" si="11"/>
        <v>2</v>
      </c>
      <c r="C254" s="7" t="s">
        <v>49</v>
      </c>
      <c r="D254">
        <v>150.15</v>
      </c>
      <c r="I254" s="7"/>
    </row>
    <row r="255" spans="1:9" x14ac:dyDescent="0.35">
      <c r="A255">
        <f t="shared" si="10"/>
        <v>8</v>
      </c>
      <c r="B255">
        <f t="shared" si="11"/>
        <v>3</v>
      </c>
      <c r="C255" s="7" t="s">
        <v>49</v>
      </c>
      <c r="D255">
        <v>150.15</v>
      </c>
      <c r="I255" s="7"/>
    </row>
    <row r="256" spans="1:9" x14ac:dyDescent="0.35">
      <c r="A256">
        <f t="shared" si="10"/>
        <v>9</v>
      </c>
      <c r="B256">
        <f t="shared" si="11"/>
        <v>1</v>
      </c>
      <c r="C256" s="7" t="s">
        <v>49</v>
      </c>
      <c r="D256">
        <v>150.15</v>
      </c>
      <c r="I256" s="7"/>
    </row>
    <row r="257" spans="1:9" x14ac:dyDescent="0.35">
      <c r="A257">
        <f t="shared" si="10"/>
        <v>9</v>
      </c>
      <c r="B257">
        <f t="shared" si="11"/>
        <v>2</v>
      </c>
      <c r="C257" s="7" t="s">
        <v>49</v>
      </c>
      <c r="D257">
        <v>150.15</v>
      </c>
      <c r="I257" s="7"/>
    </row>
    <row r="258" spans="1:9" x14ac:dyDescent="0.35">
      <c r="A258">
        <f t="shared" si="10"/>
        <v>9</v>
      </c>
      <c r="B258">
        <f t="shared" si="11"/>
        <v>3</v>
      </c>
      <c r="C258" s="7" t="s">
        <v>49</v>
      </c>
      <c r="D258">
        <v>150.15</v>
      </c>
      <c r="I258" s="7"/>
    </row>
    <row r="259" spans="1:9" x14ac:dyDescent="0.35">
      <c r="A259">
        <f t="shared" si="10"/>
        <v>10</v>
      </c>
      <c r="B259">
        <f t="shared" si="11"/>
        <v>1</v>
      </c>
      <c r="C259" s="7" t="s">
        <v>49</v>
      </c>
      <c r="D259">
        <v>150.15</v>
      </c>
      <c r="I259" s="7"/>
    </row>
    <row r="260" spans="1:9" x14ac:dyDescent="0.35">
      <c r="A260">
        <f t="shared" si="10"/>
        <v>10</v>
      </c>
      <c r="B260">
        <f t="shared" si="11"/>
        <v>2</v>
      </c>
      <c r="C260" s="7" t="s">
        <v>49</v>
      </c>
      <c r="D260">
        <v>150.15</v>
      </c>
      <c r="I260" s="7"/>
    </row>
    <row r="261" spans="1:9" x14ac:dyDescent="0.35">
      <c r="A261">
        <f t="shared" si="10"/>
        <v>10</v>
      </c>
      <c r="B261">
        <f t="shared" si="11"/>
        <v>3</v>
      </c>
      <c r="C261" s="7" t="s">
        <v>49</v>
      </c>
      <c r="D261">
        <v>150.15</v>
      </c>
      <c r="I261" s="7"/>
    </row>
    <row r="262" spans="1:9" x14ac:dyDescent="0.35">
      <c r="A262">
        <f t="shared" si="10"/>
        <v>11</v>
      </c>
      <c r="B262">
        <f t="shared" si="11"/>
        <v>1</v>
      </c>
      <c r="C262" s="7" t="s">
        <v>49</v>
      </c>
      <c r="D262">
        <v>150.15</v>
      </c>
      <c r="I262" s="7"/>
    </row>
    <row r="263" spans="1:9" x14ac:dyDescent="0.35">
      <c r="A263">
        <f t="shared" si="10"/>
        <v>11</v>
      </c>
      <c r="B263">
        <f t="shared" si="11"/>
        <v>2</v>
      </c>
      <c r="C263" s="7" t="s">
        <v>49</v>
      </c>
      <c r="D263">
        <v>150.15</v>
      </c>
      <c r="I263" s="7"/>
    </row>
    <row r="264" spans="1:9" x14ac:dyDescent="0.35">
      <c r="A264">
        <f t="shared" si="10"/>
        <v>11</v>
      </c>
      <c r="B264">
        <f t="shared" si="11"/>
        <v>3</v>
      </c>
      <c r="C264" s="7" t="s">
        <v>49</v>
      </c>
      <c r="D264">
        <v>150.15</v>
      </c>
      <c r="I264" s="7"/>
    </row>
    <row r="265" spans="1:9" x14ac:dyDescent="0.35">
      <c r="A265">
        <f t="shared" si="10"/>
        <v>12</v>
      </c>
      <c r="B265">
        <f t="shared" si="11"/>
        <v>1</v>
      </c>
      <c r="C265" s="7" t="s">
        <v>49</v>
      </c>
      <c r="D265">
        <v>150.15</v>
      </c>
      <c r="I265" s="7"/>
    </row>
    <row r="266" spans="1:9" x14ac:dyDescent="0.35">
      <c r="A266">
        <f t="shared" si="10"/>
        <v>12</v>
      </c>
      <c r="B266">
        <f t="shared" si="11"/>
        <v>2</v>
      </c>
      <c r="C266" s="7" t="s">
        <v>49</v>
      </c>
      <c r="D266">
        <v>150.15</v>
      </c>
      <c r="I266" s="7"/>
    </row>
    <row r="267" spans="1:9" x14ac:dyDescent="0.35">
      <c r="A267">
        <f t="shared" si="10"/>
        <v>12</v>
      </c>
      <c r="B267">
        <f t="shared" si="11"/>
        <v>3</v>
      </c>
      <c r="C267" s="7" t="s">
        <v>49</v>
      </c>
      <c r="D267">
        <v>150.15</v>
      </c>
      <c r="I267" s="7"/>
    </row>
    <row r="268" spans="1:9" x14ac:dyDescent="0.35">
      <c r="A268">
        <f t="shared" si="10"/>
        <v>13</v>
      </c>
      <c r="B268">
        <f t="shared" si="11"/>
        <v>1</v>
      </c>
      <c r="C268" s="7" t="s">
        <v>49</v>
      </c>
      <c r="D268">
        <v>150.15</v>
      </c>
      <c r="I268" s="7"/>
    </row>
    <row r="269" spans="1:9" x14ac:dyDescent="0.35">
      <c r="A269">
        <f t="shared" si="10"/>
        <v>13</v>
      </c>
      <c r="B269">
        <f t="shared" si="11"/>
        <v>2</v>
      </c>
      <c r="C269" s="7" t="s">
        <v>49</v>
      </c>
      <c r="D269">
        <v>150.15</v>
      </c>
      <c r="I269" s="7"/>
    </row>
    <row r="270" spans="1:9" x14ac:dyDescent="0.35">
      <c r="A270">
        <f t="shared" si="10"/>
        <v>13</v>
      </c>
      <c r="B270">
        <f t="shared" si="11"/>
        <v>3</v>
      </c>
      <c r="C270" s="7" t="s">
        <v>49</v>
      </c>
      <c r="D270">
        <v>150.15</v>
      </c>
      <c r="I270" s="7"/>
    </row>
    <row r="271" spans="1:9" x14ac:dyDescent="0.35">
      <c r="A271">
        <f t="shared" si="10"/>
        <v>14</v>
      </c>
      <c r="B271">
        <f t="shared" si="11"/>
        <v>1</v>
      </c>
      <c r="C271" s="7" t="s">
        <v>49</v>
      </c>
      <c r="D271">
        <v>150.15</v>
      </c>
      <c r="I271" s="7"/>
    </row>
    <row r="272" spans="1:9" x14ac:dyDescent="0.35">
      <c r="A272">
        <f t="shared" si="10"/>
        <v>14</v>
      </c>
      <c r="B272">
        <f t="shared" si="11"/>
        <v>2</v>
      </c>
      <c r="C272" s="7" t="s">
        <v>49</v>
      </c>
      <c r="D272">
        <v>150.15</v>
      </c>
      <c r="I272" s="7"/>
    </row>
    <row r="273" spans="1:9" x14ac:dyDescent="0.35">
      <c r="A273">
        <f t="shared" si="10"/>
        <v>14</v>
      </c>
      <c r="B273">
        <f t="shared" si="11"/>
        <v>3</v>
      </c>
      <c r="C273" s="7" t="s">
        <v>49</v>
      </c>
      <c r="D273">
        <v>150.15</v>
      </c>
      <c r="I273" s="7"/>
    </row>
    <row r="274" spans="1:9" x14ac:dyDescent="0.35">
      <c r="A274">
        <f t="shared" si="10"/>
        <v>15</v>
      </c>
      <c r="B274">
        <f t="shared" si="11"/>
        <v>1</v>
      </c>
      <c r="C274" s="7" t="s">
        <v>49</v>
      </c>
      <c r="D274">
        <v>150.15</v>
      </c>
      <c r="I274" s="7"/>
    </row>
    <row r="275" spans="1:9" x14ac:dyDescent="0.35">
      <c r="A275">
        <f t="shared" si="10"/>
        <v>15</v>
      </c>
      <c r="B275">
        <f t="shared" si="11"/>
        <v>2</v>
      </c>
      <c r="C275" s="7" t="s">
        <v>49</v>
      </c>
      <c r="D275">
        <v>150.15</v>
      </c>
      <c r="I275" s="7"/>
    </row>
    <row r="276" spans="1:9" x14ac:dyDescent="0.35">
      <c r="A276">
        <f t="shared" si="10"/>
        <v>15</v>
      </c>
      <c r="B276">
        <f t="shared" si="11"/>
        <v>3</v>
      </c>
      <c r="C276" s="7" t="s">
        <v>49</v>
      </c>
      <c r="D276">
        <v>150.15</v>
      </c>
      <c r="I276" s="7"/>
    </row>
    <row r="277" spans="1:9" x14ac:dyDescent="0.35">
      <c r="A277">
        <f t="shared" si="10"/>
        <v>16</v>
      </c>
      <c r="B277">
        <f t="shared" si="11"/>
        <v>1</v>
      </c>
      <c r="C277" s="7" t="s">
        <v>49</v>
      </c>
      <c r="D277">
        <v>150.15</v>
      </c>
      <c r="I277" s="7"/>
    </row>
    <row r="278" spans="1:9" x14ac:dyDescent="0.35">
      <c r="A278">
        <f t="shared" si="10"/>
        <v>16</v>
      </c>
      <c r="B278">
        <f t="shared" si="11"/>
        <v>2</v>
      </c>
      <c r="C278" s="7" t="s">
        <v>49</v>
      </c>
      <c r="D278">
        <v>150.15</v>
      </c>
      <c r="I278" s="7"/>
    </row>
    <row r="279" spans="1:9" x14ac:dyDescent="0.35">
      <c r="A279">
        <f t="shared" si="10"/>
        <v>16</v>
      </c>
      <c r="B279">
        <f t="shared" si="11"/>
        <v>3</v>
      </c>
      <c r="C279" s="7" t="s">
        <v>49</v>
      </c>
      <c r="D279">
        <v>150.15</v>
      </c>
      <c r="I279" s="7"/>
    </row>
    <row r="280" spans="1:9" x14ac:dyDescent="0.35">
      <c r="A280">
        <f t="shared" si="10"/>
        <v>17</v>
      </c>
      <c r="B280">
        <f t="shared" si="11"/>
        <v>1</v>
      </c>
      <c r="C280" s="7" t="s">
        <v>49</v>
      </c>
      <c r="D280">
        <v>150.15</v>
      </c>
      <c r="I280" s="7"/>
    </row>
    <row r="281" spans="1:9" x14ac:dyDescent="0.35">
      <c r="A281">
        <f t="shared" si="10"/>
        <v>17</v>
      </c>
      <c r="B281">
        <f t="shared" si="11"/>
        <v>2</v>
      </c>
      <c r="C281" s="7" t="s">
        <v>49</v>
      </c>
      <c r="D281">
        <v>150.15</v>
      </c>
      <c r="I281" s="7"/>
    </row>
    <row r="282" spans="1:9" x14ac:dyDescent="0.35">
      <c r="A282">
        <f t="shared" si="10"/>
        <v>17</v>
      </c>
      <c r="B282">
        <f t="shared" si="11"/>
        <v>3</v>
      </c>
      <c r="C282" s="7" t="s">
        <v>49</v>
      </c>
      <c r="D282">
        <v>150.15</v>
      </c>
      <c r="I282" s="7"/>
    </row>
    <row r="283" spans="1:9" x14ac:dyDescent="0.35">
      <c r="A283">
        <f t="shared" si="10"/>
        <v>18</v>
      </c>
      <c r="B283">
        <f t="shared" si="11"/>
        <v>1</v>
      </c>
      <c r="C283" s="7" t="s">
        <v>49</v>
      </c>
      <c r="D283">
        <v>150.15</v>
      </c>
      <c r="I283" s="7"/>
    </row>
    <row r="284" spans="1:9" x14ac:dyDescent="0.35">
      <c r="A284">
        <f t="shared" si="10"/>
        <v>18</v>
      </c>
      <c r="B284">
        <f t="shared" si="11"/>
        <v>2</v>
      </c>
      <c r="C284" s="7" t="s">
        <v>49</v>
      </c>
      <c r="D284">
        <v>150.15</v>
      </c>
      <c r="I284" s="7"/>
    </row>
    <row r="285" spans="1:9" x14ac:dyDescent="0.35">
      <c r="A285">
        <f t="shared" si="10"/>
        <v>18</v>
      </c>
      <c r="B285">
        <f t="shared" si="11"/>
        <v>3</v>
      </c>
      <c r="C285" s="7" t="s">
        <v>49</v>
      </c>
      <c r="D285">
        <v>150.15</v>
      </c>
      <c r="I285" s="7"/>
    </row>
    <row r="286" spans="1:9" x14ac:dyDescent="0.35">
      <c r="A286">
        <f t="shared" si="10"/>
        <v>19</v>
      </c>
      <c r="B286">
        <f t="shared" si="11"/>
        <v>1</v>
      </c>
      <c r="C286" s="7" t="s">
        <v>49</v>
      </c>
      <c r="D286">
        <v>150.15</v>
      </c>
      <c r="I286" s="7"/>
    </row>
    <row r="287" spans="1:9" x14ac:dyDescent="0.35">
      <c r="A287">
        <f t="shared" si="10"/>
        <v>19</v>
      </c>
      <c r="B287">
        <f t="shared" si="11"/>
        <v>2</v>
      </c>
      <c r="C287" s="7" t="s">
        <v>49</v>
      </c>
      <c r="D287">
        <v>150.15</v>
      </c>
      <c r="I287" s="7"/>
    </row>
    <row r="288" spans="1:9" x14ac:dyDescent="0.35">
      <c r="A288">
        <f t="shared" si="10"/>
        <v>19</v>
      </c>
      <c r="B288">
        <f t="shared" si="11"/>
        <v>3</v>
      </c>
      <c r="C288" s="7" t="s">
        <v>49</v>
      </c>
      <c r="D288">
        <v>150.15</v>
      </c>
      <c r="I288" s="7"/>
    </row>
    <row r="289" spans="1:9" x14ac:dyDescent="0.35">
      <c r="A289">
        <f t="shared" si="10"/>
        <v>20</v>
      </c>
      <c r="B289">
        <f t="shared" si="11"/>
        <v>1</v>
      </c>
      <c r="C289" s="7" t="s">
        <v>49</v>
      </c>
      <c r="D289">
        <v>150.15</v>
      </c>
      <c r="I289" s="7"/>
    </row>
    <row r="290" spans="1:9" x14ac:dyDescent="0.35">
      <c r="A290">
        <f t="shared" si="10"/>
        <v>20</v>
      </c>
      <c r="B290">
        <f t="shared" si="11"/>
        <v>2</v>
      </c>
      <c r="C290" s="7" t="s">
        <v>49</v>
      </c>
      <c r="D290">
        <v>150.15</v>
      </c>
      <c r="I290" s="7"/>
    </row>
    <row r="291" spans="1:9" x14ac:dyDescent="0.35">
      <c r="A291">
        <f t="shared" si="10"/>
        <v>20</v>
      </c>
      <c r="B291">
        <f t="shared" si="11"/>
        <v>3</v>
      </c>
      <c r="C291" s="7" t="s">
        <v>49</v>
      </c>
      <c r="D291">
        <v>150.15</v>
      </c>
      <c r="I291" s="7"/>
    </row>
    <row r="292" spans="1:9" x14ac:dyDescent="0.35">
      <c r="A292">
        <v>5</v>
      </c>
      <c r="B292">
        <v>1</v>
      </c>
      <c r="C292" s="7" t="s">
        <v>131</v>
      </c>
      <c r="D292">
        <v>0</v>
      </c>
      <c r="I292" s="7"/>
    </row>
    <row r="293" spans="1:9" x14ac:dyDescent="0.35">
      <c r="A293">
        <v>5</v>
      </c>
      <c r="B293">
        <v>2</v>
      </c>
      <c r="C293" s="7" t="s">
        <v>131</v>
      </c>
      <c r="D293">
        <v>0</v>
      </c>
      <c r="I293" s="7"/>
    </row>
    <row r="294" spans="1:9" x14ac:dyDescent="0.35">
      <c r="A294">
        <v>5</v>
      </c>
      <c r="B294">
        <v>3</v>
      </c>
      <c r="C294" s="7" t="s">
        <v>131</v>
      </c>
      <c r="D294">
        <v>0</v>
      </c>
      <c r="I294" s="7"/>
    </row>
    <row r="295" spans="1:9" x14ac:dyDescent="0.35">
      <c r="A295">
        <v>6</v>
      </c>
      <c r="B295">
        <v>1</v>
      </c>
      <c r="C295" s="7" t="s">
        <v>131</v>
      </c>
      <c r="D295">
        <v>0</v>
      </c>
      <c r="I295" s="7"/>
    </row>
    <row r="296" spans="1:9" x14ac:dyDescent="0.35">
      <c r="A296">
        <v>6</v>
      </c>
      <c r="B296">
        <v>2</v>
      </c>
      <c r="C296" s="7" t="s">
        <v>131</v>
      </c>
      <c r="D296">
        <v>0</v>
      </c>
      <c r="I296" s="7"/>
    </row>
    <row r="297" spans="1:9" x14ac:dyDescent="0.35">
      <c r="A297">
        <v>6</v>
      </c>
      <c r="B297">
        <v>3</v>
      </c>
      <c r="C297" s="7" t="s">
        <v>131</v>
      </c>
      <c r="D297">
        <v>0</v>
      </c>
      <c r="I297" s="7"/>
    </row>
    <row r="298" spans="1:9" x14ac:dyDescent="0.35">
      <c r="A298">
        <f>A295+1</f>
        <v>7</v>
      </c>
      <c r="B298">
        <f>B295</f>
        <v>1</v>
      </c>
      <c r="C298" s="7" t="s">
        <v>131</v>
      </c>
      <c r="D298">
        <v>0</v>
      </c>
    </row>
    <row r="299" spans="1:9" x14ac:dyDescent="0.35">
      <c r="A299">
        <f t="shared" ref="A299:A339" si="12">A296+1</f>
        <v>7</v>
      </c>
      <c r="B299">
        <f t="shared" ref="B299:B339" si="13">B296</f>
        <v>2</v>
      </c>
      <c r="C299" s="7" t="s">
        <v>131</v>
      </c>
      <c r="D299">
        <v>0</v>
      </c>
    </row>
    <row r="300" spans="1:9" x14ac:dyDescent="0.35">
      <c r="A300">
        <f t="shared" si="12"/>
        <v>7</v>
      </c>
      <c r="B300">
        <f t="shared" si="13"/>
        <v>3</v>
      </c>
      <c r="C300" s="7" t="s">
        <v>131</v>
      </c>
      <c r="D300">
        <v>0</v>
      </c>
    </row>
    <row r="301" spans="1:9" x14ac:dyDescent="0.35">
      <c r="A301">
        <f t="shared" si="12"/>
        <v>8</v>
      </c>
      <c r="B301">
        <f t="shared" si="13"/>
        <v>1</v>
      </c>
      <c r="C301" s="7" t="s">
        <v>131</v>
      </c>
      <c r="D301">
        <v>0</v>
      </c>
    </row>
    <row r="302" spans="1:9" x14ac:dyDescent="0.35">
      <c r="A302">
        <f t="shared" si="12"/>
        <v>8</v>
      </c>
      <c r="B302">
        <f t="shared" si="13"/>
        <v>2</v>
      </c>
      <c r="C302" s="7" t="s">
        <v>131</v>
      </c>
      <c r="D302">
        <v>0</v>
      </c>
    </row>
    <row r="303" spans="1:9" x14ac:dyDescent="0.35">
      <c r="A303">
        <f t="shared" si="12"/>
        <v>8</v>
      </c>
      <c r="B303">
        <f t="shared" si="13"/>
        <v>3</v>
      </c>
      <c r="C303" s="7" t="s">
        <v>131</v>
      </c>
      <c r="D303">
        <v>0</v>
      </c>
    </row>
    <row r="304" spans="1:9" x14ac:dyDescent="0.35">
      <c r="A304">
        <f t="shared" si="12"/>
        <v>9</v>
      </c>
      <c r="B304">
        <f t="shared" si="13"/>
        <v>1</v>
      </c>
      <c r="C304" s="7" t="s">
        <v>131</v>
      </c>
      <c r="D304">
        <v>0</v>
      </c>
    </row>
    <row r="305" spans="1:4" x14ac:dyDescent="0.35">
      <c r="A305">
        <f t="shared" si="12"/>
        <v>9</v>
      </c>
      <c r="B305">
        <f t="shared" si="13"/>
        <v>2</v>
      </c>
      <c r="C305" s="7" t="s">
        <v>131</v>
      </c>
      <c r="D305">
        <v>0</v>
      </c>
    </row>
    <row r="306" spans="1:4" x14ac:dyDescent="0.35">
      <c r="A306">
        <f t="shared" si="12"/>
        <v>9</v>
      </c>
      <c r="B306">
        <f t="shared" si="13"/>
        <v>3</v>
      </c>
      <c r="C306" s="7" t="s">
        <v>131</v>
      </c>
      <c r="D306">
        <v>0</v>
      </c>
    </row>
    <row r="307" spans="1:4" x14ac:dyDescent="0.35">
      <c r="A307">
        <f t="shared" si="12"/>
        <v>10</v>
      </c>
      <c r="B307">
        <f t="shared" si="13"/>
        <v>1</v>
      </c>
      <c r="C307" s="7" t="s">
        <v>131</v>
      </c>
      <c r="D307">
        <v>0</v>
      </c>
    </row>
    <row r="308" spans="1:4" x14ac:dyDescent="0.35">
      <c r="A308">
        <f t="shared" si="12"/>
        <v>10</v>
      </c>
      <c r="B308">
        <f t="shared" si="13"/>
        <v>2</v>
      </c>
      <c r="C308" s="7" t="s">
        <v>131</v>
      </c>
      <c r="D308">
        <v>0</v>
      </c>
    </row>
    <row r="309" spans="1:4" x14ac:dyDescent="0.35">
      <c r="A309">
        <f t="shared" si="12"/>
        <v>10</v>
      </c>
      <c r="B309">
        <f t="shared" si="13"/>
        <v>3</v>
      </c>
      <c r="C309" s="7" t="s">
        <v>131</v>
      </c>
      <c r="D309">
        <v>0</v>
      </c>
    </row>
    <row r="310" spans="1:4" x14ac:dyDescent="0.35">
      <c r="A310">
        <f t="shared" si="12"/>
        <v>11</v>
      </c>
      <c r="B310">
        <f t="shared" si="13"/>
        <v>1</v>
      </c>
      <c r="C310" s="7" t="s">
        <v>131</v>
      </c>
      <c r="D310">
        <v>0</v>
      </c>
    </row>
    <row r="311" spans="1:4" x14ac:dyDescent="0.35">
      <c r="A311">
        <f t="shared" si="12"/>
        <v>11</v>
      </c>
      <c r="B311">
        <f t="shared" si="13"/>
        <v>2</v>
      </c>
      <c r="C311" s="7" t="s">
        <v>131</v>
      </c>
      <c r="D311">
        <v>0</v>
      </c>
    </row>
    <row r="312" spans="1:4" x14ac:dyDescent="0.35">
      <c r="A312">
        <f t="shared" si="12"/>
        <v>11</v>
      </c>
      <c r="B312">
        <f t="shared" si="13"/>
        <v>3</v>
      </c>
      <c r="C312" s="7" t="s">
        <v>131</v>
      </c>
      <c r="D312">
        <v>0</v>
      </c>
    </row>
    <row r="313" spans="1:4" x14ac:dyDescent="0.35">
      <c r="A313">
        <f t="shared" si="12"/>
        <v>12</v>
      </c>
      <c r="B313">
        <f t="shared" si="13"/>
        <v>1</v>
      </c>
      <c r="C313" s="7" t="s">
        <v>131</v>
      </c>
      <c r="D313">
        <v>0</v>
      </c>
    </row>
    <row r="314" spans="1:4" x14ac:dyDescent="0.35">
      <c r="A314">
        <f t="shared" si="12"/>
        <v>12</v>
      </c>
      <c r="B314">
        <f t="shared" si="13"/>
        <v>2</v>
      </c>
      <c r="C314" s="7" t="s">
        <v>131</v>
      </c>
      <c r="D314">
        <v>0</v>
      </c>
    </row>
    <row r="315" spans="1:4" x14ac:dyDescent="0.35">
      <c r="A315">
        <f t="shared" si="12"/>
        <v>12</v>
      </c>
      <c r="B315">
        <f t="shared" si="13"/>
        <v>3</v>
      </c>
      <c r="C315" s="7" t="s">
        <v>131</v>
      </c>
      <c r="D315">
        <v>0</v>
      </c>
    </row>
    <row r="316" spans="1:4" x14ac:dyDescent="0.35">
      <c r="A316">
        <f t="shared" si="12"/>
        <v>13</v>
      </c>
      <c r="B316">
        <f t="shared" si="13"/>
        <v>1</v>
      </c>
      <c r="C316" s="7" t="s">
        <v>131</v>
      </c>
      <c r="D316">
        <v>0</v>
      </c>
    </row>
    <row r="317" spans="1:4" x14ac:dyDescent="0.35">
      <c r="A317">
        <f t="shared" si="12"/>
        <v>13</v>
      </c>
      <c r="B317">
        <f t="shared" si="13"/>
        <v>2</v>
      </c>
      <c r="C317" s="7" t="s">
        <v>131</v>
      </c>
      <c r="D317">
        <v>0</v>
      </c>
    </row>
    <row r="318" spans="1:4" x14ac:dyDescent="0.35">
      <c r="A318">
        <f t="shared" si="12"/>
        <v>13</v>
      </c>
      <c r="B318">
        <f t="shared" si="13"/>
        <v>3</v>
      </c>
      <c r="C318" s="7" t="s">
        <v>131</v>
      </c>
      <c r="D318">
        <v>0</v>
      </c>
    </row>
    <row r="319" spans="1:4" x14ac:dyDescent="0.35">
      <c r="A319">
        <f t="shared" si="12"/>
        <v>14</v>
      </c>
      <c r="B319">
        <f t="shared" si="13"/>
        <v>1</v>
      </c>
      <c r="C319" s="7" t="s">
        <v>131</v>
      </c>
      <c r="D319">
        <v>0</v>
      </c>
    </row>
    <row r="320" spans="1:4" x14ac:dyDescent="0.35">
      <c r="A320">
        <f t="shared" si="12"/>
        <v>14</v>
      </c>
      <c r="B320">
        <f t="shared" si="13"/>
        <v>2</v>
      </c>
      <c r="C320" s="7" t="s">
        <v>131</v>
      </c>
      <c r="D320">
        <v>0</v>
      </c>
    </row>
    <row r="321" spans="1:4" x14ac:dyDescent="0.35">
      <c r="A321">
        <f t="shared" si="12"/>
        <v>14</v>
      </c>
      <c r="B321">
        <f t="shared" si="13"/>
        <v>3</v>
      </c>
      <c r="C321" s="7" t="s">
        <v>131</v>
      </c>
      <c r="D321">
        <v>0</v>
      </c>
    </row>
    <row r="322" spans="1:4" x14ac:dyDescent="0.35">
      <c r="A322">
        <f t="shared" si="12"/>
        <v>15</v>
      </c>
      <c r="B322">
        <f t="shared" si="13"/>
        <v>1</v>
      </c>
      <c r="C322" s="7" t="s">
        <v>131</v>
      </c>
      <c r="D322">
        <v>0</v>
      </c>
    </row>
    <row r="323" spans="1:4" x14ac:dyDescent="0.35">
      <c r="A323">
        <f t="shared" si="12"/>
        <v>15</v>
      </c>
      <c r="B323">
        <f t="shared" si="13"/>
        <v>2</v>
      </c>
      <c r="C323" s="7" t="s">
        <v>131</v>
      </c>
      <c r="D323">
        <v>0</v>
      </c>
    </row>
    <row r="324" spans="1:4" x14ac:dyDescent="0.35">
      <c r="A324">
        <f t="shared" si="12"/>
        <v>15</v>
      </c>
      <c r="B324">
        <f t="shared" si="13"/>
        <v>3</v>
      </c>
      <c r="C324" s="7" t="s">
        <v>131</v>
      </c>
      <c r="D324">
        <v>0</v>
      </c>
    </row>
    <row r="325" spans="1:4" x14ac:dyDescent="0.35">
      <c r="A325">
        <f t="shared" si="12"/>
        <v>16</v>
      </c>
      <c r="B325">
        <f t="shared" si="13"/>
        <v>1</v>
      </c>
      <c r="C325" s="7" t="s">
        <v>131</v>
      </c>
      <c r="D325">
        <v>0</v>
      </c>
    </row>
    <row r="326" spans="1:4" x14ac:dyDescent="0.35">
      <c r="A326">
        <f t="shared" si="12"/>
        <v>16</v>
      </c>
      <c r="B326">
        <f t="shared" si="13"/>
        <v>2</v>
      </c>
      <c r="C326" s="7" t="s">
        <v>131</v>
      </c>
      <c r="D326">
        <v>0</v>
      </c>
    </row>
    <row r="327" spans="1:4" x14ac:dyDescent="0.35">
      <c r="A327">
        <f t="shared" si="12"/>
        <v>16</v>
      </c>
      <c r="B327">
        <f t="shared" si="13"/>
        <v>3</v>
      </c>
      <c r="C327" s="7" t="s">
        <v>131</v>
      </c>
      <c r="D327">
        <v>0</v>
      </c>
    </row>
    <row r="328" spans="1:4" x14ac:dyDescent="0.35">
      <c r="A328">
        <f t="shared" si="12"/>
        <v>17</v>
      </c>
      <c r="B328">
        <f t="shared" si="13"/>
        <v>1</v>
      </c>
      <c r="C328" s="7" t="s">
        <v>131</v>
      </c>
      <c r="D328">
        <v>0</v>
      </c>
    </row>
    <row r="329" spans="1:4" x14ac:dyDescent="0.35">
      <c r="A329">
        <f t="shared" si="12"/>
        <v>17</v>
      </c>
      <c r="B329">
        <f t="shared" si="13"/>
        <v>2</v>
      </c>
      <c r="C329" s="7" t="s">
        <v>131</v>
      </c>
      <c r="D329">
        <v>0</v>
      </c>
    </row>
    <row r="330" spans="1:4" x14ac:dyDescent="0.35">
      <c r="A330">
        <f>A327+1</f>
        <v>17</v>
      </c>
      <c r="B330">
        <f t="shared" si="13"/>
        <v>3</v>
      </c>
      <c r="C330" s="7" t="s">
        <v>131</v>
      </c>
      <c r="D330">
        <v>0</v>
      </c>
    </row>
    <row r="331" spans="1:4" x14ac:dyDescent="0.35">
      <c r="A331">
        <f t="shared" si="12"/>
        <v>18</v>
      </c>
      <c r="B331">
        <f t="shared" si="13"/>
        <v>1</v>
      </c>
      <c r="C331" s="7" t="s">
        <v>131</v>
      </c>
      <c r="D331">
        <v>0</v>
      </c>
    </row>
    <row r="332" spans="1:4" x14ac:dyDescent="0.35">
      <c r="A332">
        <f t="shared" si="12"/>
        <v>18</v>
      </c>
      <c r="B332">
        <f t="shared" si="13"/>
        <v>2</v>
      </c>
      <c r="C332" s="7" t="s">
        <v>131</v>
      </c>
      <c r="D332">
        <v>0</v>
      </c>
    </row>
    <row r="333" spans="1:4" x14ac:dyDescent="0.35">
      <c r="A333">
        <f t="shared" si="12"/>
        <v>18</v>
      </c>
      <c r="B333">
        <f t="shared" si="13"/>
        <v>3</v>
      </c>
      <c r="C333" s="7" t="s">
        <v>131</v>
      </c>
      <c r="D333">
        <v>0</v>
      </c>
    </row>
    <row r="334" spans="1:4" x14ac:dyDescent="0.35">
      <c r="A334">
        <f t="shared" si="12"/>
        <v>19</v>
      </c>
      <c r="B334">
        <f t="shared" si="13"/>
        <v>1</v>
      </c>
      <c r="C334" s="7" t="s">
        <v>131</v>
      </c>
      <c r="D334">
        <v>0</v>
      </c>
    </row>
    <row r="335" spans="1:4" x14ac:dyDescent="0.35">
      <c r="A335">
        <f t="shared" si="12"/>
        <v>19</v>
      </c>
      <c r="B335">
        <f t="shared" si="13"/>
        <v>2</v>
      </c>
      <c r="C335" s="7" t="s">
        <v>131</v>
      </c>
      <c r="D335">
        <v>0</v>
      </c>
    </row>
    <row r="336" spans="1:4" x14ac:dyDescent="0.35">
      <c r="A336">
        <f t="shared" si="12"/>
        <v>19</v>
      </c>
      <c r="B336">
        <f t="shared" si="13"/>
        <v>3</v>
      </c>
      <c r="C336" s="7" t="s">
        <v>131</v>
      </c>
      <c r="D336">
        <v>0</v>
      </c>
    </row>
    <row r="337" spans="1:4" x14ac:dyDescent="0.35">
      <c r="A337">
        <f t="shared" si="12"/>
        <v>20</v>
      </c>
      <c r="B337">
        <f t="shared" si="13"/>
        <v>1</v>
      </c>
      <c r="C337" s="7" t="s">
        <v>131</v>
      </c>
      <c r="D337">
        <v>0</v>
      </c>
    </row>
    <row r="338" spans="1:4" x14ac:dyDescent="0.35">
      <c r="A338">
        <f>A335+1</f>
        <v>20</v>
      </c>
      <c r="B338">
        <f t="shared" si="13"/>
        <v>2</v>
      </c>
      <c r="C338" s="7" t="s">
        <v>131</v>
      </c>
      <c r="D338">
        <v>0</v>
      </c>
    </row>
    <row r="339" spans="1:4" x14ac:dyDescent="0.35">
      <c r="A339">
        <f t="shared" si="12"/>
        <v>20</v>
      </c>
      <c r="B339">
        <f t="shared" si="13"/>
        <v>3</v>
      </c>
      <c r="C339" s="7" t="s">
        <v>131</v>
      </c>
      <c r="D339">
        <v>0</v>
      </c>
    </row>
    <row r="340" spans="1:4" x14ac:dyDescent="0.35">
      <c r="C340" s="7"/>
    </row>
    <row r="341" spans="1:4" x14ac:dyDescent="0.35">
      <c r="C341" s="7"/>
    </row>
    <row r="342" spans="1:4" x14ac:dyDescent="0.35">
      <c r="C342" s="7"/>
    </row>
    <row r="343" spans="1:4" x14ac:dyDescent="0.35">
      <c r="C343" s="7"/>
    </row>
    <row r="344" spans="1:4" x14ac:dyDescent="0.35">
      <c r="C344" s="7"/>
    </row>
    <row r="345" spans="1:4" x14ac:dyDescent="0.35">
      <c r="C345" s="7"/>
    </row>
    <row r="346" spans="1:4" x14ac:dyDescent="0.35">
      <c r="C346" s="7"/>
    </row>
    <row r="347" spans="1:4" x14ac:dyDescent="0.35">
      <c r="C347" s="7"/>
    </row>
    <row r="348" spans="1:4" x14ac:dyDescent="0.35">
      <c r="C348" s="7"/>
    </row>
    <row r="349" spans="1:4" x14ac:dyDescent="0.35">
      <c r="C349" s="7"/>
    </row>
    <row r="350" spans="1:4" x14ac:dyDescent="0.35">
      <c r="C350" s="7"/>
    </row>
    <row r="351" spans="1:4" x14ac:dyDescent="0.35">
      <c r="C351" s="7"/>
    </row>
    <row r="352" spans="1:4" x14ac:dyDescent="0.35">
      <c r="C352" s="7"/>
    </row>
    <row r="353" spans="3:3" x14ac:dyDescent="0.35">
      <c r="C353" s="7"/>
    </row>
    <row r="354" spans="3:3" x14ac:dyDescent="0.35">
      <c r="C354" s="7"/>
    </row>
    <row r="355" spans="3:3" x14ac:dyDescent="0.35">
      <c r="C355" s="7"/>
    </row>
    <row r="356" spans="3:3" x14ac:dyDescent="0.35">
      <c r="C356" s="7"/>
    </row>
    <row r="357" spans="3:3" x14ac:dyDescent="0.35">
      <c r="C357" s="7"/>
    </row>
    <row r="358" spans="3:3" x14ac:dyDescent="0.35">
      <c r="C358" s="7"/>
    </row>
    <row r="359" spans="3:3" x14ac:dyDescent="0.35">
      <c r="C359" s="7"/>
    </row>
    <row r="360" spans="3:3" x14ac:dyDescent="0.35">
      <c r="C360" s="7"/>
    </row>
    <row r="361" spans="3:3" x14ac:dyDescent="0.35">
      <c r="C361" s="7"/>
    </row>
    <row r="362" spans="3:3" x14ac:dyDescent="0.35">
      <c r="C362" s="7"/>
    </row>
    <row r="363" spans="3:3" x14ac:dyDescent="0.35">
      <c r="C363" s="7"/>
    </row>
    <row r="364" spans="3:3" x14ac:dyDescent="0.35">
      <c r="C364" s="7"/>
    </row>
    <row r="365" spans="3:3" x14ac:dyDescent="0.35">
      <c r="C365" s="7"/>
    </row>
    <row r="366" spans="3:3" x14ac:dyDescent="0.35">
      <c r="C366" s="7"/>
    </row>
    <row r="367" spans="3:3" x14ac:dyDescent="0.35">
      <c r="C367" s="7"/>
    </row>
    <row r="368" spans="3:3" x14ac:dyDescent="0.35">
      <c r="C368" s="7"/>
    </row>
    <row r="369" spans="3:3" x14ac:dyDescent="0.35">
      <c r="C369" s="7"/>
    </row>
    <row r="370" spans="3:3" x14ac:dyDescent="0.35">
      <c r="C370" s="7"/>
    </row>
    <row r="371" spans="3:3" x14ac:dyDescent="0.35">
      <c r="C371" s="7"/>
    </row>
    <row r="372" spans="3:3" x14ac:dyDescent="0.35">
      <c r="C372" s="7"/>
    </row>
    <row r="373" spans="3:3" x14ac:dyDescent="0.35">
      <c r="C373" s="7"/>
    </row>
    <row r="374" spans="3:3" x14ac:dyDescent="0.35">
      <c r="C374" s="7"/>
    </row>
    <row r="375" spans="3:3" x14ac:dyDescent="0.35">
      <c r="C375" s="7"/>
    </row>
    <row r="376" spans="3:3" x14ac:dyDescent="0.35">
      <c r="C376" s="7"/>
    </row>
    <row r="377" spans="3:3" x14ac:dyDescent="0.35">
      <c r="C377" s="7"/>
    </row>
    <row r="378" spans="3:3" x14ac:dyDescent="0.35">
      <c r="C378" s="7"/>
    </row>
    <row r="379" spans="3:3" x14ac:dyDescent="0.35">
      <c r="C379" s="7"/>
    </row>
    <row r="380" spans="3:3" x14ac:dyDescent="0.35">
      <c r="C380" s="7"/>
    </row>
    <row r="381" spans="3:3" x14ac:dyDescent="0.35">
      <c r="C381" s="7"/>
    </row>
    <row r="382" spans="3:3" x14ac:dyDescent="0.35">
      <c r="C382" s="7"/>
    </row>
    <row r="383" spans="3:3" x14ac:dyDescent="0.35">
      <c r="C383" s="7"/>
    </row>
    <row r="384" spans="3:3" x14ac:dyDescent="0.35">
      <c r="C384" s="7"/>
    </row>
    <row r="385" spans="3:3" x14ac:dyDescent="0.35">
      <c r="C385" s="7"/>
    </row>
    <row r="386" spans="3:3" x14ac:dyDescent="0.35">
      <c r="C386" s="7"/>
    </row>
    <row r="387" spans="3:3" x14ac:dyDescent="0.35">
      <c r="C387" s="7"/>
    </row>
    <row r="388" spans="3:3" x14ac:dyDescent="0.35">
      <c r="C388" s="7"/>
    </row>
    <row r="389" spans="3:3" x14ac:dyDescent="0.35">
      <c r="C389" s="7"/>
    </row>
    <row r="390" spans="3:3" x14ac:dyDescent="0.35">
      <c r="C390" s="7"/>
    </row>
    <row r="391" spans="3:3" x14ac:dyDescent="0.35">
      <c r="C391" s="7"/>
    </row>
    <row r="392" spans="3:3" x14ac:dyDescent="0.35">
      <c r="C392" s="7"/>
    </row>
    <row r="393" spans="3:3" x14ac:dyDescent="0.35">
      <c r="C393" s="7"/>
    </row>
    <row r="394" spans="3:3" x14ac:dyDescent="0.35">
      <c r="C394" s="7"/>
    </row>
    <row r="395" spans="3:3" x14ac:dyDescent="0.35">
      <c r="C395" s="7"/>
    </row>
    <row r="396" spans="3:3" x14ac:dyDescent="0.35">
      <c r="C396" s="7"/>
    </row>
    <row r="397" spans="3:3" x14ac:dyDescent="0.35">
      <c r="C397" s="7"/>
    </row>
    <row r="398" spans="3:3" x14ac:dyDescent="0.35">
      <c r="C398" s="7"/>
    </row>
    <row r="399" spans="3:3" x14ac:dyDescent="0.35">
      <c r="C399" s="7"/>
    </row>
    <row r="400" spans="3:3" x14ac:dyDescent="0.35">
      <c r="C400" s="7"/>
    </row>
    <row r="401" spans="3:3" x14ac:dyDescent="0.35">
      <c r="C401" s="7"/>
    </row>
    <row r="402" spans="3:3" x14ac:dyDescent="0.35">
      <c r="C402" s="7"/>
    </row>
    <row r="403" spans="3:3" x14ac:dyDescent="0.35">
      <c r="C403" s="7"/>
    </row>
    <row r="404" spans="3:3" x14ac:dyDescent="0.35">
      <c r="C404" s="7"/>
    </row>
    <row r="405" spans="3:3" x14ac:dyDescent="0.35">
      <c r="C405" s="7"/>
    </row>
    <row r="406" spans="3:3" x14ac:dyDescent="0.35">
      <c r="C406" s="7"/>
    </row>
    <row r="407" spans="3:3" x14ac:dyDescent="0.35">
      <c r="C407" s="7"/>
    </row>
    <row r="408" spans="3:3" x14ac:dyDescent="0.35">
      <c r="C408" s="7"/>
    </row>
    <row r="409" spans="3:3" x14ac:dyDescent="0.35">
      <c r="C409" s="7"/>
    </row>
    <row r="410" spans="3:3" x14ac:dyDescent="0.35">
      <c r="C410" s="7"/>
    </row>
    <row r="411" spans="3:3" x14ac:dyDescent="0.35">
      <c r="C411" s="7"/>
    </row>
    <row r="412" spans="3:3" x14ac:dyDescent="0.35">
      <c r="C412" s="7"/>
    </row>
    <row r="413" spans="3:3" x14ac:dyDescent="0.35">
      <c r="C413" s="7"/>
    </row>
    <row r="414" spans="3:3" x14ac:dyDescent="0.35">
      <c r="C414" s="7"/>
    </row>
    <row r="415" spans="3:3" x14ac:dyDescent="0.35">
      <c r="C415" s="7"/>
    </row>
    <row r="416" spans="3:3" x14ac:dyDescent="0.35">
      <c r="C416" s="7"/>
    </row>
    <row r="417" spans="3:3" x14ac:dyDescent="0.35">
      <c r="C417" s="7"/>
    </row>
  </sheetData>
  <autoFilter ref="A3:D339" xr:uid="{00000000-0001-0000-1100-000000000000}">
    <sortState xmlns:xlrd2="http://schemas.microsoft.com/office/spreadsheetml/2017/richdata2" ref="A4:D51">
      <sortCondition ref="C3:C51"/>
    </sortState>
  </autoFilter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"/>
  <sheetViews>
    <sheetView workbookViewId="0">
      <selection activeCell="D16" sqref="D16"/>
    </sheetView>
  </sheetViews>
  <sheetFormatPr defaultColWidth="8.81640625" defaultRowHeight="14.5" x14ac:dyDescent="0.35"/>
  <cols>
    <col min="1" max="1" width="19.453125" bestFit="1" customWidth="1"/>
    <col min="2" max="2" width="24" bestFit="1" customWidth="1"/>
    <col min="7" max="7" width="20.453125" bestFit="1" customWidth="1"/>
  </cols>
  <sheetData>
    <row r="1" spans="1:6" x14ac:dyDescent="0.35">
      <c r="A1" t="s">
        <v>84</v>
      </c>
    </row>
    <row r="2" spans="1:6" x14ac:dyDescent="0.35">
      <c r="A2" t="s">
        <v>89</v>
      </c>
    </row>
    <row r="3" spans="1:6" x14ac:dyDescent="0.35">
      <c r="A3" s="1" t="s">
        <v>10</v>
      </c>
      <c r="B3" s="1" t="s">
        <v>55</v>
      </c>
    </row>
    <row r="4" spans="1:6" x14ac:dyDescent="0.35">
      <c r="A4" t="s">
        <v>12</v>
      </c>
      <c r="B4">
        <v>50</v>
      </c>
    </row>
    <row r="5" spans="1:6" x14ac:dyDescent="0.35">
      <c r="A5" t="s">
        <v>115</v>
      </c>
      <c r="B5">
        <v>0</v>
      </c>
    </row>
    <row r="6" spans="1:6" x14ac:dyDescent="0.35">
      <c r="A6" t="s">
        <v>13</v>
      </c>
      <c r="B6">
        <v>0</v>
      </c>
    </row>
    <row r="7" spans="1:6" x14ac:dyDescent="0.35">
      <c r="A7" t="s">
        <v>14</v>
      </c>
      <c r="B7">
        <v>0</v>
      </c>
    </row>
    <row r="8" spans="1:6" x14ac:dyDescent="0.35">
      <c r="A8" t="s">
        <v>15</v>
      </c>
      <c r="B8">
        <v>0</v>
      </c>
    </row>
    <row r="9" spans="1:6" x14ac:dyDescent="0.35">
      <c r="A9" t="s">
        <v>16</v>
      </c>
      <c r="B9">
        <v>0</v>
      </c>
    </row>
    <row r="10" spans="1:6" x14ac:dyDescent="0.35">
      <c r="A10" t="s">
        <v>17</v>
      </c>
      <c r="B10">
        <v>0</v>
      </c>
    </row>
    <row r="11" spans="1:6" x14ac:dyDescent="0.35">
      <c r="A11" t="s">
        <v>116</v>
      </c>
      <c r="B11">
        <v>0</v>
      </c>
    </row>
    <row r="12" spans="1:6" x14ac:dyDescent="0.35">
      <c r="A12" t="s">
        <v>117</v>
      </c>
      <c r="B12">
        <v>0</v>
      </c>
      <c r="E12" s="16"/>
    </row>
    <row r="13" spans="1:6" x14ac:dyDescent="0.35">
      <c r="A13" t="s">
        <v>18</v>
      </c>
      <c r="B13">
        <v>30</v>
      </c>
    </row>
    <row r="14" spans="1:6" x14ac:dyDescent="0.35">
      <c r="A14" t="s">
        <v>19</v>
      </c>
      <c r="B14">
        <v>30</v>
      </c>
    </row>
    <row r="15" spans="1:6" x14ac:dyDescent="0.35">
      <c r="A15" t="s">
        <v>130</v>
      </c>
      <c r="B15">
        <v>0</v>
      </c>
    </row>
    <row r="16" spans="1:6" x14ac:dyDescent="0.35">
      <c r="F16" s="16"/>
    </row>
    <row r="18" spans="1:6" x14ac:dyDescent="0.35">
      <c r="A18" s="6"/>
    </row>
    <row r="19" spans="1:6" x14ac:dyDescent="0.35">
      <c r="A19" s="6"/>
      <c r="E19" s="16"/>
      <c r="F19" s="16"/>
    </row>
    <row r="20" spans="1:6" x14ac:dyDescent="0.35">
      <c r="A20" s="6"/>
    </row>
    <row r="21" spans="1:6" x14ac:dyDescent="0.35">
      <c r="A21" s="6"/>
    </row>
    <row r="22" spans="1:6" x14ac:dyDescent="0.35">
      <c r="A22" s="6"/>
    </row>
    <row r="23" spans="1:6" x14ac:dyDescent="0.35">
      <c r="A23" s="6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topLeftCell="A2" workbookViewId="0">
      <selection activeCell="C19" sqref="C19"/>
    </sheetView>
  </sheetViews>
  <sheetFormatPr defaultColWidth="8.81640625" defaultRowHeight="14.5" x14ac:dyDescent="0.35"/>
  <cols>
    <col min="1" max="1" width="23.1796875" bestFit="1" customWidth="1"/>
    <col min="5" max="5" width="25.453125" bestFit="1" customWidth="1"/>
  </cols>
  <sheetData>
    <row r="1" spans="1:6" x14ac:dyDescent="0.35">
      <c r="A1" t="s">
        <v>87</v>
      </c>
    </row>
    <row r="2" spans="1:6" x14ac:dyDescent="0.35">
      <c r="A2" t="s">
        <v>73</v>
      </c>
    </row>
    <row r="3" spans="1:6" x14ac:dyDescent="0.35">
      <c r="A3" s="1" t="s">
        <v>40</v>
      </c>
      <c r="B3" s="1" t="s">
        <v>56</v>
      </c>
      <c r="E3" s="1"/>
      <c r="F3" s="1"/>
    </row>
    <row r="4" spans="1:6" x14ac:dyDescent="0.35">
      <c r="A4" t="s">
        <v>29</v>
      </c>
      <c r="B4">
        <v>0.5</v>
      </c>
    </row>
    <row r="5" spans="1:6" x14ac:dyDescent="0.35">
      <c r="A5" t="s">
        <v>30</v>
      </c>
      <c r="B5">
        <v>0.5</v>
      </c>
    </row>
    <row r="6" spans="1:6" x14ac:dyDescent="0.35">
      <c r="A6" t="s">
        <v>31</v>
      </c>
      <c r="B6">
        <v>0.5</v>
      </c>
    </row>
    <row r="7" spans="1:6" x14ac:dyDescent="0.35">
      <c r="A7" t="s">
        <v>32</v>
      </c>
      <c r="B7">
        <v>0.5</v>
      </c>
    </row>
    <row r="8" spans="1:6" x14ac:dyDescent="0.35">
      <c r="A8" t="s">
        <v>33</v>
      </c>
      <c r="B8">
        <v>0.5</v>
      </c>
    </row>
    <row r="9" spans="1:6" x14ac:dyDescent="0.35">
      <c r="A9" t="s">
        <v>34</v>
      </c>
      <c r="B9">
        <v>0.5</v>
      </c>
    </row>
    <row r="10" spans="1:6" x14ac:dyDescent="0.35">
      <c r="A10" t="s">
        <v>35</v>
      </c>
      <c r="B10">
        <v>0.5</v>
      </c>
    </row>
  </sheetData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A4"/>
  <sheetViews>
    <sheetView workbookViewId="0"/>
  </sheetViews>
  <sheetFormatPr defaultColWidth="8.81640625" defaultRowHeight="14.5" x14ac:dyDescent="0.35"/>
  <cols>
    <col min="1" max="1" width="18.453125" bestFit="1" customWidth="1"/>
  </cols>
  <sheetData>
    <row r="3" spans="1:1" x14ac:dyDescent="0.35">
      <c r="A3" s="1" t="s">
        <v>57</v>
      </c>
    </row>
    <row r="4" spans="1:1" x14ac:dyDescent="0.35">
      <c r="A4">
        <v>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topLeftCell="A2" workbookViewId="0">
      <selection activeCell="W37" sqref="W37"/>
    </sheetView>
  </sheetViews>
  <sheetFormatPr defaultColWidth="8.81640625" defaultRowHeight="14.5" x14ac:dyDescent="0.35"/>
  <cols>
    <col min="1" max="1" width="23.1796875" bestFit="1" customWidth="1"/>
    <col min="2" max="2" width="25.54296875" bestFit="1" customWidth="1"/>
    <col min="3" max="3" width="19.453125" bestFit="1" customWidth="1"/>
  </cols>
  <sheetData>
    <row r="1" spans="1:3" x14ac:dyDescent="0.35">
      <c r="A1" t="s">
        <v>75</v>
      </c>
    </row>
    <row r="2" spans="1:3" x14ac:dyDescent="0.35">
      <c r="A2" t="s">
        <v>77</v>
      </c>
    </row>
    <row r="3" spans="1:3" x14ac:dyDescent="0.35">
      <c r="A3" s="1" t="s">
        <v>40</v>
      </c>
      <c r="B3" s="19" t="s">
        <v>58</v>
      </c>
      <c r="C3" s="4"/>
    </row>
    <row r="4" spans="1:3" x14ac:dyDescent="0.35">
      <c r="A4" t="s">
        <v>29</v>
      </c>
      <c r="B4">
        <v>5</v>
      </c>
    </row>
    <row r="5" spans="1:3" x14ac:dyDescent="0.35">
      <c r="A5" t="s">
        <v>30</v>
      </c>
      <c r="B5">
        <v>1.5</v>
      </c>
    </row>
    <row r="6" spans="1:3" x14ac:dyDescent="0.35">
      <c r="A6" t="s">
        <v>31</v>
      </c>
      <c r="B6">
        <v>6.7</v>
      </c>
    </row>
    <row r="7" spans="1:3" x14ac:dyDescent="0.35">
      <c r="A7" t="s">
        <v>32</v>
      </c>
      <c r="B7">
        <v>4</v>
      </c>
    </row>
    <row r="8" spans="1:3" x14ac:dyDescent="0.35">
      <c r="A8" t="s">
        <v>33</v>
      </c>
      <c r="B8">
        <v>1</v>
      </c>
    </row>
    <row r="9" spans="1:3" x14ac:dyDescent="0.35">
      <c r="A9" t="s">
        <v>34</v>
      </c>
      <c r="B9">
        <v>5</v>
      </c>
    </row>
    <row r="10" spans="1:3" x14ac:dyDescent="0.35">
      <c r="A10" t="s">
        <v>35</v>
      </c>
      <c r="B10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C21" sqref="C21"/>
    </sheetView>
  </sheetViews>
  <sheetFormatPr defaultColWidth="8.81640625" defaultRowHeight="14.5" x14ac:dyDescent="0.35"/>
  <cols>
    <col min="1" max="1" width="23.1796875" bestFit="1" customWidth="1"/>
    <col min="2" max="2" width="18.1796875" bestFit="1" customWidth="1"/>
    <col min="3" max="3" width="19.453125" bestFit="1" customWidth="1"/>
  </cols>
  <sheetData>
    <row r="1" spans="1:3" x14ac:dyDescent="0.35">
      <c r="A1" t="s">
        <v>76</v>
      </c>
    </row>
    <row r="2" spans="1:3" x14ac:dyDescent="0.35">
      <c r="A2" t="s">
        <v>74</v>
      </c>
    </row>
    <row r="3" spans="1:3" x14ac:dyDescent="0.35">
      <c r="A3" s="1" t="s">
        <v>40</v>
      </c>
      <c r="B3" s="19" t="s">
        <v>61</v>
      </c>
      <c r="C3" s="4"/>
    </row>
    <row r="4" spans="1:3" x14ac:dyDescent="0.35">
      <c r="A4" t="s">
        <v>29</v>
      </c>
      <c r="B4">
        <v>0</v>
      </c>
    </row>
    <row r="5" spans="1:3" x14ac:dyDescent="0.35">
      <c r="A5" t="s">
        <v>30</v>
      </c>
      <c r="B5">
        <v>0</v>
      </c>
    </row>
    <row r="6" spans="1:3" x14ac:dyDescent="0.35">
      <c r="A6" t="s">
        <v>31</v>
      </c>
      <c r="B6">
        <v>0</v>
      </c>
    </row>
    <row r="7" spans="1:3" x14ac:dyDescent="0.35">
      <c r="A7" t="s">
        <v>32</v>
      </c>
      <c r="B7">
        <v>0</v>
      </c>
    </row>
    <row r="8" spans="1:3" x14ac:dyDescent="0.35">
      <c r="A8" t="s">
        <v>33</v>
      </c>
      <c r="B8">
        <v>0</v>
      </c>
    </row>
    <row r="9" spans="1:3" x14ac:dyDescent="0.35">
      <c r="A9" t="s">
        <v>34</v>
      </c>
      <c r="B9">
        <v>0</v>
      </c>
    </row>
    <row r="10" spans="1:3" x14ac:dyDescent="0.35">
      <c r="A10" t="s">
        <v>35</v>
      </c>
      <c r="B10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"/>
  <sheetViews>
    <sheetView workbookViewId="0">
      <selection activeCell="L30" sqref="L30"/>
    </sheetView>
  </sheetViews>
  <sheetFormatPr defaultColWidth="8.81640625" defaultRowHeight="14.5" x14ac:dyDescent="0.35"/>
  <cols>
    <col min="1" max="1" width="17.1796875" bestFit="1" customWidth="1"/>
  </cols>
  <sheetData>
    <row r="1" spans="1:1" x14ac:dyDescent="0.35">
      <c r="A1" t="s">
        <v>25</v>
      </c>
    </row>
    <row r="2" spans="1:1" x14ac:dyDescent="0.35">
      <c r="A2" t="s">
        <v>78</v>
      </c>
    </row>
    <row r="3" spans="1:1" x14ac:dyDescent="0.35">
      <c r="A3" s="1" t="s">
        <v>59</v>
      </c>
    </row>
    <row r="4" spans="1:1" x14ac:dyDescent="0.35">
      <c r="A4">
        <v>0.2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A4"/>
  <sheetViews>
    <sheetView workbookViewId="0">
      <selection activeCell="A5" sqref="A5"/>
    </sheetView>
  </sheetViews>
  <sheetFormatPr defaultColWidth="8.81640625" defaultRowHeight="14.5" x14ac:dyDescent="0.35"/>
  <cols>
    <col min="1" max="1" width="17" bestFit="1" customWidth="1"/>
  </cols>
  <sheetData>
    <row r="3" spans="1:1" x14ac:dyDescent="0.35">
      <c r="A3" s="1" t="s">
        <v>62</v>
      </c>
    </row>
    <row r="4" spans="1:1" x14ac:dyDescent="0.35">
      <c r="A4">
        <v>0.2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>
      <selection activeCell="D5" sqref="D5"/>
    </sheetView>
  </sheetViews>
  <sheetFormatPr defaultColWidth="8.81640625" defaultRowHeight="14.5" x14ac:dyDescent="0.35"/>
  <cols>
    <col min="1" max="1" width="10" bestFit="1" customWidth="1"/>
  </cols>
  <sheetData>
    <row r="1" spans="1:1" x14ac:dyDescent="0.35">
      <c r="A1" t="s">
        <v>80</v>
      </c>
    </row>
    <row r="2" spans="1:1" x14ac:dyDescent="0.35">
      <c r="A2" t="s">
        <v>79</v>
      </c>
    </row>
    <row r="3" spans="1:1" x14ac:dyDescent="0.35">
      <c r="A3" s="1" t="s">
        <v>60</v>
      </c>
    </row>
    <row r="4" spans="1:1" x14ac:dyDescent="0.35">
      <c r="A4">
        <v>130000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B23"/>
  <sheetViews>
    <sheetView workbookViewId="0">
      <selection activeCell="F12" sqref="F12"/>
    </sheetView>
  </sheetViews>
  <sheetFormatPr defaultColWidth="8.81640625" defaultRowHeight="14.5" x14ac:dyDescent="0.35"/>
  <cols>
    <col min="2" max="2" width="17.1796875" bestFit="1" customWidth="1"/>
  </cols>
  <sheetData>
    <row r="3" spans="1:2" x14ac:dyDescent="0.35">
      <c r="A3" s="1" t="s">
        <v>109</v>
      </c>
      <c r="B3" s="1" t="s">
        <v>63</v>
      </c>
    </row>
    <row r="4" spans="1:2" x14ac:dyDescent="0.35">
      <c r="A4">
        <v>1</v>
      </c>
      <c r="B4">
        <v>0.25</v>
      </c>
    </row>
    <row r="5" spans="1:2" x14ac:dyDescent="0.35">
      <c r="A5">
        <v>2</v>
      </c>
      <c r="B5">
        <v>0.25</v>
      </c>
    </row>
    <row r="6" spans="1:2" x14ac:dyDescent="0.35">
      <c r="A6">
        <v>3</v>
      </c>
      <c r="B6">
        <v>0.25</v>
      </c>
    </row>
    <row r="7" spans="1:2" x14ac:dyDescent="0.35">
      <c r="A7">
        <v>4</v>
      </c>
      <c r="B7">
        <v>0.25</v>
      </c>
    </row>
    <row r="8" spans="1:2" x14ac:dyDescent="0.35">
      <c r="A8">
        <v>5</v>
      </c>
      <c r="B8">
        <f>1/16</f>
        <v>6.25E-2</v>
      </c>
    </row>
    <row r="9" spans="1:2" x14ac:dyDescent="0.35">
      <c r="A9">
        <v>6</v>
      </c>
      <c r="B9">
        <f>1/16</f>
        <v>6.25E-2</v>
      </c>
    </row>
    <row r="10" spans="1:2" x14ac:dyDescent="0.35">
      <c r="A10">
        <v>7</v>
      </c>
      <c r="B10">
        <f t="shared" ref="B10:B23" si="0">1/16</f>
        <v>6.25E-2</v>
      </c>
    </row>
    <row r="11" spans="1:2" x14ac:dyDescent="0.35">
      <c r="A11">
        <v>8</v>
      </c>
      <c r="B11">
        <f t="shared" si="0"/>
        <v>6.25E-2</v>
      </c>
    </row>
    <row r="12" spans="1:2" x14ac:dyDescent="0.35">
      <c r="A12">
        <v>9</v>
      </c>
      <c r="B12">
        <f t="shared" si="0"/>
        <v>6.25E-2</v>
      </c>
    </row>
    <row r="13" spans="1:2" x14ac:dyDescent="0.35">
      <c r="A13">
        <v>10</v>
      </c>
      <c r="B13">
        <f t="shared" si="0"/>
        <v>6.25E-2</v>
      </c>
    </row>
    <row r="14" spans="1:2" x14ac:dyDescent="0.35">
      <c r="A14">
        <v>11</v>
      </c>
      <c r="B14">
        <f t="shared" si="0"/>
        <v>6.25E-2</v>
      </c>
    </row>
    <row r="15" spans="1:2" x14ac:dyDescent="0.35">
      <c r="A15">
        <v>12</v>
      </c>
      <c r="B15">
        <f t="shared" si="0"/>
        <v>6.25E-2</v>
      </c>
    </row>
    <row r="16" spans="1:2" x14ac:dyDescent="0.35">
      <c r="A16">
        <v>13</v>
      </c>
      <c r="B16">
        <f t="shared" si="0"/>
        <v>6.25E-2</v>
      </c>
    </row>
    <row r="17" spans="1:2" x14ac:dyDescent="0.35">
      <c r="A17">
        <v>14</v>
      </c>
      <c r="B17">
        <f t="shared" si="0"/>
        <v>6.25E-2</v>
      </c>
    </row>
    <row r="18" spans="1:2" x14ac:dyDescent="0.35">
      <c r="A18">
        <v>15</v>
      </c>
      <c r="B18">
        <f t="shared" si="0"/>
        <v>6.25E-2</v>
      </c>
    </row>
    <row r="19" spans="1:2" x14ac:dyDescent="0.35">
      <c r="A19">
        <v>16</v>
      </c>
      <c r="B19">
        <f t="shared" si="0"/>
        <v>6.25E-2</v>
      </c>
    </row>
    <row r="20" spans="1:2" x14ac:dyDescent="0.35">
      <c r="A20">
        <v>17</v>
      </c>
      <c r="B20">
        <f t="shared" si="0"/>
        <v>6.25E-2</v>
      </c>
    </row>
    <row r="21" spans="1:2" x14ac:dyDescent="0.35">
      <c r="A21">
        <v>18</v>
      </c>
      <c r="B21">
        <f t="shared" si="0"/>
        <v>6.25E-2</v>
      </c>
    </row>
    <row r="22" spans="1:2" x14ac:dyDescent="0.35">
      <c r="A22">
        <v>19</v>
      </c>
      <c r="B22">
        <f t="shared" si="0"/>
        <v>6.25E-2</v>
      </c>
    </row>
    <row r="23" spans="1:2" x14ac:dyDescent="0.35">
      <c r="A23">
        <v>20</v>
      </c>
      <c r="B23">
        <f t="shared" si="0"/>
        <v>6.25E-2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>
      <selection activeCell="A11" sqref="A11:B16"/>
    </sheetView>
  </sheetViews>
  <sheetFormatPr defaultColWidth="8.81640625" defaultRowHeight="14.5" x14ac:dyDescent="0.35"/>
  <cols>
    <col min="1" max="1" width="23.1796875" bestFit="1" customWidth="1"/>
    <col min="2" max="2" width="11.81640625" bestFit="1" customWidth="1"/>
  </cols>
  <sheetData>
    <row r="1" spans="1:2" x14ac:dyDescent="0.35">
      <c r="A1" s="17" t="s">
        <v>38</v>
      </c>
    </row>
    <row r="2" spans="1:2" x14ac:dyDescent="0.35">
      <c r="A2" s="17" t="s">
        <v>64</v>
      </c>
    </row>
    <row r="3" spans="1:2" x14ac:dyDescent="0.35">
      <c r="A3" s="1" t="s">
        <v>40</v>
      </c>
      <c r="B3" s="1" t="s">
        <v>65</v>
      </c>
    </row>
    <row r="4" spans="1:2" x14ac:dyDescent="0.35">
      <c r="A4" t="s">
        <v>29</v>
      </c>
      <c r="B4">
        <f>0.1/24</f>
        <v>4.1666666666666666E-3</v>
      </c>
    </row>
    <row r="5" spans="1:2" x14ac:dyDescent="0.35">
      <c r="A5" t="s">
        <v>30</v>
      </c>
      <c r="B5">
        <v>0</v>
      </c>
    </row>
    <row r="6" spans="1:2" x14ac:dyDescent="0.35">
      <c r="A6" t="s">
        <v>31</v>
      </c>
      <c r="B6">
        <v>0</v>
      </c>
    </row>
    <row r="7" spans="1:2" x14ac:dyDescent="0.35">
      <c r="A7" t="s">
        <v>32</v>
      </c>
      <c r="B7">
        <f>0.03/24</f>
        <v>1.25E-3</v>
      </c>
    </row>
    <row r="8" spans="1:2" x14ac:dyDescent="0.35">
      <c r="A8" t="s">
        <v>33</v>
      </c>
      <c r="B8">
        <f>0.2/24</f>
        <v>8.3333333333333332E-3</v>
      </c>
    </row>
    <row r="9" spans="1:2" x14ac:dyDescent="0.35">
      <c r="A9" t="s">
        <v>34</v>
      </c>
      <c r="B9">
        <f>0.01/24</f>
        <v>4.1666666666666669E-4</v>
      </c>
    </row>
    <row r="10" spans="1:2" x14ac:dyDescent="0.35">
      <c r="A10" t="s">
        <v>35</v>
      </c>
      <c r="B10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11"/>
  <sheetViews>
    <sheetView workbookViewId="0">
      <selection activeCell="E20" sqref="E20"/>
    </sheetView>
  </sheetViews>
  <sheetFormatPr defaultColWidth="8.81640625" defaultRowHeight="14.5" x14ac:dyDescent="0.35"/>
  <cols>
    <col min="1" max="1" width="12.1796875" bestFit="1" customWidth="1"/>
  </cols>
  <sheetData>
    <row r="3" spans="1:1" x14ac:dyDescent="0.35">
      <c r="A3" s="1" t="s">
        <v>44</v>
      </c>
    </row>
    <row r="4" spans="1:1" x14ac:dyDescent="0.35">
      <c r="A4" t="s">
        <v>46</v>
      </c>
    </row>
    <row r="5" spans="1:1" x14ac:dyDescent="0.35">
      <c r="A5" t="s">
        <v>52</v>
      </c>
    </row>
    <row r="6" spans="1:1" x14ac:dyDescent="0.35">
      <c r="A6" t="s">
        <v>53</v>
      </c>
    </row>
    <row r="7" spans="1:1" x14ac:dyDescent="0.35">
      <c r="A7" t="s">
        <v>47</v>
      </c>
    </row>
    <row r="8" spans="1:1" x14ac:dyDescent="0.35">
      <c r="A8" t="s">
        <v>48</v>
      </c>
    </row>
    <row r="9" spans="1:1" x14ac:dyDescent="0.35">
      <c r="A9" t="s">
        <v>49</v>
      </c>
    </row>
    <row r="10" spans="1:1" x14ac:dyDescent="0.35">
      <c r="A10" t="s">
        <v>131</v>
      </c>
    </row>
    <row r="11" spans="1:1" x14ac:dyDescent="0.35">
      <c r="A11" s="6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A10"/>
  <sheetViews>
    <sheetView workbookViewId="0">
      <selection activeCell="I18" sqref="I18"/>
    </sheetView>
  </sheetViews>
  <sheetFormatPr defaultColWidth="8.81640625" defaultRowHeight="14.5" x14ac:dyDescent="0.35"/>
  <cols>
    <col min="1" max="1" width="23.1796875" bestFit="1" customWidth="1"/>
  </cols>
  <sheetData>
    <row r="3" spans="1:1" x14ac:dyDescent="0.35">
      <c r="A3" s="1" t="s">
        <v>40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B10"/>
  <sheetViews>
    <sheetView topLeftCell="A2" workbookViewId="0">
      <selection activeCell="A11" sqref="A11:B16"/>
    </sheetView>
  </sheetViews>
  <sheetFormatPr defaultColWidth="8.81640625" defaultRowHeight="14.5" x14ac:dyDescent="0.35"/>
  <cols>
    <col min="1" max="1" width="29.453125" bestFit="1" customWidth="1"/>
    <col min="2" max="2" width="13.1796875" bestFit="1" customWidth="1"/>
  </cols>
  <sheetData>
    <row r="3" spans="1:2" x14ac:dyDescent="0.35">
      <c r="A3" s="1" t="s">
        <v>40</v>
      </c>
      <c r="B3" s="1" t="s">
        <v>44</v>
      </c>
    </row>
    <row r="4" spans="1:2" x14ac:dyDescent="0.35">
      <c r="A4" t="s">
        <v>29</v>
      </c>
      <c r="B4" t="s">
        <v>46</v>
      </c>
    </row>
    <row r="5" spans="1:2" x14ac:dyDescent="0.35">
      <c r="A5" t="s">
        <v>30</v>
      </c>
      <c r="B5" t="s">
        <v>46</v>
      </c>
    </row>
    <row r="6" spans="1:2" x14ac:dyDescent="0.35">
      <c r="A6" t="s">
        <v>31</v>
      </c>
      <c r="B6" t="s">
        <v>46</v>
      </c>
    </row>
    <row r="7" spans="1:2" x14ac:dyDescent="0.35">
      <c r="A7" t="s">
        <v>32</v>
      </c>
      <c r="B7" t="s">
        <v>46</v>
      </c>
    </row>
    <row r="8" spans="1:2" x14ac:dyDescent="0.35">
      <c r="A8" t="s">
        <v>33</v>
      </c>
      <c r="B8" t="s">
        <v>52</v>
      </c>
    </row>
    <row r="9" spans="1:2" x14ac:dyDescent="0.35">
      <c r="A9" t="s">
        <v>34</v>
      </c>
      <c r="B9" t="s">
        <v>47</v>
      </c>
    </row>
    <row r="10" spans="1:2" x14ac:dyDescent="0.35">
      <c r="A10" t="s">
        <v>35</v>
      </c>
      <c r="B10" t="s">
        <v>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A4"/>
  <sheetViews>
    <sheetView workbookViewId="0">
      <selection activeCell="A7" sqref="A7"/>
    </sheetView>
  </sheetViews>
  <sheetFormatPr defaultColWidth="8.81640625" defaultRowHeight="14.5" x14ac:dyDescent="0.35"/>
  <sheetData>
    <row r="3" spans="1:1" x14ac:dyDescent="0.35">
      <c r="A3" s="1" t="s">
        <v>67</v>
      </c>
    </row>
    <row r="4" spans="1:1" x14ac:dyDescent="0.35">
      <c r="A4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A23"/>
  <sheetViews>
    <sheetView workbookViewId="0">
      <selection activeCell="A8" sqref="A8:A23"/>
    </sheetView>
  </sheetViews>
  <sheetFormatPr defaultColWidth="8.81640625" defaultRowHeight="14.5" x14ac:dyDescent="0.35"/>
  <sheetData>
    <row r="3" spans="1:1" x14ac:dyDescent="0.35">
      <c r="A3" s="1" t="s">
        <v>107</v>
      </c>
    </row>
    <row r="4" spans="1:1" x14ac:dyDescent="0.35">
      <c r="A4">
        <v>1</v>
      </c>
    </row>
    <row r="5" spans="1:1" x14ac:dyDescent="0.35">
      <c r="A5">
        <v>2</v>
      </c>
    </row>
    <row r="6" spans="1:1" x14ac:dyDescent="0.35">
      <c r="A6">
        <v>3</v>
      </c>
    </row>
    <row r="7" spans="1:1" x14ac:dyDescent="0.35">
      <c r="A7">
        <v>4</v>
      </c>
    </row>
    <row r="8" spans="1:1" x14ac:dyDescent="0.35">
      <c r="A8">
        <v>5</v>
      </c>
    </row>
    <row r="9" spans="1:1" x14ac:dyDescent="0.35">
      <c r="A9">
        <v>6</v>
      </c>
    </row>
    <row r="10" spans="1:1" x14ac:dyDescent="0.35">
      <c r="A10">
        <v>7</v>
      </c>
    </row>
    <row r="11" spans="1:1" x14ac:dyDescent="0.35">
      <c r="A11">
        <v>8</v>
      </c>
    </row>
    <row r="12" spans="1:1" x14ac:dyDescent="0.35">
      <c r="A12">
        <v>9</v>
      </c>
    </row>
    <row r="13" spans="1:1" x14ac:dyDescent="0.35">
      <c r="A13">
        <v>10</v>
      </c>
    </row>
    <row r="14" spans="1:1" x14ac:dyDescent="0.35">
      <c r="A14">
        <v>11</v>
      </c>
    </row>
    <row r="15" spans="1:1" x14ac:dyDescent="0.35">
      <c r="A15">
        <v>12</v>
      </c>
    </row>
    <row r="16" spans="1:1" x14ac:dyDescent="0.35">
      <c r="A16">
        <v>13</v>
      </c>
    </row>
    <row r="17" spans="1:1" x14ac:dyDescent="0.35">
      <c r="A17">
        <v>14</v>
      </c>
    </row>
    <row r="18" spans="1:1" x14ac:dyDescent="0.35">
      <c r="A18">
        <v>15</v>
      </c>
    </row>
    <row r="19" spans="1:1" x14ac:dyDescent="0.35">
      <c r="A19">
        <v>16</v>
      </c>
    </row>
    <row r="20" spans="1:1" x14ac:dyDescent="0.35">
      <c r="A20">
        <v>17</v>
      </c>
    </row>
    <row r="21" spans="1:1" x14ac:dyDescent="0.35">
      <c r="A21">
        <v>18</v>
      </c>
    </row>
    <row r="22" spans="1:1" x14ac:dyDescent="0.35">
      <c r="A22">
        <v>19</v>
      </c>
    </row>
    <row r="23" spans="1:1" x14ac:dyDescent="0.35">
      <c r="A23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358-B737-4B12-BCF2-983233884487}">
  <dimension ref="A3:B15"/>
  <sheetViews>
    <sheetView workbookViewId="0">
      <selection activeCell="D16" sqref="D16"/>
    </sheetView>
  </sheetViews>
  <sheetFormatPr defaultColWidth="8.81640625" defaultRowHeight="14.5" x14ac:dyDescent="0.35"/>
  <cols>
    <col min="1" max="1" width="14.1796875" bestFit="1" customWidth="1"/>
  </cols>
  <sheetData>
    <row r="3" spans="1:2" x14ac:dyDescent="0.35">
      <c r="A3" s="8" t="s">
        <v>10</v>
      </c>
      <c r="B3" s="8" t="s">
        <v>128</v>
      </c>
    </row>
    <row r="4" spans="1:2" x14ac:dyDescent="0.35">
      <c r="A4" t="s">
        <v>12</v>
      </c>
      <c r="B4">
        <v>1</v>
      </c>
    </row>
    <row r="5" spans="1:2" x14ac:dyDescent="0.35">
      <c r="A5" t="s">
        <v>115</v>
      </c>
      <c r="B5">
        <v>1</v>
      </c>
    </row>
    <row r="6" spans="1:2" x14ac:dyDescent="0.35">
      <c r="A6" t="s">
        <v>13</v>
      </c>
      <c r="B6">
        <v>1</v>
      </c>
    </row>
    <row r="7" spans="1:2" x14ac:dyDescent="0.35">
      <c r="A7" t="s">
        <v>14</v>
      </c>
      <c r="B7">
        <v>1</v>
      </c>
    </row>
    <row r="8" spans="1:2" x14ac:dyDescent="0.35">
      <c r="A8" t="s">
        <v>15</v>
      </c>
      <c r="B8">
        <v>1</v>
      </c>
    </row>
    <row r="9" spans="1:2" x14ac:dyDescent="0.35">
      <c r="A9" t="s">
        <v>16</v>
      </c>
      <c r="B9">
        <v>1</v>
      </c>
    </row>
    <row r="10" spans="1:2" x14ac:dyDescent="0.35">
      <c r="A10" t="s">
        <v>17</v>
      </c>
      <c r="B10">
        <v>1</v>
      </c>
    </row>
    <row r="11" spans="1:2" x14ac:dyDescent="0.35">
      <c r="A11" t="s">
        <v>116</v>
      </c>
      <c r="B11">
        <v>1</v>
      </c>
    </row>
    <row r="12" spans="1:2" x14ac:dyDescent="0.35">
      <c r="A12" t="s">
        <v>117</v>
      </c>
      <c r="B12">
        <v>1</v>
      </c>
    </row>
    <row r="13" spans="1:2" x14ac:dyDescent="0.35">
      <c r="A13" t="s">
        <v>18</v>
      </c>
      <c r="B13">
        <v>1</v>
      </c>
    </row>
    <row r="14" spans="1:2" x14ac:dyDescent="0.35">
      <c r="A14" t="s">
        <v>19</v>
      </c>
      <c r="B14">
        <v>1</v>
      </c>
    </row>
    <row r="15" spans="1:2" x14ac:dyDescent="0.35">
      <c r="A15" t="s">
        <v>130</v>
      </c>
      <c r="B1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D23"/>
  <sheetViews>
    <sheetView workbookViewId="0">
      <selection activeCell="A16" sqref="A16"/>
    </sheetView>
  </sheetViews>
  <sheetFormatPr defaultColWidth="8.81640625" defaultRowHeight="14.5" x14ac:dyDescent="0.35"/>
  <cols>
    <col min="1" max="1" width="20" bestFit="1" customWidth="1"/>
    <col min="4" max="4" width="20.1796875" bestFit="1" customWidth="1"/>
  </cols>
  <sheetData>
    <row r="3" spans="1:1" x14ac:dyDescent="0.35">
      <c r="A3" s="1" t="s">
        <v>10</v>
      </c>
    </row>
    <row r="4" spans="1:1" x14ac:dyDescent="0.35">
      <c r="A4" t="s">
        <v>12</v>
      </c>
    </row>
    <row r="5" spans="1:1" x14ac:dyDescent="0.35">
      <c r="A5" t="s">
        <v>115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16</v>
      </c>
    </row>
    <row r="10" spans="1:1" x14ac:dyDescent="0.35">
      <c r="A10" t="s">
        <v>17</v>
      </c>
    </row>
    <row r="11" spans="1:1" x14ac:dyDescent="0.35">
      <c r="A11" t="s">
        <v>116</v>
      </c>
    </row>
    <row r="12" spans="1:1" x14ac:dyDescent="0.35">
      <c r="A12" t="s">
        <v>117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130</v>
      </c>
    </row>
    <row r="18" spans="1:4" x14ac:dyDescent="0.35">
      <c r="A18" s="6"/>
      <c r="D18" s="6"/>
    </row>
    <row r="19" spans="1:4" x14ac:dyDescent="0.35">
      <c r="A19" s="6"/>
      <c r="D19" s="6"/>
    </row>
    <row r="20" spans="1:4" x14ac:dyDescent="0.35">
      <c r="A20" s="6"/>
      <c r="D20" s="6"/>
    </row>
    <row r="21" spans="1:4" x14ac:dyDescent="0.35">
      <c r="A21" s="6"/>
      <c r="D21" s="6"/>
    </row>
    <row r="22" spans="1:4" x14ac:dyDescent="0.35">
      <c r="A22" s="6"/>
      <c r="D22" s="6"/>
    </row>
    <row r="23" spans="1:4" x14ac:dyDescent="0.35">
      <c r="A23" s="6"/>
      <c r="D23" s="6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A6"/>
  <sheetViews>
    <sheetView workbookViewId="0">
      <selection activeCell="B8" sqref="B8"/>
    </sheetView>
  </sheetViews>
  <sheetFormatPr defaultColWidth="8.81640625" defaultRowHeight="14.5" x14ac:dyDescent="0.35"/>
  <sheetData>
    <row r="3" spans="1:1" x14ac:dyDescent="0.35">
      <c r="A3" s="1" t="s">
        <v>2</v>
      </c>
    </row>
    <row r="4" spans="1:1" x14ac:dyDescent="0.35">
      <c r="A4">
        <v>1</v>
      </c>
    </row>
    <row r="5" spans="1:1" x14ac:dyDescent="0.35">
      <c r="A5">
        <v>2</v>
      </c>
    </row>
    <row r="6" spans="1:1" x14ac:dyDescent="0.35">
      <c r="A6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2D4D-D029-4E5A-8AEA-5ECBEE757F57}">
  <dimension ref="A3:B6"/>
  <sheetViews>
    <sheetView workbookViewId="0">
      <selection activeCell="A3" sqref="A3:XFD3"/>
    </sheetView>
  </sheetViews>
  <sheetFormatPr defaultRowHeight="14.5" x14ac:dyDescent="0.35"/>
  <sheetData>
    <row r="3" spans="1:2" x14ac:dyDescent="0.35">
      <c r="A3" s="8" t="s">
        <v>201</v>
      </c>
      <c r="B3" s="8" t="s">
        <v>2</v>
      </c>
    </row>
    <row r="4" spans="1:2" x14ac:dyDescent="0.35">
      <c r="A4">
        <v>1</v>
      </c>
      <c r="B4">
        <v>1</v>
      </c>
    </row>
    <row r="5" spans="1:2" x14ac:dyDescent="0.35">
      <c r="A5">
        <v>1</v>
      </c>
      <c r="B5">
        <v>2</v>
      </c>
    </row>
    <row r="6" spans="1:2" x14ac:dyDescent="0.35">
      <c r="A6">
        <v>1</v>
      </c>
      <c r="B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DC4B-DBAA-425F-91B1-1EAF3DE12529}">
  <dimension ref="A3:A4"/>
  <sheetViews>
    <sheetView workbookViewId="0">
      <selection activeCell="A6" sqref="A6"/>
    </sheetView>
  </sheetViews>
  <sheetFormatPr defaultRowHeight="14.5" x14ac:dyDescent="0.35"/>
  <sheetData>
    <row r="3" spans="1:1" x14ac:dyDescent="0.35">
      <c r="A3" s="8" t="s">
        <v>200</v>
      </c>
    </row>
    <row r="4" spans="1:1" x14ac:dyDescent="0.35">
      <c r="A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C5"/>
  <sheetViews>
    <sheetView workbookViewId="0">
      <selection activeCell="C13" sqref="C13"/>
    </sheetView>
  </sheetViews>
  <sheetFormatPr defaultColWidth="8.81640625" defaultRowHeight="14.5" x14ac:dyDescent="0.35"/>
  <cols>
    <col min="1" max="2" width="10.453125" customWidth="1"/>
    <col min="3" max="3" width="15.453125" customWidth="1"/>
  </cols>
  <sheetData>
    <row r="3" spans="1:3" x14ac:dyDescent="0.35">
      <c r="A3" s="1" t="s">
        <v>96</v>
      </c>
      <c r="B3" s="1" t="s">
        <v>201</v>
      </c>
      <c r="C3" s="1" t="s">
        <v>68</v>
      </c>
    </row>
    <row r="4" spans="1:3" x14ac:dyDescent="0.35">
      <c r="A4">
        <v>1</v>
      </c>
      <c r="B4">
        <v>1</v>
      </c>
      <c r="C4">
        <v>2</v>
      </c>
    </row>
    <row r="5" spans="1:3" x14ac:dyDescent="0.35">
      <c r="A5">
        <v>1</v>
      </c>
      <c r="B5">
        <v>1</v>
      </c>
      <c r="C5">
        <v>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3C2-678A-8345-B842-4FD1416ECFA0}">
  <dimension ref="A3:A4"/>
  <sheetViews>
    <sheetView workbookViewId="0">
      <selection activeCell="A7" sqref="A7"/>
    </sheetView>
  </sheetViews>
  <sheetFormatPr defaultColWidth="11.453125" defaultRowHeight="14.5" x14ac:dyDescent="0.35"/>
  <sheetData>
    <row r="3" spans="1:1" x14ac:dyDescent="0.35">
      <c r="A3" s="8" t="s">
        <v>96</v>
      </c>
    </row>
    <row r="4" spans="1:1" x14ac:dyDescent="0.35">
      <c r="A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B6"/>
  <sheetViews>
    <sheetView workbookViewId="0">
      <selection activeCell="C9" sqref="C9"/>
    </sheetView>
  </sheetViews>
  <sheetFormatPr defaultColWidth="8.81640625" defaultRowHeight="14.5" x14ac:dyDescent="0.35"/>
  <cols>
    <col min="2" max="2" width="12.453125" bestFit="1" customWidth="1"/>
  </cols>
  <sheetData>
    <row r="3" spans="1:2" x14ac:dyDescent="0.35">
      <c r="A3" s="8" t="s">
        <v>67</v>
      </c>
      <c r="B3" s="1" t="s">
        <v>69</v>
      </c>
    </row>
    <row r="4" spans="1:2" x14ac:dyDescent="0.35">
      <c r="A4">
        <v>1</v>
      </c>
      <c r="B4">
        <v>1</v>
      </c>
    </row>
    <row r="5" spans="1:2" x14ac:dyDescent="0.35">
      <c r="A5">
        <v>1</v>
      </c>
      <c r="B5">
        <v>2</v>
      </c>
    </row>
    <row r="6" spans="1:2" x14ac:dyDescent="0.35">
      <c r="A6">
        <v>1</v>
      </c>
      <c r="B6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C25"/>
  <sheetViews>
    <sheetView workbookViewId="0">
      <selection activeCell="C19" sqref="B19:C19"/>
    </sheetView>
  </sheetViews>
  <sheetFormatPr defaultColWidth="8.81640625" defaultRowHeight="14.5" x14ac:dyDescent="0.35"/>
  <cols>
    <col min="1" max="1" width="24.453125" bestFit="1" customWidth="1"/>
    <col min="2" max="2" width="13.1796875" bestFit="1" customWidth="1"/>
    <col min="3" max="3" width="17.453125" bestFit="1" customWidth="1"/>
    <col min="8" max="8" width="16.453125" bestFit="1" customWidth="1"/>
  </cols>
  <sheetData>
    <row r="3" spans="1:3" x14ac:dyDescent="0.35">
      <c r="A3" s="1" t="s">
        <v>10</v>
      </c>
      <c r="B3" s="1" t="s">
        <v>44</v>
      </c>
      <c r="C3" s="26" t="s">
        <v>113</v>
      </c>
    </row>
    <row r="4" spans="1:3" x14ac:dyDescent="0.35">
      <c r="A4" t="s">
        <v>115</v>
      </c>
      <c r="B4" t="s">
        <v>46</v>
      </c>
      <c r="C4">
        <v>1</v>
      </c>
    </row>
    <row r="5" spans="1:3" x14ac:dyDescent="0.35">
      <c r="A5" t="s">
        <v>13</v>
      </c>
      <c r="B5" t="s">
        <v>46</v>
      </c>
      <c r="C5">
        <v>1</v>
      </c>
    </row>
    <row r="6" spans="1:3" x14ac:dyDescent="0.35">
      <c r="A6" t="s">
        <v>14</v>
      </c>
      <c r="B6" t="s">
        <v>46</v>
      </c>
      <c r="C6">
        <v>1</v>
      </c>
    </row>
    <row r="7" spans="1:3" x14ac:dyDescent="0.35">
      <c r="A7" t="s">
        <v>16</v>
      </c>
      <c r="B7" t="s">
        <v>46</v>
      </c>
      <c r="C7">
        <v>1</v>
      </c>
    </row>
    <row r="8" spans="1:3" x14ac:dyDescent="0.35">
      <c r="A8" t="s">
        <v>17</v>
      </c>
      <c r="B8" t="s">
        <v>47</v>
      </c>
      <c r="C8">
        <v>1</v>
      </c>
    </row>
    <row r="9" spans="1:3" x14ac:dyDescent="0.35">
      <c r="A9" t="s">
        <v>116</v>
      </c>
      <c r="B9" t="s">
        <v>131</v>
      </c>
      <c r="C9">
        <v>1</v>
      </c>
    </row>
    <row r="10" spans="1:3" x14ac:dyDescent="0.35">
      <c r="A10" t="s">
        <v>116</v>
      </c>
      <c r="B10" t="s">
        <v>131</v>
      </c>
      <c r="C10">
        <v>2</v>
      </c>
    </row>
    <row r="11" spans="1:3" x14ac:dyDescent="0.35">
      <c r="A11" t="s">
        <v>116</v>
      </c>
      <c r="B11" t="s">
        <v>48</v>
      </c>
      <c r="C11">
        <v>3</v>
      </c>
    </row>
    <row r="12" spans="1:3" x14ac:dyDescent="0.35">
      <c r="A12" t="s">
        <v>116</v>
      </c>
      <c r="B12" t="s">
        <v>48</v>
      </c>
      <c r="C12">
        <v>4</v>
      </c>
    </row>
    <row r="13" spans="1:3" x14ac:dyDescent="0.35">
      <c r="A13" t="s">
        <v>116</v>
      </c>
      <c r="B13" t="s">
        <v>49</v>
      </c>
      <c r="C13">
        <v>5</v>
      </c>
    </row>
    <row r="14" spans="1:3" x14ac:dyDescent="0.35">
      <c r="A14" t="s">
        <v>116</v>
      </c>
      <c r="B14" t="s">
        <v>49</v>
      </c>
      <c r="C14">
        <v>6</v>
      </c>
    </row>
    <row r="15" spans="1:3" x14ac:dyDescent="0.35">
      <c r="A15" t="s">
        <v>117</v>
      </c>
      <c r="B15" t="s">
        <v>131</v>
      </c>
      <c r="C15">
        <v>1</v>
      </c>
    </row>
    <row r="16" spans="1:3" x14ac:dyDescent="0.35">
      <c r="A16" t="s">
        <v>117</v>
      </c>
      <c r="B16" t="s">
        <v>131</v>
      </c>
      <c r="C16">
        <v>2</v>
      </c>
    </row>
    <row r="17" spans="1:3" x14ac:dyDescent="0.35">
      <c r="A17" t="s">
        <v>117</v>
      </c>
      <c r="B17" t="s">
        <v>48</v>
      </c>
      <c r="C17">
        <v>3</v>
      </c>
    </row>
    <row r="18" spans="1:3" x14ac:dyDescent="0.35">
      <c r="A18" t="s">
        <v>117</v>
      </c>
      <c r="B18" t="s">
        <v>48</v>
      </c>
      <c r="C18">
        <v>4</v>
      </c>
    </row>
    <row r="19" spans="1:3" x14ac:dyDescent="0.35">
      <c r="A19" t="s">
        <v>117</v>
      </c>
      <c r="B19" t="s">
        <v>49</v>
      </c>
      <c r="C19">
        <v>5</v>
      </c>
    </row>
    <row r="20" spans="1:3" x14ac:dyDescent="0.35">
      <c r="A20" t="s">
        <v>117</v>
      </c>
      <c r="B20" t="s">
        <v>49</v>
      </c>
      <c r="C20">
        <v>6</v>
      </c>
    </row>
    <row r="21" spans="1:3" x14ac:dyDescent="0.35">
      <c r="A21" s="6" t="s">
        <v>130</v>
      </c>
      <c r="B21" t="s">
        <v>47</v>
      </c>
      <c r="C21">
        <v>1</v>
      </c>
    </row>
    <row r="22" spans="1:3" x14ac:dyDescent="0.35">
      <c r="A22" s="6" t="s">
        <v>130</v>
      </c>
      <c r="B22" t="s">
        <v>48</v>
      </c>
      <c r="C22">
        <v>1</v>
      </c>
    </row>
    <row r="23" spans="1:3" x14ac:dyDescent="0.35">
      <c r="A23" s="6" t="s">
        <v>12</v>
      </c>
      <c r="B23" t="s">
        <v>46</v>
      </c>
      <c r="C23">
        <v>2</v>
      </c>
    </row>
    <row r="24" spans="1:3" x14ac:dyDescent="0.35">
      <c r="A24" t="s">
        <v>18</v>
      </c>
      <c r="B24" t="s">
        <v>49</v>
      </c>
      <c r="C24">
        <v>2</v>
      </c>
    </row>
    <row r="25" spans="1:3" x14ac:dyDescent="0.35">
      <c r="A25" t="s">
        <v>19</v>
      </c>
      <c r="B25" t="s">
        <v>48</v>
      </c>
      <c r="C25">
        <v>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I46"/>
  <sheetViews>
    <sheetView workbookViewId="0">
      <selection activeCell="A26" sqref="A26:XFD26"/>
    </sheetView>
  </sheetViews>
  <sheetFormatPr defaultColWidth="8.81640625" defaultRowHeight="14.5" x14ac:dyDescent="0.35"/>
  <cols>
    <col min="1" max="1" width="20" bestFit="1" customWidth="1"/>
    <col min="2" max="2" width="13.1796875" bestFit="1" customWidth="1"/>
    <col min="3" max="3" width="17.81640625" bestFit="1" customWidth="1"/>
  </cols>
  <sheetData>
    <row r="3" spans="1:9" x14ac:dyDescent="0.35">
      <c r="A3" s="1" t="s">
        <v>10</v>
      </c>
      <c r="B3" s="1" t="s">
        <v>44</v>
      </c>
      <c r="C3" s="26" t="s">
        <v>114</v>
      </c>
    </row>
    <row r="4" spans="1:9" x14ac:dyDescent="0.35">
      <c r="A4" t="s">
        <v>12</v>
      </c>
      <c r="B4" t="s">
        <v>46</v>
      </c>
      <c r="C4">
        <v>1</v>
      </c>
    </row>
    <row r="5" spans="1:9" x14ac:dyDescent="0.35">
      <c r="A5" t="s">
        <v>115</v>
      </c>
      <c r="B5" t="s">
        <v>52</v>
      </c>
      <c r="C5">
        <v>1</v>
      </c>
    </row>
    <row r="6" spans="1:9" x14ac:dyDescent="0.35">
      <c r="A6" t="s">
        <v>115</v>
      </c>
      <c r="B6" t="s">
        <v>53</v>
      </c>
      <c r="C6">
        <v>2</v>
      </c>
    </row>
    <row r="7" spans="1:9" x14ac:dyDescent="0.35">
      <c r="A7" t="s">
        <v>13</v>
      </c>
      <c r="B7" t="s">
        <v>52</v>
      </c>
      <c r="C7">
        <v>1</v>
      </c>
    </row>
    <row r="8" spans="1:9" x14ac:dyDescent="0.35">
      <c r="A8" t="s">
        <v>14</v>
      </c>
      <c r="B8" t="s">
        <v>53</v>
      </c>
      <c r="C8">
        <v>1</v>
      </c>
    </row>
    <row r="9" spans="1:9" x14ac:dyDescent="0.35">
      <c r="A9" t="s">
        <v>15</v>
      </c>
      <c r="B9" t="s">
        <v>46</v>
      </c>
      <c r="C9">
        <v>1</v>
      </c>
    </row>
    <row r="10" spans="1:9" x14ac:dyDescent="0.35">
      <c r="A10" t="s">
        <v>16</v>
      </c>
      <c r="B10" t="s">
        <v>47</v>
      </c>
      <c r="C10">
        <v>1</v>
      </c>
    </row>
    <row r="11" spans="1:9" x14ac:dyDescent="0.35">
      <c r="A11" t="s">
        <v>17</v>
      </c>
      <c r="B11" t="s">
        <v>46</v>
      </c>
      <c r="C11">
        <v>1</v>
      </c>
    </row>
    <row r="12" spans="1:9" x14ac:dyDescent="0.35">
      <c r="A12" t="s">
        <v>116</v>
      </c>
      <c r="B12" t="s">
        <v>52</v>
      </c>
      <c r="C12">
        <v>1</v>
      </c>
    </row>
    <row r="13" spans="1:9" x14ac:dyDescent="0.35">
      <c r="A13" t="s">
        <v>116</v>
      </c>
      <c r="B13" t="s">
        <v>53</v>
      </c>
      <c r="C13">
        <v>2</v>
      </c>
      <c r="I13" s="2"/>
    </row>
    <row r="14" spans="1:9" x14ac:dyDescent="0.35">
      <c r="A14" t="s">
        <v>116</v>
      </c>
      <c r="B14" t="s">
        <v>52</v>
      </c>
      <c r="C14">
        <v>3</v>
      </c>
      <c r="I14" s="2"/>
    </row>
    <row r="15" spans="1:9" x14ac:dyDescent="0.35">
      <c r="A15" t="s">
        <v>116</v>
      </c>
      <c r="B15" t="s">
        <v>53</v>
      </c>
      <c r="C15">
        <v>4</v>
      </c>
    </row>
    <row r="16" spans="1:9" x14ac:dyDescent="0.35">
      <c r="A16" t="s">
        <v>116</v>
      </c>
      <c r="B16" t="s">
        <v>52</v>
      </c>
      <c r="C16">
        <v>5</v>
      </c>
    </row>
    <row r="17" spans="1:3" x14ac:dyDescent="0.35">
      <c r="A17" t="s">
        <v>116</v>
      </c>
      <c r="B17" t="s">
        <v>53</v>
      </c>
      <c r="C17">
        <v>6</v>
      </c>
    </row>
    <row r="18" spans="1:3" x14ac:dyDescent="0.35">
      <c r="A18" t="s">
        <v>117</v>
      </c>
      <c r="B18" t="s">
        <v>52</v>
      </c>
      <c r="C18">
        <v>1</v>
      </c>
    </row>
    <row r="19" spans="1:3" x14ac:dyDescent="0.35">
      <c r="A19" t="s">
        <v>117</v>
      </c>
      <c r="B19" t="s">
        <v>46</v>
      </c>
      <c r="C19">
        <v>1</v>
      </c>
    </row>
    <row r="20" spans="1:3" x14ac:dyDescent="0.35">
      <c r="A20" t="s">
        <v>117</v>
      </c>
      <c r="B20" t="s">
        <v>53</v>
      </c>
      <c r="C20">
        <v>2</v>
      </c>
    </row>
    <row r="21" spans="1:3" x14ac:dyDescent="0.35">
      <c r="A21" t="s">
        <v>117</v>
      </c>
      <c r="B21" t="s">
        <v>46</v>
      </c>
      <c r="C21">
        <v>2</v>
      </c>
    </row>
    <row r="22" spans="1:3" x14ac:dyDescent="0.35">
      <c r="A22" t="s">
        <v>117</v>
      </c>
      <c r="B22" t="s">
        <v>52</v>
      </c>
      <c r="C22">
        <v>3</v>
      </c>
    </row>
    <row r="23" spans="1:3" x14ac:dyDescent="0.35">
      <c r="A23" t="s">
        <v>117</v>
      </c>
      <c r="B23" t="s">
        <v>46</v>
      </c>
      <c r="C23">
        <v>3</v>
      </c>
    </row>
    <row r="24" spans="1:3" x14ac:dyDescent="0.35">
      <c r="A24" t="s">
        <v>117</v>
      </c>
      <c r="B24" t="s">
        <v>53</v>
      </c>
      <c r="C24">
        <v>4</v>
      </c>
    </row>
    <row r="25" spans="1:3" x14ac:dyDescent="0.35">
      <c r="A25" t="s">
        <v>117</v>
      </c>
      <c r="B25" t="s">
        <v>46</v>
      </c>
      <c r="C25">
        <v>4</v>
      </c>
    </row>
    <row r="26" spans="1:3" x14ac:dyDescent="0.35">
      <c r="A26" t="s">
        <v>117</v>
      </c>
      <c r="B26" t="s">
        <v>52</v>
      </c>
      <c r="C26">
        <v>5</v>
      </c>
    </row>
    <row r="27" spans="1:3" x14ac:dyDescent="0.35">
      <c r="A27" t="s">
        <v>117</v>
      </c>
      <c r="B27" t="s">
        <v>46</v>
      </c>
      <c r="C27">
        <v>5</v>
      </c>
    </row>
    <row r="28" spans="1:3" x14ac:dyDescent="0.35">
      <c r="A28" t="s">
        <v>117</v>
      </c>
      <c r="B28" t="s">
        <v>53</v>
      </c>
      <c r="C28">
        <v>6</v>
      </c>
    </row>
    <row r="29" spans="1:3" x14ac:dyDescent="0.35">
      <c r="A29" t="s">
        <v>117</v>
      </c>
      <c r="B29" t="s">
        <v>46</v>
      </c>
      <c r="C29">
        <v>6</v>
      </c>
    </row>
    <row r="30" spans="1:3" x14ac:dyDescent="0.35">
      <c r="A30" t="s">
        <v>18</v>
      </c>
      <c r="B30" t="s">
        <v>49</v>
      </c>
      <c r="C30">
        <v>1</v>
      </c>
    </row>
    <row r="31" spans="1:3" x14ac:dyDescent="0.35">
      <c r="A31" t="s">
        <v>19</v>
      </c>
      <c r="B31" t="s">
        <v>48</v>
      </c>
      <c r="C31">
        <v>1</v>
      </c>
    </row>
    <row r="32" spans="1:3" x14ac:dyDescent="0.35">
      <c r="A32" t="s">
        <v>130</v>
      </c>
      <c r="B32" t="s">
        <v>131</v>
      </c>
      <c r="C32">
        <v>1</v>
      </c>
    </row>
    <row r="36" spans="1:7" x14ac:dyDescent="0.35">
      <c r="A36" s="6"/>
    </row>
    <row r="37" spans="1:7" x14ac:dyDescent="0.35">
      <c r="A37" s="6"/>
    </row>
    <row r="38" spans="1:7" x14ac:dyDescent="0.35">
      <c r="A38" s="6"/>
    </row>
    <row r="39" spans="1:7" x14ac:dyDescent="0.35">
      <c r="A39" s="6"/>
    </row>
    <row r="40" spans="1:7" x14ac:dyDescent="0.35">
      <c r="A40" s="6"/>
    </row>
    <row r="41" spans="1:7" x14ac:dyDescent="0.35">
      <c r="A41" s="6"/>
      <c r="G41" s="6"/>
    </row>
    <row r="42" spans="1:7" x14ac:dyDescent="0.35">
      <c r="A42" s="6"/>
      <c r="G42" s="6"/>
    </row>
    <row r="43" spans="1:7" x14ac:dyDescent="0.35">
      <c r="A43" s="6"/>
      <c r="G43" s="6"/>
    </row>
    <row r="44" spans="1:7" x14ac:dyDescent="0.35">
      <c r="A44" s="6"/>
      <c r="G44" s="6"/>
    </row>
    <row r="45" spans="1:7" x14ac:dyDescent="0.35">
      <c r="A45" s="6"/>
      <c r="G45" s="6"/>
    </row>
    <row r="46" spans="1:7" x14ac:dyDescent="0.35">
      <c r="A46" s="6"/>
      <c r="G46" s="6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BFB5-8521-41A6-9C66-B48CF8C7C45A}">
  <dimension ref="A3:A7"/>
  <sheetViews>
    <sheetView tabSelected="1" workbookViewId="0">
      <selection activeCell="C7" sqref="C7"/>
    </sheetView>
  </sheetViews>
  <sheetFormatPr defaultRowHeight="14.5" x14ac:dyDescent="0.35"/>
  <sheetData>
    <row r="3" spans="1:1" x14ac:dyDescent="0.35">
      <c r="A3" s="8" t="s">
        <v>108</v>
      </c>
    </row>
    <row r="4" spans="1:1" x14ac:dyDescent="0.35">
      <c r="A4">
        <v>1</v>
      </c>
    </row>
    <row r="5" spans="1:1" x14ac:dyDescent="0.35">
      <c r="A5">
        <v>2</v>
      </c>
    </row>
    <row r="6" spans="1:1" x14ac:dyDescent="0.35">
      <c r="A6">
        <v>3</v>
      </c>
    </row>
    <row r="7" spans="1:1" x14ac:dyDescent="0.35">
      <c r="A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134B-DB60-42C6-A2E8-04D6D42E9B9A}">
  <dimension ref="A3:B19"/>
  <sheetViews>
    <sheetView workbookViewId="0"/>
  </sheetViews>
  <sheetFormatPr defaultColWidth="8.81640625" defaultRowHeight="14.5" x14ac:dyDescent="0.35"/>
  <sheetData>
    <row r="3" spans="1:2" x14ac:dyDescent="0.35">
      <c r="A3" s="8" t="s">
        <v>109</v>
      </c>
      <c r="B3" s="8" t="s">
        <v>108</v>
      </c>
    </row>
    <row r="4" spans="1:2" x14ac:dyDescent="0.35">
      <c r="A4">
        <v>5</v>
      </c>
      <c r="B4">
        <v>1</v>
      </c>
    </row>
    <row r="5" spans="1:2" x14ac:dyDescent="0.35">
      <c r="A5">
        <v>6</v>
      </c>
      <c r="B5">
        <v>1</v>
      </c>
    </row>
    <row r="6" spans="1:2" x14ac:dyDescent="0.35">
      <c r="A6">
        <v>7</v>
      </c>
      <c r="B6">
        <v>1</v>
      </c>
    </row>
    <row r="7" spans="1:2" x14ac:dyDescent="0.35">
      <c r="A7">
        <v>8</v>
      </c>
      <c r="B7">
        <v>1</v>
      </c>
    </row>
    <row r="8" spans="1:2" x14ac:dyDescent="0.35">
      <c r="A8">
        <v>9</v>
      </c>
      <c r="B8">
        <v>2</v>
      </c>
    </row>
    <row r="9" spans="1:2" x14ac:dyDescent="0.35">
      <c r="A9">
        <v>10</v>
      </c>
      <c r="B9">
        <v>2</v>
      </c>
    </row>
    <row r="10" spans="1:2" x14ac:dyDescent="0.35">
      <c r="A10">
        <v>11</v>
      </c>
      <c r="B10">
        <v>2</v>
      </c>
    </row>
    <row r="11" spans="1:2" x14ac:dyDescent="0.35">
      <c r="A11">
        <v>12</v>
      </c>
      <c r="B11">
        <v>2</v>
      </c>
    </row>
    <row r="12" spans="1:2" x14ac:dyDescent="0.35">
      <c r="A12">
        <v>13</v>
      </c>
      <c r="B12">
        <v>3</v>
      </c>
    </row>
    <row r="13" spans="1:2" x14ac:dyDescent="0.35">
      <c r="A13">
        <v>14</v>
      </c>
      <c r="B13">
        <v>3</v>
      </c>
    </row>
    <row r="14" spans="1:2" x14ac:dyDescent="0.35">
      <c r="A14">
        <v>15</v>
      </c>
      <c r="B14">
        <v>3</v>
      </c>
    </row>
    <row r="15" spans="1:2" x14ac:dyDescent="0.35">
      <c r="A15">
        <v>16</v>
      </c>
      <c r="B15">
        <v>3</v>
      </c>
    </row>
    <row r="16" spans="1:2" x14ac:dyDescent="0.35">
      <c r="A16">
        <v>17</v>
      </c>
      <c r="B16">
        <v>4</v>
      </c>
    </row>
    <row r="17" spans="1:2" x14ac:dyDescent="0.35">
      <c r="A17">
        <v>18</v>
      </c>
      <c r="B17">
        <v>4</v>
      </c>
    </row>
    <row r="18" spans="1:2" x14ac:dyDescent="0.35">
      <c r="A18">
        <v>19</v>
      </c>
      <c r="B18">
        <v>4</v>
      </c>
    </row>
    <row r="19" spans="1:2" x14ac:dyDescent="0.35">
      <c r="A19">
        <v>20</v>
      </c>
      <c r="B19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0982-5EEB-48E8-93DD-AAB15376230B}">
  <dimension ref="A3:B7"/>
  <sheetViews>
    <sheetView workbookViewId="0">
      <selection activeCell="A8" sqref="A8"/>
    </sheetView>
  </sheetViews>
  <sheetFormatPr defaultColWidth="8.81640625" defaultRowHeight="14.5" x14ac:dyDescent="0.35"/>
  <sheetData>
    <row r="3" spans="1:2" x14ac:dyDescent="0.35">
      <c r="A3" s="8" t="s">
        <v>107</v>
      </c>
      <c r="B3" s="8"/>
    </row>
    <row r="4" spans="1:2" x14ac:dyDescent="0.35">
      <c r="A4">
        <v>1</v>
      </c>
    </row>
    <row r="5" spans="1:2" x14ac:dyDescent="0.35">
      <c r="A5">
        <v>2</v>
      </c>
    </row>
    <row r="6" spans="1:2" x14ac:dyDescent="0.35">
      <c r="A6">
        <v>3</v>
      </c>
    </row>
    <row r="7" spans="1:2" x14ac:dyDescent="0.35">
      <c r="A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2341-9D13-4514-BD96-A0AB2FEC6496}">
  <dimension ref="A3:K19"/>
  <sheetViews>
    <sheetView workbookViewId="0">
      <selection activeCell="D8" sqref="D8"/>
    </sheetView>
  </sheetViews>
  <sheetFormatPr defaultColWidth="8.81640625" defaultRowHeight="14.5" x14ac:dyDescent="0.35"/>
  <sheetData>
    <row r="3" spans="1:11" x14ac:dyDescent="0.35">
      <c r="A3" s="8" t="s">
        <v>201</v>
      </c>
      <c r="B3" s="8" t="s">
        <v>107</v>
      </c>
      <c r="C3" s="8"/>
    </row>
    <row r="4" spans="1:11" x14ac:dyDescent="0.35">
      <c r="A4">
        <v>1</v>
      </c>
      <c r="B4">
        <v>5</v>
      </c>
    </row>
    <row r="5" spans="1:11" x14ac:dyDescent="0.35">
      <c r="A5">
        <v>1</v>
      </c>
      <c r="B5">
        <v>6</v>
      </c>
    </row>
    <row r="6" spans="1:11" x14ac:dyDescent="0.35">
      <c r="A6">
        <v>1</v>
      </c>
      <c r="B6">
        <v>7</v>
      </c>
    </row>
    <row r="7" spans="1:11" x14ac:dyDescent="0.35">
      <c r="A7">
        <v>1</v>
      </c>
      <c r="B7">
        <v>8</v>
      </c>
    </row>
    <row r="8" spans="1:11" x14ac:dyDescent="0.35">
      <c r="A8">
        <v>1</v>
      </c>
      <c r="B8">
        <v>9</v>
      </c>
    </row>
    <row r="9" spans="1:11" x14ac:dyDescent="0.35">
      <c r="A9">
        <v>1</v>
      </c>
      <c r="B9">
        <v>10</v>
      </c>
      <c r="J9" s="8"/>
      <c r="K9" s="8"/>
    </row>
    <row r="10" spans="1:11" x14ac:dyDescent="0.35">
      <c r="A10">
        <v>1</v>
      </c>
      <c r="B10">
        <v>11</v>
      </c>
    </row>
    <row r="11" spans="1:11" x14ac:dyDescent="0.35">
      <c r="A11">
        <v>1</v>
      </c>
      <c r="B11">
        <v>12</v>
      </c>
    </row>
    <row r="12" spans="1:11" x14ac:dyDescent="0.35">
      <c r="A12">
        <v>1</v>
      </c>
      <c r="B12">
        <v>13</v>
      </c>
    </row>
    <row r="13" spans="1:11" x14ac:dyDescent="0.35">
      <c r="A13">
        <v>1</v>
      </c>
      <c r="B13">
        <v>14</v>
      </c>
    </row>
    <row r="14" spans="1:11" x14ac:dyDescent="0.35">
      <c r="A14">
        <v>1</v>
      </c>
      <c r="B14">
        <v>15</v>
      </c>
    </row>
    <row r="15" spans="1:11" x14ac:dyDescent="0.35">
      <c r="A15">
        <v>1</v>
      </c>
      <c r="B15">
        <v>16</v>
      </c>
    </row>
    <row r="16" spans="1:11" x14ac:dyDescent="0.35">
      <c r="A16">
        <v>1</v>
      </c>
      <c r="B16">
        <v>17</v>
      </c>
    </row>
    <row r="17" spans="1:2" x14ac:dyDescent="0.35">
      <c r="A17">
        <v>1</v>
      </c>
      <c r="B17">
        <v>18</v>
      </c>
    </row>
    <row r="18" spans="1:2" x14ac:dyDescent="0.35">
      <c r="A18">
        <v>1</v>
      </c>
      <c r="B18">
        <v>19</v>
      </c>
    </row>
    <row r="19" spans="1:2" x14ac:dyDescent="0.35">
      <c r="A19">
        <v>1</v>
      </c>
      <c r="B19">
        <v>20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AE23-20C3-402A-8365-5ED2D9265339}">
  <dimension ref="A3:A9"/>
  <sheetViews>
    <sheetView workbookViewId="0">
      <selection activeCell="F28" sqref="F28"/>
    </sheetView>
  </sheetViews>
  <sheetFormatPr defaultColWidth="8.81640625" defaultRowHeight="14.5" x14ac:dyDescent="0.35"/>
  <cols>
    <col min="1" max="1" width="17.453125" bestFit="1" customWidth="1"/>
  </cols>
  <sheetData>
    <row r="3" spans="1:1" x14ac:dyDescent="0.35">
      <c r="A3" s="8" t="s">
        <v>113</v>
      </c>
    </row>
    <row r="4" spans="1:1" x14ac:dyDescent="0.35">
      <c r="A4">
        <v>1</v>
      </c>
    </row>
    <row r="5" spans="1:1" x14ac:dyDescent="0.35">
      <c r="A5">
        <v>2</v>
      </c>
    </row>
    <row r="6" spans="1:1" x14ac:dyDescent="0.35">
      <c r="A6">
        <v>3</v>
      </c>
    </row>
    <row r="7" spans="1:1" x14ac:dyDescent="0.35">
      <c r="A7">
        <v>4</v>
      </c>
    </row>
    <row r="8" spans="1:1" x14ac:dyDescent="0.35">
      <c r="A8">
        <v>5</v>
      </c>
    </row>
    <row r="9" spans="1:1" x14ac:dyDescent="0.35">
      <c r="A9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0D-D4C8-43C3-B5E1-419A131BCC6A}">
  <dimension ref="A3:B10"/>
  <sheetViews>
    <sheetView workbookViewId="0">
      <selection activeCell="F17" sqref="F17"/>
    </sheetView>
  </sheetViews>
  <sheetFormatPr defaultColWidth="8.81640625" defaultRowHeight="14.5" x14ac:dyDescent="0.35"/>
  <cols>
    <col min="1" max="1" width="20.81640625" bestFit="1" customWidth="1"/>
  </cols>
  <sheetData>
    <row r="3" spans="1:2" x14ac:dyDescent="0.35">
      <c r="A3" s="1" t="s">
        <v>40</v>
      </c>
      <c r="B3" t="s">
        <v>50</v>
      </c>
    </row>
    <row r="4" spans="1:2" x14ac:dyDescent="0.35">
      <c r="A4" t="s">
        <v>29</v>
      </c>
      <c r="B4">
        <v>5</v>
      </c>
    </row>
    <row r="5" spans="1:2" x14ac:dyDescent="0.35">
      <c r="A5" t="s">
        <v>30</v>
      </c>
      <c r="B5">
        <v>5</v>
      </c>
    </row>
    <row r="6" spans="1:2" x14ac:dyDescent="0.35">
      <c r="A6" t="s">
        <v>31</v>
      </c>
      <c r="B6">
        <v>5</v>
      </c>
    </row>
    <row r="7" spans="1:2" x14ac:dyDescent="0.35">
      <c r="A7" t="s">
        <v>32</v>
      </c>
      <c r="B7">
        <v>5</v>
      </c>
    </row>
    <row r="8" spans="1:2" x14ac:dyDescent="0.35">
      <c r="A8" t="s">
        <v>33</v>
      </c>
      <c r="B8">
        <v>5</v>
      </c>
    </row>
    <row r="9" spans="1:2" x14ac:dyDescent="0.35">
      <c r="A9" t="s">
        <v>34</v>
      </c>
      <c r="B9">
        <v>5</v>
      </c>
    </row>
    <row r="10" spans="1:2" x14ac:dyDescent="0.35">
      <c r="A10" t="s">
        <v>35</v>
      </c>
      <c r="B10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6616-024E-4AB1-B79B-88202D242CCF}">
  <dimension ref="A3:A4"/>
  <sheetViews>
    <sheetView workbookViewId="0">
      <selection activeCell="A6" sqref="A6"/>
    </sheetView>
  </sheetViews>
  <sheetFormatPr defaultColWidth="8.81640625" defaultRowHeight="14.5" x14ac:dyDescent="0.35"/>
  <cols>
    <col min="1" max="1" width="14.1796875" bestFit="1" customWidth="1"/>
  </cols>
  <sheetData>
    <row r="3" spans="1:1" x14ac:dyDescent="0.35">
      <c r="A3" s="8" t="s">
        <v>120</v>
      </c>
    </row>
    <row r="4" spans="1:1" x14ac:dyDescent="0.35">
      <c r="A4">
        <v>10</v>
      </c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3887-EC92-4CCB-BB63-90308D4E3D86}">
  <dimension ref="A3:C53"/>
  <sheetViews>
    <sheetView topLeftCell="A25" workbookViewId="0">
      <selection activeCell="C4" sqref="C4:C51"/>
    </sheetView>
  </sheetViews>
  <sheetFormatPr defaultColWidth="8.81640625" defaultRowHeight="14.5" x14ac:dyDescent="0.35"/>
  <sheetData>
    <row r="3" spans="1:3" x14ac:dyDescent="0.35">
      <c r="A3" s="1" t="s">
        <v>109</v>
      </c>
      <c r="B3" s="1" t="s">
        <v>2</v>
      </c>
      <c r="C3" s="1" t="s">
        <v>121</v>
      </c>
    </row>
    <row r="4" spans="1:3" ht="16" x14ac:dyDescent="0.35">
      <c r="A4">
        <v>5</v>
      </c>
      <c r="B4">
        <v>1</v>
      </c>
      <c r="C4" s="23">
        <v>20</v>
      </c>
    </row>
    <row r="5" spans="1:3" ht="16" x14ac:dyDescent="0.35">
      <c r="A5">
        <v>5</v>
      </c>
      <c r="B5">
        <v>2</v>
      </c>
      <c r="C5" s="23">
        <v>20</v>
      </c>
    </row>
    <row r="6" spans="1:3" ht="16" x14ac:dyDescent="0.35">
      <c r="A6">
        <v>5</v>
      </c>
      <c r="B6">
        <v>3</v>
      </c>
      <c r="C6" s="23">
        <v>20</v>
      </c>
    </row>
    <row r="7" spans="1:3" ht="16" x14ac:dyDescent="0.35">
      <c r="A7">
        <v>6</v>
      </c>
      <c r="B7">
        <v>1</v>
      </c>
      <c r="C7" s="23">
        <v>20</v>
      </c>
    </row>
    <row r="8" spans="1:3" ht="16" x14ac:dyDescent="0.35">
      <c r="A8">
        <v>6</v>
      </c>
      <c r="B8">
        <v>2</v>
      </c>
      <c r="C8" s="23">
        <v>20</v>
      </c>
    </row>
    <row r="9" spans="1:3" ht="16" x14ac:dyDescent="0.35">
      <c r="A9">
        <v>6</v>
      </c>
      <c r="B9">
        <v>3</v>
      </c>
      <c r="C9" s="23">
        <v>20</v>
      </c>
    </row>
    <row r="10" spans="1:3" ht="16" x14ac:dyDescent="0.35">
      <c r="A10">
        <f>A7+1</f>
        <v>7</v>
      </c>
      <c r="B10">
        <f>B7</f>
        <v>1</v>
      </c>
      <c r="C10" s="23">
        <v>20</v>
      </c>
    </row>
    <row r="11" spans="1:3" ht="16" x14ac:dyDescent="0.35">
      <c r="A11">
        <f t="shared" ref="A11:A51" si="0">A8+1</f>
        <v>7</v>
      </c>
      <c r="B11">
        <f t="shared" ref="B11:B51" si="1">B8</f>
        <v>2</v>
      </c>
      <c r="C11" s="23">
        <v>20</v>
      </c>
    </row>
    <row r="12" spans="1:3" ht="16" x14ac:dyDescent="0.35">
      <c r="A12">
        <f t="shared" si="0"/>
        <v>7</v>
      </c>
      <c r="B12">
        <f t="shared" si="1"/>
        <v>3</v>
      </c>
      <c r="C12" s="23">
        <v>20</v>
      </c>
    </row>
    <row r="13" spans="1:3" ht="16" x14ac:dyDescent="0.35">
      <c r="A13">
        <f t="shared" si="0"/>
        <v>8</v>
      </c>
      <c r="B13">
        <f t="shared" si="1"/>
        <v>1</v>
      </c>
      <c r="C13" s="23">
        <v>20</v>
      </c>
    </row>
    <row r="14" spans="1:3" ht="16" x14ac:dyDescent="0.35">
      <c r="A14">
        <f t="shared" si="0"/>
        <v>8</v>
      </c>
      <c r="B14">
        <f t="shared" si="1"/>
        <v>2</v>
      </c>
      <c r="C14" s="23">
        <v>20</v>
      </c>
    </row>
    <row r="15" spans="1:3" ht="16" x14ac:dyDescent="0.35">
      <c r="A15">
        <f t="shared" si="0"/>
        <v>8</v>
      </c>
      <c r="B15">
        <f t="shared" si="1"/>
        <v>3</v>
      </c>
      <c r="C15" s="23">
        <v>20</v>
      </c>
    </row>
    <row r="16" spans="1:3" ht="16" x14ac:dyDescent="0.35">
      <c r="A16">
        <f t="shared" si="0"/>
        <v>9</v>
      </c>
      <c r="B16">
        <f t="shared" si="1"/>
        <v>1</v>
      </c>
      <c r="C16" s="23">
        <v>20</v>
      </c>
    </row>
    <row r="17" spans="1:3" ht="16" x14ac:dyDescent="0.35">
      <c r="A17">
        <f t="shared" si="0"/>
        <v>9</v>
      </c>
      <c r="B17">
        <f t="shared" si="1"/>
        <v>2</v>
      </c>
      <c r="C17" s="23">
        <v>20</v>
      </c>
    </row>
    <row r="18" spans="1:3" ht="16" x14ac:dyDescent="0.35">
      <c r="A18">
        <f t="shared" si="0"/>
        <v>9</v>
      </c>
      <c r="B18">
        <f t="shared" si="1"/>
        <v>3</v>
      </c>
      <c r="C18" s="23">
        <v>20</v>
      </c>
    </row>
    <row r="19" spans="1:3" ht="16" x14ac:dyDescent="0.35">
      <c r="A19">
        <f t="shared" si="0"/>
        <v>10</v>
      </c>
      <c r="B19">
        <f t="shared" si="1"/>
        <v>1</v>
      </c>
      <c r="C19" s="23">
        <v>20</v>
      </c>
    </row>
    <row r="20" spans="1:3" ht="16" x14ac:dyDescent="0.35">
      <c r="A20">
        <f t="shared" si="0"/>
        <v>10</v>
      </c>
      <c r="B20">
        <f t="shared" si="1"/>
        <v>2</v>
      </c>
      <c r="C20" s="23">
        <v>20</v>
      </c>
    </row>
    <row r="21" spans="1:3" ht="16" x14ac:dyDescent="0.35">
      <c r="A21">
        <f t="shared" si="0"/>
        <v>10</v>
      </c>
      <c r="B21">
        <f t="shared" si="1"/>
        <v>3</v>
      </c>
      <c r="C21" s="23">
        <v>20</v>
      </c>
    </row>
    <row r="22" spans="1:3" ht="16" x14ac:dyDescent="0.35">
      <c r="A22">
        <f t="shared" si="0"/>
        <v>11</v>
      </c>
      <c r="B22">
        <f t="shared" si="1"/>
        <v>1</v>
      </c>
      <c r="C22" s="23">
        <v>20</v>
      </c>
    </row>
    <row r="23" spans="1:3" ht="16" x14ac:dyDescent="0.35">
      <c r="A23">
        <f t="shared" si="0"/>
        <v>11</v>
      </c>
      <c r="B23">
        <f t="shared" si="1"/>
        <v>2</v>
      </c>
      <c r="C23" s="23">
        <v>20</v>
      </c>
    </row>
    <row r="24" spans="1:3" ht="16" x14ac:dyDescent="0.35">
      <c r="A24">
        <f t="shared" si="0"/>
        <v>11</v>
      </c>
      <c r="B24">
        <f t="shared" si="1"/>
        <v>3</v>
      </c>
      <c r="C24" s="23">
        <v>20</v>
      </c>
    </row>
    <row r="25" spans="1:3" ht="16" x14ac:dyDescent="0.35">
      <c r="A25">
        <f t="shared" si="0"/>
        <v>12</v>
      </c>
      <c r="B25">
        <f t="shared" si="1"/>
        <v>1</v>
      </c>
      <c r="C25" s="23">
        <v>20</v>
      </c>
    </row>
    <row r="26" spans="1:3" ht="16" x14ac:dyDescent="0.35">
      <c r="A26">
        <f t="shared" si="0"/>
        <v>12</v>
      </c>
      <c r="B26">
        <f t="shared" si="1"/>
        <v>2</v>
      </c>
      <c r="C26" s="23">
        <v>20</v>
      </c>
    </row>
    <row r="27" spans="1:3" ht="16" x14ac:dyDescent="0.35">
      <c r="A27">
        <f t="shared" si="0"/>
        <v>12</v>
      </c>
      <c r="B27">
        <f t="shared" si="1"/>
        <v>3</v>
      </c>
      <c r="C27" s="23">
        <v>20</v>
      </c>
    </row>
    <row r="28" spans="1:3" ht="16" x14ac:dyDescent="0.35">
      <c r="A28">
        <f t="shared" si="0"/>
        <v>13</v>
      </c>
      <c r="B28">
        <f t="shared" si="1"/>
        <v>1</v>
      </c>
      <c r="C28" s="23">
        <v>20</v>
      </c>
    </row>
    <row r="29" spans="1:3" ht="16" x14ac:dyDescent="0.35">
      <c r="A29">
        <f t="shared" si="0"/>
        <v>13</v>
      </c>
      <c r="B29">
        <f t="shared" si="1"/>
        <v>2</v>
      </c>
      <c r="C29" s="23">
        <v>20</v>
      </c>
    </row>
    <row r="30" spans="1:3" ht="16" x14ac:dyDescent="0.35">
      <c r="A30">
        <f t="shared" si="0"/>
        <v>13</v>
      </c>
      <c r="B30">
        <f t="shared" si="1"/>
        <v>3</v>
      </c>
      <c r="C30" s="23">
        <v>20</v>
      </c>
    </row>
    <row r="31" spans="1:3" ht="16" x14ac:dyDescent="0.35">
      <c r="A31">
        <f t="shared" si="0"/>
        <v>14</v>
      </c>
      <c r="B31">
        <f t="shared" si="1"/>
        <v>1</v>
      </c>
      <c r="C31" s="23">
        <v>20</v>
      </c>
    </row>
    <row r="32" spans="1:3" ht="16" x14ac:dyDescent="0.35">
      <c r="A32">
        <f t="shared" si="0"/>
        <v>14</v>
      </c>
      <c r="B32">
        <f t="shared" si="1"/>
        <v>2</v>
      </c>
      <c r="C32" s="23">
        <v>20</v>
      </c>
    </row>
    <row r="33" spans="1:3" ht="16" x14ac:dyDescent="0.35">
      <c r="A33">
        <f t="shared" si="0"/>
        <v>14</v>
      </c>
      <c r="B33">
        <f t="shared" si="1"/>
        <v>3</v>
      </c>
      <c r="C33" s="23">
        <v>20</v>
      </c>
    </row>
    <row r="34" spans="1:3" ht="16" x14ac:dyDescent="0.35">
      <c r="A34">
        <f t="shared" si="0"/>
        <v>15</v>
      </c>
      <c r="B34">
        <f t="shared" si="1"/>
        <v>1</v>
      </c>
      <c r="C34" s="23">
        <v>20</v>
      </c>
    </row>
    <row r="35" spans="1:3" ht="16" x14ac:dyDescent="0.35">
      <c r="A35">
        <f t="shared" si="0"/>
        <v>15</v>
      </c>
      <c r="B35">
        <f t="shared" si="1"/>
        <v>2</v>
      </c>
      <c r="C35" s="23">
        <v>20</v>
      </c>
    </row>
    <row r="36" spans="1:3" ht="16" x14ac:dyDescent="0.35">
      <c r="A36">
        <f t="shared" si="0"/>
        <v>15</v>
      </c>
      <c r="B36">
        <f t="shared" si="1"/>
        <v>3</v>
      </c>
      <c r="C36" s="23">
        <v>20</v>
      </c>
    </row>
    <row r="37" spans="1:3" ht="16" x14ac:dyDescent="0.35">
      <c r="A37">
        <f t="shared" si="0"/>
        <v>16</v>
      </c>
      <c r="B37">
        <f t="shared" si="1"/>
        <v>1</v>
      </c>
      <c r="C37" s="23">
        <v>20</v>
      </c>
    </row>
    <row r="38" spans="1:3" ht="16" x14ac:dyDescent="0.35">
      <c r="A38">
        <f>A35+1</f>
        <v>16</v>
      </c>
      <c r="B38">
        <f t="shared" si="1"/>
        <v>2</v>
      </c>
      <c r="C38" s="23">
        <v>20</v>
      </c>
    </row>
    <row r="39" spans="1:3" ht="16" x14ac:dyDescent="0.35">
      <c r="A39">
        <f t="shared" si="0"/>
        <v>16</v>
      </c>
      <c r="B39">
        <f t="shared" si="1"/>
        <v>3</v>
      </c>
      <c r="C39" s="23">
        <v>20</v>
      </c>
    </row>
    <row r="40" spans="1:3" ht="16" x14ac:dyDescent="0.35">
      <c r="A40">
        <f t="shared" si="0"/>
        <v>17</v>
      </c>
      <c r="B40">
        <f t="shared" si="1"/>
        <v>1</v>
      </c>
      <c r="C40" s="23">
        <v>20</v>
      </c>
    </row>
    <row r="41" spans="1:3" ht="16" x14ac:dyDescent="0.35">
      <c r="A41">
        <f t="shared" si="0"/>
        <v>17</v>
      </c>
      <c r="B41">
        <f t="shared" si="1"/>
        <v>2</v>
      </c>
      <c r="C41" s="23">
        <v>20</v>
      </c>
    </row>
    <row r="42" spans="1:3" ht="16" x14ac:dyDescent="0.35">
      <c r="A42">
        <f t="shared" si="0"/>
        <v>17</v>
      </c>
      <c r="B42">
        <f t="shared" si="1"/>
        <v>3</v>
      </c>
      <c r="C42" s="23">
        <v>20</v>
      </c>
    </row>
    <row r="43" spans="1:3" ht="16" x14ac:dyDescent="0.35">
      <c r="A43">
        <f t="shared" si="0"/>
        <v>18</v>
      </c>
      <c r="B43">
        <f t="shared" si="1"/>
        <v>1</v>
      </c>
      <c r="C43" s="23">
        <v>20</v>
      </c>
    </row>
    <row r="44" spans="1:3" ht="16" x14ac:dyDescent="0.35">
      <c r="A44">
        <f t="shared" si="0"/>
        <v>18</v>
      </c>
      <c r="B44">
        <f t="shared" si="1"/>
        <v>2</v>
      </c>
      <c r="C44" s="23">
        <v>20</v>
      </c>
    </row>
    <row r="45" spans="1:3" ht="16" x14ac:dyDescent="0.35">
      <c r="A45">
        <f t="shared" si="0"/>
        <v>18</v>
      </c>
      <c r="B45">
        <f t="shared" si="1"/>
        <v>3</v>
      </c>
      <c r="C45" s="23">
        <v>20</v>
      </c>
    </row>
    <row r="46" spans="1:3" ht="16" x14ac:dyDescent="0.35">
      <c r="A46">
        <f t="shared" si="0"/>
        <v>19</v>
      </c>
      <c r="B46">
        <f t="shared" si="1"/>
        <v>1</v>
      </c>
      <c r="C46" s="23">
        <v>20</v>
      </c>
    </row>
    <row r="47" spans="1:3" ht="16" x14ac:dyDescent="0.35">
      <c r="A47">
        <f t="shared" si="0"/>
        <v>19</v>
      </c>
      <c r="B47">
        <f t="shared" si="1"/>
        <v>2</v>
      </c>
      <c r="C47" s="23">
        <v>20</v>
      </c>
    </row>
    <row r="48" spans="1:3" ht="16" x14ac:dyDescent="0.35">
      <c r="A48">
        <f>A45+1</f>
        <v>19</v>
      </c>
      <c r="B48">
        <f t="shared" si="1"/>
        <v>3</v>
      </c>
      <c r="C48" s="23">
        <v>20</v>
      </c>
    </row>
    <row r="49" spans="1:3" ht="16" x14ac:dyDescent="0.35">
      <c r="A49">
        <f t="shared" si="0"/>
        <v>20</v>
      </c>
      <c r="B49">
        <f t="shared" si="1"/>
        <v>1</v>
      </c>
      <c r="C49" s="23">
        <v>20</v>
      </c>
    </row>
    <row r="50" spans="1:3" ht="16" x14ac:dyDescent="0.35">
      <c r="A50">
        <f t="shared" si="0"/>
        <v>20</v>
      </c>
      <c r="B50">
        <f t="shared" si="1"/>
        <v>2</v>
      </c>
      <c r="C50" s="23">
        <v>20</v>
      </c>
    </row>
    <row r="51" spans="1:3" ht="16" x14ac:dyDescent="0.35">
      <c r="A51">
        <f t="shared" si="0"/>
        <v>20</v>
      </c>
      <c r="B51">
        <f t="shared" si="1"/>
        <v>3</v>
      </c>
      <c r="C51" s="23">
        <v>20</v>
      </c>
    </row>
    <row r="52" spans="1:3" ht="16" x14ac:dyDescent="0.35">
      <c r="C52" s="23"/>
    </row>
    <row r="53" spans="1:3" ht="16" x14ac:dyDescent="0.35">
      <c r="C53" s="2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83D8-B68B-48CF-AB50-5E1E48B2C8C1}">
  <dimension ref="A3:E51"/>
  <sheetViews>
    <sheetView workbookViewId="0">
      <selection activeCell="C4" sqref="C4:C51"/>
    </sheetView>
  </sheetViews>
  <sheetFormatPr defaultColWidth="8.81640625" defaultRowHeight="14.5" x14ac:dyDescent="0.35"/>
  <sheetData>
    <row r="3" spans="1:5" x14ac:dyDescent="0.35">
      <c r="A3" s="1" t="s">
        <v>109</v>
      </c>
      <c r="B3" s="1" t="s">
        <v>2</v>
      </c>
      <c r="C3" s="1" t="s">
        <v>122</v>
      </c>
      <c r="E3" s="27"/>
    </row>
    <row r="4" spans="1:5" ht="16" x14ac:dyDescent="0.35">
      <c r="A4">
        <v>5</v>
      </c>
      <c r="B4">
        <v>1</v>
      </c>
      <c r="C4" s="23">
        <v>20</v>
      </c>
      <c r="E4" s="23"/>
    </row>
    <row r="5" spans="1:5" ht="16" x14ac:dyDescent="0.35">
      <c r="A5">
        <v>5</v>
      </c>
      <c r="B5">
        <v>2</v>
      </c>
      <c r="C5" s="23">
        <v>20</v>
      </c>
      <c r="E5" s="23"/>
    </row>
    <row r="6" spans="1:5" ht="16" x14ac:dyDescent="0.35">
      <c r="A6">
        <v>5</v>
      </c>
      <c r="B6">
        <v>3</v>
      </c>
      <c r="C6" s="23">
        <v>20</v>
      </c>
      <c r="E6" s="23"/>
    </row>
    <row r="7" spans="1:5" ht="16" x14ac:dyDescent="0.35">
      <c r="A7">
        <v>6</v>
      </c>
      <c r="B7">
        <v>1</v>
      </c>
      <c r="C7" s="23">
        <v>20</v>
      </c>
      <c r="E7" s="23"/>
    </row>
    <row r="8" spans="1:5" ht="16" x14ac:dyDescent="0.35">
      <c r="A8">
        <v>6</v>
      </c>
      <c r="B8">
        <v>2</v>
      </c>
      <c r="C8" s="23">
        <v>20</v>
      </c>
      <c r="E8" s="23"/>
    </row>
    <row r="9" spans="1:5" ht="16" x14ac:dyDescent="0.35">
      <c r="A9">
        <v>6</v>
      </c>
      <c r="B9">
        <v>3</v>
      </c>
      <c r="C9" s="23">
        <v>20</v>
      </c>
      <c r="E9" s="23"/>
    </row>
    <row r="10" spans="1:5" ht="16" x14ac:dyDescent="0.35">
      <c r="A10">
        <f>A7+1</f>
        <v>7</v>
      </c>
      <c r="B10">
        <f>B7</f>
        <v>1</v>
      </c>
      <c r="C10" s="23">
        <v>20</v>
      </c>
      <c r="E10" s="23"/>
    </row>
    <row r="11" spans="1:5" ht="16" x14ac:dyDescent="0.35">
      <c r="A11">
        <f t="shared" ref="A11:A51" si="0">A8+1</f>
        <v>7</v>
      </c>
      <c r="B11">
        <f t="shared" ref="B11:B51" si="1">B8</f>
        <v>2</v>
      </c>
      <c r="C11" s="23">
        <v>20</v>
      </c>
      <c r="E11" s="23"/>
    </row>
    <row r="12" spans="1:5" ht="16" x14ac:dyDescent="0.35">
      <c r="A12">
        <f t="shared" si="0"/>
        <v>7</v>
      </c>
      <c r="B12">
        <f t="shared" si="1"/>
        <v>3</v>
      </c>
      <c r="C12" s="23">
        <v>20</v>
      </c>
      <c r="E12" s="23"/>
    </row>
    <row r="13" spans="1:5" ht="16" x14ac:dyDescent="0.35">
      <c r="A13">
        <f t="shared" si="0"/>
        <v>8</v>
      </c>
      <c r="B13">
        <f t="shared" si="1"/>
        <v>1</v>
      </c>
      <c r="C13" s="23">
        <v>20</v>
      </c>
      <c r="E13" s="23"/>
    </row>
    <row r="14" spans="1:5" ht="16" x14ac:dyDescent="0.35">
      <c r="A14">
        <f t="shared" si="0"/>
        <v>8</v>
      </c>
      <c r="B14">
        <f t="shared" si="1"/>
        <v>2</v>
      </c>
      <c r="C14" s="23">
        <v>20</v>
      </c>
      <c r="E14" s="23"/>
    </row>
    <row r="15" spans="1:5" ht="16" x14ac:dyDescent="0.35">
      <c r="A15">
        <f t="shared" si="0"/>
        <v>8</v>
      </c>
      <c r="B15">
        <f t="shared" si="1"/>
        <v>3</v>
      </c>
      <c r="C15" s="23">
        <v>20</v>
      </c>
      <c r="E15" s="23"/>
    </row>
    <row r="16" spans="1:5" ht="16" x14ac:dyDescent="0.35">
      <c r="A16">
        <f t="shared" si="0"/>
        <v>9</v>
      </c>
      <c r="B16">
        <f t="shared" si="1"/>
        <v>1</v>
      </c>
      <c r="C16" s="23">
        <v>20</v>
      </c>
      <c r="E16" s="23"/>
    </row>
    <row r="17" spans="1:5" ht="16" x14ac:dyDescent="0.35">
      <c r="A17">
        <f t="shared" si="0"/>
        <v>9</v>
      </c>
      <c r="B17">
        <f t="shared" si="1"/>
        <v>2</v>
      </c>
      <c r="C17" s="23">
        <v>20</v>
      </c>
      <c r="E17" s="23"/>
    </row>
    <row r="18" spans="1:5" ht="16" x14ac:dyDescent="0.35">
      <c r="A18">
        <f t="shared" si="0"/>
        <v>9</v>
      </c>
      <c r="B18">
        <f t="shared" si="1"/>
        <v>3</v>
      </c>
      <c r="C18" s="23">
        <v>20</v>
      </c>
      <c r="E18" s="23"/>
    </row>
    <row r="19" spans="1:5" ht="16" x14ac:dyDescent="0.35">
      <c r="A19">
        <f t="shared" si="0"/>
        <v>10</v>
      </c>
      <c r="B19">
        <f t="shared" si="1"/>
        <v>1</v>
      </c>
      <c r="C19" s="23">
        <v>20</v>
      </c>
      <c r="E19" s="23"/>
    </row>
    <row r="20" spans="1:5" ht="16" x14ac:dyDescent="0.35">
      <c r="A20">
        <f t="shared" si="0"/>
        <v>10</v>
      </c>
      <c r="B20">
        <f t="shared" si="1"/>
        <v>2</v>
      </c>
      <c r="C20" s="23">
        <v>20</v>
      </c>
      <c r="E20" s="23"/>
    </row>
    <row r="21" spans="1:5" ht="16" x14ac:dyDescent="0.35">
      <c r="A21">
        <f t="shared" si="0"/>
        <v>10</v>
      </c>
      <c r="B21">
        <f t="shared" si="1"/>
        <v>3</v>
      </c>
      <c r="C21" s="23">
        <v>20</v>
      </c>
      <c r="E21" s="23"/>
    </row>
    <row r="22" spans="1:5" ht="16" x14ac:dyDescent="0.35">
      <c r="A22">
        <f t="shared" si="0"/>
        <v>11</v>
      </c>
      <c r="B22">
        <f t="shared" si="1"/>
        <v>1</v>
      </c>
      <c r="C22" s="23">
        <v>20</v>
      </c>
      <c r="E22" s="23"/>
    </row>
    <row r="23" spans="1:5" ht="16" x14ac:dyDescent="0.35">
      <c r="A23">
        <f t="shared" si="0"/>
        <v>11</v>
      </c>
      <c r="B23">
        <f t="shared" si="1"/>
        <v>2</v>
      </c>
      <c r="C23" s="23">
        <v>20</v>
      </c>
      <c r="E23" s="23"/>
    </row>
    <row r="24" spans="1:5" ht="16" x14ac:dyDescent="0.35">
      <c r="A24">
        <f t="shared" si="0"/>
        <v>11</v>
      </c>
      <c r="B24">
        <f t="shared" si="1"/>
        <v>3</v>
      </c>
      <c r="C24" s="23">
        <v>20</v>
      </c>
      <c r="E24" s="23"/>
    </row>
    <row r="25" spans="1:5" ht="16" x14ac:dyDescent="0.35">
      <c r="A25">
        <f t="shared" si="0"/>
        <v>12</v>
      </c>
      <c r="B25">
        <f t="shared" si="1"/>
        <v>1</v>
      </c>
      <c r="C25" s="23">
        <v>20</v>
      </c>
      <c r="E25" s="23"/>
    </row>
    <row r="26" spans="1:5" ht="16" x14ac:dyDescent="0.35">
      <c r="A26">
        <f t="shared" si="0"/>
        <v>12</v>
      </c>
      <c r="B26">
        <f t="shared" si="1"/>
        <v>2</v>
      </c>
      <c r="C26" s="23">
        <v>20</v>
      </c>
      <c r="E26" s="23"/>
    </row>
    <row r="27" spans="1:5" ht="16" x14ac:dyDescent="0.35">
      <c r="A27">
        <f t="shared" si="0"/>
        <v>12</v>
      </c>
      <c r="B27">
        <f t="shared" si="1"/>
        <v>3</v>
      </c>
      <c r="C27" s="23">
        <v>20</v>
      </c>
      <c r="E27" s="23"/>
    </row>
    <row r="28" spans="1:5" ht="16" x14ac:dyDescent="0.35">
      <c r="A28">
        <f t="shared" si="0"/>
        <v>13</v>
      </c>
      <c r="B28">
        <f t="shared" si="1"/>
        <v>1</v>
      </c>
      <c r="C28" s="23">
        <v>20</v>
      </c>
      <c r="E28" s="23"/>
    </row>
    <row r="29" spans="1:5" ht="16" x14ac:dyDescent="0.35">
      <c r="A29">
        <f t="shared" si="0"/>
        <v>13</v>
      </c>
      <c r="B29">
        <f t="shared" si="1"/>
        <v>2</v>
      </c>
      <c r="C29" s="23">
        <v>20</v>
      </c>
      <c r="E29" s="23"/>
    </row>
    <row r="30" spans="1:5" ht="16" x14ac:dyDescent="0.35">
      <c r="A30">
        <f t="shared" si="0"/>
        <v>13</v>
      </c>
      <c r="B30">
        <f t="shared" si="1"/>
        <v>3</v>
      </c>
      <c r="C30" s="23">
        <v>20</v>
      </c>
      <c r="E30" s="23"/>
    </row>
    <row r="31" spans="1:5" ht="16" x14ac:dyDescent="0.35">
      <c r="A31">
        <f t="shared" si="0"/>
        <v>14</v>
      </c>
      <c r="B31">
        <f t="shared" si="1"/>
        <v>1</v>
      </c>
      <c r="C31" s="23">
        <v>20</v>
      </c>
      <c r="E31" s="23"/>
    </row>
    <row r="32" spans="1:5" ht="16" x14ac:dyDescent="0.35">
      <c r="A32">
        <f t="shared" si="0"/>
        <v>14</v>
      </c>
      <c r="B32">
        <f t="shared" si="1"/>
        <v>2</v>
      </c>
      <c r="C32" s="23">
        <v>20</v>
      </c>
      <c r="E32" s="23"/>
    </row>
    <row r="33" spans="1:5" ht="16" x14ac:dyDescent="0.35">
      <c r="A33">
        <f t="shared" si="0"/>
        <v>14</v>
      </c>
      <c r="B33">
        <f t="shared" si="1"/>
        <v>3</v>
      </c>
      <c r="C33" s="23">
        <v>20</v>
      </c>
      <c r="E33" s="23"/>
    </row>
    <row r="34" spans="1:5" ht="16" x14ac:dyDescent="0.35">
      <c r="A34">
        <f t="shared" si="0"/>
        <v>15</v>
      </c>
      <c r="B34">
        <f t="shared" si="1"/>
        <v>1</v>
      </c>
      <c r="C34" s="23">
        <v>20</v>
      </c>
      <c r="E34" s="23"/>
    </row>
    <row r="35" spans="1:5" ht="16" x14ac:dyDescent="0.35">
      <c r="A35">
        <f t="shared" si="0"/>
        <v>15</v>
      </c>
      <c r="B35">
        <f t="shared" si="1"/>
        <v>2</v>
      </c>
      <c r="C35" s="23">
        <v>20</v>
      </c>
      <c r="E35" s="23"/>
    </row>
    <row r="36" spans="1:5" ht="16" x14ac:dyDescent="0.35">
      <c r="A36">
        <f t="shared" si="0"/>
        <v>15</v>
      </c>
      <c r="B36">
        <f t="shared" si="1"/>
        <v>3</v>
      </c>
      <c r="C36" s="23">
        <v>20</v>
      </c>
      <c r="E36" s="23"/>
    </row>
    <row r="37" spans="1:5" ht="16" x14ac:dyDescent="0.35">
      <c r="A37">
        <f t="shared" si="0"/>
        <v>16</v>
      </c>
      <c r="B37">
        <f t="shared" si="1"/>
        <v>1</v>
      </c>
      <c r="C37" s="23">
        <v>20</v>
      </c>
      <c r="E37" s="23"/>
    </row>
    <row r="38" spans="1:5" ht="16" x14ac:dyDescent="0.35">
      <c r="A38">
        <f>A35+1</f>
        <v>16</v>
      </c>
      <c r="B38">
        <f t="shared" si="1"/>
        <v>2</v>
      </c>
      <c r="C38" s="23">
        <v>20</v>
      </c>
      <c r="E38" s="23"/>
    </row>
    <row r="39" spans="1:5" ht="16" x14ac:dyDescent="0.35">
      <c r="A39">
        <f t="shared" si="0"/>
        <v>16</v>
      </c>
      <c r="B39">
        <f t="shared" si="1"/>
        <v>3</v>
      </c>
      <c r="C39" s="23">
        <v>20</v>
      </c>
      <c r="E39" s="23"/>
    </row>
    <row r="40" spans="1:5" ht="16" x14ac:dyDescent="0.35">
      <c r="A40">
        <f t="shared" si="0"/>
        <v>17</v>
      </c>
      <c r="B40">
        <f t="shared" si="1"/>
        <v>1</v>
      </c>
      <c r="C40" s="23">
        <v>20</v>
      </c>
      <c r="E40" s="23"/>
    </row>
    <row r="41" spans="1:5" ht="16" x14ac:dyDescent="0.35">
      <c r="A41">
        <f t="shared" si="0"/>
        <v>17</v>
      </c>
      <c r="B41">
        <f t="shared" si="1"/>
        <v>2</v>
      </c>
      <c r="C41" s="23">
        <v>20</v>
      </c>
      <c r="E41" s="23"/>
    </row>
    <row r="42" spans="1:5" ht="16" x14ac:dyDescent="0.35">
      <c r="A42">
        <f t="shared" si="0"/>
        <v>17</v>
      </c>
      <c r="B42">
        <f t="shared" si="1"/>
        <v>3</v>
      </c>
      <c r="C42" s="23">
        <v>20</v>
      </c>
      <c r="E42" s="23"/>
    </row>
    <row r="43" spans="1:5" ht="16" x14ac:dyDescent="0.35">
      <c r="A43">
        <f t="shared" si="0"/>
        <v>18</v>
      </c>
      <c r="B43">
        <f t="shared" si="1"/>
        <v>1</v>
      </c>
      <c r="C43" s="23">
        <v>20</v>
      </c>
      <c r="E43" s="23"/>
    </row>
    <row r="44" spans="1:5" ht="16" x14ac:dyDescent="0.35">
      <c r="A44">
        <f t="shared" si="0"/>
        <v>18</v>
      </c>
      <c r="B44">
        <f t="shared" si="1"/>
        <v>2</v>
      </c>
      <c r="C44" s="23">
        <v>20</v>
      </c>
      <c r="E44" s="23"/>
    </row>
    <row r="45" spans="1:5" ht="16" x14ac:dyDescent="0.35">
      <c r="A45">
        <f t="shared" si="0"/>
        <v>18</v>
      </c>
      <c r="B45">
        <f t="shared" si="1"/>
        <v>3</v>
      </c>
      <c r="C45" s="23">
        <v>20</v>
      </c>
      <c r="E45" s="23"/>
    </row>
    <row r="46" spans="1:5" ht="16" x14ac:dyDescent="0.35">
      <c r="A46">
        <f t="shared" si="0"/>
        <v>19</v>
      </c>
      <c r="B46">
        <f t="shared" si="1"/>
        <v>1</v>
      </c>
      <c r="C46" s="23">
        <v>20</v>
      </c>
      <c r="E46" s="23"/>
    </row>
    <row r="47" spans="1:5" ht="16" x14ac:dyDescent="0.35">
      <c r="A47">
        <f t="shared" si="0"/>
        <v>19</v>
      </c>
      <c r="B47">
        <f t="shared" si="1"/>
        <v>2</v>
      </c>
      <c r="C47" s="23">
        <v>20</v>
      </c>
      <c r="E47" s="23"/>
    </row>
    <row r="48" spans="1:5" ht="16" x14ac:dyDescent="0.35">
      <c r="A48">
        <f>A45+1</f>
        <v>19</v>
      </c>
      <c r="B48">
        <f t="shared" si="1"/>
        <v>3</v>
      </c>
      <c r="C48" s="23">
        <v>20</v>
      </c>
      <c r="E48" s="23"/>
    </row>
    <row r="49" spans="1:5" ht="16" x14ac:dyDescent="0.35">
      <c r="A49">
        <f t="shared" si="0"/>
        <v>20</v>
      </c>
      <c r="B49">
        <f t="shared" si="1"/>
        <v>1</v>
      </c>
      <c r="C49" s="23">
        <v>20</v>
      </c>
      <c r="E49" s="23"/>
    </row>
    <row r="50" spans="1:5" ht="16" x14ac:dyDescent="0.35">
      <c r="A50">
        <f t="shared" si="0"/>
        <v>20</v>
      </c>
      <c r="B50">
        <f t="shared" si="1"/>
        <v>2</v>
      </c>
      <c r="C50" s="23">
        <v>20</v>
      </c>
      <c r="E50" s="23"/>
    </row>
    <row r="51" spans="1:5" ht="16" x14ac:dyDescent="0.35">
      <c r="A51">
        <f t="shared" si="0"/>
        <v>20</v>
      </c>
      <c r="B51">
        <f t="shared" si="1"/>
        <v>3</v>
      </c>
      <c r="C51" s="23">
        <v>20</v>
      </c>
      <c r="E51" s="2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9879-7F8E-4068-80DD-1A71A9A2E767}">
  <dimension ref="A3:C51"/>
  <sheetViews>
    <sheetView workbookViewId="0">
      <selection activeCell="M19" sqref="M19"/>
    </sheetView>
  </sheetViews>
  <sheetFormatPr defaultColWidth="8.81640625" defaultRowHeight="14.5" x14ac:dyDescent="0.35"/>
  <sheetData>
    <row r="3" spans="1:3" x14ac:dyDescent="0.35">
      <c r="A3" s="1" t="s">
        <v>109</v>
      </c>
      <c r="B3" s="1" t="s">
        <v>2</v>
      </c>
      <c r="C3" s="1" t="s">
        <v>123</v>
      </c>
    </row>
    <row r="4" spans="1:3" ht="16" x14ac:dyDescent="0.35">
      <c r="A4">
        <v>5</v>
      </c>
      <c r="B4">
        <v>1</v>
      </c>
      <c r="C4" s="23">
        <v>23.111000000000004</v>
      </c>
    </row>
    <row r="5" spans="1:3" ht="16" x14ac:dyDescent="0.35">
      <c r="A5">
        <v>5</v>
      </c>
      <c r="B5">
        <v>2</v>
      </c>
      <c r="C5" s="23">
        <v>23.1</v>
      </c>
    </row>
    <row r="6" spans="1:3" ht="16" x14ac:dyDescent="0.35">
      <c r="A6">
        <v>5</v>
      </c>
      <c r="B6">
        <v>3</v>
      </c>
      <c r="C6" s="23">
        <v>23.078000000000003</v>
      </c>
    </row>
    <row r="7" spans="1:3" ht="16" x14ac:dyDescent="0.35">
      <c r="A7">
        <v>6</v>
      </c>
      <c r="B7">
        <v>1</v>
      </c>
      <c r="C7" s="23">
        <v>23.573</v>
      </c>
    </row>
    <row r="8" spans="1:3" ht="16" x14ac:dyDescent="0.35">
      <c r="A8">
        <v>6</v>
      </c>
      <c r="B8">
        <v>2</v>
      </c>
      <c r="C8" s="23">
        <v>21.769000000000002</v>
      </c>
    </row>
    <row r="9" spans="1:3" ht="16" x14ac:dyDescent="0.35">
      <c r="A9">
        <v>6</v>
      </c>
      <c r="B9">
        <v>3</v>
      </c>
      <c r="C9" s="23">
        <v>19.822000000000003</v>
      </c>
    </row>
    <row r="10" spans="1:3" ht="16" x14ac:dyDescent="0.35">
      <c r="A10">
        <f>A7+1</f>
        <v>7</v>
      </c>
      <c r="B10">
        <f>B7</f>
        <v>1</v>
      </c>
      <c r="C10" s="23">
        <v>10.130000000000001</v>
      </c>
    </row>
    <row r="11" spans="1:3" ht="16" x14ac:dyDescent="0.35">
      <c r="A11">
        <f t="shared" ref="A11:A51" si="0">A8+1</f>
        <v>7</v>
      </c>
      <c r="B11">
        <f t="shared" ref="B11:B51" si="1">B8</f>
        <v>2</v>
      </c>
      <c r="C11" s="23">
        <v>12.01</v>
      </c>
    </row>
    <row r="12" spans="1:3" ht="16" x14ac:dyDescent="0.35">
      <c r="A12">
        <f t="shared" si="0"/>
        <v>7</v>
      </c>
      <c r="B12">
        <f t="shared" si="1"/>
        <v>3</v>
      </c>
      <c r="C12" s="23">
        <v>14.41</v>
      </c>
    </row>
    <row r="13" spans="1:3" ht="16" x14ac:dyDescent="0.35">
      <c r="A13">
        <f t="shared" si="0"/>
        <v>8</v>
      </c>
      <c r="B13">
        <f t="shared" si="1"/>
        <v>1</v>
      </c>
      <c r="C13" s="23">
        <v>21.22</v>
      </c>
    </row>
    <row r="14" spans="1:3" ht="16" x14ac:dyDescent="0.35">
      <c r="A14">
        <f t="shared" si="0"/>
        <v>8</v>
      </c>
      <c r="B14">
        <f t="shared" si="1"/>
        <v>2</v>
      </c>
      <c r="C14" s="23">
        <v>21.63</v>
      </c>
    </row>
    <row r="15" spans="1:3" ht="16" x14ac:dyDescent="0.35">
      <c r="A15">
        <f t="shared" si="0"/>
        <v>8</v>
      </c>
      <c r="B15">
        <f t="shared" si="1"/>
        <v>3</v>
      </c>
      <c r="C15" s="23">
        <v>21.01</v>
      </c>
    </row>
    <row r="16" spans="1:3" ht="16" x14ac:dyDescent="0.35">
      <c r="A16">
        <f t="shared" si="0"/>
        <v>9</v>
      </c>
      <c r="B16">
        <f t="shared" si="1"/>
        <v>1</v>
      </c>
      <c r="C16" s="23">
        <v>21</v>
      </c>
    </row>
    <row r="17" spans="1:3" ht="16" x14ac:dyDescent="0.35">
      <c r="A17">
        <f t="shared" si="0"/>
        <v>9</v>
      </c>
      <c r="B17">
        <f t="shared" si="1"/>
        <v>2</v>
      </c>
      <c r="C17" s="23">
        <v>20.98</v>
      </c>
    </row>
    <row r="18" spans="1:3" ht="16" x14ac:dyDescent="0.35">
      <c r="A18">
        <f t="shared" si="0"/>
        <v>9</v>
      </c>
      <c r="B18">
        <f t="shared" si="1"/>
        <v>3</v>
      </c>
      <c r="C18" s="23">
        <v>21.43</v>
      </c>
    </row>
    <row r="19" spans="1:3" ht="16" x14ac:dyDescent="0.35">
      <c r="A19">
        <f t="shared" si="0"/>
        <v>10</v>
      </c>
      <c r="B19">
        <f t="shared" si="1"/>
        <v>1</v>
      </c>
      <c r="C19" s="23">
        <v>19.79</v>
      </c>
    </row>
    <row r="20" spans="1:3" ht="16" x14ac:dyDescent="0.35">
      <c r="A20">
        <f t="shared" si="0"/>
        <v>10</v>
      </c>
      <c r="B20">
        <f t="shared" si="1"/>
        <v>2</v>
      </c>
      <c r="C20" s="23">
        <v>18.02</v>
      </c>
    </row>
    <row r="21" spans="1:3" ht="16" x14ac:dyDescent="0.35">
      <c r="A21">
        <f t="shared" si="0"/>
        <v>10</v>
      </c>
      <c r="B21">
        <f t="shared" si="1"/>
        <v>3</v>
      </c>
      <c r="C21" s="23">
        <v>10.130000000000001</v>
      </c>
    </row>
    <row r="22" spans="1:3" ht="16" x14ac:dyDescent="0.35">
      <c r="A22">
        <f t="shared" si="0"/>
        <v>11</v>
      </c>
      <c r="B22">
        <f t="shared" si="1"/>
        <v>1</v>
      </c>
      <c r="C22" s="23">
        <v>12.01</v>
      </c>
    </row>
    <row r="23" spans="1:3" ht="16" x14ac:dyDescent="0.35">
      <c r="A23">
        <f t="shared" si="0"/>
        <v>11</v>
      </c>
      <c r="B23">
        <f t="shared" si="1"/>
        <v>2</v>
      </c>
      <c r="C23" s="23">
        <v>14.41</v>
      </c>
    </row>
    <row r="24" spans="1:3" ht="16" x14ac:dyDescent="0.35">
      <c r="A24">
        <f t="shared" si="0"/>
        <v>11</v>
      </c>
      <c r="B24">
        <f t="shared" si="1"/>
        <v>3</v>
      </c>
      <c r="C24" s="23">
        <v>21.22</v>
      </c>
    </row>
    <row r="25" spans="1:3" ht="16" x14ac:dyDescent="0.35">
      <c r="A25">
        <f t="shared" si="0"/>
        <v>12</v>
      </c>
      <c r="B25">
        <f t="shared" si="1"/>
        <v>1</v>
      </c>
      <c r="C25" s="23">
        <v>21.63</v>
      </c>
    </row>
    <row r="26" spans="1:3" ht="16" x14ac:dyDescent="0.35">
      <c r="A26">
        <f t="shared" si="0"/>
        <v>12</v>
      </c>
      <c r="B26">
        <f t="shared" si="1"/>
        <v>2</v>
      </c>
      <c r="C26" s="23">
        <v>21.01</v>
      </c>
    </row>
    <row r="27" spans="1:3" ht="16" x14ac:dyDescent="0.35">
      <c r="A27">
        <f t="shared" si="0"/>
        <v>12</v>
      </c>
      <c r="B27">
        <f t="shared" si="1"/>
        <v>3</v>
      </c>
      <c r="C27" s="23">
        <v>21</v>
      </c>
    </row>
    <row r="28" spans="1:3" ht="16" x14ac:dyDescent="0.35">
      <c r="A28">
        <f t="shared" si="0"/>
        <v>13</v>
      </c>
      <c r="B28">
        <f t="shared" si="1"/>
        <v>1</v>
      </c>
      <c r="C28" s="23">
        <v>20.98</v>
      </c>
    </row>
    <row r="29" spans="1:3" ht="16" x14ac:dyDescent="0.35">
      <c r="A29">
        <f t="shared" si="0"/>
        <v>13</v>
      </c>
      <c r="B29">
        <f t="shared" si="1"/>
        <v>2</v>
      </c>
      <c r="C29" s="23">
        <v>21.43</v>
      </c>
    </row>
    <row r="30" spans="1:3" ht="16" x14ac:dyDescent="0.35">
      <c r="A30">
        <f t="shared" si="0"/>
        <v>13</v>
      </c>
      <c r="B30">
        <f t="shared" si="1"/>
        <v>3</v>
      </c>
      <c r="C30" s="23">
        <v>19.79</v>
      </c>
    </row>
    <row r="31" spans="1:3" ht="16" x14ac:dyDescent="0.35">
      <c r="A31">
        <f t="shared" si="0"/>
        <v>14</v>
      </c>
      <c r="B31">
        <f t="shared" si="1"/>
        <v>1</v>
      </c>
      <c r="C31" s="23">
        <v>18.02</v>
      </c>
    </row>
    <row r="32" spans="1:3" ht="16" x14ac:dyDescent="0.35">
      <c r="A32">
        <f t="shared" si="0"/>
        <v>14</v>
      </c>
      <c r="B32">
        <f t="shared" si="1"/>
        <v>2</v>
      </c>
      <c r="C32" s="23">
        <v>10.130000000000001</v>
      </c>
    </row>
    <row r="33" spans="1:3" ht="16" x14ac:dyDescent="0.35">
      <c r="A33">
        <f t="shared" si="0"/>
        <v>14</v>
      </c>
      <c r="B33">
        <f t="shared" si="1"/>
        <v>3</v>
      </c>
      <c r="C33" s="23">
        <v>12.01</v>
      </c>
    </row>
    <row r="34" spans="1:3" ht="16" x14ac:dyDescent="0.35">
      <c r="A34">
        <f t="shared" si="0"/>
        <v>15</v>
      </c>
      <c r="B34">
        <f t="shared" si="1"/>
        <v>1</v>
      </c>
      <c r="C34" s="23">
        <v>14.41</v>
      </c>
    </row>
    <row r="35" spans="1:3" ht="16" x14ac:dyDescent="0.35">
      <c r="A35">
        <f t="shared" si="0"/>
        <v>15</v>
      </c>
      <c r="B35">
        <f t="shared" si="1"/>
        <v>2</v>
      </c>
      <c r="C35" s="23">
        <v>21.22</v>
      </c>
    </row>
    <row r="36" spans="1:3" ht="16" x14ac:dyDescent="0.35">
      <c r="A36">
        <f t="shared" si="0"/>
        <v>15</v>
      </c>
      <c r="B36">
        <f t="shared" si="1"/>
        <v>3</v>
      </c>
      <c r="C36" s="23">
        <v>21.63</v>
      </c>
    </row>
    <row r="37" spans="1:3" ht="16" x14ac:dyDescent="0.35">
      <c r="A37">
        <f t="shared" si="0"/>
        <v>16</v>
      </c>
      <c r="B37">
        <f t="shared" si="1"/>
        <v>1</v>
      </c>
      <c r="C37" s="23">
        <v>21.01</v>
      </c>
    </row>
    <row r="38" spans="1:3" ht="16" x14ac:dyDescent="0.35">
      <c r="A38">
        <f>A35+1</f>
        <v>16</v>
      </c>
      <c r="B38">
        <f t="shared" si="1"/>
        <v>2</v>
      </c>
      <c r="C38" s="23">
        <v>21</v>
      </c>
    </row>
    <row r="39" spans="1:3" ht="16" x14ac:dyDescent="0.35">
      <c r="A39">
        <f t="shared" si="0"/>
        <v>16</v>
      </c>
      <c r="B39">
        <f t="shared" si="1"/>
        <v>3</v>
      </c>
      <c r="C39" s="23">
        <v>20.98</v>
      </c>
    </row>
    <row r="40" spans="1:3" ht="16" x14ac:dyDescent="0.35">
      <c r="A40">
        <f t="shared" si="0"/>
        <v>17</v>
      </c>
      <c r="B40">
        <f t="shared" si="1"/>
        <v>1</v>
      </c>
      <c r="C40" s="23">
        <v>21.43</v>
      </c>
    </row>
    <row r="41" spans="1:3" ht="16" x14ac:dyDescent="0.35">
      <c r="A41">
        <f t="shared" si="0"/>
        <v>17</v>
      </c>
      <c r="B41">
        <f t="shared" si="1"/>
        <v>2</v>
      </c>
      <c r="C41" s="23">
        <v>19.79</v>
      </c>
    </row>
    <row r="42" spans="1:3" ht="16" x14ac:dyDescent="0.35">
      <c r="A42">
        <f t="shared" si="0"/>
        <v>17</v>
      </c>
      <c r="B42">
        <f t="shared" si="1"/>
        <v>3</v>
      </c>
      <c r="C42" s="23">
        <v>18.02</v>
      </c>
    </row>
    <row r="43" spans="1:3" ht="16" x14ac:dyDescent="0.35">
      <c r="A43">
        <f t="shared" si="0"/>
        <v>18</v>
      </c>
      <c r="B43">
        <f t="shared" si="1"/>
        <v>1</v>
      </c>
      <c r="C43" s="23">
        <v>10.130000000000001</v>
      </c>
    </row>
    <row r="44" spans="1:3" ht="16" x14ac:dyDescent="0.35">
      <c r="A44">
        <f t="shared" si="0"/>
        <v>18</v>
      </c>
      <c r="B44">
        <f t="shared" si="1"/>
        <v>2</v>
      </c>
      <c r="C44" s="23">
        <v>12.01</v>
      </c>
    </row>
    <row r="45" spans="1:3" ht="16" x14ac:dyDescent="0.35">
      <c r="A45">
        <f t="shared" si="0"/>
        <v>18</v>
      </c>
      <c r="B45">
        <f t="shared" si="1"/>
        <v>3</v>
      </c>
      <c r="C45" s="23">
        <v>14.41</v>
      </c>
    </row>
    <row r="46" spans="1:3" ht="16" x14ac:dyDescent="0.35">
      <c r="A46">
        <f t="shared" si="0"/>
        <v>19</v>
      </c>
      <c r="B46">
        <f t="shared" si="1"/>
        <v>1</v>
      </c>
      <c r="C46" s="23">
        <v>21.22</v>
      </c>
    </row>
    <row r="47" spans="1:3" ht="16" x14ac:dyDescent="0.35">
      <c r="A47">
        <f t="shared" si="0"/>
        <v>19</v>
      </c>
      <c r="B47">
        <f t="shared" si="1"/>
        <v>2</v>
      </c>
      <c r="C47" s="23">
        <v>21.63</v>
      </c>
    </row>
    <row r="48" spans="1:3" ht="16" x14ac:dyDescent="0.35">
      <c r="A48">
        <f>A45+1</f>
        <v>19</v>
      </c>
      <c r="B48">
        <f t="shared" si="1"/>
        <v>3</v>
      </c>
      <c r="C48" s="23">
        <v>21.01</v>
      </c>
    </row>
    <row r="49" spans="1:3" ht="16" x14ac:dyDescent="0.35">
      <c r="A49">
        <f t="shared" si="0"/>
        <v>20</v>
      </c>
      <c r="B49">
        <f t="shared" si="1"/>
        <v>1</v>
      </c>
      <c r="C49" s="23">
        <v>21</v>
      </c>
    </row>
    <row r="50" spans="1:3" ht="16" x14ac:dyDescent="0.35">
      <c r="A50">
        <f t="shared" si="0"/>
        <v>20</v>
      </c>
      <c r="B50">
        <f t="shared" si="1"/>
        <v>2</v>
      </c>
      <c r="C50" s="23">
        <v>20.98</v>
      </c>
    </row>
    <row r="51" spans="1:3" ht="16" x14ac:dyDescent="0.35">
      <c r="A51">
        <f t="shared" si="0"/>
        <v>20</v>
      </c>
      <c r="B51">
        <f t="shared" si="1"/>
        <v>3</v>
      </c>
      <c r="C51" s="23">
        <v>21.43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D990-D668-4B4C-BC47-633A78174A57}">
  <dimension ref="A3:C51"/>
  <sheetViews>
    <sheetView workbookViewId="0">
      <selection activeCell="N27" sqref="N27"/>
    </sheetView>
  </sheetViews>
  <sheetFormatPr defaultColWidth="8.81640625" defaultRowHeight="14.5" x14ac:dyDescent="0.35"/>
  <sheetData>
    <row r="3" spans="1:3" x14ac:dyDescent="0.35">
      <c r="A3" s="1" t="s">
        <v>109</v>
      </c>
      <c r="B3" s="1" t="s">
        <v>2</v>
      </c>
      <c r="C3" s="1" t="s">
        <v>127</v>
      </c>
    </row>
    <row r="4" spans="1:3" ht="16" x14ac:dyDescent="0.35">
      <c r="A4">
        <v>5</v>
      </c>
      <c r="B4">
        <v>1</v>
      </c>
      <c r="C4" s="23">
        <v>23.111000000000004</v>
      </c>
    </row>
    <row r="5" spans="1:3" ht="16" x14ac:dyDescent="0.35">
      <c r="A5">
        <v>5</v>
      </c>
      <c r="B5">
        <v>2</v>
      </c>
      <c r="C5" s="23">
        <v>23.1</v>
      </c>
    </row>
    <row r="6" spans="1:3" ht="16" x14ac:dyDescent="0.35">
      <c r="A6">
        <v>5</v>
      </c>
      <c r="B6">
        <v>3</v>
      </c>
      <c r="C6" s="23">
        <v>23.078000000000003</v>
      </c>
    </row>
    <row r="7" spans="1:3" ht="16" x14ac:dyDescent="0.35">
      <c r="A7">
        <v>6</v>
      </c>
      <c r="B7">
        <v>1</v>
      </c>
      <c r="C7" s="23">
        <v>23.573</v>
      </c>
    </row>
    <row r="8" spans="1:3" ht="16" x14ac:dyDescent="0.35">
      <c r="A8">
        <v>6</v>
      </c>
      <c r="B8">
        <v>2</v>
      </c>
      <c r="C8" s="23">
        <v>21.769000000000002</v>
      </c>
    </row>
    <row r="9" spans="1:3" ht="16" x14ac:dyDescent="0.35">
      <c r="A9">
        <v>6</v>
      </c>
      <c r="B9">
        <v>3</v>
      </c>
      <c r="C9" s="23">
        <v>19.822000000000003</v>
      </c>
    </row>
    <row r="10" spans="1:3" ht="16" x14ac:dyDescent="0.35">
      <c r="A10">
        <f>A7+1</f>
        <v>7</v>
      </c>
      <c r="B10">
        <f>B7</f>
        <v>1</v>
      </c>
      <c r="C10" s="23">
        <v>10.130000000000001</v>
      </c>
    </row>
    <row r="11" spans="1:3" ht="16" x14ac:dyDescent="0.35">
      <c r="A11">
        <f t="shared" ref="A11:A51" si="0">A8+1</f>
        <v>7</v>
      </c>
      <c r="B11">
        <f t="shared" ref="B11:B51" si="1">B8</f>
        <v>2</v>
      </c>
      <c r="C11" s="23">
        <v>12.01</v>
      </c>
    </row>
    <row r="12" spans="1:3" ht="16" x14ac:dyDescent="0.35">
      <c r="A12">
        <f t="shared" si="0"/>
        <v>7</v>
      </c>
      <c r="B12">
        <f t="shared" si="1"/>
        <v>3</v>
      </c>
      <c r="C12" s="23">
        <v>14.41</v>
      </c>
    </row>
    <row r="13" spans="1:3" ht="16" x14ac:dyDescent="0.35">
      <c r="A13">
        <f t="shared" si="0"/>
        <v>8</v>
      </c>
      <c r="B13">
        <f t="shared" si="1"/>
        <v>1</v>
      </c>
      <c r="C13" s="23">
        <v>21.22</v>
      </c>
    </row>
    <row r="14" spans="1:3" ht="16" x14ac:dyDescent="0.35">
      <c r="A14">
        <f t="shared" si="0"/>
        <v>8</v>
      </c>
      <c r="B14">
        <f t="shared" si="1"/>
        <v>2</v>
      </c>
      <c r="C14" s="23">
        <v>21.63</v>
      </c>
    </row>
    <row r="15" spans="1:3" ht="16" x14ac:dyDescent="0.35">
      <c r="A15">
        <f t="shared" si="0"/>
        <v>8</v>
      </c>
      <c r="B15">
        <f t="shared" si="1"/>
        <v>3</v>
      </c>
      <c r="C15" s="23">
        <v>21.01</v>
      </c>
    </row>
    <row r="16" spans="1:3" ht="16" x14ac:dyDescent="0.35">
      <c r="A16">
        <f t="shared" si="0"/>
        <v>9</v>
      </c>
      <c r="B16">
        <f t="shared" si="1"/>
        <v>1</v>
      </c>
      <c r="C16" s="23">
        <v>21</v>
      </c>
    </row>
    <row r="17" spans="1:3" ht="16" x14ac:dyDescent="0.35">
      <c r="A17">
        <f t="shared" si="0"/>
        <v>9</v>
      </c>
      <c r="B17">
        <f t="shared" si="1"/>
        <v>2</v>
      </c>
      <c r="C17" s="23">
        <v>20.98</v>
      </c>
    </row>
    <row r="18" spans="1:3" ht="16" x14ac:dyDescent="0.35">
      <c r="A18">
        <f t="shared" si="0"/>
        <v>9</v>
      </c>
      <c r="B18">
        <f t="shared" si="1"/>
        <v>3</v>
      </c>
      <c r="C18" s="23">
        <v>21.43</v>
      </c>
    </row>
    <row r="19" spans="1:3" ht="16" x14ac:dyDescent="0.35">
      <c r="A19">
        <f t="shared" si="0"/>
        <v>10</v>
      </c>
      <c r="B19">
        <f t="shared" si="1"/>
        <v>1</v>
      </c>
      <c r="C19" s="23">
        <v>19.79</v>
      </c>
    </row>
    <row r="20" spans="1:3" ht="16" x14ac:dyDescent="0.35">
      <c r="A20">
        <f t="shared" si="0"/>
        <v>10</v>
      </c>
      <c r="B20">
        <f t="shared" si="1"/>
        <v>2</v>
      </c>
      <c r="C20" s="23">
        <v>18.02</v>
      </c>
    </row>
    <row r="21" spans="1:3" ht="16" x14ac:dyDescent="0.35">
      <c r="A21">
        <f t="shared" si="0"/>
        <v>10</v>
      </c>
      <c r="B21">
        <f t="shared" si="1"/>
        <v>3</v>
      </c>
      <c r="C21" s="23">
        <v>10.130000000000001</v>
      </c>
    </row>
    <row r="22" spans="1:3" ht="16" x14ac:dyDescent="0.35">
      <c r="A22">
        <f t="shared" si="0"/>
        <v>11</v>
      </c>
      <c r="B22">
        <f t="shared" si="1"/>
        <v>1</v>
      </c>
      <c r="C22" s="23">
        <v>12.01</v>
      </c>
    </row>
    <row r="23" spans="1:3" ht="16" x14ac:dyDescent="0.35">
      <c r="A23">
        <f t="shared" si="0"/>
        <v>11</v>
      </c>
      <c r="B23">
        <f t="shared" si="1"/>
        <v>2</v>
      </c>
      <c r="C23" s="23">
        <v>14.41</v>
      </c>
    </row>
    <row r="24" spans="1:3" ht="16" x14ac:dyDescent="0.35">
      <c r="A24">
        <f t="shared" si="0"/>
        <v>11</v>
      </c>
      <c r="B24">
        <f t="shared" si="1"/>
        <v>3</v>
      </c>
      <c r="C24" s="23">
        <v>21.22</v>
      </c>
    </row>
    <row r="25" spans="1:3" ht="16" x14ac:dyDescent="0.35">
      <c r="A25">
        <f t="shared" si="0"/>
        <v>12</v>
      </c>
      <c r="B25">
        <f t="shared" si="1"/>
        <v>1</v>
      </c>
      <c r="C25" s="23">
        <v>21.63</v>
      </c>
    </row>
    <row r="26" spans="1:3" ht="16" x14ac:dyDescent="0.35">
      <c r="A26">
        <f t="shared" si="0"/>
        <v>12</v>
      </c>
      <c r="B26">
        <f t="shared" si="1"/>
        <v>2</v>
      </c>
      <c r="C26" s="23">
        <v>21.01</v>
      </c>
    </row>
    <row r="27" spans="1:3" ht="16" x14ac:dyDescent="0.35">
      <c r="A27">
        <f t="shared" si="0"/>
        <v>12</v>
      </c>
      <c r="B27">
        <f t="shared" si="1"/>
        <v>3</v>
      </c>
      <c r="C27" s="23">
        <v>21</v>
      </c>
    </row>
    <row r="28" spans="1:3" ht="16" x14ac:dyDescent="0.35">
      <c r="A28">
        <f t="shared" si="0"/>
        <v>13</v>
      </c>
      <c r="B28">
        <f t="shared" si="1"/>
        <v>1</v>
      </c>
      <c r="C28" s="23">
        <v>20.98</v>
      </c>
    </row>
    <row r="29" spans="1:3" ht="16" x14ac:dyDescent="0.35">
      <c r="A29">
        <f t="shared" si="0"/>
        <v>13</v>
      </c>
      <c r="B29">
        <f t="shared" si="1"/>
        <v>2</v>
      </c>
      <c r="C29" s="23">
        <v>21.43</v>
      </c>
    </row>
    <row r="30" spans="1:3" ht="16" x14ac:dyDescent="0.35">
      <c r="A30">
        <f t="shared" si="0"/>
        <v>13</v>
      </c>
      <c r="B30">
        <f t="shared" si="1"/>
        <v>3</v>
      </c>
      <c r="C30" s="23">
        <v>19.79</v>
      </c>
    </row>
    <row r="31" spans="1:3" ht="16" x14ac:dyDescent="0.35">
      <c r="A31">
        <f t="shared" si="0"/>
        <v>14</v>
      </c>
      <c r="B31">
        <f t="shared" si="1"/>
        <v>1</v>
      </c>
      <c r="C31" s="23">
        <v>18.02</v>
      </c>
    </row>
    <row r="32" spans="1:3" ht="16" x14ac:dyDescent="0.35">
      <c r="A32">
        <f t="shared" si="0"/>
        <v>14</v>
      </c>
      <c r="B32">
        <f t="shared" si="1"/>
        <v>2</v>
      </c>
      <c r="C32" s="23">
        <v>10.130000000000001</v>
      </c>
    </row>
    <row r="33" spans="1:3" ht="16" x14ac:dyDescent="0.35">
      <c r="A33">
        <f t="shared" si="0"/>
        <v>14</v>
      </c>
      <c r="B33">
        <f t="shared" si="1"/>
        <v>3</v>
      </c>
      <c r="C33" s="23">
        <v>12.01</v>
      </c>
    </row>
    <row r="34" spans="1:3" ht="16" x14ac:dyDescent="0.35">
      <c r="A34">
        <f t="shared" si="0"/>
        <v>15</v>
      </c>
      <c r="B34">
        <f t="shared" si="1"/>
        <v>1</v>
      </c>
      <c r="C34" s="23">
        <v>14.41</v>
      </c>
    </row>
    <row r="35" spans="1:3" ht="16" x14ac:dyDescent="0.35">
      <c r="A35">
        <f t="shared" si="0"/>
        <v>15</v>
      </c>
      <c r="B35">
        <f t="shared" si="1"/>
        <v>2</v>
      </c>
      <c r="C35" s="23">
        <v>21.22</v>
      </c>
    </row>
    <row r="36" spans="1:3" ht="16" x14ac:dyDescent="0.35">
      <c r="A36">
        <f t="shared" si="0"/>
        <v>15</v>
      </c>
      <c r="B36">
        <f t="shared" si="1"/>
        <v>3</v>
      </c>
      <c r="C36" s="23">
        <v>21.63</v>
      </c>
    </row>
    <row r="37" spans="1:3" ht="16" x14ac:dyDescent="0.35">
      <c r="A37">
        <f t="shared" si="0"/>
        <v>16</v>
      </c>
      <c r="B37">
        <f t="shared" si="1"/>
        <v>1</v>
      </c>
      <c r="C37" s="23">
        <v>21.01</v>
      </c>
    </row>
    <row r="38" spans="1:3" ht="16" x14ac:dyDescent="0.35">
      <c r="A38">
        <f>A35+1</f>
        <v>16</v>
      </c>
      <c r="B38">
        <f t="shared" si="1"/>
        <v>2</v>
      </c>
      <c r="C38" s="23">
        <v>21</v>
      </c>
    </row>
    <row r="39" spans="1:3" ht="16" x14ac:dyDescent="0.35">
      <c r="A39">
        <f t="shared" si="0"/>
        <v>16</v>
      </c>
      <c r="B39">
        <f t="shared" si="1"/>
        <v>3</v>
      </c>
      <c r="C39" s="23">
        <v>20.98</v>
      </c>
    </row>
    <row r="40" spans="1:3" ht="16" x14ac:dyDescent="0.35">
      <c r="A40">
        <f t="shared" si="0"/>
        <v>17</v>
      </c>
      <c r="B40">
        <f t="shared" si="1"/>
        <v>1</v>
      </c>
      <c r="C40" s="23">
        <v>21.43</v>
      </c>
    </row>
    <row r="41" spans="1:3" ht="16" x14ac:dyDescent="0.35">
      <c r="A41">
        <f t="shared" si="0"/>
        <v>17</v>
      </c>
      <c r="B41">
        <f t="shared" si="1"/>
        <v>2</v>
      </c>
      <c r="C41" s="23">
        <v>19.79</v>
      </c>
    </row>
    <row r="42" spans="1:3" ht="16" x14ac:dyDescent="0.35">
      <c r="A42">
        <f t="shared" si="0"/>
        <v>17</v>
      </c>
      <c r="B42">
        <f t="shared" si="1"/>
        <v>3</v>
      </c>
      <c r="C42" s="23">
        <v>18.02</v>
      </c>
    </row>
    <row r="43" spans="1:3" ht="16" x14ac:dyDescent="0.35">
      <c r="A43">
        <f t="shared" si="0"/>
        <v>18</v>
      </c>
      <c r="B43">
        <f t="shared" si="1"/>
        <v>1</v>
      </c>
      <c r="C43" s="23">
        <v>10.130000000000001</v>
      </c>
    </row>
    <row r="44" spans="1:3" ht="16" x14ac:dyDescent="0.35">
      <c r="A44">
        <f t="shared" si="0"/>
        <v>18</v>
      </c>
      <c r="B44">
        <f t="shared" si="1"/>
        <v>2</v>
      </c>
      <c r="C44" s="23">
        <v>12.01</v>
      </c>
    </row>
    <row r="45" spans="1:3" ht="16" x14ac:dyDescent="0.35">
      <c r="A45">
        <f t="shared" si="0"/>
        <v>18</v>
      </c>
      <c r="B45">
        <f t="shared" si="1"/>
        <v>3</v>
      </c>
      <c r="C45" s="23">
        <v>14.41</v>
      </c>
    </row>
    <row r="46" spans="1:3" ht="16" x14ac:dyDescent="0.35">
      <c r="A46">
        <f t="shared" si="0"/>
        <v>19</v>
      </c>
      <c r="B46">
        <f t="shared" si="1"/>
        <v>1</v>
      </c>
      <c r="C46" s="23">
        <v>21.22</v>
      </c>
    </row>
    <row r="47" spans="1:3" ht="16" x14ac:dyDescent="0.35">
      <c r="A47">
        <f t="shared" si="0"/>
        <v>19</v>
      </c>
      <c r="B47">
        <f t="shared" si="1"/>
        <v>2</v>
      </c>
      <c r="C47" s="23">
        <v>21.63</v>
      </c>
    </row>
    <row r="48" spans="1:3" ht="16" x14ac:dyDescent="0.35">
      <c r="A48">
        <f>A45+1</f>
        <v>19</v>
      </c>
      <c r="B48">
        <f t="shared" si="1"/>
        <v>3</v>
      </c>
      <c r="C48" s="23">
        <v>21.01</v>
      </c>
    </row>
    <row r="49" spans="1:3" ht="16" x14ac:dyDescent="0.35">
      <c r="A49">
        <f t="shared" si="0"/>
        <v>20</v>
      </c>
      <c r="B49">
        <f t="shared" si="1"/>
        <v>1</v>
      </c>
      <c r="C49" s="23">
        <v>21</v>
      </c>
    </row>
    <row r="50" spans="1:3" ht="16" x14ac:dyDescent="0.35">
      <c r="A50">
        <f t="shared" si="0"/>
        <v>20</v>
      </c>
      <c r="B50">
        <f t="shared" si="1"/>
        <v>2</v>
      </c>
      <c r="C50" s="23">
        <v>20.98</v>
      </c>
    </row>
    <row r="51" spans="1:3" ht="16" x14ac:dyDescent="0.35">
      <c r="A51">
        <f t="shared" si="0"/>
        <v>20</v>
      </c>
      <c r="B51">
        <f t="shared" si="1"/>
        <v>3</v>
      </c>
      <c r="C51" s="23">
        <v>21.43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BE9E-879D-4B2B-94E0-B0F968CE8029}">
  <dimension ref="A3:A4"/>
  <sheetViews>
    <sheetView workbookViewId="0">
      <selection activeCell="P19" sqref="P19"/>
    </sheetView>
  </sheetViews>
  <sheetFormatPr defaultColWidth="8.81640625" defaultRowHeight="14.5" x14ac:dyDescent="0.35"/>
  <sheetData>
    <row r="3" spans="1:1" x14ac:dyDescent="0.35">
      <c r="A3" s="8" t="s">
        <v>110</v>
      </c>
    </row>
    <row r="4" spans="1:1" x14ac:dyDescent="0.35">
      <c r="A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A7B4-563D-4ED3-B0E1-BBA90E6A0CD9}">
  <dimension ref="A3:B15"/>
  <sheetViews>
    <sheetView workbookViewId="0">
      <selection activeCell="H16" sqref="H16"/>
    </sheetView>
  </sheetViews>
  <sheetFormatPr defaultColWidth="8.81640625" defaultRowHeight="14.5" x14ac:dyDescent="0.35"/>
  <cols>
    <col min="1" max="1" width="14.1796875" bestFit="1" customWidth="1"/>
  </cols>
  <sheetData>
    <row r="3" spans="1:2" x14ac:dyDescent="0.35">
      <c r="A3" s="1" t="s">
        <v>10</v>
      </c>
      <c r="B3" t="s">
        <v>124</v>
      </c>
    </row>
    <row r="4" spans="1:2" x14ac:dyDescent="0.35">
      <c r="A4" t="s">
        <v>12</v>
      </c>
      <c r="B4">
        <v>5</v>
      </c>
    </row>
    <row r="5" spans="1:2" x14ac:dyDescent="0.35">
      <c r="A5" t="s">
        <v>115</v>
      </c>
      <c r="B5">
        <v>5</v>
      </c>
    </row>
    <row r="6" spans="1:2" x14ac:dyDescent="0.35">
      <c r="A6" t="s">
        <v>13</v>
      </c>
      <c r="B6">
        <v>5</v>
      </c>
    </row>
    <row r="7" spans="1:2" x14ac:dyDescent="0.35">
      <c r="A7" t="s">
        <v>14</v>
      </c>
      <c r="B7">
        <v>5</v>
      </c>
    </row>
    <row r="8" spans="1:2" x14ac:dyDescent="0.35">
      <c r="A8" t="s">
        <v>15</v>
      </c>
      <c r="B8">
        <v>5</v>
      </c>
    </row>
    <row r="9" spans="1:2" x14ac:dyDescent="0.35">
      <c r="A9" t="s">
        <v>16</v>
      </c>
      <c r="B9">
        <v>5</v>
      </c>
    </row>
    <row r="10" spans="1:2" x14ac:dyDescent="0.35">
      <c r="A10" t="s">
        <v>17</v>
      </c>
      <c r="B10">
        <v>5</v>
      </c>
    </row>
    <row r="11" spans="1:2" x14ac:dyDescent="0.35">
      <c r="A11" t="s">
        <v>116</v>
      </c>
      <c r="B11">
        <v>5</v>
      </c>
    </row>
    <row r="12" spans="1:2" x14ac:dyDescent="0.35">
      <c r="A12" t="s">
        <v>117</v>
      </c>
      <c r="B12">
        <v>5</v>
      </c>
    </row>
    <row r="13" spans="1:2" x14ac:dyDescent="0.35">
      <c r="A13" t="s">
        <v>18</v>
      </c>
      <c r="B13">
        <v>5</v>
      </c>
    </row>
    <row r="14" spans="1:2" x14ac:dyDescent="0.35">
      <c r="A14" t="s">
        <v>19</v>
      </c>
      <c r="B14">
        <v>5</v>
      </c>
    </row>
    <row r="15" spans="1:2" x14ac:dyDescent="0.35">
      <c r="A15" t="s">
        <v>130</v>
      </c>
      <c r="B1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640-3DE1-4626-909C-0B031DDA6CF5}">
  <dimension ref="A3:B10"/>
  <sheetViews>
    <sheetView workbookViewId="0"/>
  </sheetViews>
  <sheetFormatPr defaultColWidth="8.81640625" defaultRowHeight="14.5" x14ac:dyDescent="0.35"/>
  <cols>
    <col min="1" max="1" width="20.81640625" bestFit="1" customWidth="1"/>
  </cols>
  <sheetData>
    <row r="3" spans="1:2" x14ac:dyDescent="0.35">
      <c r="A3" s="1" t="s">
        <v>40</v>
      </c>
      <c r="B3" t="s">
        <v>124</v>
      </c>
    </row>
    <row r="4" spans="1:2" x14ac:dyDescent="0.35">
      <c r="A4" t="s">
        <v>29</v>
      </c>
      <c r="B4">
        <v>5</v>
      </c>
    </row>
    <row r="5" spans="1:2" x14ac:dyDescent="0.35">
      <c r="A5" t="s">
        <v>30</v>
      </c>
      <c r="B5">
        <v>5</v>
      </c>
    </row>
    <row r="6" spans="1:2" x14ac:dyDescent="0.35">
      <c r="A6" t="s">
        <v>31</v>
      </c>
      <c r="B6">
        <v>5</v>
      </c>
    </row>
    <row r="7" spans="1:2" x14ac:dyDescent="0.35">
      <c r="A7" t="s">
        <v>32</v>
      </c>
      <c r="B7">
        <v>5</v>
      </c>
    </row>
    <row r="8" spans="1:2" x14ac:dyDescent="0.35">
      <c r="A8" t="s">
        <v>33</v>
      </c>
      <c r="B8">
        <v>5</v>
      </c>
    </row>
    <row r="9" spans="1:2" x14ac:dyDescent="0.35">
      <c r="A9" t="s">
        <v>34</v>
      </c>
      <c r="B9">
        <v>5</v>
      </c>
    </row>
    <row r="10" spans="1:2" x14ac:dyDescent="0.35">
      <c r="A10" t="s">
        <v>35</v>
      </c>
      <c r="B10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FC9-E7A6-4B4A-99A3-E708E722ECEE}">
  <dimension ref="A3:A4"/>
  <sheetViews>
    <sheetView workbookViewId="0">
      <selection activeCell="D13" sqref="D13"/>
    </sheetView>
  </sheetViews>
  <sheetFormatPr defaultRowHeight="14.5" x14ac:dyDescent="0.35"/>
  <sheetData>
    <row r="3" spans="1:1" x14ac:dyDescent="0.35">
      <c r="A3" s="8" t="s">
        <v>197</v>
      </c>
    </row>
    <row r="4" spans="1:1" x14ac:dyDescent="0.35">
      <c r="A4">
        <v>100000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E0E-41D4-4644-84B7-5D54908DADEE}">
  <dimension ref="A3:A4"/>
  <sheetViews>
    <sheetView workbookViewId="0">
      <selection activeCell="A3" sqref="A3:A4"/>
    </sheetView>
  </sheetViews>
  <sheetFormatPr defaultColWidth="8.81640625" defaultRowHeight="14.5" x14ac:dyDescent="0.35"/>
  <cols>
    <col min="1" max="1" width="12.81640625" bestFit="1" customWidth="1"/>
  </cols>
  <sheetData>
    <row r="3" spans="1:1" x14ac:dyDescent="0.35">
      <c r="A3" s="8" t="s">
        <v>125</v>
      </c>
    </row>
    <row r="4" spans="1:1" x14ac:dyDescent="0.35">
      <c r="A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a653f-10d0-46a2-81cc-01cb3798075e">
      <Terms xmlns="http://schemas.microsoft.com/office/infopath/2007/PartnerControls"/>
    </lcf76f155ced4ddcb4097134ff3c332f>
    <TaxCatchAll xmlns="7269c6ca-e946-40a5-ac8b-c5ef060b09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12" ma:contentTypeDescription="Create a new document." ma:contentTypeScope="" ma:versionID="e300c8dce90f4bd359ffe07958d068a6">
  <xsd:schema xmlns:xsd="http://www.w3.org/2001/XMLSchema" xmlns:xs="http://www.w3.org/2001/XMLSchema" xmlns:p="http://schemas.microsoft.com/office/2006/metadata/properties" xmlns:ns2="5caa653f-10d0-46a2-81cc-01cb3798075e" xmlns:ns3="7269c6ca-e946-40a5-ac8b-c5ef060b09ff" targetNamespace="http://schemas.microsoft.com/office/2006/metadata/properties" ma:root="true" ma:fieldsID="947f29ac9f688054ae1e7aaca14544db" ns2:_="" ns3:_="">
    <xsd:import namespace="5caa653f-10d0-46a2-81cc-01cb3798075e"/>
    <xsd:import namespace="7269c6ca-e946-40a5-ac8b-c5ef060b0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9c6ca-e946-40a5-ac8b-c5ef060b09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c8125b-91f0-474d-9739-92e766e4c058}" ma:internalName="TaxCatchAll" ma:showField="CatchAllData" ma:web="7269c6ca-e946-40a5-ac8b-c5ef060b0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57570-2947-467E-9F2E-D83CEC05A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F13B1C-38D3-42D6-8A5C-6D31028437EE}">
  <ds:schemaRefs>
    <ds:schemaRef ds:uri="http://schemas.microsoft.com/office/2006/metadata/properties"/>
    <ds:schemaRef ds:uri="http://schemas.microsoft.com/office/infopath/2007/PartnerControls"/>
    <ds:schemaRef ds:uri="5caa653f-10d0-46a2-81cc-01cb3798075e"/>
    <ds:schemaRef ds:uri="7269c6ca-e946-40a5-ac8b-c5ef060b09ff"/>
  </ds:schemaRefs>
</ds:datastoreItem>
</file>

<file path=customXml/itemProps3.xml><?xml version="1.0" encoding="utf-8"?>
<ds:datastoreItem xmlns:ds="http://schemas.openxmlformats.org/officeDocument/2006/customXml" ds:itemID="{07060BB5-5F94-4742-B93F-B4D1C211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7269c6ca-e946-40a5-ac8b-c5ef060b0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Navigation_sheet</vt:lpstr>
      <vt:lpstr>Par_ActivationFactor_ID_Up_Reg</vt:lpstr>
      <vt:lpstr>Par_ActivationFactor_ID_Dwn_Reg</vt:lpstr>
      <vt:lpstr>Par_ActivationFactor_Dwn_Reg</vt:lpstr>
      <vt:lpstr>Par_ActivationFactor_Up_Reg</vt:lpstr>
      <vt:lpstr>Par_aFRR_DWN_ACT_price</vt:lpstr>
      <vt:lpstr>Par_aFRR_DWN_CAP_price</vt:lpstr>
      <vt:lpstr>Par_aFRR_UP_ACT_price</vt:lpstr>
      <vt:lpstr>Par_aFRR_UP_CAP_price</vt:lpstr>
      <vt:lpstr>Par_AvailabilityFactor</vt:lpstr>
      <vt:lpstr>Par_AvailableExcessHeat</vt:lpstr>
      <vt:lpstr>Par_CarbonIntensity</vt:lpstr>
      <vt:lpstr>Par_CostEmission</vt:lpstr>
      <vt:lpstr>Par_CostExpansion_Tec</vt:lpstr>
      <vt:lpstr>Par_CostExpansion_Bat</vt:lpstr>
      <vt:lpstr>Par_CostGridTariff</vt:lpstr>
      <vt:lpstr>Par_Energy2Power_ratio</vt:lpstr>
      <vt:lpstr>Par_ChargeEfficiency</vt:lpstr>
      <vt:lpstr>Par_DischargeEfficiency</vt:lpstr>
      <vt:lpstr>Par_ECToTech_Efficiency</vt:lpstr>
      <vt:lpstr>Par_TechToEC_Efficiency</vt:lpstr>
      <vt:lpstr>Par_EnergyCost</vt:lpstr>
      <vt:lpstr>Par_EnergyDemand</vt:lpstr>
      <vt:lpstr>Par_ExportCost</vt:lpstr>
      <vt:lpstr>Par_InitialCapacityInstalled</vt:lpstr>
      <vt:lpstr>Par_InitialSoC</vt:lpstr>
      <vt:lpstr>Par_MaxCableCapacity</vt:lpstr>
      <vt:lpstr>Par_MaxChargeDischargeRate</vt:lpstr>
      <vt:lpstr>Par_MaxStorageCapacity</vt:lpstr>
      <vt:lpstr>Par_MaxDwnShift</vt:lpstr>
      <vt:lpstr>Par_MaxUpShift</vt:lpstr>
      <vt:lpstr>Par_MaxExport</vt:lpstr>
      <vt:lpstr>Par_NodesProbability</vt:lpstr>
      <vt:lpstr>Par_SelfDischarge</vt:lpstr>
      <vt:lpstr>Set_of_EnergyCarrier</vt:lpstr>
      <vt:lpstr>Set_of_FlexibleLoad</vt:lpstr>
      <vt:lpstr>Set_of_FlexibleLoadForEC</vt:lpstr>
      <vt:lpstr>Set_of_Month</vt:lpstr>
      <vt:lpstr>Set_of_Nodes</vt:lpstr>
      <vt:lpstr>Par_Ramping_factor</vt:lpstr>
      <vt:lpstr>Set_of_Technology</vt:lpstr>
      <vt:lpstr>Set_of_TimeSteps</vt:lpstr>
      <vt:lpstr>Set_of_TimeStepsInStage</vt:lpstr>
      <vt:lpstr>Set_of_Periods</vt:lpstr>
      <vt:lpstr>Subset_LoadShiftWindow</vt:lpstr>
      <vt:lpstr>Set_of_LoadShiftingInterval</vt:lpstr>
      <vt:lpstr>Set_of_TimeStepsInMonth</vt:lpstr>
      <vt:lpstr>Subset_ECToTech</vt:lpstr>
      <vt:lpstr>Subset_TechToEC</vt:lpstr>
      <vt:lpstr>Set_of_Parents</vt:lpstr>
      <vt:lpstr>Set_parent_coupling</vt:lpstr>
      <vt:lpstr>Subset_NodesFirst</vt:lpstr>
      <vt:lpstr>Set_of_NodesInStage</vt:lpstr>
      <vt:lpstr>Set_Mode_of_Operation</vt:lpstr>
      <vt:lpstr>Par_BatteryCost</vt:lpstr>
      <vt:lpstr>Par_CostImbalance</vt:lpstr>
      <vt:lpstr>Par_SpotPrice</vt:lpstr>
      <vt:lpstr>Par_IntradayPrice</vt:lpstr>
      <vt:lpstr>Par_RK_UpPrice</vt:lpstr>
      <vt:lpstr>Par_RK_DwnPrice</vt:lpstr>
      <vt:lpstr>Set_Strategic_Periods</vt:lpstr>
      <vt:lpstr>Par_Max_Capex_tec</vt:lpstr>
      <vt:lpstr>Par_Max_Capex_bat</vt:lpstr>
      <vt:lpstr>Par_Max_CAPEX</vt:lpstr>
      <vt:lpstr>Par_Max_Carbon_Emission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Amund Norland</cp:lastModifiedBy>
  <cp:revision/>
  <dcterms:created xsi:type="dcterms:W3CDTF">2024-11-08T10:13:03Z</dcterms:created>
  <dcterms:modified xsi:type="dcterms:W3CDTF">2025-03-20T14:51:47Z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  <property fmtid="{D5CDD505-2E9C-101B-9397-08002B2CF9AE}" pid="3" name="MediaServiceImageTags">
    <vt:lpwstr/>
  </property>
</Properties>
</file>