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ionThunder\Documents\Project\"/>
    </mc:Choice>
  </mc:AlternateContent>
  <bookViews>
    <workbookView xWindow="0" yWindow="0" windowWidth="28800" windowHeight="12435" activeTab="1"/>
  </bookViews>
  <sheets>
    <sheet name="Balance Sheet" sheetId="1" r:id="rId1"/>
    <sheet name="Cha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6" i="1" l="1"/>
  <c r="K25" i="1"/>
  <c r="Q292" i="1"/>
  <c r="Q281" i="1"/>
  <c r="Q275" i="1"/>
  <c r="Q258" i="1"/>
  <c r="Q264" i="1" s="1"/>
  <c r="Q248" i="1"/>
  <c r="Q253" i="1" s="1"/>
  <c r="Q232" i="1"/>
  <c r="Q221" i="1"/>
  <c r="Q215" i="1"/>
  <c r="Q198" i="1"/>
  <c r="Q204" i="1" s="1"/>
  <c r="Q188" i="1"/>
  <c r="Q193" i="1" s="1"/>
  <c r="Q173" i="1"/>
  <c r="Q162" i="1"/>
  <c r="Q156" i="1"/>
  <c r="Q139" i="1"/>
  <c r="Q145" i="1" s="1"/>
  <c r="Q129" i="1"/>
  <c r="Q134" i="1" s="1"/>
  <c r="Q113" i="1"/>
  <c r="Q102" i="1"/>
  <c r="Q96" i="1"/>
  <c r="Q79" i="1"/>
  <c r="Q85" i="1" s="1"/>
  <c r="Q69" i="1"/>
  <c r="Q74" i="1" s="1"/>
  <c r="Q53" i="1"/>
  <c r="Q42" i="1"/>
  <c r="Q44" i="1" s="1"/>
  <c r="Q36" i="1"/>
  <c r="Q26" i="1"/>
  <c r="Q25" i="1"/>
  <c r="Q19" i="1"/>
  <c r="Q9" i="1"/>
  <c r="Q14" i="1" s="1"/>
  <c r="Q283" i="1" l="1"/>
  <c r="Q293" i="1" s="1"/>
  <c r="Q265" i="1"/>
  <c r="Q223" i="1"/>
  <c r="Q233" i="1" s="1"/>
  <c r="Q205" i="1"/>
  <c r="Q164" i="1"/>
  <c r="Q174" i="1" s="1"/>
  <c r="Q146" i="1"/>
  <c r="Q104" i="1"/>
  <c r="Q114" i="1" s="1"/>
  <c r="Q86" i="1"/>
  <c r="Q54" i="1"/>
  <c r="K290" i="1"/>
  <c r="K280" i="1"/>
  <c r="K274" i="1"/>
  <c r="K282" i="1" s="1"/>
  <c r="K258" i="1"/>
  <c r="K263" i="1" s="1"/>
  <c r="K248" i="1"/>
  <c r="K253" i="1" s="1"/>
  <c r="K230" i="1"/>
  <c r="K220" i="1"/>
  <c r="K214" i="1"/>
  <c r="K198" i="1"/>
  <c r="K203" i="1" s="1"/>
  <c r="K188" i="1"/>
  <c r="K193" i="1" s="1"/>
  <c r="K171" i="1"/>
  <c r="K161" i="1"/>
  <c r="K155" i="1"/>
  <c r="K139" i="1"/>
  <c r="K144" i="1" s="1"/>
  <c r="K129" i="1"/>
  <c r="K134" i="1" s="1"/>
  <c r="K111" i="1"/>
  <c r="K101" i="1"/>
  <c r="K95" i="1"/>
  <c r="K79" i="1"/>
  <c r="K84" i="1" s="1"/>
  <c r="K69" i="1"/>
  <c r="K74" i="1" s="1"/>
  <c r="K24" i="1"/>
  <c r="K19" i="1"/>
  <c r="E19" i="1"/>
  <c r="E25" i="1" s="1"/>
  <c r="E26" i="1" s="1"/>
  <c r="K51" i="1"/>
  <c r="K41" i="1"/>
  <c r="K35" i="1"/>
  <c r="K43" i="1" s="1"/>
  <c r="K9" i="1"/>
  <c r="K14" i="1" s="1"/>
  <c r="E294" i="1"/>
  <c r="E285" i="1"/>
  <c r="E277" i="1"/>
  <c r="E258" i="1"/>
  <c r="E264" i="1" s="1"/>
  <c r="E247" i="1"/>
  <c r="E253" i="1" s="1"/>
  <c r="E234" i="1"/>
  <c r="E225" i="1"/>
  <c r="E217" i="1"/>
  <c r="E198" i="1"/>
  <c r="E204" i="1" s="1"/>
  <c r="E187" i="1"/>
  <c r="E193" i="1" s="1"/>
  <c r="E175" i="1"/>
  <c r="E166" i="1"/>
  <c r="E158" i="1"/>
  <c r="E139" i="1"/>
  <c r="E145" i="1" s="1"/>
  <c r="E128" i="1"/>
  <c r="E134" i="1" s="1"/>
  <c r="E115" i="1"/>
  <c r="E106" i="1"/>
  <c r="E98" i="1"/>
  <c r="E79" i="1"/>
  <c r="E85" i="1" s="1"/>
  <c r="E68" i="1"/>
  <c r="E74" i="1" s="1"/>
  <c r="E14" i="1"/>
  <c r="E8" i="1"/>
  <c r="E55" i="1"/>
  <c r="E38" i="1"/>
  <c r="E46" i="1"/>
  <c r="K291" i="1" l="1"/>
  <c r="K264" i="1"/>
  <c r="K204" i="1"/>
  <c r="K222" i="1"/>
  <c r="K231" i="1" s="1"/>
  <c r="K145" i="1"/>
  <c r="K163" i="1"/>
  <c r="K172" i="1" s="1"/>
  <c r="K85" i="1"/>
  <c r="K103" i="1"/>
  <c r="K112" i="1" s="1"/>
  <c r="K52" i="1"/>
  <c r="E265" i="1"/>
  <c r="E287" i="1"/>
  <c r="E295" i="1" s="1"/>
  <c r="E227" i="1"/>
  <c r="E235" i="1" s="1"/>
  <c r="E205" i="1"/>
  <c r="E146" i="1"/>
  <c r="E168" i="1"/>
  <c r="E176" i="1" s="1"/>
  <c r="E108" i="1"/>
  <c r="E116" i="1" s="1"/>
  <c r="E86" i="1"/>
  <c r="E48" i="1"/>
</calcChain>
</file>

<file path=xl/sharedStrings.xml><?xml version="1.0" encoding="utf-8"?>
<sst xmlns="http://schemas.openxmlformats.org/spreadsheetml/2006/main" count="762" uniqueCount="61">
  <si>
    <t>Dr. Peper (DSP)</t>
  </si>
  <si>
    <t>Balance Sheet</t>
  </si>
  <si>
    <t>Assets</t>
  </si>
  <si>
    <t>Current assets</t>
  </si>
  <si>
    <t>Cash</t>
  </si>
  <si>
    <t>Cash and cash equivalents</t>
  </si>
  <si>
    <t>Total cash</t>
  </si>
  <si>
    <t>Receivables</t>
  </si>
  <si>
    <t>Inventories</t>
  </si>
  <si>
    <t>Deferred income taxes</t>
  </si>
  <si>
    <t>Prepaid expenses</t>
  </si>
  <si>
    <t>Other current assets</t>
  </si>
  <si>
    <t>Total current assets</t>
  </si>
  <si>
    <t>Non-current assets</t>
  </si>
  <si>
    <t>Property, plant and equipment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</si>
  <si>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</si>
  <si>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</si>
  <si>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</si>
  <si>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</si>
  <si>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</si>
  <si>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</si>
  <si>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Other long-term assets</t>
  </si>
  <si>
    <t>Total non-current assets</t>
  </si>
  <si>
    <t>Total assets</t>
  </si>
  <si>
    <t>Liabilities and stockholders' equity</t>
  </si>
  <si>
    <t>Liabilities</t>
  </si>
  <si>
    <t>Current liabilities</t>
  </si>
  <si>
    <t>Short-term debt</t>
  </si>
  <si>
    <t>Capital leases</t>
  </si>
  <si>
    <t>Accounts payable</t>
  </si>
  <si>
    <t>Taxes payable</t>
  </si>
  <si>
    <t>Accrued liabilities</t>
  </si>
  <si>
    <t>Deferred revenues</t>
  </si>
  <si>
    <t>Other current liabilities</t>
  </si>
  <si>
    <t>Total current liabilities</t>
  </si>
  <si>
    <t>Non-current liabilities</t>
  </si>
  <si>
    <t>Long-term debt</t>
  </si>
  <si>
    <t>Deferred taxes liabilities</t>
  </si>
  <si>
    <t>Pensions and other benefits</t>
  </si>
  <si>
    <t>Other long-term liabilities</t>
  </si>
  <si>
    <t>Total non-current liabilities</t>
  </si>
  <si>
    <t>Total liabilities</t>
  </si>
  <si>
    <t>Stockholders' equity</t>
  </si>
  <si>
    <t>Common stock</t>
  </si>
  <si>
    <t>Additional paid-in capital</t>
  </si>
  <si>
    <t>Retained earnings</t>
  </si>
  <si>
    <t>Accumulated other comprehensive income</t>
  </si>
  <si>
    <t>Total stockholders' equity</t>
  </si>
  <si>
    <t>Total liabilities and stockholders' equity</t>
  </si>
  <si>
    <t>The Coca-Cola Co (KO)</t>
  </si>
  <si>
    <t>Short-term investments</t>
  </si>
  <si>
    <t>Minority interest</t>
  </si>
  <si>
    <t>Treasury stock</t>
  </si>
  <si>
    <t>PepsiCo, Inc (PEP)</t>
  </si>
  <si>
    <t>Prepaid pension benefit</t>
  </si>
  <si>
    <t>Preferred stock</t>
  </si>
  <si>
    <t>(DSP)</t>
  </si>
  <si>
    <t>(KO)</t>
  </si>
  <si>
    <t>(PEP)</t>
  </si>
  <si>
    <t>ASSET</t>
  </si>
  <si>
    <t>Stockholders'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</si>
</sst>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44" fontId="3" fillId="0" borderId="1" xfId="1" applyFont="1" applyBorder="1" applyAlignment="1">
      <alignment horizontal="right" wrapText="1"/>
    </xf>
    <xf numFmtId="44" fontId="3" fillId="0" borderId="1" xfId="1" applyFont="1" applyBorder="1" applyAlignment="1">
      <alignment wrapText="1"/>
    </xf>
    <xf numFmtId="0" fontId="4" fillId="0" borderId="7" xfId="0" applyFont="1" applyBorder="1" applyAlignment="1"/>
    <xf numFmtId="0" fontId="0" fillId="0" borderId="0" xfId="0" applyBorder="1"/>
    <xf numFmtId="44" fontId="0" fillId="0" borderId="0" xfId="1" applyFont="1" applyBorder="1"/>
    <xf numFmtId="44" fontId="0" fillId="0" borderId="6" xfId="1" applyFont="1" applyBorder="1"/>
    <xf numFmtId="0" fontId="4" fillId="0" borderId="7" xfId="0" applyFont="1" applyBorder="1" applyAlignment="1">
      <alignment horizontal="left" indent="1"/>
    </xf>
    <xf numFmtId="0" fontId="3" fillId="0" borderId="7" xfId="0" applyFont="1" applyBorder="1" applyAlignment="1">
      <alignment horizontal="left" indent="2"/>
    </xf>
    <xf numFmtId="0" fontId="0" fillId="0" borderId="9" xfId="0" applyBorder="1"/>
    <xf numFmtId="44" fontId="0" fillId="0" borderId="9" xfId="1" applyFont="1" applyBorder="1"/>
    <xf numFmtId="44" fontId="0" fillId="0" borderId="10" xfId="1" applyFont="1" applyBorder="1"/>
    <xf numFmtId="0" fontId="4" fillId="0" borderId="7" xfId="0" applyFont="1" applyBorder="1" applyAlignment="1">
      <alignment horizontal="left"/>
    </xf>
    <xf numFmtId="0" fontId="0" fillId="0" borderId="5" xfId="0" applyBorder="1"/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7" xfId="0" applyFont="1" applyBorder="1" applyAlignment="1">
      <alignment horizontal="left" indent="2"/>
    </xf>
    <xf numFmtId="44" fontId="0" fillId="0" borderId="0" xfId="1" applyFont="1"/>
    <xf numFmtId="0" fontId="0" fillId="0" borderId="0" xfId="0" applyAlignment="1"/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4" fontId="2" fillId="0" borderId="5" xfId="0" applyNumberFormat="1" applyFont="1" applyBorder="1"/>
    <xf numFmtId="14" fontId="2" fillId="0" borderId="11" xfId="0" applyNumberFormat="1" applyFont="1" applyBorder="1"/>
    <xf numFmtId="0" fontId="2" fillId="0" borderId="0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topLeftCell="A205" workbookViewId="0">
      <selection activeCell="Q232" sqref="Q232"/>
    </sheetView>
  </sheetViews>
  <sheetFormatPr defaultRowHeight="15" x14ac:dyDescent="0.25"/>
  <cols>
    <col min="1" max="1" width="39.5703125" bestFit="1" customWidth="1"/>
    <col min="4" max="4" width="10.85546875" bestFit="1" customWidth="1"/>
    <col min="5" max="5" width="11.5703125" bestFit="1" customWidth="1"/>
    <col min="7" max="7" width="39.5703125" bestFit="1" customWidth="1"/>
    <col min="10" max="10" width="11.85546875" bestFit="1" customWidth="1"/>
    <col min="11" max="11" width="11.5703125" bestFit="1" customWidth="1"/>
    <col min="13" max="13" width="39.5703125" bestFit="1" customWidth="1"/>
    <col min="16" max="16" width="11.85546875" bestFit="1" customWidth="1"/>
    <col min="17" max="17" width="11.5703125" bestFit="1" customWidth="1"/>
  </cols>
  <sheetData>
    <row r="1" spans="1:17" x14ac:dyDescent="0.25">
      <c r="A1" s="20" t="s">
        <v>0</v>
      </c>
      <c r="B1" s="21"/>
      <c r="C1" s="21"/>
      <c r="D1" s="21"/>
      <c r="E1" s="22"/>
      <c r="G1" s="20" t="s">
        <v>49</v>
      </c>
      <c r="H1" s="21"/>
      <c r="I1" s="21"/>
      <c r="J1" s="21"/>
      <c r="K1" s="22"/>
      <c r="M1" s="20" t="s">
        <v>53</v>
      </c>
      <c r="N1" s="21"/>
      <c r="O1" s="21"/>
      <c r="P1" s="21"/>
      <c r="Q1" s="22"/>
    </row>
    <row r="2" spans="1:17" x14ac:dyDescent="0.25">
      <c r="A2" s="14" t="s">
        <v>1</v>
      </c>
      <c r="B2" s="15"/>
      <c r="C2" s="15"/>
      <c r="D2" s="15"/>
      <c r="E2" s="16"/>
      <c r="G2" s="14" t="s">
        <v>1</v>
      </c>
      <c r="H2" s="15"/>
      <c r="I2" s="15"/>
      <c r="J2" s="15"/>
      <c r="K2" s="16"/>
      <c r="M2" s="14" t="s">
        <v>1</v>
      </c>
      <c r="N2" s="15"/>
      <c r="O2" s="15"/>
      <c r="P2" s="15"/>
      <c r="Q2" s="16"/>
    </row>
    <row r="3" spans="1:17" ht="15.75" thickBot="1" x14ac:dyDescent="0.3">
      <c r="A3" s="17">
        <v>40908</v>
      </c>
      <c r="B3" s="18"/>
      <c r="C3" s="18"/>
      <c r="D3" s="18"/>
      <c r="E3" s="19"/>
      <c r="G3" s="17">
        <v>40908</v>
      </c>
      <c r="H3" s="18"/>
      <c r="I3" s="18"/>
      <c r="J3" s="18"/>
      <c r="K3" s="19"/>
      <c r="M3" s="17">
        <v>40908</v>
      </c>
      <c r="N3" s="18"/>
      <c r="O3" s="18"/>
      <c r="P3" s="18"/>
      <c r="Q3" s="19"/>
    </row>
    <row r="4" spans="1:17" ht="15.75" thickBot="1" x14ac:dyDescent="0.3">
      <c r="A4" s="3" t="s">
        <v>2</v>
      </c>
      <c r="B4" s="4"/>
      <c r="C4" s="4"/>
      <c r="D4" s="5"/>
      <c r="E4" s="6"/>
      <c r="G4" s="12" t="s">
        <v>2</v>
      </c>
      <c r="H4" s="4"/>
      <c r="I4" s="4"/>
      <c r="J4" s="5"/>
      <c r="K4" s="6"/>
      <c r="M4" s="3" t="s">
        <v>2</v>
      </c>
      <c r="N4" s="4"/>
      <c r="O4" s="4"/>
      <c r="P4" s="5"/>
      <c r="Q4" s="6"/>
    </row>
    <row r="5" spans="1:17" ht="15.75" thickBot="1" x14ac:dyDescent="0.3">
      <c r="A5" s="7" t="s">
        <v>3</v>
      </c>
      <c r="B5" s="4"/>
      <c r="C5" s="4"/>
      <c r="D5" s="5"/>
      <c r="E5" s="6"/>
      <c r="G5" s="7" t="s">
        <v>3</v>
      </c>
      <c r="H5" s="4"/>
      <c r="I5" s="4"/>
      <c r="J5" s="5"/>
      <c r="K5" s="6"/>
      <c r="M5" s="7" t="s">
        <v>3</v>
      </c>
      <c r="N5" s="4"/>
      <c r="O5" s="4"/>
      <c r="P5" s="5"/>
      <c r="Q5" s="6"/>
    </row>
    <row r="6" spans="1:17" ht="15.75" thickBot="1" x14ac:dyDescent="0.3">
      <c r="A6" s="8" t="s">
        <v>4</v>
      </c>
      <c r="B6" s="4"/>
      <c r="C6" s="4"/>
      <c r="D6" s="5"/>
      <c r="E6" s="6"/>
      <c r="G6" s="8" t="s">
        <v>4</v>
      </c>
      <c r="H6" s="4"/>
      <c r="I6" s="4"/>
      <c r="J6" s="5"/>
      <c r="K6" s="6"/>
      <c r="M6" s="8" t="s">
        <v>4</v>
      </c>
      <c r="N6" s="4"/>
      <c r="O6" s="4"/>
      <c r="P6" s="2"/>
      <c r="Q6" s="6"/>
    </row>
    <row r="7" spans="1:17" ht="15.75" thickBot="1" x14ac:dyDescent="0.3">
      <c r="A7" s="8" t="s">
        <v>5</v>
      </c>
      <c r="B7" s="4"/>
      <c r="C7" s="4"/>
      <c r="D7" s="1">
        <v>701</v>
      </c>
      <c r="E7" s="6"/>
      <c r="G7" s="8" t="s">
        <v>5</v>
      </c>
      <c r="H7" s="4"/>
      <c r="I7" s="4"/>
      <c r="J7" s="1">
        <v>12803</v>
      </c>
      <c r="K7" s="6"/>
      <c r="M7" s="8" t="s">
        <v>5</v>
      </c>
      <c r="N7" s="4"/>
      <c r="O7" s="4"/>
      <c r="P7" s="1">
        <v>4067</v>
      </c>
      <c r="Q7" s="6"/>
    </row>
    <row r="8" spans="1:17" ht="15.75" thickBot="1" x14ac:dyDescent="0.3">
      <c r="A8" s="8" t="s">
        <v>6</v>
      </c>
      <c r="B8" s="4"/>
      <c r="C8" s="4"/>
      <c r="D8" s="1"/>
      <c r="E8" s="6">
        <f>SUM(D6:D7)</f>
        <v>701</v>
      </c>
      <c r="G8" s="8" t="s">
        <v>50</v>
      </c>
      <c r="H8" s="4"/>
      <c r="I8" s="4"/>
      <c r="J8" s="1">
        <v>1232</v>
      </c>
      <c r="K8" s="6"/>
      <c r="M8" s="8" t="s">
        <v>50</v>
      </c>
      <c r="N8" s="4"/>
      <c r="O8" s="4"/>
      <c r="P8" s="1">
        <v>358</v>
      </c>
      <c r="Q8" s="6"/>
    </row>
    <row r="9" spans="1:17" ht="15.75" thickBot="1" x14ac:dyDescent="0.3">
      <c r="A9" s="8" t="s">
        <v>7</v>
      </c>
      <c r="B9" s="4"/>
      <c r="C9" s="4"/>
      <c r="D9" s="1">
        <v>585</v>
      </c>
      <c r="E9" s="6"/>
      <c r="G9" s="8" t="s">
        <v>6</v>
      </c>
      <c r="H9" s="4"/>
      <c r="I9" s="4"/>
      <c r="J9" s="5"/>
      <c r="K9" s="6">
        <f>SUM(J6:J8)</f>
        <v>14035</v>
      </c>
      <c r="M9" s="8" t="s">
        <v>6</v>
      </c>
      <c r="N9" s="4"/>
      <c r="O9" s="4"/>
      <c r="P9" s="5"/>
      <c r="Q9" s="6">
        <f>SUM(P6:P8)</f>
        <v>4425</v>
      </c>
    </row>
    <row r="10" spans="1:17" ht="15.75" thickBot="1" x14ac:dyDescent="0.3">
      <c r="A10" s="8" t="s">
        <v>8</v>
      </c>
      <c r="B10" s="4"/>
      <c r="C10" s="4"/>
      <c r="D10" s="1">
        <v>212</v>
      </c>
      <c r="E10" s="6"/>
      <c r="G10" s="8" t="s">
        <v>7</v>
      </c>
      <c r="H10" s="4"/>
      <c r="I10" s="4"/>
      <c r="J10" s="1">
        <v>4920</v>
      </c>
      <c r="K10" s="6"/>
      <c r="M10" s="8" t="s">
        <v>7</v>
      </c>
      <c r="N10" s="4"/>
      <c r="O10" s="4"/>
      <c r="P10" s="1">
        <v>6912</v>
      </c>
      <c r="Q10" s="6"/>
    </row>
    <row r="11" spans="1:17" ht="15.75" thickBot="1" x14ac:dyDescent="0.3">
      <c r="A11" s="8" t="s">
        <v>9</v>
      </c>
      <c r="B11" s="4"/>
      <c r="C11" s="4"/>
      <c r="D11" s="1">
        <v>96</v>
      </c>
      <c r="E11" s="6"/>
      <c r="G11" s="8" t="s">
        <v>8</v>
      </c>
      <c r="H11" s="4"/>
      <c r="I11" s="4"/>
      <c r="J11" s="1">
        <v>3092</v>
      </c>
      <c r="K11" s="6"/>
      <c r="M11" s="8" t="s">
        <v>8</v>
      </c>
      <c r="N11" s="4"/>
      <c r="O11" s="4"/>
      <c r="P11" s="1">
        <v>3827</v>
      </c>
      <c r="Q11" s="6"/>
    </row>
    <row r="12" spans="1:17" ht="15.75" thickBot="1" x14ac:dyDescent="0.3">
      <c r="A12" s="8" t="s">
        <v>10</v>
      </c>
      <c r="B12" s="4"/>
      <c r="C12" s="4"/>
      <c r="D12" s="1">
        <v>113</v>
      </c>
      <c r="E12" s="6"/>
      <c r="G12" s="8" t="s">
        <v>10</v>
      </c>
      <c r="H12" s="4"/>
      <c r="I12" s="4"/>
      <c r="J12" s="1">
        <v>3450</v>
      </c>
      <c r="K12" s="6"/>
      <c r="M12" s="8" t="s">
        <v>10</v>
      </c>
      <c r="N12" s="4"/>
      <c r="O12" s="4"/>
      <c r="P12" s="1">
        <v>2277</v>
      </c>
      <c r="Q12" s="6"/>
    </row>
    <row r="13" spans="1:17" ht="15.75" thickBot="1" x14ac:dyDescent="0.3">
      <c r="A13" s="8" t="s">
        <v>11</v>
      </c>
      <c r="B13" s="4"/>
      <c r="C13" s="4"/>
      <c r="D13" s="1">
        <v>50</v>
      </c>
      <c r="E13" s="6"/>
      <c r="G13" s="8" t="s">
        <v>11</v>
      </c>
      <c r="H13" s="4"/>
      <c r="I13" s="4"/>
      <c r="J13" s="2"/>
      <c r="K13" s="6"/>
      <c r="M13" s="8" t="s">
        <v>11</v>
      </c>
      <c r="N13" s="4"/>
      <c r="O13" s="4"/>
      <c r="P13" s="2"/>
      <c r="Q13" s="6"/>
    </row>
    <row r="14" spans="1:17" ht="15.75" thickBot="1" x14ac:dyDescent="0.3">
      <c r="A14" s="8" t="s">
        <v>12</v>
      </c>
      <c r="B14" s="4"/>
      <c r="C14" s="4"/>
      <c r="D14" s="5"/>
      <c r="E14" s="6">
        <f>E8+SUM(D9:D13)</f>
        <v>1757</v>
      </c>
      <c r="G14" s="8" t="s">
        <v>12</v>
      </c>
      <c r="H14" s="4"/>
      <c r="I14" s="4"/>
      <c r="J14" s="5"/>
      <c r="K14" s="6">
        <f>K9+SUM(J10:J13)</f>
        <v>25497</v>
      </c>
      <c r="M14" s="8" t="s">
        <v>12</v>
      </c>
      <c r="N14" s="4"/>
      <c r="O14" s="4"/>
      <c r="P14" s="5"/>
      <c r="Q14" s="6">
        <f>Q9+SUM(P10:P13)</f>
        <v>17441</v>
      </c>
    </row>
    <row r="15" spans="1:17" ht="15.75" thickBot="1" x14ac:dyDescent="0.3">
      <c r="A15" s="7" t="s">
        <v>13</v>
      </c>
      <c r="B15" s="4"/>
      <c r="C15" s="4"/>
      <c r="D15" s="5"/>
      <c r="E15" s="6"/>
      <c r="G15" s="7" t="s">
        <v>13</v>
      </c>
      <c r="H15" s="4"/>
      <c r="I15" s="4"/>
      <c r="J15" s="5"/>
      <c r="K15" s="6"/>
      <c r="M15" s="7" t="s">
        <v>13</v>
      </c>
      <c r="N15" s="4"/>
      <c r="O15" s="4"/>
      <c r="P15" s="5"/>
      <c r="Q15" s="6"/>
    </row>
    <row r="16" spans="1:17" ht="15.75" thickBot="1" x14ac:dyDescent="0.3">
      <c r="A16" s="24" t="s">
        <v>14</v>
      </c>
      <c r="B16" s="4"/>
      <c r="C16" s="4"/>
      <c r="D16" s="5"/>
      <c r="E16" s="6"/>
      <c r="G16" s="24" t="s">
        <v>14</v>
      </c>
      <c r="H16" s="4"/>
      <c r="I16" s="4"/>
      <c r="J16" s="5"/>
      <c r="K16" s="6"/>
      <c r="M16" s="24" t="s">
        <v>14</v>
      </c>
      <c r="N16" s="4"/>
      <c r="O16" s="4"/>
      <c r="P16" s="5"/>
      <c r="Q16" s="6"/>
    </row>
    <row r="17" spans="1:17" ht="15.75" thickBot="1" x14ac:dyDescent="0.3">
      <c r="A17" s="8" t="s">
        <v>15</v>
      </c>
      <c r="B17" s="4"/>
      <c r="C17" s="4"/>
      <c r="D17" s="1">
        <v>2190</v>
      </c>
      <c r="E17" s="6"/>
      <c r="G17" s="8" t="s">
        <v>15</v>
      </c>
      <c r="H17" s="4"/>
      <c r="I17" s="4"/>
      <c r="J17" s="1">
        <v>23151</v>
      </c>
      <c r="K17" s="6"/>
      <c r="M17" s="8" t="s">
        <v>15</v>
      </c>
      <c r="N17" s="4"/>
      <c r="O17" s="4"/>
      <c r="P17" s="1">
        <v>35140</v>
      </c>
      <c r="Q17" s="6"/>
    </row>
    <row r="18" spans="1:17" ht="15.75" thickBot="1" x14ac:dyDescent="0.3">
      <c r="A18" s="8" t="s">
        <v>16</v>
      </c>
      <c r="B18" s="4"/>
      <c r="C18" s="4"/>
      <c r="D18" s="1">
        <v>-1038</v>
      </c>
      <c r="E18" s="6"/>
      <c r="G18" s="8" t="s">
        <v>16</v>
      </c>
      <c r="H18" s="4"/>
      <c r="I18" s="4"/>
      <c r="J18" s="1">
        <v>-8212</v>
      </c>
      <c r="K18" s="6"/>
      <c r="M18" s="8" t="s">
        <v>16</v>
      </c>
      <c r="N18" s="4"/>
      <c r="O18" s="4"/>
      <c r="P18" s="1">
        <v>-15442</v>
      </c>
      <c r="Q18" s="6"/>
    </row>
    <row r="19" spans="1:17" ht="15.75" thickBot="1" x14ac:dyDescent="0.3">
      <c r="A19" s="24" t="s">
        <v>17</v>
      </c>
      <c r="B19" s="4"/>
      <c r="C19" s="4"/>
      <c r="D19" s="1"/>
      <c r="E19" s="6">
        <f>SUM(D17:D18)</f>
        <v>1152</v>
      </c>
      <c r="G19" s="24" t="s">
        <v>17</v>
      </c>
      <c r="H19" s="4"/>
      <c r="I19" s="4"/>
      <c r="J19" s="1"/>
      <c r="K19" s="6">
        <f>SUM(J17:J18)</f>
        <v>14939</v>
      </c>
      <c r="M19" s="24" t="s">
        <v>17</v>
      </c>
      <c r="N19" s="4"/>
      <c r="O19" s="4"/>
      <c r="P19" s="5"/>
      <c r="Q19" s="6">
        <f>SUM(P17:P18)</f>
        <v>19698</v>
      </c>
    </row>
    <row r="20" spans="1:17" ht="15.75" thickBot="1" x14ac:dyDescent="0.3">
      <c r="A20" s="8" t="s">
        <v>18</v>
      </c>
      <c r="B20" s="4"/>
      <c r="C20" s="4"/>
      <c r="D20" s="1">
        <v>13</v>
      </c>
      <c r="E20" s="6"/>
      <c r="G20" s="8" t="s">
        <v>18</v>
      </c>
      <c r="H20" s="4"/>
      <c r="I20" s="4"/>
      <c r="J20" s="1">
        <v>8374</v>
      </c>
      <c r="K20" s="6"/>
      <c r="M20" s="8" t="s">
        <v>18</v>
      </c>
      <c r="N20" s="4"/>
      <c r="O20" s="4"/>
      <c r="P20" s="1">
        <v>1477</v>
      </c>
      <c r="Q20" s="6"/>
    </row>
    <row r="21" spans="1:17" ht="15.75" thickBot="1" x14ac:dyDescent="0.3">
      <c r="A21" s="8" t="s">
        <v>19</v>
      </c>
      <c r="B21" s="4"/>
      <c r="C21" s="4"/>
      <c r="D21" s="1">
        <v>2980</v>
      </c>
      <c r="E21" s="6"/>
      <c r="G21" s="8" t="s">
        <v>19</v>
      </c>
      <c r="H21" s="4"/>
      <c r="I21" s="4"/>
      <c r="J21" s="1">
        <v>12219</v>
      </c>
      <c r="K21" s="6"/>
      <c r="M21" s="8" t="s">
        <v>19</v>
      </c>
      <c r="N21" s="4"/>
      <c r="O21" s="4"/>
      <c r="P21" s="1">
        <v>16800</v>
      </c>
      <c r="Q21" s="6"/>
    </row>
    <row r="22" spans="1:17" ht="15.75" thickBot="1" x14ac:dyDescent="0.3">
      <c r="A22" s="8" t="s">
        <v>20</v>
      </c>
      <c r="B22" s="4"/>
      <c r="C22" s="4"/>
      <c r="D22" s="1">
        <v>2677</v>
      </c>
      <c r="E22" s="6"/>
      <c r="G22" s="8" t="s">
        <v>20</v>
      </c>
      <c r="H22" s="4"/>
      <c r="I22" s="4"/>
      <c r="J22" s="1">
        <v>15450</v>
      </c>
      <c r="K22" s="6"/>
      <c r="M22" s="8" t="s">
        <v>20</v>
      </c>
      <c r="N22" s="4"/>
      <c r="O22" s="4"/>
      <c r="P22" s="1">
        <v>16445</v>
      </c>
      <c r="Q22" s="6"/>
    </row>
    <row r="23" spans="1:17" ht="15.75" thickBot="1" x14ac:dyDescent="0.3">
      <c r="A23" s="8" t="s">
        <v>9</v>
      </c>
      <c r="B23" s="4"/>
      <c r="C23" s="4"/>
      <c r="D23" s="1">
        <v>131</v>
      </c>
      <c r="E23" s="6"/>
      <c r="G23" s="8" t="s">
        <v>21</v>
      </c>
      <c r="H23" s="4"/>
      <c r="I23" s="4"/>
      <c r="J23" s="1">
        <v>3495</v>
      </c>
      <c r="K23" s="6"/>
      <c r="M23" s="8" t="s">
        <v>54</v>
      </c>
      <c r="N23" s="4"/>
      <c r="O23" s="4"/>
      <c r="P23" s="2"/>
      <c r="Q23" s="6"/>
    </row>
    <row r="24" spans="1:17" ht="15.75" thickBot="1" x14ac:dyDescent="0.3">
      <c r="A24" s="8" t="s">
        <v>21</v>
      </c>
      <c r="B24" s="4"/>
      <c r="C24" s="4"/>
      <c r="D24" s="1">
        <v>573</v>
      </c>
      <c r="E24" s="6"/>
      <c r="G24" s="8" t="s">
        <v>22</v>
      </c>
      <c r="H24" s="4"/>
      <c r="I24" s="4"/>
      <c r="J24" s="5"/>
      <c r="K24" s="6">
        <f>K19+SUM(J20:J23)</f>
        <v>54477</v>
      </c>
      <c r="M24" s="8" t="s">
        <v>21</v>
      </c>
      <c r="N24" s="4"/>
      <c r="O24" s="4"/>
      <c r="P24" s="1">
        <v>1021</v>
      </c>
      <c r="Q24" s="6"/>
    </row>
    <row r="25" spans="1:17" ht="15.75" thickBot="1" x14ac:dyDescent="0.3">
      <c r="A25" s="8" t="s">
        <v>22</v>
      </c>
      <c r="B25" s="4"/>
      <c r="C25" s="4"/>
      <c r="D25" s="5"/>
      <c r="E25" s="6">
        <f>E19+SUM(D20:D24)</f>
        <v>7526</v>
      </c>
      <c r="G25" s="3" t="s">
        <v>23</v>
      </c>
      <c r="H25" s="4"/>
      <c r="I25" s="4"/>
      <c r="J25" s="5"/>
      <c r="K25" s="6">
        <f>SUM(K14+K24)</f>
        <v>79974</v>
      </c>
      <c r="M25" s="8" t="s">
        <v>22</v>
      </c>
      <c r="N25" s="4"/>
      <c r="O25" s="4"/>
      <c r="P25" s="5"/>
      <c r="Q25" s="6">
        <f>Q19+SUM(P20:P24)</f>
        <v>55441</v>
      </c>
    </row>
    <row r="26" spans="1:17" ht="15.75" thickBot="1" x14ac:dyDescent="0.3">
      <c r="A26" s="3" t="s">
        <v>23</v>
      </c>
      <c r="B26" s="4"/>
      <c r="C26" s="4"/>
      <c r="D26" s="5"/>
      <c r="E26" s="6">
        <f>E14+E25</f>
        <v>9283</v>
      </c>
      <c r="G26" s="13"/>
      <c r="H26" s="4"/>
      <c r="I26" s="4"/>
      <c r="J26" s="5"/>
      <c r="K26" s="6"/>
      <c r="M26" s="3" t="s">
        <v>23</v>
      </c>
      <c r="N26" s="4"/>
      <c r="O26" s="4"/>
      <c r="P26" s="5"/>
      <c r="Q26" s="6">
        <f>Q14+Q25</f>
        <v>72882</v>
      </c>
    </row>
    <row r="27" spans="1:17" ht="15.75" thickBot="1" x14ac:dyDescent="0.3">
      <c r="A27" s="3"/>
      <c r="B27" s="4"/>
      <c r="C27" s="4"/>
      <c r="D27" s="5"/>
      <c r="E27" s="6"/>
      <c r="G27" s="3" t="s">
        <v>24</v>
      </c>
      <c r="H27" s="4"/>
      <c r="I27" s="4"/>
      <c r="J27" s="5"/>
      <c r="K27" s="6"/>
      <c r="M27" s="13"/>
      <c r="N27" s="4"/>
      <c r="O27" s="4"/>
      <c r="P27" s="5"/>
      <c r="Q27" s="6"/>
    </row>
    <row r="28" spans="1:17" ht="15.75" thickBot="1" x14ac:dyDescent="0.3">
      <c r="A28" s="3" t="s">
        <v>24</v>
      </c>
      <c r="B28" s="4"/>
      <c r="C28" s="4"/>
      <c r="D28" s="5"/>
      <c r="E28" s="6"/>
      <c r="G28" s="3" t="s">
        <v>25</v>
      </c>
      <c r="H28" s="4"/>
      <c r="I28" s="4"/>
      <c r="J28" s="5"/>
      <c r="K28" s="6"/>
      <c r="M28" s="3" t="s">
        <v>24</v>
      </c>
      <c r="N28" s="4"/>
      <c r="O28" s="4"/>
      <c r="P28" s="5"/>
      <c r="Q28" s="6"/>
    </row>
    <row r="29" spans="1:17" ht="15.75" thickBot="1" x14ac:dyDescent="0.3">
      <c r="A29" s="3" t="s">
        <v>25</v>
      </c>
      <c r="B29" s="4"/>
      <c r="C29" s="4"/>
      <c r="D29" s="5"/>
      <c r="E29" s="6"/>
      <c r="G29" s="7" t="s">
        <v>26</v>
      </c>
      <c r="H29" s="4"/>
      <c r="I29" s="4"/>
      <c r="J29" s="5"/>
      <c r="K29" s="6"/>
      <c r="M29" s="3" t="s">
        <v>25</v>
      </c>
      <c r="N29" s="4"/>
      <c r="O29" s="4"/>
      <c r="P29" s="5"/>
      <c r="Q29" s="6"/>
    </row>
    <row r="30" spans="1:17" ht="15.75" thickBot="1" x14ac:dyDescent="0.3">
      <c r="A30" s="7" t="s">
        <v>26</v>
      </c>
      <c r="B30" s="4"/>
      <c r="C30" s="4"/>
      <c r="D30" s="5"/>
      <c r="E30" s="6"/>
      <c r="G30" s="8" t="s">
        <v>27</v>
      </c>
      <c r="H30" s="4"/>
      <c r="I30" s="4"/>
      <c r="J30" s="1">
        <v>14912</v>
      </c>
      <c r="K30" s="6"/>
      <c r="M30" s="7" t="s">
        <v>26</v>
      </c>
      <c r="N30" s="4"/>
      <c r="O30" s="4"/>
      <c r="P30" s="5"/>
      <c r="Q30" s="6"/>
    </row>
    <row r="31" spans="1:17" ht="15.75" thickBot="1" x14ac:dyDescent="0.3">
      <c r="A31" s="8" t="s">
        <v>27</v>
      </c>
      <c r="B31" s="4"/>
      <c r="C31" s="4"/>
      <c r="D31" s="1">
        <v>452</v>
      </c>
      <c r="E31" s="6"/>
      <c r="G31" s="8" t="s">
        <v>29</v>
      </c>
      <c r="H31" s="4"/>
      <c r="I31" s="4"/>
      <c r="J31" s="1">
        <v>2172</v>
      </c>
      <c r="K31" s="6"/>
      <c r="M31" s="8" t="s">
        <v>27</v>
      </c>
      <c r="N31" s="4"/>
      <c r="O31" s="4"/>
      <c r="P31" s="1">
        <v>6205</v>
      </c>
      <c r="Q31" s="6"/>
    </row>
    <row r="32" spans="1:17" ht="15.75" thickBot="1" x14ac:dyDescent="0.3">
      <c r="A32" s="8" t="s">
        <v>28</v>
      </c>
      <c r="B32" s="4"/>
      <c r="C32" s="4"/>
      <c r="D32" s="2"/>
      <c r="E32" s="6"/>
      <c r="G32" s="8" t="s">
        <v>30</v>
      </c>
      <c r="H32" s="4"/>
      <c r="I32" s="4"/>
      <c r="J32" s="1">
        <v>362</v>
      </c>
      <c r="K32" s="6"/>
      <c r="M32" s="8" t="s">
        <v>29</v>
      </c>
      <c r="N32" s="4"/>
      <c r="O32" s="4"/>
      <c r="P32" s="1">
        <v>4083</v>
      </c>
      <c r="Q32" s="6"/>
    </row>
    <row r="33" spans="1:17" ht="15.75" thickBot="1" x14ac:dyDescent="0.3">
      <c r="A33" s="8" t="s">
        <v>29</v>
      </c>
      <c r="B33" s="4"/>
      <c r="C33" s="4"/>
      <c r="D33" s="1">
        <v>265</v>
      </c>
      <c r="E33" s="6"/>
      <c r="G33" s="8" t="s">
        <v>31</v>
      </c>
      <c r="H33" s="4"/>
      <c r="I33" s="4"/>
      <c r="J33" s="1">
        <v>6837</v>
      </c>
      <c r="K33" s="6"/>
      <c r="M33" s="8" t="s">
        <v>30</v>
      </c>
      <c r="N33" s="4"/>
      <c r="O33" s="4"/>
      <c r="P33" s="1">
        <v>192</v>
      </c>
      <c r="Q33" s="6"/>
    </row>
    <row r="34" spans="1:17" ht="15.75" thickBot="1" x14ac:dyDescent="0.3">
      <c r="A34" s="8" t="s">
        <v>30</v>
      </c>
      <c r="B34" s="4"/>
      <c r="C34" s="4"/>
      <c r="D34" s="1">
        <v>530</v>
      </c>
      <c r="E34" s="6"/>
      <c r="G34" s="8" t="s">
        <v>33</v>
      </c>
      <c r="H34" s="4"/>
      <c r="I34" s="4"/>
      <c r="J34" s="2"/>
      <c r="K34" s="6"/>
      <c r="M34" s="8" t="s">
        <v>31</v>
      </c>
      <c r="N34" s="4"/>
      <c r="O34" s="4"/>
      <c r="P34" s="1">
        <v>3686</v>
      </c>
      <c r="Q34" s="6"/>
    </row>
    <row r="35" spans="1:17" ht="15.75" thickBot="1" x14ac:dyDescent="0.3">
      <c r="A35" s="8" t="s">
        <v>31</v>
      </c>
      <c r="B35" s="4"/>
      <c r="C35" s="4"/>
      <c r="D35" s="1">
        <v>150</v>
      </c>
      <c r="E35" s="6"/>
      <c r="G35" s="8" t="s">
        <v>34</v>
      </c>
      <c r="H35" s="4"/>
      <c r="I35" s="4"/>
      <c r="J35" s="5"/>
      <c r="K35" s="6">
        <f>SUM(J30:J34)</f>
        <v>24283</v>
      </c>
      <c r="M35" s="8" t="s">
        <v>33</v>
      </c>
      <c r="N35" s="4"/>
      <c r="O35" s="4"/>
      <c r="P35" s="1">
        <v>3988</v>
      </c>
      <c r="Q35" s="6"/>
    </row>
    <row r="36" spans="1:17" ht="15.75" thickBot="1" x14ac:dyDescent="0.3">
      <c r="A36" s="8" t="s">
        <v>32</v>
      </c>
      <c r="B36" s="4"/>
      <c r="C36" s="4"/>
      <c r="D36" s="1">
        <v>65</v>
      </c>
      <c r="E36" s="6"/>
      <c r="G36" s="7" t="s">
        <v>35</v>
      </c>
      <c r="H36" s="4"/>
      <c r="I36" s="4"/>
      <c r="J36" s="5"/>
      <c r="K36" s="6"/>
      <c r="M36" s="8" t="s">
        <v>34</v>
      </c>
      <c r="N36" s="4"/>
      <c r="O36" s="4"/>
      <c r="P36" s="5"/>
      <c r="Q36" s="6">
        <f>SUM(P31:P35)</f>
        <v>18154</v>
      </c>
    </row>
    <row r="37" spans="1:17" ht="15.75" thickBot="1" x14ac:dyDescent="0.3">
      <c r="A37" s="8" t="s">
        <v>33</v>
      </c>
      <c r="B37" s="4"/>
      <c r="C37" s="4"/>
      <c r="D37" s="1">
        <v>453</v>
      </c>
      <c r="E37" s="6"/>
      <c r="G37" s="8" t="s">
        <v>36</v>
      </c>
      <c r="H37" s="4"/>
      <c r="I37" s="4"/>
      <c r="J37" s="1">
        <v>13656</v>
      </c>
      <c r="K37" s="6"/>
      <c r="M37" s="7" t="s">
        <v>35</v>
      </c>
      <c r="N37" s="4"/>
      <c r="O37" s="4"/>
      <c r="P37" s="5"/>
      <c r="Q37" s="6"/>
    </row>
    <row r="38" spans="1:17" ht="15.75" thickBot="1" x14ac:dyDescent="0.3">
      <c r="A38" s="8" t="s">
        <v>34</v>
      </c>
      <c r="B38" s="4"/>
      <c r="C38" s="4"/>
      <c r="D38" s="5"/>
      <c r="E38" s="6">
        <f>SUM(D31:D37)</f>
        <v>1915</v>
      </c>
      <c r="G38" s="8" t="s">
        <v>37</v>
      </c>
      <c r="H38" s="4"/>
      <c r="I38" s="4"/>
      <c r="J38" s="1">
        <v>4694</v>
      </c>
      <c r="K38" s="6"/>
      <c r="M38" s="8" t="s">
        <v>36</v>
      </c>
      <c r="N38" s="4"/>
      <c r="O38" s="4"/>
      <c r="P38" s="1">
        <v>20568</v>
      </c>
      <c r="Q38" s="6"/>
    </row>
    <row r="39" spans="1:17" ht="15.75" thickBot="1" x14ac:dyDescent="0.3">
      <c r="A39" s="7" t="s">
        <v>35</v>
      </c>
      <c r="B39" s="4"/>
      <c r="C39" s="4"/>
      <c r="D39" s="5"/>
      <c r="E39" s="6"/>
      <c r="G39" s="8" t="s">
        <v>51</v>
      </c>
      <c r="H39" s="4"/>
      <c r="I39" s="4"/>
      <c r="J39" s="1">
        <v>286</v>
      </c>
      <c r="K39" s="6"/>
      <c r="M39" s="8" t="s">
        <v>37</v>
      </c>
      <c r="N39" s="4"/>
      <c r="O39" s="4"/>
      <c r="P39" s="1">
        <v>4995</v>
      </c>
      <c r="Q39" s="6"/>
    </row>
    <row r="40" spans="1:17" ht="15.75" thickBot="1" x14ac:dyDescent="0.3">
      <c r="A40" s="8" t="s">
        <v>36</v>
      </c>
      <c r="B40" s="4"/>
      <c r="C40" s="4"/>
      <c r="D40" s="1">
        <v>2249</v>
      </c>
      <c r="E40" s="6"/>
      <c r="G40" s="8" t="s">
        <v>39</v>
      </c>
      <c r="H40" s="4"/>
      <c r="I40" s="4"/>
      <c r="J40" s="1">
        <v>5420</v>
      </c>
      <c r="K40" s="6"/>
      <c r="M40" s="8" t="s">
        <v>51</v>
      </c>
      <c r="N40" s="4"/>
      <c r="O40" s="4"/>
      <c r="P40" s="1">
        <v>311</v>
      </c>
      <c r="Q40" s="6"/>
    </row>
    <row r="41" spans="1:17" ht="15.75" thickBot="1" x14ac:dyDescent="0.3">
      <c r="A41" s="8" t="s">
        <v>28</v>
      </c>
      <c r="B41" s="4"/>
      <c r="C41" s="4"/>
      <c r="D41" s="1">
        <v>7</v>
      </c>
      <c r="E41" s="6"/>
      <c r="G41" s="8" t="s">
        <v>40</v>
      </c>
      <c r="H41" s="4"/>
      <c r="I41" s="4"/>
      <c r="J41" s="5"/>
      <c r="K41" s="6">
        <f>SUM(J37:J40)</f>
        <v>24056</v>
      </c>
      <c r="M41" s="8" t="s">
        <v>39</v>
      </c>
      <c r="N41" s="4"/>
      <c r="O41" s="4"/>
      <c r="P41" s="1">
        <v>8266</v>
      </c>
      <c r="Q41" s="6"/>
    </row>
    <row r="42" spans="1:17" ht="15.75" thickBot="1" x14ac:dyDescent="0.3">
      <c r="A42" s="8" t="s">
        <v>37</v>
      </c>
      <c r="B42" s="4"/>
      <c r="C42" s="4"/>
      <c r="D42" s="1">
        <v>586</v>
      </c>
      <c r="E42" s="6"/>
      <c r="G42" s="13"/>
      <c r="H42" s="4"/>
      <c r="I42" s="4"/>
      <c r="J42" s="5"/>
      <c r="K42" s="6"/>
      <c r="M42" s="8" t="s">
        <v>40</v>
      </c>
      <c r="N42" s="4"/>
      <c r="O42" s="4"/>
      <c r="P42" s="1"/>
      <c r="Q42" s="6">
        <f>SUM(P38:P41)</f>
        <v>34140</v>
      </c>
    </row>
    <row r="43" spans="1:17" ht="15.75" thickBot="1" x14ac:dyDescent="0.3">
      <c r="A43" s="8" t="s">
        <v>32</v>
      </c>
      <c r="B43" s="4"/>
      <c r="C43" s="4"/>
      <c r="D43" s="1">
        <v>1449</v>
      </c>
      <c r="E43" s="6"/>
      <c r="G43" s="3" t="s">
        <v>41</v>
      </c>
      <c r="H43" s="4"/>
      <c r="I43" s="4"/>
      <c r="J43" s="5"/>
      <c r="K43" s="6">
        <f>K35+K41</f>
        <v>48339</v>
      </c>
      <c r="M43" s="13"/>
      <c r="N43" s="4"/>
      <c r="O43" s="4"/>
      <c r="P43" s="5"/>
      <c r="Q43" s="6"/>
    </row>
    <row r="44" spans="1:17" ht="15.75" thickBot="1" x14ac:dyDescent="0.3">
      <c r="A44" s="8" t="s">
        <v>38</v>
      </c>
      <c r="B44" s="4"/>
      <c r="C44" s="4"/>
      <c r="D44" s="2"/>
      <c r="E44" s="6"/>
      <c r="G44" s="13"/>
      <c r="H44" s="4"/>
      <c r="I44" s="4"/>
      <c r="J44" s="5"/>
      <c r="K44" s="6"/>
      <c r="M44" s="3" t="s">
        <v>41</v>
      </c>
      <c r="N44" s="4"/>
      <c r="O44" s="4"/>
      <c r="P44" s="5"/>
      <c r="Q44" s="6">
        <f>Q36+Q42</f>
        <v>52294</v>
      </c>
    </row>
    <row r="45" spans="1:17" ht="15.75" thickBot="1" x14ac:dyDescent="0.3">
      <c r="A45" s="8" t="s">
        <v>39</v>
      </c>
      <c r="B45" s="4"/>
      <c r="C45" s="4"/>
      <c r="D45" s="1">
        <v>814</v>
      </c>
      <c r="E45" s="6"/>
      <c r="G45" s="7" t="s">
        <v>42</v>
      </c>
      <c r="H45" s="4"/>
      <c r="I45" s="4"/>
      <c r="J45" s="5"/>
      <c r="K45" s="6"/>
      <c r="M45" s="13"/>
      <c r="N45" s="4"/>
      <c r="O45" s="4"/>
      <c r="P45" s="5"/>
      <c r="Q45" s="6"/>
    </row>
    <row r="46" spans="1:17" ht="15.75" thickBot="1" x14ac:dyDescent="0.3">
      <c r="A46" s="8" t="s">
        <v>40</v>
      </c>
      <c r="B46" s="4"/>
      <c r="C46" s="4"/>
      <c r="D46" s="5"/>
      <c r="E46" s="6">
        <f>SUM(D40:D45)</f>
        <v>5105</v>
      </c>
      <c r="G46" s="8" t="s">
        <v>43</v>
      </c>
      <c r="H46" s="4"/>
      <c r="I46" s="4"/>
      <c r="J46" s="1">
        <v>880</v>
      </c>
      <c r="K46" s="6"/>
      <c r="M46" s="7" t="s">
        <v>42</v>
      </c>
      <c r="N46" s="4"/>
      <c r="O46" s="4"/>
      <c r="P46" s="5"/>
      <c r="Q46" s="6"/>
    </row>
    <row r="47" spans="1:17" ht="15.75" thickBot="1" x14ac:dyDescent="0.3">
      <c r="A47" s="8"/>
      <c r="B47" s="4"/>
      <c r="C47" s="4"/>
      <c r="D47" s="5"/>
      <c r="E47" s="6"/>
      <c r="G47" s="8" t="s">
        <v>44</v>
      </c>
      <c r="H47" s="4"/>
      <c r="I47" s="4"/>
      <c r="J47" s="1">
        <v>11212</v>
      </c>
      <c r="K47" s="6"/>
      <c r="M47" s="8" t="s">
        <v>55</v>
      </c>
      <c r="N47" s="4"/>
      <c r="O47" s="4"/>
      <c r="P47" s="1">
        <v>41</v>
      </c>
      <c r="Q47" s="6"/>
    </row>
    <row r="48" spans="1:17" ht="15.75" thickBot="1" x14ac:dyDescent="0.3">
      <c r="A48" s="3" t="s">
        <v>41</v>
      </c>
      <c r="B48" s="4"/>
      <c r="C48" s="4"/>
      <c r="D48" s="5"/>
      <c r="E48" s="6">
        <f>SUM(E38+E46)</f>
        <v>7020</v>
      </c>
      <c r="G48" s="8" t="s">
        <v>45</v>
      </c>
      <c r="H48" s="4"/>
      <c r="I48" s="4"/>
      <c r="J48" s="1">
        <v>53550</v>
      </c>
      <c r="K48" s="6"/>
      <c r="M48" s="8" t="s">
        <v>43</v>
      </c>
      <c r="N48" s="4"/>
      <c r="O48" s="4"/>
      <c r="P48" s="1">
        <v>31</v>
      </c>
      <c r="Q48" s="6"/>
    </row>
    <row r="49" spans="1:17" ht="15.75" thickBot="1" x14ac:dyDescent="0.3">
      <c r="A49" s="3"/>
      <c r="B49" s="4"/>
      <c r="C49" s="4"/>
      <c r="D49" s="5"/>
      <c r="E49" s="6"/>
      <c r="G49" s="8" t="s">
        <v>52</v>
      </c>
      <c r="H49" s="4"/>
      <c r="I49" s="4"/>
      <c r="J49" s="1">
        <v>-31304</v>
      </c>
      <c r="K49" s="6"/>
      <c r="M49" s="8" t="s">
        <v>44</v>
      </c>
      <c r="N49" s="4"/>
      <c r="O49" s="4"/>
      <c r="P49" s="1">
        <v>4461</v>
      </c>
      <c r="Q49" s="6"/>
    </row>
    <row r="50" spans="1:17" ht="15.75" thickBot="1" x14ac:dyDescent="0.3">
      <c r="A50" s="7" t="s">
        <v>42</v>
      </c>
      <c r="B50" s="4"/>
      <c r="C50" s="4"/>
      <c r="D50" s="5"/>
      <c r="E50" s="6"/>
      <c r="G50" s="8" t="s">
        <v>46</v>
      </c>
      <c r="H50" s="4"/>
      <c r="I50" s="4"/>
      <c r="J50" s="1">
        <v>-2703</v>
      </c>
      <c r="K50" s="6"/>
      <c r="M50" s="8" t="s">
        <v>45</v>
      </c>
      <c r="N50" s="4"/>
      <c r="O50" s="4"/>
      <c r="P50" s="1">
        <v>40316</v>
      </c>
      <c r="Q50" s="6"/>
    </row>
    <row r="51" spans="1:17" ht="15.75" thickBot="1" x14ac:dyDescent="0.3">
      <c r="A51" s="8" t="s">
        <v>43</v>
      </c>
      <c r="B51" s="4"/>
      <c r="C51" s="4"/>
      <c r="D51" s="1">
        <v>2</v>
      </c>
      <c r="E51" s="6"/>
      <c r="G51" s="8" t="s">
        <v>47</v>
      </c>
      <c r="H51" s="4"/>
      <c r="I51" s="4"/>
      <c r="J51" s="5"/>
      <c r="K51" s="6">
        <f>SUM(J46:J50)</f>
        <v>31635</v>
      </c>
      <c r="M51" s="8" t="s">
        <v>52</v>
      </c>
      <c r="N51" s="4"/>
      <c r="O51" s="4"/>
      <c r="P51" s="1">
        <v>-18032</v>
      </c>
      <c r="Q51" s="6"/>
    </row>
    <row r="52" spans="1:17" ht="15.75" thickBot="1" x14ac:dyDescent="0.3">
      <c r="A52" s="8" t="s">
        <v>44</v>
      </c>
      <c r="B52" s="4"/>
      <c r="C52" s="4"/>
      <c r="D52" s="1">
        <v>1631</v>
      </c>
      <c r="E52" s="6"/>
      <c r="G52" s="23" t="s">
        <v>48</v>
      </c>
      <c r="H52" s="9"/>
      <c r="I52" s="9"/>
      <c r="J52" s="10"/>
      <c r="K52" s="11">
        <f>K43+K51</f>
        <v>79974</v>
      </c>
      <c r="M52" s="8" t="s">
        <v>46</v>
      </c>
      <c r="N52" s="4"/>
      <c r="O52" s="4"/>
      <c r="P52" s="1">
        <v>-6229</v>
      </c>
      <c r="Q52" s="6"/>
    </row>
    <row r="53" spans="1:17" ht="15.75" thickBot="1" x14ac:dyDescent="0.3">
      <c r="A53" s="8" t="s">
        <v>45</v>
      </c>
      <c r="B53" s="4"/>
      <c r="C53" s="4"/>
      <c r="D53" s="1">
        <v>740</v>
      </c>
      <c r="E53" s="6"/>
      <c r="M53" s="8" t="s">
        <v>47</v>
      </c>
      <c r="N53" s="4"/>
      <c r="O53" s="4"/>
      <c r="P53" s="5"/>
      <c r="Q53" s="6">
        <f>SUM(P47:P52)</f>
        <v>20588</v>
      </c>
    </row>
    <row r="54" spans="1:17" ht="15.75" thickBot="1" x14ac:dyDescent="0.3">
      <c r="A54" s="8" t="s">
        <v>46</v>
      </c>
      <c r="B54" s="4"/>
      <c r="C54" s="4"/>
      <c r="D54" s="1">
        <v>-110</v>
      </c>
      <c r="E54" s="6"/>
      <c r="M54" s="23" t="s">
        <v>48</v>
      </c>
      <c r="N54" s="9"/>
      <c r="O54" s="9"/>
      <c r="P54" s="10"/>
      <c r="Q54" s="11">
        <f>Q44+Q53</f>
        <v>72882</v>
      </c>
    </row>
    <row r="55" spans="1:17" ht="15.75" thickBot="1" x14ac:dyDescent="0.3">
      <c r="A55" s="8" t="s">
        <v>47</v>
      </c>
      <c r="B55" s="4"/>
      <c r="C55" s="4"/>
      <c r="D55" s="5"/>
      <c r="E55" s="6">
        <f>SUM(D51:D54)</f>
        <v>2263</v>
      </c>
    </row>
    <row r="56" spans="1:17" ht="15.75" thickBot="1" x14ac:dyDescent="0.3">
      <c r="A56" s="23" t="s">
        <v>48</v>
      </c>
      <c r="B56" s="9"/>
      <c r="C56" s="9"/>
      <c r="D56" s="10"/>
      <c r="E56" s="11">
        <f>SUM(E48+E55)</f>
        <v>9283</v>
      </c>
    </row>
    <row r="60" spans="1:17" ht="15.75" thickBot="1" x14ac:dyDescent="0.3"/>
    <row r="61" spans="1:17" x14ac:dyDescent="0.25">
      <c r="A61" s="20" t="s">
        <v>0</v>
      </c>
      <c r="B61" s="21"/>
      <c r="C61" s="21"/>
      <c r="D61" s="21"/>
      <c r="E61" s="22"/>
      <c r="G61" s="20" t="s">
        <v>49</v>
      </c>
      <c r="H61" s="21"/>
      <c r="I61" s="21"/>
      <c r="J61" s="21"/>
      <c r="K61" s="22"/>
      <c r="M61" s="20" t="s">
        <v>53</v>
      </c>
      <c r="N61" s="21"/>
      <c r="O61" s="21"/>
      <c r="P61" s="21"/>
      <c r="Q61" s="22"/>
    </row>
    <row r="62" spans="1:17" x14ac:dyDescent="0.25">
      <c r="A62" s="14" t="s">
        <v>1</v>
      </c>
      <c r="B62" s="15"/>
      <c r="C62" s="15"/>
      <c r="D62" s="15"/>
      <c r="E62" s="16"/>
      <c r="G62" s="14" t="s">
        <v>1</v>
      </c>
      <c r="H62" s="15"/>
      <c r="I62" s="15"/>
      <c r="J62" s="15"/>
      <c r="K62" s="16"/>
      <c r="M62" s="14" t="s">
        <v>1</v>
      </c>
      <c r="N62" s="15"/>
      <c r="O62" s="15"/>
      <c r="P62" s="15"/>
      <c r="Q62" s="16"/>
    </row>
    <row r="63" spans="1:17" ht="15.75" thickBot="1" x14ac:dyDescent="0.3">
      <c r="A63" s="17">
        <v>41274</v>
      </c>
      <c r="B63" s="18"/>
      <c r="C63" s="18"/>
      <c r="D63" s="18"/>
      <c r="E63" s="19"/>
      <c r="G63" s="17">
        <v>41274</v>
      </c>
      <c r="H63" s="18"/>
      <c r="I63" s="18"/>
      <c r="J63" s="18"/>
      <c r="K63" s="19"/>
      <c r="M63" s="17">
        <v>41274</v>
      </c>
      <c r="N63" s="18"/>
      <c r="O63" s="18"/>
      <c r="P63" s="18"/>
      <c r="Q63" s="19"/>
    </row>
    <row r="64" spans="1:17" ht="15.75" thickBot="1" x14ac:dyDescent="0.3">
      <c r="A64" s="3" t="s">
        <v>2</v>
      </c>
      <c r="B64" s="4"/>
      <c r="C64" s="4"/>
      <c r="D64" s="5"/>
      <c r="E64" s="6"/>
      <c r="G64" s="12" t="s">
        <v>2</v>
      </c>
      <c r="H64" s="4"/>
      <c r="I64" s="4"/>
      <c r="J64" s="5"/>
      <c r="K64" s="6"/>
      <c r="M64" s="3" t="s">
        <v>2</v>
      </c>
      <c r="N64" s="4"/>
      <c r="O64" s="4"/>
      <c r="P64" s="5"/>
      <c r="Q64" s="6"/>
    </row>
    <row r="65" spans="1:17" ht="15.75" thickBot="1" x14ac:dyDescent="0.3">
      <c r="A65" s="7" t="s">
        <v>3</v>
      </c>
      <c r="B65" s="4"/>
      <c r="C65" s="4"/>
      <c r="D65" s="5"/>
      <c r="E65" s="6"/>
      <c r="G65" s="7" t="s">
        <v>3</v>
      </c>
      <c r="H65" s="4"/>
      <c r="I65" s="4"/>
      <c r="J65" s="5"/>
      <c r="K65" s="6"/>
      <c r="M65" s="7" t="s">
        <v>3</v>
      </c>
      <c r="N65" s="4"/>
      <c r="O65" s="4"/>
      <c r="P65" s="5"/>
      <c r="Q65" s="6"/>
    </row>
    <row r="66" spans="1:17" ht="15.75" thickBot="1" x14ac:dyDescent="0.3">
      <c r="A66" s="8" t="s">
        <v>4</v>
      </c>
      <c r="B66" s="4"/>
      <c r="C66" s="4"/>
      <c r="D66" s="5"/>
      <c r="E66" s="6"/>
      <c r="G66" s="8" t="s">
        <v>4</v>
      </c>
      <c r="H66" s="4"/>
      <c r="I66" s="4"/>
      <c r="J66" s="5"/>
      <c r="K66" s="6"/>
      <c r="M66" s="8" t="s">
        <v>4</v>
      </c>
      <c r="N66" s="4"/>
      <c r="O66" s="4"/>
      <c r="P66" s="1"/>
      <c r="Q66" s="6"/>
    </row>
    <row r="67" spans="1:17" ht="15.75" thickBot="1" x14ac:dyDescent="0.3">
      <c r="A67" s="8" t="s">
        <v>5</v>
      </c>
      <c r="B67" s="4"/>
      <c r="C67" s="4"/>
      <c r="D67" s="1">
        <v>366</v>
      </c>
      <c r="E67" s="6"/>
      <c r="G67" s="8" t="s">
        <v>5</v>
      </c>
      <c r="H67" s="4"/>
      <c r="I67" s="4"/>
      <c r="J67" s="1">
        <v>8442</v>
      </c>
      <c r="K67" s="6"/>
      <c r="M67" s="8" t="s">
        <v>5</v>
      </c>
      <c r="N67" s="4"/>
      <c r="O67" s="4"/>
      <c r="P67" s="1">
        <v>6297</v>
      </c>
      <c r="Q67" s="6"/>
    </row>
    <row r="68" spans="1:17" ht="15.75" thickBot="1" x14ac:dyDescent="0.3">
      <c r="A68" s="8" t="s">
        <v>6</v>
      </c>
      <c r="B68" s="4"/>
      <c r="C68" s="4"/>
      <c r="D68" s="1"/>
      <c r="E68" s="6">
        <f>SUM(D66:D67)</f>
        <v>366</v>
      </c>
      <c r="G68" s="8" t="s">
        <v>50</v>
      </c>
      <c r="H68" s="4"/>
      <c r="I68" s="4"/>
      <c r="J68" s="1">
        <v>8109</v>
      </c>
      <c r="K68" s="6"/>
      <c r="M68" s="8" t="s">
        <v>50</v>
      </c>
      <c r="N68" s="4"/>
      <c r="O68" s="4"/>
      <c r="P68" s="1">
        <v>322</v>
      </c>
      <c r="Q68" s="6"/>
    </row>
    <row r="69" spans="1:17" ht="15.75" thickBot="1" x14ac:dyDescent="0.3">
      <c r="A69" s="8" t="s">
        <v>7</v>
      </c>
      <c r="B69" s="4"/>
      <c r="C69" s="4"/>
      <c r="D69" s="1">
        <v>552</v>
      </c>
      <c r="E69" s="6"/>
      <c r="G69" s="8" t="s">
        <v>6</v>
      </c>
      <c r="H69" s="4"/>
      <c r="I69" s="4"/>
      <c r="J69" s="5"/>
      <c r="K69" s="6">
        <f>SUM(J66:J68)</f>
        <v>16551</v>
      </c>
      <c r="M69" s="8" t="s">
        <v>6</v>
      </c>
      <c r="N69" s="4"/>
      <c r="O69" s="4"/>
      <c r="P69" s="1"/>
      <c r="Q69" s="6">
        <f>SUM(P66:P68)</f>
        <v>6619</v>
      </c>
    </row>
    <row r="70" spans="1:17" ht="15.75" thickBot="1" x14ac:dyDescent="0.3">
      <c r="A70" s="8" t="s">
        <v>8</v>
      </c>
      <c r="B70" s="4"/>
      <c r="C70" s="4"/>
      <c r="D70" s="1">
        <v>197</v>
      </c>
      <c r="E70" s="6"/>
      <c r="G70" s="8" t="s">
        <v>7</v>
      </c>
      <c r="H70" s="4"/>
      <c r="I70" s="4"/>
      <c r="J70" s="1">
        <v>4759</v>
      </c>
      <c r="K70" s="6"/>
      <c r="M70" s="8" t="s">
        <v>7</v>
      </c>
      <c r="N70" s="4"/>
      <c r="O70" s="4"/>
      <c r="P70" s="1">
        <v>6058</v>
      </c>
      <c r="Q70" s="6"/>
    </row>
    <row r="71" spans="1:17" ht="15.75" thickBot="1" x14ac:dyDescent="0.3">
      <c r="A71" s="8" t="s">
        <v>9</v>
      </c>
      <c r="B71" s="4"/>
      <c r="C71" s="4"/>
      <c r="D71" s="1">
        <v>66</v>
      </c>
      <c r="E71" s="6"/>
      <c r="G71" s="8" t="s">
        <v>8</v>
      </c>
      <c r="H71" s="4"/>
      <c r="I71" s="4"/>
      <c r="J71" s="1">
        <v>3264</v>
      </c>
      <c r="K71" s="6"/>
      <c r="M71" s="8" t="s">
        <v>8</v>
      </c>
      <c r="N71" s="4"/>
      <c r="O71" s="4"/>
      <c r="P71" s="1">
        <v>3581</v>
      </c>
      <c r="Q71" s="6"/>
    </row>
    <row r="72" spans="1:17" ht="15.75" thickBot="1" x14ac:dyDescent="0.3">
      <c r="A72" s="8" t="s">
        <v>10</v>
      </c>
      <c r="B72" s="4"/>
      <c r="C72" s="4"/>
      <c r="D72" s="1">
        <v>104</v>
      </c>
      <c r="E72" s="6"/>
      <c r="G72" s="8" t="s">
        <v>10</v>
      </c>
      <c r="H72" s="4"/>
      <c r="I72" s="4"/>
      <c r="J72" s="1">
        <v>2781</v>
      </c>
      <c r="K72" s="6"/>
      <c r="M72" s="8" t="s">
        <v>10</v>
      </c>
      <c r="N72" s="4"/>
      <c r="O72" s="4"/>
      <c r="P72" s="1">
        <v>1479</v>
      </c>
      <c r="Q72" s="6"/>
    </row>
    <row r="73" spans="1:17" ht="15.75" thickBot="1" x14ac:dyDescent="0.3">
      <c r="A73" s="8" t="s">
        <v>11</v>
      </c>
      <c r="B73" s="4"/>
      <c r="C73" s="4"/>
      <c r="D73" s="1">
        <v>50</v>
      </c>
      <c r="E73" s="6"/>
      <c r="G73" s="8" t="s">
        <v>11</v>
      </c>
      <c r="H73" s="4"/>
      <c r="I73" s="4"/>
      <c r="J73" s="1">
        <v>2973</v>
      </c>
      <c r="K73" s="6"/>
      <c r="M73" s="8" t="s">
        <v>11</v>
      </c>
      <c r="N73" s="4"/>
      <c r="O73" s="4"/>
      <c r="P73" s="1">
        <v>983</v>
      </c>
      <c r="Q73" s="6"/>
    </row>
    <row r="74" spans="1:17" ht="15.75" thickBot="1" x14ac:dyDescent="0.3">
      <c r="A74" s="8" t="s">
        <v>12</v>
      </c>
      <c r="B74" s="4"/>
      <c r="C74" s="4"/>
      <c r="D74" s="5"/>
      <c r="E74" s="6">
        <f>E68+SUM(D69:D73)</f>
        <v>1335</v>
      </c>
      <c r="G74" s="8" t="s">
        <v>12</v>
      </c>
      <c r="H74" s="4"/>
      <c r="I74" s="4"/>
      <c r="J74" s="5"/>
      <c r="K74" s="6">
        <f>K69+SUM(J70:J73)</f>
        <v>30328</v>
      </c>
      <c r="M74" s="8" t="s">
        <v>12</v>
      </c>
      <c r="N74" s="4"/>
      <c r="O74" s="4"/>
      <c r="P74" s="5"/>
      <c r="Q74" s="6">
        <f>Q69+SUM(P70:P73)</f>
        <v>18720</v>
      </c>
    </row>
    <row r="75" spans="1:17" ht="15.75" thickBot="1" x14ac:dyDescent="0.3">
      <c r="A75" s="7" t="s">
        <v>13</v>
      </c>
      <c r="B75" s="4"/>
      <c r="C75" s="4"/>
      <c r="D75" s="5"/>
      <c r="E75" s="6"/>
      <c r="G75" s="7" t="s">
        <v>13</v>
      </c>
      <c r="H75" s="4"/>
      <c r="I75" s="4"/>
      <c r="J75" s="5"/>
      <c r="K75" s="6"/>
      <c r="M75" s="7" t="s">
        <v>13</v>
      </c>
      <c r="N75" s="4"/>
      <c r="O75" s="4"/>
      <c r="P75" s="5"/>
      <c r="Q75" s="6"/>
    </row>
    <row r="76" spans="1:17" ht="15.75" thickBot="1" x14ac:dyDescent="0.3">
      <c r="A76" s="24" t="s">
        <v>14</v>
      </c>
      <c r="B76" s="4"/>
      <c r="C76" s="4"/>
      <c r="D76" s="5"/>
      <c r="E76" s="6"/>
      <c r="G76" s="24" t="s">
        <v>14</v>
      </c>
      <c r="H76" s="4"/>
      <c r="I76" s="4"/>
      <c r="J76" s="5"/>
      <c r="K76" s="6"/>
      <c r="M76" s="24" t="s">
        <v>14</v>
      </c>
      <c r="N76" s="4"/>
      <c r="O76" s="4"/>
      <c r="P76" s="5"/>
      <c r="Q76" s="6"/>
    </row>
    <row r="77" spans="1:17" ht="15.75" thickBot="1" x14ac:dyDescent="0.3">
      <c r="A77" s="8" t="s">
        <v>15</v>
      </c>
      <c r="B77" s="4"/>
      <c r="C77" s="4"/>
      <c r="D77" s="1">
        <v>2365</v>
      </c>
      <c r="E77" s="6"/>
      <c r="G77" s="8" t="s">
        <v>15</v>
      </c>
      <c r="H77" s="4"/>
      <c r="I77" s="4"/>
      <c r="J77" s="1">
        <v>23486</v>
      </c>
      <c r="K77" s="6"/>
      <c r="M77" s="8" t="s">
        <v>15</v>
      </c>
      <c r="N77" s="4"/>
      <c r="O77" s="4"/>
      <c r="P77" s="1">
        <v>36162</v>
      </c>
      <c r="Q77" s="6"/>
    </row>
    <row r="78" spans="1:17" ht="15.75" thickBot="1" x14ac:dyDescent="0.3">
      <c r="A78" s="8" t="s">
        <v>16</v>
      </c>
      <c r="B78" s="4"/>
      <c r="C78" s="4"/>
      <c r="D78" s="1">
        <v>-1163</v>
      </c>
      <c r="E78" s="6"/>
      <c r="G78" s="8" t="s">
        <v>16</v>
      </c>
      <c r="H78" s="4"/>
      <c r="I78" s="4"/>
      <c r="J78" s="1">
        <v>-9010</v>
      </c>
      <c r="K78" s="6"/>
      <c r="M78" s="8" t="s">
        <v>16</v>
      </c>
      <c r="N78" s="4"/>
      <c r="O78" s="4"/>
      <c r="P78" s="1">
        <v>-17026</v>
      </c>
      <c r="Q78" s="6"/>
    </row>
    <row r="79" spans="1:17" ht="15.75" thickBot="1" x14ac:dyDescent="0.3">
      <c r="A79" s="24" t="s">
        <v>17</v>
      </c>
      <c r="B79" s="4"/>
      <c r="C79" s="4"/>
      <c r="D79" s="1"/>
      <c r="E79" s="6">
        <f>SUM(D77:D78)</f>
        <v>1202</v>
      </c>
      <c r="G79" s="24" t="s">
        <v>17</v>
      </c>
      <c r="H79" s="4"/>
      <c r="I79" s="4"/>
      <c r="J79" s="1"/>
      <c r="K79" s="6">
        <f>SUM(J77:J78)</f>
        <v>14476</v>
      </c>
      <c r="M79" s="24" t="s">
        <v>17</v>
      </c>
      <c r="N79" s="4"/>
      <c r="O79" s="4"/>
      <c r="P79" s="5"/>
      <c r="Q79" s="6">
        <f>SUM(P77:P78)</f>
        <v>19136</v>
      </c>
    </row>
    <row r="80" spans="1:17" ht="15.75" thickBot="1" x14ac:dyDescent="0.3">
      <c r="A80" s="8" t="s">
        <v>18</v>
      </c>
      <c r="B80" s="4"/>
      <c r="C80" s="4"/>
      <c r="D80" s="1">
        <v>14</v>
      </c>
      <c r="E80" s="6"/>
      <c r="G80" s="8" t="s">
        <v>18</v>
      </c>
      <c r="H80" s="4"/>
      <c r="I80" s="4"/>
      <c r="J80" s="1">
        <v>10448</v>
      </c>
      <c r="K80" s="6"/>
      <c r="M80" s="8" t="s">
        <v>18</v>
      </c>
      <c r="N80" s="4"/>
      <c r="O80" s="4"/>
      <c r="P80" s="1">
        <v>2351</v>
      </c>
      <c r="Q80" s="6"/>
    </row>
    <row r="81" spans="1:17" ht="15.75" thickBot="1" x14ac:dyDescent="0.3">
      <c r="A81" s="8" t="s">
        <v>19</v>
      </c>
      <c r="B81" s="4"/>
      <c r="C81" s="4"/>
      <c r="D81" s="1">
        <v>2983</v>
      </c>
      <c r="E81" s="6"/>
      <c r="G81" s="8" t="s">
        <v>19</v>
      </c>
      <c r="H81" s="4"/>
      <c r="I81" s="4"/>
      <c r="J81" s="1">
        <v>12255</v>
      </c>
      <c r="K81" s="6"/>
      <c r="M81" s="8" t="s">
        <v>19</v>
      </c>
      <c r="N81" s="4"/>
      <c r="O81" s="4"/>
      <c r="P81" s="1">
        <v>16971</v>
      </c>
      <c r="Q81" s="6"/>
    </row>
    <row r="82" spans="1:17" ht="15.75" thickBot="1" x14ac:dyDescent="0.3">
      <c r="A82" s="8" t="s">
        <v>20</v>
      </c>
      <c r="B82" s="4"/>
      <c r="C82" s="4"/>
      <c r="D82" s="1">
        <v>2684</v>
      </c>
      <c r="E82" s="6"/>
      <c r="G82" s="8" t="s">
        <v>20</v>
      </c>
      <c r="H82" s="4"/>
      <c r="I82" s="4"/>
      <c r="J82" s="1">
        <v>15082</v>
      </c>
      <c r="K82" s="6"/>
      <c r="M82" s="8" t="s">
        <v>20</v>
      </c>
      <c r="N82" s="4"/>
      <c r="O82" s="4"/>
      <c r="P82" s="1">
        <v>16525</v>
      </c>
      <c r="Q82" s="6"/>
    </row>
    <row r="83" spans="1:17" ht="15.75" thickBot="1" x14ac:dyDescent="0.3">
      <c r="A83" s="8" t="s">
        <v>9</v>
      </c>
      <c r="B83" s="4"/>
      <c r="C83" s="4"/>
      <c r="D83" s="1">
        <v>130</v>
      </c>
      <c r="E83" s="6"/>
      <c r="G83" s="8" t="s">
        <v>21</v>
      </c>
      <c r="H83" s="4"/>
      <c r="I83" s="4"/>
      <c r="J83" s="1">
        <v>3585</v>
      </c>
      <c r="K83" s="6"/>
      <c r="M83" s="8" t="s">
        <v>54</v>
      </c>
      <c r="N83" s="4"/>
      <c r="O83" s="4"/>
      <c r="P83" s="1">
        <v>62</v>
      </c>
      <c r="Q83" s="6"/>
    </row>
    <row r="84" spans="1:17" ht="15.75" thickBot="1" x14ac:dyDescent="0.3">
      <c r="A84" s="8" t="s">
        <v>21</v>
      </c>
      <c r="B84" s="4"/>
      <c r="C84" s="4"/>
      <c r="D84" s="1">
        <v>580</v>
      </c>
      <c r="E84" s="6"/>
      <c r="G84" s="8" t="s">
        <v>22</v>
      </c>
      <c r="H84" s="4"/>
      <c r="I84" s="4"/>
      <c r="J84" s="5"/>
      <c r="K84" s="6">
        <f>K79+SUM(J80:J83)</f>
        <v>55846</v>
      </c>
      <c r="M84" s="8" t="s">
        <v>21</v>
      </c>
      <c r="N84" s="4"/>
      <c r="O84" s="4"/>
      <c r="P84" s="1">
        <v>873</v>
      </c>
      <c r="Q84" s="6"/>
    </row>
    <row r="85" spans="1:17" ht="15.75" thickBot="1" x14ac:dyDescent="0.3">
      <c r="A85" s="8" t="s">
        <v>22</v>
      </c>
      <c r="B85" s="4"/>
      <c r="C85" s="4"/>
      <c r="D85" s="5"/>
      <c r="E85" s="6">
        <f>E79+SUM(D80:D84)</f>
        <v>7593</v>
      </c>
      <c r="G85" s="3" t="s">
        <v>23</v>
      </c>
      <c r="H85" s="4"/>
      <c r="I85" s="4"/>
      <c r="J85" s="5"/>
      <c r="K85" s="6">
        <f>SUM(K74+K84)</f>
        <v>86174</v>
      </c>
      <c r="M85" s="8" t="s">
        <v>22</v>
      </c>
      <c r="N85" s="4"/>
      <c r="O85" s="4"/>
      <c r="P85" s="5"/>
      <c r="Q85" s="6">
        <f>Q79+SUM(P80:P84)</f>
        <v>55918</v>
      </c>
    </row>
    <row r="86" spans="1:17" ht="15.75" thickBot="1" x14ac:dyDescent="0.3">
      <c r="A86" s="3" t="s">
        <v>23</v>
      </c>
      <c r="B86" s="4"/>
      <c r="C86" s="4"/>
      <c r="D86" s="5"/>
      <c r="E86" s="6">
        <f>E74+E85</f>
        <v>8928</v>
      </c>
      <c r="G86" s="13"/>
      <c r="H86" s="4"/>
      <c r="I86" s="4"/>
      <c r="J86" s="5"/>
      <c r="K86" s="6"/>
      <c r="M86" s="3" t="s">
        <v>23</v>
      </c>
      <c r="N86" s="4"/>
      <c r="O86" s="4"/>
      <c r="P86" s="5"/>
      <c r="Q86" s="6">
        <f>Q74+Q85</f>
        <v>74638</v>
      </c>
    </row>
    <row r="87" spans="1:17" ht="15.75" thickBot="1" x14ac:dyDescent="0.3">
      <c r="A87" s="3"/>
      <c r="B87" s="4"/>
      <c r="C87" s="4"/>
      <c r="D87" s="5"/>
      <c r="E87" s="6"/>
      <c r="G87" s="3" t="s">
        <v>24</v>
      </c>
      <c r="H87" s="4"/>
      <c r="I87" s="4"/>
      <c r="J87" s="5"/>
      <c r="K87" s="6"/>
      <c r="M87" s="13"/>
      <c r="N87" s="4"/>
      <c r="O87" s="4"/>
      <c r="P87" s="5"/>
      <c r="Q87" s="6"/>
    </row>
    <row r="88" spans="1:17" ht="15.75" thickBot="1" x14ac:dyDescent="0.3">
      <c r="A88" s="3" t="s">
        <v>24</v>
      </c>
      <c r="B88" s="4"/>
      <c r="C88" s="4"/>
      <c r="D88" s="5"/>
      <c r="E88" s="6"/>
      <c r="G88" s="3" t="s">
        <v>25</v>
      </c>
      <c r="H88" s="4"/>
      <c r="I88" s="4"/>
      <c r="J88" s="5"/>
      <c r="K88" s="6"/>
      <c r="M88" s="3" t="s">
        <v>24</v>
      </c>
      <c r="N88" s="4"/>
      <c r="O88" s="4"/>
      <c r="P88" s="5"/>
      <c r="Q88" s="6"/>
    </row>
    <row r="89" spans="1:17" ht="15.75" thickBot="1" x14ac:dyDescent="0.3">
      <c r="A89" s="3" t="s">
        <v>25</v>
      </c>
      <c r="B89" s="4"/>
      <c r="C89" s="4"/>
      <c r="D89" s="5"/>
      <c r="E89" s="6"/>
      <c r="G89" s="7" t="s">
        <v>26</v>
      </c>
      <c r="H89" s="4"/>
      <c r="I89" s="4"/>
      <c r="J89" s="5"/>
      <c r="K89" s="6"/>
      <c r="M89" s="3" t="s">
        <v>25</v>
      </c>
      <c r="N89" s="4"/>
      <c r="O89" s="4"/>
      <c r="P89" s="5"/>
      <c r="Q89" s="6"/>
    </row>
    <row r="90" spans="1:17" ht="15.75" thickBot="1" x14ac:dyDescent="0.3">
      <c r="A90" s="7" t="s">
        <v>26</v>
      </c>
      <c r="B90" s="4"/>
      <c r="C90" s="4"/>
      <c r="D90" s="5"/>
      <c r="E90" s="6"/>
      <c r="G90" s="8" t="s">
        <v>27</v>
      </c>
      <c r="H90" s="4"/>
      <c r="I90" s="4"/>
      <c r="J90" s="1">
        <v>17874</v>
      </c>
      <c r="K90" s="6"/>
      <c r="M90" s="7" t="s">
        <v>26</v>
      </c>
      <c r="N90" s="4"/>
      <c r="O90" s="4"/>
      <c r="P90" s="5"/>
      <c r="Q90" s="6"/>
    </row>
    <row r="91" spans="1:17" ht="15.75" thickBot="1" x14ac:dyDescent="0.3">
      <c r="A91" s="8" t="s">
        <v>27</v>
      </c>
      <c r="B91" s="4"/>
      <c r="C91" s="4"/>
      <c r="D91" s="1">
        <v>250</v>
      </c>
      <c r="E91" s="6"/>
      <c r="G91" s="8" t="s">
        <v>29</v>
      </c>
      <c r="H91" s="4"/>
      <c r="I91" s="4"/>
      <c r="J91" s="1">
        <v>1969</v>
      </c>
      <c r="K91" s="6"/>
      <c r="M91" s="8" t="s">
        <v>27</v>
      </c>
      <c r="N91" s="4"/>
      <c r="O91" s="4"/>
      <c r="P91" s="1">
        <v>4815</v>
      </c>
      <c r="Q91" s="6"/>
    </row>
    <row r="92" spans="1:17" ht="15.75" thickBot="1" x14ac:dyDescent="0.3">
      <c r="A92" s="8" t="s">
        <v>28</v>
      </c>
      <c r="B92" s="4"/>
      <c r="C92" s="4"/>
      <c r="D92" s="2"/>
      <c r="E92" s="6"/>
      <c r="G92" s="8" t="s">
        <v>30</v>
      </c>
      <c r="H92" s="4"/>
      <c r="I92" s="4"/>
      <c r="J92" s="1">
        <v>471</v>
      </c>
      <c r="K92" s="6"/>
      <c r="M92" s="8" t="s">
        <v>29</v>
      </c>
      <c r="N92" s="4"/>
      <c r="O92" s="4"/>
      <c r="P92" s="1">
        <v>4451</v>
      </c>
      <c r="Q92" s="6"/>
    </row>
    <row r="93" spans="1:17" ht="15.75" thickBot="1" x14ac:dyDescent="0.3">
      <c r="A93" s="8" t="s">
        <v>29</v>
      </c>
      <c r="B93" s="4"/>
      <c r="C93" s="4"/>
      <c r="D93" s="1">
        <v>283</v>
      </c>
      <c r="E93" s="6"/>
      <c r="G93" s="8" t="s">
        <v>31</v>
      </c>
      <c r="H93" s="4"/>
      <c r="I93" s="4"/>
      <c r="J93" s="1">
        <v>6711</v>
      </c>
      <c r="K93" s="6"/>
      <c r="M93" s="8" t="s">
        <v>30</v>
      </c>
      <c r="N93" s="4"/>
      <c r="O93" s="4"/>
      <c r="P93" s="1">
        <v>371</v>
      </c>
      <c r="Q93" s="6"/>
    </row>
    <row r="94" spans="1:17" ht="15.75" thickBot="1" x14ac:dyDescent="0.3">
      <c r="A94" s="8" t="s">
        <v>30</v>
      </c>
      <c r="B94" s="4"/>
      <c r="C94" s="4"/>
      <c r="D94" s="1">
        <v>45</v>
      </c>
      <c r="E94" s="6"/>
      <c r="G94" s="8" t="s">
        <v>33</v>
      </c>
      <c r="H94" s="4"/>
      <c r="I94" s="4"/>
      <c r="J94" s="1">
        <v>796</v>
      </c>
      <c r="K94" s="6"/>
      <c r="M94" s="8" t="s">
        <v>31</v>
      </c>
      <c r="N94" s="4"/>
      <c r="O94" s="4"/>
      <c r="P94" s="1">
        <v>3892</v>
      </c>
      <c r="Q94" s="6"/>
    </row>
    <row r="95" spans="1:17" ht="15.75" thickBot="1" x14ac:dyDescent="0.3">
      <c r="A95" s="8" t="s">
        <v>31</v>
      </c>
      <c r="B95" s="4"/>
      <c r="C95" s="4"/>
      <c r="D95" s="1">
        <v>132</v>
      </c>
      <c r="E95" s="6"/>
      <c r="G95" s="8" t="s">
        <v>34</v>
      </c>
      <c r="H95" s="4"/>
      <c r="I95" s="4"/>
      <c r="J95" s="5"/>
      <c r="K95" s="6">
        <f>SUM(J90:J94)</f>
        <v>27821</v>
      </c>
      <c r="M95" s="8" t="s">
        <v>33</v>
      </c>
      <c r="N95" s="4"/>
      <c r="O95" s="4"/>
      <c r="P95" s="1">
        <v>3560</v>
      </c>
      <c r="Q95" s="6"/>
    </row>
    <row r="96" spans="1:17" ht="15.75" thickBot="1" x14ac:dyDescent="0.3">
      <c r="A96" s="8" t="s">
        <v>32</v>
      </c>
      <c r="B96" s="4"/>
      <c r="C96" s="4"/>
      <c r="D96" s="1">
        <v>65</v>
      </c>
      <c r="E96" s="6"/>
      <c r="G96" s="7" t="s">
        <v>35</v>
      </c>
      <c r="H96" s="4"/>
      <c r="I96" s="4"/>
      <c r="J96" s="5"/>
      <c r="K96" s="6"/>
      <c r="M96" s="8" t="s">
        <v>34</v>
      </c>
      <c r="N96" s="4"/>
      <c r="O96" s="4"/>
      <c r="P96" s="5"/>
      <c r="Q96" s="6">
        <f>SUM(P91:P95)</f>
        <v>17089</v>
      </c>
    </row>
    <row r="97" spans="1:17" ht="15.75" thickBot="1" x14ac:dyDescent="0.3">
      <c r="A97" s="8" t="s">
        <v>33</v>
      </c>
      <c r="B97" s="4"/>
      <c r="C97" s="4"/>
      <c r="D97" s="1">
        <v>457</v>
      </c>
      <c r="E97" s="6"/>
      <c r="G97" s="8" t="s">
        <v>36</v>
      </c>
      <c r="H97" s="4"/>
      <c r="I97" s="4"/>
      <c r="J97" s="1">
        <v>14736</v>
      </c>
      <c r="K97" s="6"/>
      <c r="M97" s="7" t="s">
        <v>35</v>
      </c>
      <c r="N97" s="4"/>
      <c r="O97" s="4"/>
      <c r="P97" s="5"/>
      <c r="Q97" s="6"/>
    </row>
    <row r="98" spans="1:17" ht="15.75" thickBot="1" x14ac:dyDescent="0.3">
      <c r="A98" s="8" t="s">
        <v>34</v>
      </c>
      <c r="B98" s="4"/>
      <c r="C98" s="4"/>
      <c r="D98" s="5"/>
      <c r="E98" s="6">
        <f>SUM(D91:D97)</f>
        <v>1232</v>
      </c>
      <c r="G98" s="8" t="s">
        <v>37</v>
      </c>
      <c r="H98" s="4"/>
      <c r="I98" s="4"/>
      <c r="J98" s="1">
        <v>4981</v>
      </c>
      <c r="K98" s="6"/>
      <c r="M98" s="8" t="s">
        <v>36</v>
      </c>
      <c r="N98" s="4"/>
      <c r="O98" s="4"/>
      <c r="P98" s="1">
        <v>23544</v>
      </c>
      <c r="Q98" s="6"/>
    </row>
    <row r="99" spans="1:17" ht="15.75" thickBot="1" x14ac:dyDescent="0.3">
      <c r="A99" s="7" t="s">
        <v>35</v>
      </c>
      <c r="B99" s="4"/>
      <c r="C99" s="4"/>
      <c r="D99" s="5"/>
      <c r="E99" s="6"/>
      <c r="G99" s="8" t="s">
        <v>51</v>
      </c>
      <c r="H99" s="4"/>
      <c r="I99" s="4"/>
      <c r="J99" s="1">
        <v>378</v>
      </c>
      <c r="K99" s="6"/>
      <c r="M99" s="8" t="s">
        <v>37</v>
      </c>
      <c r="N99" s="4"/>
      <c r="O99" s="4"/>
      <c r="P99" s="1">
        <v>5063</v>
      </c>
      <c r="Q99" s="6"/>
    </row>
    <row r="100" spans="1:17" ht="15.75" thickBot="1" x14ac:dyDescent="0.3">
      <c r="A100" s="8" t="s">
        <v>36</v>
      </c>
      <c r="B100" s="4"/>
      <c r="C100" s="4"/>
      <c r="D100" s="1">
        <v>2498</v>
      </c>
      <c r="E100" s="6"/>
      <c r="G100" s="8" t="s">
        <v>39</v>
      </c>
      <c r="H100" s="4"/>
      <c r="I100" s="4"/>
      <c r="J100" s="1">
        <v>5468</v>
      </c>
      <c r="K100" s="6"/>
      <c r="M100" s="8" t="s">
        <v>51</v>
      </c>
      <c r="N100" s="4"/>
      <c r="O100" s="4"/>
      <c r="P100" s="1">
        <v>105</v>
      </c>
      <c r="Q100" s="6"/>
    </row>
    <row r="101" spans="1:17" ht="15.75" thickBot="1" x14ac:dyDescent="0.3">
      <c r="A101" s="8" t="s">
        <v>28</v>
      </c>
      <c r="B101" s="4"/>
      <c r="C101" s="4"/>
      <c r="D101" s="1">
        <v>56</v>
      </c>
      <c r="E101" s="6"/>
      <c r="G101" s="8" t="s">
        <v>40</v>
      </c>
      <c r="H101" s="4"/>
      <c r="I101" s="4"/>
      <c r="J101" s="5"/>
      <c r="K101" s="6">
        <f>SUM(J97:J100)</f>
        <v>25563</v>
      </c>
      <c r="M101" s="8" t="s">
        <v>39</v>
      </c>
      <c r="N101" s="4"/>
      <c r="O101" s="4"/>
      <c r="P101" s="1">
        <v>6543</v>
      </c>
      <c r="Q101" s="6"/>
    </row>
    <row r="102" spans="1:17" ht="15.75" thickBot="1" x14ac:dyDescent="0.3">
      <c r="A102" s="8" t="s">
        <v>37</v>
      </c>
      <c r="B102" s="4"/>
      <c r="C102" s="4"/>
      <c r="D102" s="1">
        <v>630</v>
      </c>
      <c r="E102" s="6"/>
      <c r="G102" s="13"/>
      <c r="H102" s="4"/>
      <c r="I102" s="4"/>
      <c r="J102" s="5"/>
      <c r="K102" s="6"/>
      <c r="M102" s="8" t="s">
        <v>40</v>
      </c>
      <c r="N102" s="4"/>
      <c r="O102" s="4"/>
      <c r="P102" s="1"/>
      <c r="Q102" s="6">
        <f>SUM(P98:P101)</f>
        <v>35255</v>
      </c>
    </row>
    <row r="103" spans="1:17" ht="15.75" thickBot="1" x14ac:dyDescent="0.3">
      <c r="A103" s="8" t="s">
        <v>32</v>
      </c>
      <c r="B103" s="4"/>
      <c r="C103" s="4"/>
      <c r="D103" s="1">
        <v>1386</v>
      </c>
      <c r="E103" s="6"/>
      <c r="G103" s="3" t="s">
        <v>41</v>
      </c>
      <c r="H103" s="4"/>
      <c r="I103" s="4"/>
      <c r="J103" s="5"/>
      <c r="K103" s="6">
        <f>K95+K101</f>
        <v>53384</v>
      </c>
      <c r="M103" s="13"/>
      <c r="N103" s="4"/>
      <c r="O103" s="4"/>
      <c r="P103" s="5"/>
      <c r="Q103" s="6"/>
    </row>
    <row r="104" spans="1:17" ht="15.75" thickBot="1" x14ac:dyDescent="0.3">
      <c r="A104" s="8" t="s">
        <v>38</v>
      </c>
      <c r="B104" s="4"/>
      <c r="C104" s="4"/>
      <c r="D104" s="2"/>
      <c r="E104" s="6"/>
      <c r="G104" s="13"/>
      <c r="H104" s="4"/>
      <c r="I104" s="4"/>
      <c r="J104" s="5"/>
      <c r="K104" s="6"/>
      <c r="M104" s="3" t="s">
        <v>41</v>
      </c>
      <c r="N104" s="4"/>
      <c r="O104" s="4"/>
      <c r="P104" s="5"/>
      <c r="Q104" s="6">
        <f>Q96+Q102</f>
        <v>52344</v>
      </c>
    </row>
    <row r="105" spans="1:17" ht="15.75" thickBot="1" x14ac:dyDescent="0.3">
      <c r="A105" s="8" t="s">
        <v>39</v>
      </c>
      <c r="B105" s="4"/>
      <c r="C105" s="4"/>
      <c r="D105" s="1">
        <v>846</v>
      </c>
      <c r="E105" s="6"/>
      <c r="G105" s="7" t="s">
        <v>42</v>
      </c>
      <c r="H105" s="4"/>
      <c r="I105" s="4"/>
      <c r="J105" s="5"/>
      <c r="K105" s="6"/>
      <c r="M105" s="13"/>
      <c r="N105" s="4"/>
      <c r="O105" s="4"/>
      <c r="P105" s="5"/>
      <c r="Q105" s="6"/>
    </row>
    <row r="106" spans="1:17" ht="15.75" thickBot="1" x14ac:dyDescent="0.3">
      <c r="A106" s="8" t="s">
        <v>40</v>
      </c>
      <c r="B106" s="4"/>
      <c r="C106" s="4"/>
      <c r="D106" s="5"/>
      <c r="E106" s="6">
        <f>SUM(D100:D105)</f>
        <v>5416</v>
      </c>
      <c r="G106" s="8" t="s">
        <v>43</v>
      </c>
      <c r="H106" s="4"/>
      <c r="I106" s="4"/>
      <c r="J106" s="1">
        <v>1760</v>
      </c>
      <c r="K106" s="6"/>
      <c r="M106" s="7" t="s">
        <v>42</v>
      </c>
      <c r="N106" s="4"/>
      <c r="O106" s="4"/>
      <c r="P106" s="5"/>
      <c r="Q106" s="6"/>
    </row>
    <row r="107" spans="1:17" ht="15.75" thickBot="1" x14ac:dyDescent="0.3">
      <c r="A107" s="8"/>
      <c r="B107" s="4"/>
      <c r="C107" s="4"/>
      <c r="D107" s="5"/>
      <c r="E107" s="6"/>
      <c r="G107" s="8" t="s">
        <v>44</v>
      </c>
      <c r="H107" s="4"/>
      <c r="I107" s="4"/>
      <c r="J107" s="1">
        <v>11379</v>
      </c>
      <c r="K107" s="6"/>
      <c r="M107" s="8" t="s">
        <v>55</v>
      </c>
      <c r="N107" s="4"/>
      <c r="O107" s="4"/>
      <c r="P107" s="1">
        <v>41</v>
      </c>
      <c r="Q107" s="6"/>
    </row>
    <row r="108" spans="1:17" ht="15.75" thickBot="1" x14ac:dyDescent="0.3">
      <c r="A108" s="3" t="s">
        <v>41</v>
      </c>
      <c r="B108" s="4"/>
      <c r="C108" s="4"/>
      <c r="D108" s="5"/>
      <c r="E108" s="6">
        <f>SUM(E98+E106)</f>
        <v>6648</v>
      </c>
      <c r="G108" s="8" t="s">
        <v>45</v>
      </c>
      <c r="H108" s="4"/>
      <c r="I108" s="4"/>
      <c r="J108" s="1">
        <v>58045</v>
      </c>
      <c r="K108" s="6"/>
      <c r="M108" s="8" t="s">
        <v>43</v>
      </c>
      <c r="N108" s="4"/>
      <c r="O108" s="4"/>
      <c r="P108" s="1">
        <v>26</v>
      </c>
      <c r="Q108" s="6"/>
    </row>
    <row r="109" spans="1:17" ht="15.75" thickBot="1" x14ac:dyDescent="0.3">
      <c r="A109" s="3"/>
      <c r="B109" s="4"/>
      <c r="C109" s="4"/>
      <c r="D109" s="5"/>
      <c r="E109" s="6"/>
      <c r="G109" s="8" t="s">
        <v>52</v>
      </c>
      <c r="H109" s="4"/>
      <c r="I109" s="4"/>
      <c r="J109" s="1">
        <v>-35009</v>
      </c>
      <c r="K109" s="6"/>
      <c r="M109" s="8" t="s">
        <v>44</v>
      </c>
      <c r="N109" s="4"/>
      <c r="O109" s="4"/>
      <c r="P109" s="1">
        <v>4178</v>
      </c>
      <c r="Q109" s="6"/>
    </row>
    <row r="110" spans="1:17" ht="15.75" thickBot="1" x14ac:dyDescent="0.3">
      <c r="A110" s="7" t="s">
        <v>42</v>
      </c>
      <c r="B110" s="4"/>
      <c r="C110" s="4"/>
      <c r="D110" s="5"/>
      <c r="E110" s="6"/>
      <c r="G110" s="8" t="s">
        <v>46</v>
      </c>
      <c r="H110" s="4"/>
      <c r="I110" s="4"/>
      <c r="J110" s="1">
        <v>-3385</v>
      </c>
      <c r="K110" s="6"/>
      <c r="M110" s="8" t="s">
        <v>45</v>
      </c>
      <c r="N110" s="4"/>
      <c r="O110" s="4"/>
      <c r="P110" s="1">
        <v>43158</v>
      </c>
      <c r="Q110" s="6"/>
    </row>
    <row r="111" spans="1:17" ht="15.75" thickBot="1" x14ac:dyDescent="0.3">
      <c r="A111" s="8" t="s">
        <v>43</v>
      </c>
      <c r="B111" s="4"/>
      <c r="C111" s="4"/>
      <c r="D111" s="1">
        <v>2</v>
      </c>
      <c r="E111" s="6"/>
      <c r="G111" s="8" t="s">
        <v>47</v>
      </c>
      <c r="H111" s="4"/>
      <c r="I111" s="4"/>
      <c r="J111" s="5"/>
      <c r="K111" s="6">
        <f>SUM(J106:J110)</f>
        <v>32790</v>
      </c>
      <c r="M111" s="8" t="s">
        <v>52</v>
      </c>
      <c r="N111" s="4"/>
      <c r="O111" s="4"/>
      <c r="P111" s="1">
        <v>-19622</v>
      </c>
      <c r="Q111" s="6"/>
    </row>
    <row r="112" spans="1:17" ht="15.75" thickBot="1" x14ac:dyDescent="0.3">
      <c r="A112" s="8" t="s">
        <v>44</v>
      </c>
      <c r="B112" s="4"/>
      <c r="C112" s="4"/>
      <c r="D112" s="1">
        <v>1308</v>
      </c>
      <c r="E112" s="6"/>
      <c r="G112" s="23" t="s">
        <v>48</v>
      </c>
      <c r="H112" s="9"/>
      <c r="I112" s="9"/>
      <c r="J112" s="10"/>
      <c r="K112" s="11">
        <f>K103+K111</f>
        <v>86174</v>
      </c>
      <c r="M112" s="8" t="s">
        <v>46</v>
      </c>
      <c r="N112" s="4"/>
      <c r="O112" s="4"/>
      <c r="P112" s="1">
        <v>-5487</v>
      </c>
      <c r="Q112" s="6"/>
    </row>
    <row r="113" spans="1:17" ht="15.75" thickBot="1" x14ac:dyDescent="0.3">
      <c r="A113" s="8" t="s">
        <v>45</v>
      </c>
      <c r="B113" s="4"/>
      <c r="C113" s="4"/>
      <c r="D113" s="1">
        <v>1080</v>
      </c>
      <c r="E113" s="6"/>
      <c r="M113" s="8" t="s">
        <v>47</v>
      </c>
      <c r="N113" s="4"/>
      <c r="O113" s="4"/>
      <c r="P113" s="5"/>
      <c r="Q113" s="6">
        <f>SUM(P107:P112)</f>
        <v>22294</v>
      </c>
    </row>
    <row r="114" spans="1:17" ht="15.75" thickBot="1" x14ac:dyDescent="0.3">
      <c r="A114" s="8" t="s">
        <v>46</v>
      </c>
      <c r="B114" s="4"/>
      <c r="C114" s="4"/>
      <c r="D114" s="1">
        <v>-110</v>
      </c>
      <c r="E114" s="6"/>
      <c r="M114" s="23" t="s">
        <v>48</v>
      </c>
      <c r="N114" s="9"/>
      <c r="O114" s="9"/>
      <c r="P114" s="10"/>
      <c r="Q114" s="11">
        <f>Q104+Q113</f>
        <v>74638</v>
      </c>
    </row>
    <row r="115" spans="1:17" ht="15.75" thickBot="1" x14ac:dyDescent="0.3">
      <c r="A115" s="8" t="s">
        <v>47</v>
      </c>
      <c r="B115" s="4"/>
      <c r="C115" s="4"/>
      <c r="D115" s="5"/>
      <c r="E115" s="6">
        <f>SUM(D111:D114)</f>
        <v>2280</v>
      </c>
    </row>
    <row r="116" spans="1:17" ht="15.75" thickBot="1" x14ac:dyDescent="0.3">
      <c r="A116" s="23" t="s">
        <v>48</v>
      </c>
      <c r="B116" s="9"/>
      <c r="C116" s="9"/>
      <c r="D116" s="10"/>
      <c r="E116" s="11">
        <f>SUM(E108+E115)</f>
        <v>8928</v>
      </c>
    </row>
    <row r="120" spans="1:17" ht="15.75" thickBot="1" x14ac:dyDescent="0.3"/>
    <row r="121" spans="1:17" x14ac:dyDescent="0.25">
      <c r="A121" s="20" t="s">
        <v>0</v>
      </c>
      <c r="B121" s="21"/>
      <c r="C121" s="21"/>
      <c r="D121" s="21"/>
      <c r="E121" s="22"/>
      <c r="G121" s="20" t="s">
        <v>49</v>
      </c>
      <c r="H121" s="21"/>
      <c r="I121" s="21"/>
      <c r="J121" s="21"/>
      <c r="K121" s="22"/>
      <c r="M121" s="20" t="s">
        <v>53</v>
      </c>
      <c r="N121" s="21"/>
      <c r="O121" s="21"/>
      <c r="P121" s="21"/>
      <c r="Q121" s="22"/>
    </row>
    <row r="122" spans="1:17" x14ac:dyDescent="0.25">
      <c r="A122" s="14" t="s">
        <v>1</v>
      </c>
      <c r="B122" s="15"/>
      <c r="C122" s="15"/>
      <c r="D122" s="15"/>
      <c r="E122" s="16"/>
      <c r="G122" s="14" t="s">
        <v>1</v>
      </c>
      <c r="H122" s="15"/>
      <c r="I122" s="15"/>
      <c r="J122" s="15"/>
      <c r="K122" s="16"/>
      <c r="M122" s="14" t="s">
        <v>1</v>
      </c>
      <c r="N122" s="15"/>
      <c r="O122" s="15"/>
      <c r="P122" s="15"/>
      <c r="Q122" s="16"/>
    </row>
    <row r="123" spans="1:17" ht="15.75" thickBot="1" x14ac:dyDescent="0.3">
      <c r="A123" s="17">
        <v>41639</v>
      </c>
      <c r="B123" s="18"/>
      <c r="C123" s="18"/>
      <c r="D123" s="18"/>
      <c r="E123" s="19"/>
      <c r="G123" s="17">
        <v>41639</v>
      </c>
      <c r="H123" s="18"/>
      <c r="I123" s="18"/>
      <c r="J123" s="18"/>
      <c r="K123" s="19"/>
      <c r="M123" s="17">
        <v>41639</v>
      </c>
      <c r="N123" s="18"/>
      <c r="O123" s="18"/>
      <c r="P123" s="18"/>
      <c r="Q123" s="19"/>
    </row>
    <row r="124" spans="1:17" ht="15.75" thickBot="1" x14ac:dyDescent="0.3">
      <c r="A124" s="3" t="s">
        <v>2</v>
      </c>
      <c r="B124" s="4"/>
      <c r="C124" s="4"/>
      <c r="D124" s="5"/>
      <c r="E124" s="6"/>
      <c r="G124" s="12" t="s">
        <v>2</v>
      </c>
      <c r="H124" s="4"/>
      <c r="I124" s="4"/>
      <c r="J124" s="5"/>
      <c r="K124" s="6"/>
      <c r="M124" s="3" t="s">
        <v>2</v>
      </c>
      <c r="N124" s="4"/>
      <c r="O124" s="4"/>
      <c r="P124" s="5"/>
      <c r="Q124" s="6"/>
    </row>
    <row r="125" spans="1:17" ht="15.75" thickBot="1" x14ac:dyDescent="0.3">
      <c r="A125" s="7" t="s">
        <v>3</v>
      </c>
      <c r="B125" s="4"/>
      <c r="C125" s="4"/>
      <c r="D125" s="5"/>
      <c r="E125" s="6"/>
      <c r="G125" s="7" t="s">
        <v>3</v>
      </c>
      <c r="H125" s="4"/>
      <c r="I125" s="4"/>
      <c r="J125" s="5"/>
      <c r="K125" s="6"/>
      <c r="M125" s="7" t="s">
        <v>3</v>
      </c>
      <c r="N125" s="4"/>
      <c r="O125" s="4"/>
      <c r="P125" s="5"/>
      <c r="Q125" s="6"/>
    </row>
    <row r="126" spans="1:17" ht="15.75" thickBot="1" x14ac:dyDescent="0.3">
      <c r="A126" s="8" t="s">
        <v>4</v>
      </c>
      <c r="B126" s="4"/>
      <c r="C126" s="4"/>
      <c r="D126" s="5"/>
      <c r="E126" s="6"/>
      <c r="G126" s="8" t="s">
        <v>4</v>
      </c>
      <c r="H126" s="4"/>
      <c r="I126" s="4"/>
      <c r="J126" s="5"/>
      <c r="K126" s="6"/>
      <c r="M126" s="8" t="s">
        <v>4</v>
      </c>
      <c r="N126" s="4"/>
      <c r="O126" s="4"/>
      <c r="P126" s="2"/>
      <c r="Q126" s="6"/>
    </row>
    <row r="127" spans="1:17" ht="15.75" thickBot="1" x14ac:dyDescent="0.3">
      <c r="A127" s="8" t="s">
        <v>5</v>
      </c>
      <c r="B127" s="4"/>
      <c r="C127" s="4"/>
      <c r="D127" s="1">
        <v>153</v>
      </c>
      <c r="E127" s="6"/>
      <c r="G127" s="8" t="s">
        <v>5</v>
      </c>
      <c r="H127" s="4"/>
      <c r="I127" s="4"/>
      <c r="J127" s="1">
        <v>10414</v>
      </c>
      <c r="K127" s="6"/>
      <c r="M127" s="8" t="s">
        <v>5</v>
      </c>
      <c r="N127" s="4"/>
      <c r="O127" s="4"/>
      <c r="P127" s="1">
        <v>9375</v>
      </c>
      <c r="Q127" s="6"/>
    </row>
    <row r="128" spans="1:17" ht="15.75" thickBot="1" x14ac:dyDescent="0.3">
      <c r="A128" s="8" t="s">
        <v>6</v>
      </c>
      <c r="B128" s="4"/>
      <c r="C128" s="4"/>
      <c r="D128" s="1"/>
      <c r="E128" s="6">
        <f>SUM(D126:D127)</f>
        <v>153</v>
      </c>
      <c r="G128" s="8" t="s">
        <v>50</v>
      </c>
      <c r="H128" s="4"/>
      <c r="I128" s="4"/>
      <c r="J128" s="1">
        <v>9854</v>
      </c>
      <c r="K128" s="6"/>
      <c r="M128" s="8" t="s">
        <v>50</v>
      </c>
      <c r="N128" s="4"/>
      <c r="O128" s="4"/>
      <c r="P128" s="1">
        <v>303</v>
      </c>
      <c r="Q128" s="6"/>
    </row>
    <row r="129" spans="1:17" ht="15.75" thickBot="1" x14ac:dyDescent="0.3">
      <c r="A129" s="8" t="s">
        <v>7</v>
      </c>
      <c r="B129" s="4"/>
      <c r="C129" s="4"/>
      <c r="D129" s="1">
        <v>622</v>
      </c>
      <c r="E129" s="6"/>
      <c r="G129" s="8" t="s">
        <v>6</v>
      </c>
      <c r="H129" s="4"/>
      <c r="I129" s="4"/>
      <c r="J129" s="5"/>
      <c r="K129" s="6">
        <f>SUM(J126:J128)</f>
        <v>20268</v>
      </c>
      <c r="M129" s="8" t="s">
        <v>6</v>
      </c>
      <c r="N129" s="4"/>
      <c r="O129" s="4"/>
      <c r="P129" s="1"/>
      <c r="Q129" s="6">
        <f>SUM(P126:P128)</f>
        <v>9678</v>
      </c>
    </row>
    <row r="130" spans="1:17" ht="15.75" thickBot="1" x14ac:dyDescent="0.3">
      <c r="A130" s="8" t="s">
        <v>8</v>
      </c>
      <c r="B130" s="4"/>
      <c r="C130" s="4"/>
      <c r="D130" s="1">
        <v>200</v>
      </c>
      <c r="E130" s="6"/>
      <c r="G130" s="8" t="s">
        <v>7</v>
      </c>
      <c r="H130" s="4"/>
      <c r="I130" s="4"/>
      <c r="J130" s="1">
        <v>4873</v>
      </c>
      <c r="K130" s="6"/>
      <c r="M130" s="8" t="s">
        <v>7</v>
      </c>
      <c r="N130" s="4"/>
      <c r="O130" s="4"/>
      <c r="P130" s="1">
        <v>6178</v>
      </c>
      <c r="Q130" s="6"/>
    </row>
    <row r="131" spans="1:17" ht="15.75" thickBot="1" x14ac:dyDescent="0.3">
      <c r="A131" s="8" t="s">
        <v>9</v>
      </c>
      <c r="B131" s="4"/>
      <c r="C131" s="4"/>
      <c r="D131" s="1">
        <v>66</v>
      </c>
      <c r="E131" s="6"/>
      <c r="G131" s="8" t="s">
        <v>8</v>
      </c>
      <c r="H131" s="4"/>
      <c r="I131" s="4"/>
      <c r="J131" s="1">
        <v>3277</v>
      </c>
      <c r="K131" s="6"/>
      <c r="M131" s="8" t="s">
        <v>8</v>
      </c>
      <c r="N131" s="4"/>
      <c r="O131" s="4"/>
      <c r="P131" s="1">
        <v>3409</v>
      </c>
      <c r="Q131" s="6"/>
    </row>
    <row r="132" spans="1:17" ht="15.75" thickBot="1" x14ac:dyDescent="0.3">
      <c r="A132" s="8" t="s">
        <v>10</v>
      </c>
      <c r="B132" s="4"/>
      <c r="C132" s="4"/>
      <c r="D132" s="1">
        <v>78</v>
      </c>
      <c r="E132" s="6"/>
      <c r="G132" s="8" t="s">
        <v>10</v>
      </c>
      <c r="H132" s="4"/>
      <c r="I132" s="4"/>
      <c r="J132" s="1">
        <v>2886</v>
      </c>
      <c r="K132" s="6"/>
      <c r="M132" s="8" t="s">
        <v>10</v>
      </c>
      <c r="N132" s="4"/>
      <c r="O132" s="4"/>
      <c r="P132" s="1">
        <v>2162</v>
      </c>
      <c r="Q132" s="6"/>
    </row>
    <row r="133" spans="1:17" ht="15.75" thickBot="1" x14ac:dyDescent="0.3">
      <c r="A133" s="8" t="s">
        <v>11</v>
      </c>
      <c r="B133" s="4"/>
      <c r="C133" s="4"/>
      <c r="D133" s="2"/>
      <c r="E133" s="6"/>
      <c r="G133" s="8" t="s">
        <v>11</v>
      </c>
      <c r="H133" s="4"/>
      <c r="I133" s="4"/>
      <c r="J133" s="2"/>
      <c r="K133" s="6"/>
      <c r="M133" s="8" t="s">
        <v>11</v>
      </c>
      <c r="N133" s="4"/>
      <c r="O133" s="4"/>
      <c r="P133" s="1">
        <v>776</v>
      </c>
      <c r="Q133" s="6"/>
    </row>
    <row r="134" spans="1:17" ht="15.75" thickBot="1" x14ac:dyDescent="0.3">
      <c r="A134" s="8" t="s">
        <v>12</v>
      </c>
      <c r="B134" s="4"/>
      <c r="C134" s="4"/>
      <c r="D134" s="5"/>
      <c r="E134" s="6">
        <f>E128+SUM(D129:D133)</f>
        <v>1119</v>
      </c>
      <c r="G134" s="8" t="s">
        <v>12</v>
      </c>
      <c r="H134" s="4"/>
      <c r="I134" s="4"/>
      <c r="J134" s="5"/>
      <c r="K134" s="6">
        <f>K129+SUM(J130:J133)</f>
        <v>31304</v>
      </c>
      <c r="M134" s="8" t="s">
        <v>12</v>
      </c>
      <c r="N134" s="4"/>
      <c r="O134" s="4"/>
      <c r="P134" s="5"/>
      <c r="Q134" s="6">
        <f>Q129+SUM(P130:P133)</f>
        <v>22203</v>
      </c>
    </row>
    <row r="135" spans="1:17" ht="15.75" thickBot="1" x14ac:dyDescent="0.3">
      <c r="A135" s="7" t="s">
        <v>13</v>
      </c>
      <c r="B135" s="4"/>
      <c r="C135" s="4"/>
      <c r="D135" s="5"/>
      <c r="E135" s="6"/>
      <c r="G135" s="7" t="s">
        <v>13</v>
      </c>
      <c r="H135" s="4"/>
      <c r="I135" s="4"/>
      <c r="J135" s="5"/>
      <c r="K135" s="6"/>
      <c r="M135" s="7" t="s">
        <v>13</v>
      </c>
      <c r="N135" s="4"/>
      <c r="O135" s="4"/>
      <c r="P135" s="5"/>
      <c r="Q135" s="6"/>
    </row>
    <row r="136" spans="1:17" ht="15.75" thickBot="1" x14ac:dyDescent="0.3">
      <c r="A136" s="24" t="s">
        <v>14</v>
      </c>
      <c r="B136" s="4"/>
      <c r="C136" s="4"/>
      <c r="D136" s="5"/>
      <c r="E136" s="6"/>
      <c r="G136" s="24" t="s">
        <v>14</v>
      </c>
      <c r="H136" s="4"/>
      <c r="I136" s="4"/>
      <c r="J136" s="5"/>
      <c r="K136" s="6"/>
      <c r="M136" s="24" t="s">
        <v>14</v>
      </c>
      <c r="N136" s="4"/>
      <c r="O136" s="4"/>
      <c r="P136" s="5"/>
      <c r="Q136" s="6"/>
    </row>
    <row r="137" spans="1:17" ht="15.75" thickBot="1" x14ac:dyDescent="0.3">
      <c r="A137" s="8" t="s">
        <v>15</v>
      </c>
      <c r="B137" s="4"/>
      <c r="C137" s="4"/>
      <c r="D137" s="1">
        <v>2452</v>
      </c>
      <c r="E137" s="6"/>
      <c r="G137" s="8" t="s">
        <v>15</v>
      </c>
      <c r="H137" s="4"/>
      <c r="I137" s="4"/>
      <c r="J137" s="1">
        <v>25032</v>
      </c>
      <c r="K137" s="6"/>
      <c r="M137" s="8" t="s">
        <v>15</v>
      </c>
      <c r="N137" s="4"/>
      <c r="O137" s="4"/>
      <c r="P137" s="1">
        <v>36961</v>
      </c>
      <c r="Q137" s="6"/>
    </row>
    <row r="138" spans="1:17" ht="15.75" thickBot="1" x14ac:dyDescent="0.3">
      <c r="A138" s="8" t="s">
        <v>16</v>
      </c>
      <c r="B138" s="4"/>
      <c r="C138" s="4"/>
      <c r="D138" s="1">
        <v>-1279</v>
      </c>
      <c r="E138" s="6"/>
      <c r="G138" s="8" t="s">
        <v>16</v>
      </c>
      <c r="H138" s="4"/>
      <c r="I138" s="4"/>
      <c r="J138" s="1">
        <v>-10065</v>
      </c>
      <c r="K138" s="6"/>
      <c r="M138" s="8" t="s">
        <v>16</v>
      </c>
      <c r="N138" s="4"/>
      <c r="O138" s="4"/>
      <c r="P138" s="1">
        <v>-18386</v>
      </c>
      <c r="Q138" s="6"/>
    </row>
    <row r="139" spans="1:17" ht="15.75" thickBot="1" x14ac:dyDescent="0.3">
      <c r="A139" s="24" t="s">
        <v>17</v>
      </c>
      <c r="B139" s="4"/>
      <c r="C139" s="4"/>
      <c r="D139" s="1"/>
      <c r="E139" s="6">
        <f>SUM(D137:D138)</f>
        <v>1173</v>
      </c>
      <c r="G139" s="24" t="s">
        <v>17</v>
      </c>
      <c r="H139" s="4"/>
      <c r="I139" s="4"/>
      <c r="J139" s="1"/>
      <c r="K139" s="6">
        <f>SUM(J137:J138)</f>
        <v>14967</v>
      </c>
      <c r="M139" s="24" t="s">
        <v>17</v>
      </c>
      <c r="N139" s="4"/>
      <c r="O139" s="4"/>
      <c r="P139" s="5"/>
      <c r="Q139" s="6">
        <f>SUM(P137:P138)</f>
        <v>18575</v>
      </c>
    </row>
    <row r="140" spans="1:17" ht="15.75" thickBot="1" x14ac:dyDescent="0.3">
      <c r="A140" s="8" t="s">
        <v>18</v>
      </c>
      <c r="B140" s="4"/>
      <c r="C140" s="4"/>
      <c r="D140" s="1">
        <v>36</v>
      </c>
      <c r="E140" s="6"/>
      <c r="G140" s="8" t="s">
        <v>18</v>
      </c>
      <c r="H140" s="4"/>
      <c r="I140" s="4"/>
      <c r="J140" s="1">
        <v>11512</v>
      </c>
      <c r="K140" s="6"/>
      <c r="M140" s="8" t="s">
        <v>18</v>
      </c>
      <c r="N140" s="4"/>
      <c r="O140" s="4"/>
      <c r="P140" s="1">
        <v>2623</v>
      </c>
      <c r="Q140" s="6"/>
    </row>
    <row r="141" spans="1:17" ht="15.75" thickBot="1" x14ac:dyDescent="0.3">
      <c r="A141" s="8" t="s">
        <v>19</v>
      </c>
      <c r="B141" s="4"/>
      <c r="C141" s="4"/>
      <c r="D141" s="1">
        <v>2988</v>
      </c>
      <c r="E141" s="6"/>
      <c r="G141" s="8" t="s">
        <v>19</v>
      </c>
      <c r="H141" s="4"/>
      <c r="I141" s="4"/>
      <c r="J141" s="1">
        <v>12312</v>
      </c>
      <c r="K141" s="6"/>
      <c r="M141" s="8" t="s">
        <v>19</v>
      </c>
      <c r="N141" s="4"/>
      <c r="O141" s="4"/>
      <c r="P141" s="1">
        <v>16613</v>
      </c>
      <c r="Q141" s="6"/>
    </row>
    <row r="142" spans="1:17" ht="15.75" thickBot="1" x14ac:dyDescent="0.3">
      <c r="A142" s="8" t="s">
        <v>20</v>
      </c>
      <c r="B142" s="4"/>
      <c r="C142" s="4"/>
      <c r="D142" s="1">
        <v>2694</v>
      </c>
      <c r="E142" s="6"/>
      <c r="G142" s="8" t="s">
        <v>20</v>
      </c>
      <c r="H142" s="4"/>
      <c r="I142" s="4"/>
      <c r="J142" s="1">
        <v>15299</v>
      </c>
      <c r="K142" s="6"/>
      <c r="M142" s="8" t="s">
        <v>20</v>
      </c>
      <c r="N142" s="4"/>
      <c r="O142" s="4"/>
      <c r="P142" s="1">
        <v>16039</v>
      </c>
      <c r="Q142" s="6"/>
    </row>
    <row r="143" spans="1:17" ht="15.75" thickBot="1" x14ac:dyDescent="0.3">
      <c r="A143" s="8" t="s">
        <v>9</v>
      </c>
      <c r="B143" s="4"/>
      <c r="C143" s="4"/>
      <c r="D143" s="1">
        <v>85</v>
      </c>
      <c r="E143" s="6"/>
      <c r="G143" s="8" t="s">
        <v>21</v>
      </c>
      <c r="H143" s="4"/>
      <c r="I143" s="4"/>
      <c r="J143" s="1">
        <v>4661</v>
      </c>
      <c r="K143" s="6"/>
      <c r="M143" s="8" t="s">
        <v>54</v>
      </c>
      <c r="N143" s="4"/>
      <c r="O143" s="4"/>
      <c r="P143" s="1">
        <v>687</v>
      </c>
      <c r="Q143" s="6"/>
    </row>
    <row r="144" spans="1:17" ht="15.75" thickBot="1" x14ac:dyDescent="0.3">
      <c r="A144" s="8" t="s">
        <v>21</v>
      </c>
      <c r="B144" s="4"/>
      <c r="C144" s="4"/>
      <c r="D144" s="1">
        <v>106</v>
      </c>
      <c r="E144" s="6"/>
      <c r="G144" s="8" t="s">
        <v>22</v>
      </c>
      <c r="H144" s="4"/>
      <c r="I144" s="4"/>
      <c r="J144" s="5"/>
      <c r="K144" s="6">
        <f>K139+SUM(J140:J143)</f>
        <v>58751</v>
      </c>
      <c r="M144" s="8" t="s">
        <v>21</v>
      </c>
      <c r="N144" s="4"/>
      <c r="O144" s="4"/>
      <c r="P144" s="1">
        <v>738</v>
      </c>
      <c r="Q144" s="6"/>
    </row>
    <row r="145" spans="1:17" ht="15.75" thickBot="1" x14ac:dyDescent="0.3">
      <c r="A145" s="8" t="s">
        <v>22</v>
      </c>
      <c r="B145" s="4"/>
      <c r="C145" s="4"/>
      <c r="D145" s="5"/>
      <c r="E145" s="6">
        <f>E139+SUM(D140:D144)</f>
        <v>7082</v>
      </c>
      <c r="G145" s="3" t="s">
        <v>23</v>
      </c>
      <c r="H145" s="4"/>
      <c r="I145" s="4"/>
      <c r="J145" s="5"/>
      <c r="K145" s="6">
        <f>SUM(K134+K144)</f>
        <v>90055</v>
      </c>
      <c r="M145" s="8" t="s">
        <v>22</v>
      </c>
      <c r="N145" s="4"/>
      <c r="O145" s="4"/>
      <c r="P145" s="5"/>
      <c r="Q145" s="6">
        <f>Q139+SUM(P140:P144)</f>
        <v>55275</v>
      </c>
    </row>
    <row r="146" spans="1:17" ht="15.75" thickBot="1" x14ac:dyDescent="0.3">
      <c r="A146" s="3" t="s">
        <v>23</v>
      </c>
      <c r="B146" s="4"/>
      <c r="C146" s="4"/>
      <c r="D146" s="5"/>
      <c r="E146" s="6">
        <f>E134+E145</f>
        <v>8201</v>
      </c>
      <c r="G146" s="13"/>
      <c r="H146" s="4"/>
      <c r="I146" s="4"/>
      <c r="J146" s="5"/>
      <c r="K146" s="6"/>
      <c r="M146" s="3" t="s">
        <v>23</v>
      </c>
      <c r="N146" s="4"/>
      <c r="O146" s="4"/>
      <c r="P146" s="5"/>
      <c r="Q146" s="6">
        <f>Q134+Q145</f>
        <v>77478</v>
      </c>
    </row>
    <row r="147" spans="1:17" ht="15.75" thickBot="1" x14ac:dyDescent="0.3">
      <c r="A147" s="3"/>
      <c r="B147" s="4"/>
      <c r="C147" s="4"/>
      <c r="D147" s="5"/>
      <c r="E147" s="6"/>
      <c r="G147" s="3" t="s">
        <v>24</v>
      </c>
      <c r="H147" s="4"/>
      <c r="I147" s="4"/>
      <c r="J147" s="5"/>
      <c r="K147" s="6"/>
      <c r="M147" s="13"/>
      <c r="N147" s="4"/>
      <c r="O147" s="4"/>
      <c r="P147" s="5"/>
      <c r="Q147" s="6"/>
    </row>
    <row r="148" spans="1:17" ht="15.75" thickBot="1" x14ac:dyDescent="0.3">
      <c r="A148" s="3" t="s">
        <v>24</v>
      </c>
      <c r="B148" s="4"/>
      <c r="C148" s="4"/>
      <c r="D148" s="5"/>
      <c r="E148" s="6"/>
      <c r="G148" s="3" t="s">
        <v>25</v>
      </c>
      <c r="H148" s="4"/>
      <c r="I148" s="4"/>
      <c r="J148" s="5"/>
      <c r="K148" s="6"/>
      <c r="M148" s="3" t="s">
        <v>24</v>
      </c>
      <c r="N148" s="4"/>
      <c r="O148" s="4"/>
      <c r="P148" s="5"/>
      <c r="Q148" s="6"/>
    </row>
    <row r="149" spans="1:17" ht="15.75" thickBot="1" x14ac:dyDescent="0.3">
      <c r="A149" s="3" t="s">
        <v>25</v>
      </c>
      <c r="B149" s="4"/>
      <c r="C149" s="4"/>
      <c r="D149" s="5"/>
      <c r="E149" s="6"/>
      <c r="G149" s="7" t="s">
        <v>26</v>
      </c>
      <c r="H149" s="4"/>
      <c r="I149" s="4"/>
      <c r="J149" s="5"/>
      <c r="K149" s="6"/>
      <c r="M149" s="3" t="s">
        <v>25</v>
      </c>
      <c r="N149" s="4"/>
      <c r="O149" s="4"/>
      <c r="P149" s="5"/>
      <c r="Q149" s="6"/>
    </row>
    <row r="150" spans="1:17" ht="15.75" thickBot="1" x14ac:dyDescent="0.3">
      <c r="A150" s="7" t="s">
        <v>26</v>
      </c>
      <c r="B150" s="4"/>
      <c r="C150" s="4"/>
      <c r="D150" s="5"/>
      <c r="E150" s="6"/>
      <c r="G150" s="8" t="s">
        <v>27</v>
      </c>
      <c r="H150" s="4"/>
      <c r="I150" s="4"/>
      <c r="J150" s="1">
        <v>17925</v>
      </c>
      <c r="K150" s="6"/>
      <c r="M150" s="7" t="s">
        <v>26</v>
      </c>
      <c r="N150" s="4"/>
      <c r="O150" s="4"/>
      <c r="P150" s="5"/>
      <c r="Q150" s="6"/>
    </row>
    <row r="151" spans="1:17" ht="15.75" thickBot="1" x14ac:dyDescent="0.3">
      <c r="A151" s="8" t="s">
        <v>27</v>
      </c>
      <c r="B151" s="4"/>
      <c r="C151" s="4"/>
      <c r="D151" s="1">
        <v>66</v>
      </c>
      <c r="E151" s="6"/>
      <c r="G151" s="8" t="s">
        <v>29</v>
      </c>
      <c r="H151" s="4"/>
      <c r="I151" s="4"/>
      <c r="J151" s="1">
        <v>1933</v>
      </c>
      <c r="K151" s="6"/>
      <c r="M151" s="8" t="s">
        <v>27</v>
      </c>
      <c r="N151" s="4"/>
      <c r="O151" s="4"/>
      <c r="P151" s="1">
        <v>5306</v>
      </c>
      <c r="Q151" s="6"/>
    </row>
    <row r="152" spans="1:17" ht="15.75" thickBot="1" x14ac:dyDescent="0.3">
      <c r="A152" s="8" t="s">
        <v>28</v>
      </c>
      <c r="B152" s="4"/>
      <c r="C152" s="4"/>
      <c r="D152" s="2"/>
      <c r="E152" s="6"/>
      <c r="G152" s="8" t="s">
        <v>30</v>
      </c>
      <c r="H152" s="4"/>
      <c r="I152" s="4"/>
      <c r="J152" s="1">
        <v>309</v>
      </c>
      <c r="K152" s="6"/>
      <c r="M152" s="8" t="s">
        <v>29</v>
      </c>
      <c r="N152" s="4"/>
      <c r="O152" s="4"/>
      <c r="P152" s="1">
        <v>4874</v>
      </c>
      <c r="Q152" s="6"/>
    </row>
    <row r="153" spans="1:17" ht="15.75" thickBot="1" x14ac:dyDescent="0.3">
      <c r="A153" s="8" t="s">
        <v>29</v>
      </c>
      <c r="B153" s="4"/>
      <c r="C153" s="4"/>
      <c r="D153" s="1">
        <v>271</v>
      </c>
      <c r="E153" s="6"/>
      <c r="G153" s="8" t="s">
        <v>31</v>
      </c>
      <c r="H153" s="4"/>
      <c r="I153" s="4"/>
      <c r="J153" s="1">
        <v>7644</v>
      </c>
      <c r="K153" s="6"/>
      <c r="M153" s="8" t="s">
        <v>30</v>
      </c>
      <c r="N153" s="4"/>
      <c r="O153" s="4"/>
      <c r="P153" s="2"/>
      <c r="Q153" s="6"/>
    </row>
    <row r="154" spans="1:17" ht="15.75" thickBot="1" x14ac:dyDescent="0.3">
      <c r="A154" s="8" t="s">
        <v>30</v>
      </c>
      <c r="B154" s="4"/>
      <c r="C154" s="4"/>
      <c r="D154" s="1">
        <v>33</v>
      </c>
      <c r="E154" s="6"/>
      <c r="G154" s="8" t="s">
        <v>33</v>
      </c>
      <c r="H154" s="4"/>
      <c r="I154" s="4"/>
      <c r="J154" s="2"/>
      <c r="K154" s="6"/>
      <c r="M154" s="8" t="s">
        <v>31</v>
      </c>
      <c r="N154" s="4"/>
      <c r="O154" s="4"/>
      <c r="P154" s="1">
        <v>4034</v>
      </c>
      <c r="Q154" s="6"/>
    </row>
    <row r="155" spans="1:17" ht="15.75" thickBot="1" x14ac:dyDescent="0.3">
      <c r="A155" s="8" t="s">
        <v>31</v>
      </c>
      <c r="B155" s="4"/>
      <c r="C155" s="4"/>
      <c r="D155" s="1">
        <v>133</v>
      </c>
      <c r="E155" s="6"/>
      <c r="G155" s="8" t="s">
        <v>34</v>
      </c>
      <c r="H155" s="4"/>
      <c r="I155" s="4"/>
      <c r="J155" s="5"/>
      <c r="K155" s="6">
        <f>SUM(J150:J154)</f>
        <v>27811</v>
      </c>
      <c r="M155" s="8" t="s">
        <v>33</v>
      </c>
      <c r="N155" s="4"/>
      <c r="O155" s="4"/>
      <c r="P155" s="1">
        <v>3625</v>
      </c>
      <c r="Q155" s="6"/>
    </row>
    <row r="156" spans="1:17" ht="15.75" thickBot="1" x14ac:dyDescent="0.3">
      <c r="A156" s="8" t="s">
        <v>32</v>
      </c>
      <c r="B156" s="4"/>
      <c r="C156" s="4"/>
      <c r="D156" s="1">
        <v>65</v>
      </c>
      <c r="E156" s="6"/>
      <c r="G156" s="7" t="s">
        <v>35</v>
      </c>
      <c r="H156" s="4"/>
      <c r="I156" s="4"/>
      <c r="J156" s="5"/>
      <c r="K156" s="6"/>
      <c r="M156" s="8" t="s">
        <v>34</v>
      </c>
      <c r="N156" s="4"/>
      <c r="O156" s="4"/>
      <c r="P156" s="5"/>
      <c r="Q156" s="6">
        <f>SUM(P151:P155)</f>
        <v>17839</v>
      </c>
    </row>
    <row r="157" spans="1:17" ht="15.75" thickBot="1" x14ac:dyDescent="0.3">
      <c r="A157" s="8" t="s">
        <v>33</v>
      </c>
      <c r="B157" s="4"/>
      <c r="C157" s="4"/>
      <c r="D157" s="1">
        <v>462</v>
      </c>
      <c r="E157" s="6"/>
      <c r="G157" s="8" t="s">
        <v>36</v>
      </c>
      <c r="H157" s="4"/>
      <c r="I157" s="4"/>
      <c r="J157" s="1">
        <v>19154</v>
      </c>
      <c r="K157" s="6"/>
      <c r="M157" s="7" t="s">
        <v>35</v>
      </c>
      <c r="N157" s="4"/>
      <c r="O157" s="4"/>
      <c r="P157" s="5"/>
      <c r="Q157" s="6"/>
    </row>
    <row r="158" spans="1:17" ht="15.75" thickBot="1" x14ac:dyDescent="0.3">
      <c r="A158" s="8" t="s">
        <v>34</v>
      </c>
      <c r="B158" s="4"/>
      <c r="C158" s="4"/>
      <c r="D158" s="5"/>
      <c r="E158" s="6">
        <f>SUM(D151:D157)</f>
        <v>1030</v>
      </c>
      <c r="G158" s="8" t="s">
        <v>37</v>
      </c>
      <c r="H158" s="4"/>
      <c r="I158" s="4"/>
      <c r="J158" s="1">
        <v>6152</v>
      </c>
      <c r="K158" s="6"/>
      <c r="M158" s="8" t="s">
        <v>36</v>
      </c>
      <c r="N158" s="4"/>
      <c r="O158" s="4"/>
      <c r="P158" s="1">
        <v>24333</v>
      </c>
      <c r="Q158" s="6"/>
    </row>
    <row r="159" spans="1:17" ht="15.75" thickBot="1" x14ac:dyDescent="0.3">
      <c r="A159" s="7" t="s">
        <v>35</v>
      </c>
      <c r="B159" s="4"/>
      <c r="C159" s="4"/>
      <c r="D159" s="5"/>
      <c r="E159" s="6"/>
      <c r="G159" s="8" t="s">
        <v>51</v>
      </c>
      <c r="H159" s="4"/>
      <c r="I159" s="4"/>
      <c r="J159" s="1">
        <v>267</v>
      </c>
      <c r="K159" s="6"/>
      <c r="M159" s="8" t="s">
        <v>37</v>
      </c>
      <c r="N159" s="4"/>
      <c r="O159" s="4"/>
      <c r="P159" s="1">
        <v>5986</v>
      </c>
      <c r="Q159" s="6"/>
    </row>
    <row r="160" spans="1:17" ht="15.75" thickBot="1" x14ac:dyDescent="0.3">
      <c r="A160" s="8" t="s">
        <v>36</v>
      </c>
      <c r="B160" s="4"/>
      <c r="C160" s="4"/>
      <c r="D160" s="2"/>
      <c r="E160" s="6"/>
      <c r="G160" s="8" t="s">
        <v>39</v>
      </c>
      <c r="H160" s="4"/>
      <c r="I160" s="4"/>
      <c r="J160" s="1">
        <v>3498</v>
      </c>
      <c r="K160" s="6"/>
      <c r="M160" s="8" t="s">
        <v>51</v>
      </c>
      <c r="N160" s="4"/>
      <c r="O160" s="4"/>
      <c r="P160" s="1">
        <v>110</v>
      </c>
      <c r="Q160" s="6"/>
    </row>
    <row r="161" spans="1:17" ht="15.75" thickBot="1" x14ac:dyDescent="0.3">
      <c r="A161" s="8" t="s">
        <v>28</v>
      </c>
      <c r="B161" s="4"/>
      <c r="C161" s="4"/>
      <c r="D161" s="2"/>
      <c r="E161" s="6"/>
      <c r="G161" s="8" t="s">
        <v>40</v>
      </c>
      <c r="H161" s="4"/>
      <c r="I161" s="4"/>
      <c r="J161" s="5"/>
      <c r="K161" s="6">
        <f>SUM(J157:J160)</f>
        <v>29071</v>
      </c>
      <c r="M161" s="8" t="s">
        <v>39</v>
      </c>
      <c r="N161" s="4"/>
      <c r="O161" s="4"/>
      <c r="P161" s="1">
        <v>4931</v>
      </c>
      <c r="Q161" s="6"/>
    </row>
    <row r="162" spans="1:17" ht="15.75" thickBot="1" x14ac:dyDescent="0.3">
      <c r="A162" s="8" t="s">
        <v>37</v>
      </c>
      <c r="B162" s="4"/>
      <c r="C162" s="4"/>
      <c r="D162" s="1">
        <v>755</v>
      </c>
      <c r="E162" s="6"/>
      <c r="G162" s="13"/>
      <c r="H162" s="4"/>
      <c r="I162" s="4"/>
      <c r="J162" s="5"/>
      <c r="K162" s="6"/>
      <c r="M162" s="8" t="s">
        <v>40</v>
      </c>
      <c r="N162" s="4"/>
      <c r="O162" s="4"/>
      <c r="P162" s="1"/>
      <c r="Q162" s="6">
        <f>SUM(P158:P161)</f>
        <v>35360</v>
      </c>
    </row>
    <row r="163" spans="1:17" ht="15.75" thickBot="1" x14ac:dyDescent="0.3">
      <c r="A163" s="8" t="s">
        <v>32</v>
      </c>
      <c r="B163" s="4"/>
      <c r="C163" s="4"/>
      <c r="D163" s="1">
        <v>1318</v>
      </c>
      <c r="E163" s="6"/>
      <c r="G163" s="3" t="s">
        <v>41</v>
      </c>
      <c r="H163" s="4"/>
      <c r="I163" s="4"/>
      <c r="J163" s="5"/>
      <c r="K163" s="6">
        <f>K155+K161</f>
        <v>56882</v>
      </c>
      <c r="M163" s="13"/>
      <c r="N163" s="4"/>
      <c r="O163" s="4"/>
      <c r="P163" s="5"/>
      <c r="Q163" s="6"/>
    </row>
    <row r="164" spans="1:17" ht="15.75" thickBot="1" x14ac:dyDescent="0.3">
      <c r="A164" s="8" t="s">
        <v>38</v>
      </c>
      <c r="B164" s="4"/>
      <c r="C164" s="4"/>
      <c r="D164" s="2"/>
      <c r="E164" s="6"/>
      <c r="G164" s="13"/>
      <c r="H164" s="4"/>
      <c r="I164" s="4"/>
      <c r="J164" s="5"/>
      <c r="K164" s="6"/>
      <c r="M164" s="3" t="s">
        <v>41</v>
      </c>
      <c r="N164" s="4"/>
      <c r="O164" s="4"/>
      <c r="P164" s="5"/>
      <c r="Q164" s="6">
        <f>Q156+Q162</f>
        <v>53199</v>
      </c>
    </row>
    <row r="165" spans="1:17" ht="15.75" thickBot="1" x14ac:dyDescent="0.3">
      <c r="A165" s="8" t="s">
        <v>39</v>
      </c>
      <c r="B165" s="4"/>
      <c r="C165" s="4"/>
      <c r="D165" s="1">
        <v>2821</v>
      </c>
      <c r="E165" s="6"/>
      <c r="G165" s="7" t="s">
        <v>42</v>
      </c>
      <c r="H165" s="4"/>
      <c r="I165" s="4"/>
      <c r="J165" s="5"/>
      <c r="K165" s="6"/>
      <c r="M165" s="13"/>
      <c r="N165" s="4"/>
      <c r="O165" s="4"/>
      <c r="P165" s="5"/>
      <c r="Q165" s="6"/>
    </row>
    <row r="166" spans="1:17" ht="15.75" thickBot="1" x14ac:dyDescent="0.3">
      <c r="A166" s="8" t="s">
        <v>40</v>
      </c>
      <c r="B166" s="4"/>
      <c r="C166" s="4"/>
      <c r="D166" s="5"/>
      <c r="E166" s="6">
        <f>SUM(D160:D165)</f>
        <v>4894</v>
      </c>
      <c r="G166" s="8" t="s">
        <v>43</v>
      </c>
      <c r="H166" s="4"/>
      <c r="I166" s="4"/>
      <c r="J166" s="1">
        <v>1760</v>
      </c>
      <c r="K166" s="6"/>
      <c r="M166" s="7" t="s">
        <v>42</v>
      </c>
      <c r="N166" s="4"/>
      <c r="O166" s="4"/>
      <c r="P166" s="5"/>
      <c r="Q166" s="6"/>
    </row>
    <row r="167" spans="1:17" ht="15.75" thickBot="1" x14ac:dyDescent="0.3">
      <c r="A167" s="8"/>
      <c r="B167" s="4"/>
      <c r="C167" s="4"/>
      <c r="D167" s="5"/>
      <c r="E167" s="6"/>
      <c r="G167" s="8" t="s">
        <v>44</v>
      </c>
      <c r="H167" s="4"/>
      <c r="I167" s="4"/>
      <c r="J167" s="1">
        <v>12276</v>
      </c>
      <c r="K167" s="6"/>
      <c r="M167" s="8" t="s">
        <v>55</v>
      </c>
      <c r="N167" s="4"/>
      <c r="O167" s="4"/>
      <c r="P167" s="1">
        <v>41</v>
      </c>
      <c r="Q167" s="6"/>
    </row>
    <row r="168" spans="1:17" ht="15.75" thickBot="1" x14ac:dyDescent="0.3">
      <c r="A168" s="3" t="s">
        <v>41</v>
      </c>
      <c r="B168" s="4"/>
      <c r="C168" s="4"/>
      <c r="D168" s="5"/>
      <c r="E168" s="6">
        <f>SUM(E158+E166)</f>
        <v>5924</v>
      </c>
      <c r="G168" s="8" t="s">
        <v>45</v>
      </c>
      <c r="H168" s="4"/>
      <c r="I168" s="4"/>
      <c r="J168" s="1">
        <v>61660</v>
      </c>
      <c r="K168" s="6"/>
      <c r="M168" s="8" t="s">
        <v>43</v>
      </c>
      <c r="N168" s="4"/>
      <c r="O168" s="4"/>
      <c r="P168" s="1">
        <v>25</v>
      </c>
      <c r="Q168" s="6"/>
    </row>
    <row r="169" spans="1:17" ht="15.75" thickBot="1" x14ac:dyDescent="0.3">
      <c r="A169" s="3"/>
      <c r="B169" s="4"/>
      <c r="C169" s="4"/>
      <c r="D169" s="5"/>
      <c r="E169" s="6"/>
      <c r="G169" s="8" t="s">
        <v>52</v>
      </c>
      <c r="H169" s="4"/>
      <c r="I169" s="4"/>
      <c r="J169" s="1">
        <v>-39091</v>
      </c>
      <c r="K169" s="6"/>
      <c r="M169" s="8" t="s">
        <v>44</v>
      </c>
      <c r="N169" s="4"/>
      <c r="O169" s="4"/>
      <c r="P169" s="1">
        <v>4095</v>
      </c>
      <c r="Q169" s="6"/>
    </row>
    <row r="170" spans="1:17" ht="15.75" thickBot="1" x14ac:dyDescent="0.3">
      <c r="A170" s="7" t="s">
        <v>42</v>
      </c>
      <c r="B170" s="4"/>
      <c r="C170" s="4"/>
      <c r="D170" s="5"/>
      <c r="E170" s="6"/>
      <c r="G170" s="8" t="s">
        <v>46</v>
      </c>
      <c r="H170" s="4"/>
      <c r="I170" s="4"/>
      <c r="J170" s="1">
        <v>-3432</v>
      </c>
      <c r="K170" s="6"/>
      <c r="M170" s="8" t="s">
        <v>45</v>
      </c>
      <c r="N170" s="4"/>
      <c r="O170" s="4"/>
      <c r="P170" s="1">
        <v>46420</v>
      </c>
      <c r="Q170" s="6"/>
    </row>
    <row r="171" spans="1:17" ht="15.75" thickBot="1" x14ac:dyDescent="0.3">
      <c r="A171" s="8" t="s">
        <v>43</v>
      </c>
      <c r="B171" s="4"/>
      <c r="C171" s="4"/>
      <c r="D171" s="1">
        <v>2</v>
      </c>
      <c r="E171" s="6"/>
      <c r="G171" s="8" t="s">
        <v>47</v>
      </c>
      <c r="H171" s="4"/>
      <c r="I171" s="4"/>
      <c r="J171" s="5"/>
      <c r="K171" s="6">
        <f>SUM(J166:J170)</f>
        <v>33173</v>
      </c>
      <c r="M171" s="8" t="s">
        <v>52</v>
      </c>
      <c r="N171" s="4"/>
      <c r="O171" s="4"/>
      <c r="P171" s="1">
        <v>-21175</v>
      </c>
      <c r="Q171" s="6"/>
    </row>
    <row r="172" spans="1:17" ht="15.75" thickBot="1" x14ac:dyDescent="0.3">
      <c r="A172" s="8" t="s">
        <v>44</v>
      </c>
      <c r="B172" s="4"/>
      <c r="C172" s="4"/>
      <c r="D172" s="1">
        <v>970</v>
      </c>
      <c r="E172" s="6"/>
      <c r="G172" s="23" t="s">
        <v>48</v>
      </c>
      <c r="H172" s="9"/>
      <c r="I172" s="9"/>
      <c r="J172" s="10"/>
      <c r="K172" s="11">
        <f>K163+K171</f>
        <v>90055</v>
      </c>
      <c r="M172" s="8" t="s">
        <v>46</v>
      </c>
      <c r="N172" s="4"/>
      <c r="O172" s="4"/>
      <c r="P172" s="1">
        <v>-5127</v>
      </c>
      <c r="Q172" s="6"/>
    </row>
    <row r="173" spans="1:17" ht="15.75" thickBot="1" x14ac:dyDescent="0.3">
      <c r="A173" s="8" t="s">
        <v>45</v>
      </c>
      <c r="B173" s="4"/>
      <c r="C173" s="4"/>
      <c r="D173" s="1">
        <v>1393</v>
      </c>
      <c r="E173" s="6"/>
      <c r="M173" s="8" t="s">
        <v>47</v>
      </c>
      <c r="N173" s="4"/>
      <c r="O173" s="4"/>
      <c r="P173" s="5"/>
      <c r="Q173" s="6">
        <f>SUM(P167:P172)</f>
        <v>24279</v>
      </c>
    </row>
    <row r="174" spans="1:17" ht="15.75" thickBot="1" x14ac:dyDescent="0.3">
      <c r="A174" s="8" t="s">
        <v>46</v>
      </c>
      <c r="B174" s="4"/>
      <c r="C174" s="4"/>
      <c r="D174" s="1">
        <v>-88</v>
      </c>
      <c r="E174" s="6"/>
      <c r="M174" s="23" t="s">
        <v>48</v>
      </c>
      <c r="N174" s="9"/>
      <c r="O174" s="9"/>
      <c r="P174" s="10"/>
      <c r="Q174" s="11">
        <f>Q164+Q173</f>
        <v>77478</v>
      </c>
    </row>
    <row r="175" spans="1:17" ht="15.75" thickBot="1" x14ac:dyDescent="0.3">
      <c r="A175" s="8" t="s">
        <v>47</v>
      </c>
      <c r="B175" s="4"/>
      <c r="C175" s="4"/>
      <c r="D175" s="5"/>
      <c r="E175" s="6">
        <f>SUM(D171:D174)</f>
        <v>2277</v>
      </c>
    </row>
    <row r="176" spans="1:17" ht="15.75" thickBot="1" x14ac:dyDescent="0.3">
      <c r="A176" s="23" t="s">
        <v>48</v>
      </c>
      <c r="B176" s="9"/>
      <c r="C176" s="9"/>
      <c r="D176" s="10"/>
      <c r="E176" s="11">
        <f>SUM(E168+E175)</f>
        <v>8201</v>
      </c>
    </row>
    <row r="179" spans="1:17" ht="15.75" thickBot="1" x14ac:dyDescent="0.3"/>
    <row r="180" spans="1:17" x14ac:dyDescent="0.25">
      <c r="A180" s="20" t="s">
        <v>0</v>
      </c>
      <c r="B180" s="21"/>
      <c r="C180" s="21"/>
      <c r="D180" s="21"/>
      <c r="E180" s="22"/>
      <c r="G180" s="20" t="s">
        <v>49</v>
      </c>
      <c r="H180" s="21"/>
      <c r="I180" s="21"/>
      <c r="J180" s="21"/>
      <c r="K180" s="22"/>
      <c r="M180" s="20" t="s">
        <v>53</v>
      </c>
      <c r="N180" s="21"/>
      <c r="O180" s="21"/>
      <c r="P180" s="21"/>
      <c r="Q180" s="22"/>
    </row>
    <row r="181" spans="1:17" x14ac:dyDescent="0.25">
      <c r="A181" s="14" t="s">
        <v>1</v>
      </c>
      <c r="B181" s="15"/>
      <c r="C181" s="15"/>
      <c r="D181" s="15"/>
      <c r="E181" s="16"/>
      <c r="G181" s="14" t="s">
        <v>1</v>
      </c>
      <c r="H181" s="15"/>
      <c r="I181" s="15"/>
      <c r="J181" s="15"/>
      <c r="K181" s="16"/>
      <c r="M181" s="14" t="s">
        <v>1</v>
      </c>
      <c r="N181" s="15"/>
      <c r="O181" s="15"/>
      <c r="P181" s="15"/>
      <c r="Q181" s="16"/>
    </row>
    <row r="182" spans="1:17" ht="15.75" thickBot="1" x14ac:dyDescent="0.3">
      <c r="A182" s="17">
        <v>42004</v>
      </c>
      <c r="B182" s="18"/>
      <c r="C182" s="18"/>
      <c r="D182" s="18"/>
      <c r="E182" s="19"/>
      <c r="G182" s="17">
        <v>42004</v>
      </c>
      <c r="H182" s="18"/>
      <c r="I182" s="18"/>
      <c r="J182" s="18"/>
      <c r="K182" s="19"/>
      <c r="M182" s="17">
        <v>42004</v>
      </c>
      <c r="N182" s="18"/>
      <c r="O182" s="18"/>
      <c r="P182" s="18"/>
      <c r="Q182" s="19"/>
    </row>
    <row r="183" spans="1:17" ht="15.75" thickBot="1" x14ac:dyDescent="0.3">
      <c r="A183" s="3" t="s">
        <v>2</v>
      </c>
      <c r="B183" s="4"/>
      <c r="C183" s="4"/>
      <c r="D183" s="5"/>
      <c r="E183" s="6"/>
      <c r="G183" s="12" t="s">
        <v>2</v>
      </c>
      <c r="H183" s="4"/>
      <c r="I183" s="4"/>
      <c r="J183" s="5"/>
      <c r="K183" s="6"/>
      <c r="M183" s="3" t="s">
        <v>2</v>
      </c>
      <c r="N183" s="4"/>
      <c r="O183" s="4"/>
      <c r="P183" s="5"/>
      <c r="Q183" s="6"/>
    </row>
    <row r="184" spans="1:17" ht="15.75" thickBot="1" x14ac:dyDescent="0.3">
      <c r="A184" s="7" t="s">
        <v>3</v>
      </c>
      <c r="B184" s="4"/>
      <c r="C184" s="4"/>
      <c r="D184" s="5"/>
      <c r="E184" s="6"/>
      <c r="G184" s="7" t="s">
        <v>3</v>
      </c>
      <c r="H184" s="4"/>
      <c r="I184" s="4"/>
      <c r="J184" s="5"/>
      <c r="K184" s="6"/>
      <c r="M184" s="7" t="s">
        <v>3</v>
      </c>
      <c r="N184" s="4"/>
      <c r="O184" s="4"/>
      <c r="P184" s="5"/>
      <c r="Q184" s="6"/>
    </row>
    <row r="185" spans="1:17" ht="15.75" thickBot="1" x14ac:dyDescent="0.3">
      <c r="A185" s="8" t="s">
        <v>4</v>
      </c>
      <c r="B185" s="4"/>
      <c r="C185" s="4"/>
      <c r="D185" s="5"/>
      <c r="E185" s="6"/>
      <c r="G185" s="8" t="s">
        <v>4</v>
      </c>
      <c r="H185" s="4"/>
      <c r="I185" s="4"/>
      <c r="J185" s="5"/>
      <c r="K185" s="6"/>
      <c r="M185" s="8" t="s">
        <v>4</v>
      </c>
      <c r="N185" s="4"/>
      <c r="O185" s="4"/>
      <c r="P185" s="2"/>
      <c r="Q185" s="6"/>
    </row>
    <row r="186" spans="1:17" ht="15.75" thickBot="1" x14ac:dyDescent="0.3">
      <c r="A186" s="8" t="s">
        <v>5</v>
      </c>
      <c r="B186" s="4"/>
      <c r="C186" s="4"/>
      <c r="D186" s="1">
        <v>237</v>
      </c>
      <c r="E186" s="6"/>
      <c r="G186" s="8" t="s">
        <v>5</v>
      </c>
      <c r="H186" s="4"/>
      <c r="I186" s="4"/>
      <c r="J186" s="1">
        <v>8958</v>
      </c>
      <c r="K186" s="6"/>
      <c r="M186" s="8" t="s">
        <v>5</v>
      </c>
      <c r="N186" s="4"/>
      <c r="O186" s="4"/>
      <c r="P186" s="1">
        <v>6134</v>
      </c>
      <c r="Q186" s="6"/>
    </row>
    <row r="187" spans="1:17" ht="15.75" thickBot="1" x14ac:dyDescent="0.3">
      <c r="A187" s="8" t="s">
        <v>6</v>
      </c>
      <c r="B187" s="4"/>
      <c r="C187" s="4"/>
      <c r="D187" s="1"/>
      <c r="E187" s="6">
        <f>SUM(D185:D186)</f>
        <v>237</v>
      </c>
      <c r="G187" s="8" t="s">
        <v>50</v>
      </c>
      <c r="H187" s="4"/>
      <c r="I187" s="4"/>
      <c r="J187" s="1">
        <v>12717</v>
      </c>
      <c r="K187" s="6"/>
      <c r="M187" s="8" t="s">
        <v>50</v>
      </c>
      <c r="N187" s="4"/>
      <c r="O187" s="4"/>
      <c r="P187" s="1">
        <v>2592</v>
      </c>
      <c r="Q187" s="6"/>
    </row>
    <row r="188" spans="1:17" ht="15.75" thickBot="1" x14ac:dyDescent="0.3">
      <c r="A188" s="8" t="s">
        <v>7</v>
      </c>
      <c r="B188" s="4"/>
      <c r="C188" s="4"/>
      <c r="D188" s="1">
        <v>556</v>
      </c>
      <c r="E188" s="6"/>
      <c r="G188" s="8" t="s">
        <v>6</v>
      </c>
      <c r="H188" s="4"/>
      <c r="I188" s="4"/>
      <c r="J188" s="5"/>
      <c r="K188" s="6">
        <f>SUM(J185:J187)</f>
        <v>21675</v>
      </c>
      <c r="M188" s="8" t="s">
        <v>6</v>
      </c>
      <c r="N188" s="4"/>
      <c r="O188" s="4"/>
      <c r="P188" s="1"/>
      <c r="Q188" s="6">
        <f>SUM(P185:P187)</f>
        <v>8726</v>
      </c>
    </row>
    <row r="189" spans="1:17" ht="15.75" thickBot="1" x14ac:dyDescent="0.3">
      <c r="A189" s="8" t="s">
        <v>8</v>
      </c>
      <c r="B189" s="4"/>
      <c r="C189" s="4"/>
      <c r="D189" s="1">
        <v>204</v>
      </c>
      <c r="E189" s="6"/>
      <c r="G189" s="8" t="s">
        <v>7</v>
      </c>
      <c r="H189" s="4"/>
      <c r="I189" s="4"/>
      <c r="J189" s="1">
        <v>4466</v>
      </c>
      <c r="K189" s="6"/>
      <c r="M189" s="8" t="s">
        <v>7</v>
      </c>
      <c r="N189" s="4"/>
      <c r="O189" s="4"/>
      <c r="P189" s="1">
        <v>5817</v>
      </c>
      <c r="Q189" s="6"/>
    </row>
    <row r="190" spans="1:17" ht="15.75" thickBot="1" x14ac:dyDescent="0.3">
      <c r="A190" s="8" t="s">
        <v>9</v>
      </c>
      <c r="B190" s="4"/>
      <c r="C190" s="4"/>
      <c r="D190" s="1">
        <v>67</v>
      </c>
      <c r="E190" s="6"/>
      <c r="G190" s="8" t="s">
        <v>8</v>
      </c>
      <c r="H190" s="4"/>
      <c r="I190" s="4"/>
      <c r="J190" s="1">
        <v>3100</v>
      </c>
      <c r="K190" s="6"/>
      <c r="M190" s="8" t="s">
        <v>8</v>
      </c>
      <c r="N190" s="4"/>
      <c r="O190" s="4"/>
      <c r="P190" s="1">
        <v>3143</v>
      </c>
      <c r="Q190" s="6"/>
    </row>
    <row r="191" spans="1:17" ht="15.75" thickBot="1" x14ac:dyDescent="0.3">
      <c r="A191" s="8" t="s">
        <v>10</v>
      </c>
      <c r="B191" s="4"/>
      <c r="C191" s="4"/>
      <c r="D191" s="2"/>
      <c r="E191" s="6"/>
      <c r="G191" s="8" t="s">
        <v>10</v>
      </c>
      <c r="H191" s="4"/>
      <c r="I191" s="4"/>
      <c r="J191" s="1">
        <v>3066</v>
      </c>
      <c r="K191" s="6"/>
      <c r="M191" s="8" t="s">
        <v>10</v>
      </c>
      <c r="N191" s="4"/>
      <c r="O191" s="4"/>
      <c r="P191" s="1">
        <v>2143</v>
      </c>
      <c r="Q191" s="6"/>
    </row>
    <row r="192" spans="1:17" ht="15.75" thickBot="1" x14ac:dyDescent="0.3">
      <c r="A192" s="8" t="s">
        <v>11</v>
      </c>
      <c r="B192" s="4"/>
      <c r="C192" s="4"/>
      <c r="D192" s="1">
        <v>147</v>
      </c>
      <c r="E192" s="6"/>
      <c r="G192" s="8" t="s">
        <v>11</v>
      </c>
      <c r="H192" s="4"/>
      <c r="I192" s="4"/>
      <c r="J192" s="1">
        <v>679</v>
      </c>
      <c r="K192" s="6"/>
      <c r="M192" s="8" t="s">
        <v>11</v>
      </c>
      <c r="N192" s="4"/>
      <c r="O192" s="4"/>
      <c r="P192" s="1">
        <v>834</v>
      </c>
      <c r="Q192" s="6"/>
    </row>
    <row r="193" spans="1:17" ht="15.75" thickBot="1" x14ac:dyDescent="0.3">
      <c r="A193" s="8" t="s">
        <v>12</v>
      </c>
      <c r="B193" s="4"/>
      <c r="C193" s="4"/>
      <c r="D193" s="5"/>
      <c r="E193" s="6">
        <f>E187+SUM(D188:D192)</f>
        <v>1211</v>
      </c>
      <c r="G193" s="8" t="s">
        <v>12</v>
      </c>
      <c r="H193" s="4"/>
      <c r="I193" s="4"/>
      <c r="J193" s="5"/>
      <c r="K193" s="6">
        <f>K188+SUM(J189:J192)</f>
        <v>32986</v>
      </c>
      <c r="M193" s="8" t="s">
        <v>12</v>
      </c>
      <c r="N193" s="4"/>
      <c r="O193" s="4"/>
      <c r="P193" s="5"/>
      <c r="Q193" s="6">
        <f>Q188+SUM(P189:P192)</f>
        <v>20663</v>
      </c>
    </row>
    <row r="194" spans="1:17" ht="15.75" thickBot="1" x14ac:dyDescent="0.3">
      <c r="A194" s="7" t="s">
        <v>13</v>
      </c>
      <c r="B194" s="4"/>
      <c r="C194" s="4"/>
      <c r="D194" s="5"/>
      <c r="E194" s="6"/>
      <c r="G194" s="7" t="s">
        <v>13</v>
      </c>
      <c r="H194" s="4"/>
      <c r="I194" s="4"/>
      <c r="J194" s="5"/>
      <c r="K194" s="6"/>
      <c r="M194" s="7" t="s">
        <v>13</v>
      </c>
      <c r="N194" s="4"/>
      <c r="O194" s="4"/>
      <c r="P194" s="5"/>
      <c r="Q194" s="6"/>
    </row>
    <row r="195" spans="1:17" ht="15.75" thickBot="1" x14ac:dyDescent="0.3">
      <c r="A195" s="24" t="s">
        <v>14</v>
      </c>
      <c r="B195" s="4"/>
      <c r="C195" s="4"/>
      <c r="D195" s="5"/>
      <c r="E195" s="6"/>
      <c r="G195" s="24" t="s">
        <v>14</v>
      </c>
      <c r="H195" s="4"/>
      <c r="I195" s="4"/>
      <c r="J195" s="5"/>
      <c r="K195" s="6"/>
      <c r="M195" s="24" t="s">
        <v>14</v>
      </c>
      <c r="N195" s="4"/>
      <c r="O195" s="4"/>
      <c r="P195" s="5"/>
      <c r="Q195" s="6"/>
    </row>
    <row r="196" spans="1:17" ht="15.75" thickBot="1" x14ac:dyDescent="0.3">
      <c r="A196" s="8" t="s">
        <v>15</v>
      </c>
      <c r="B196" s="4"/>
      <c r="C196" s="4"/>
      <c r="D196" s="1">
        <v>2542</v>
      </c>
      <c r="E196" s="6"/>
      <c r="G196" s="8" t="s">
        <v>15</v>
      </c>
      <c r="H196" s="4"/>
      <c r="I196" s="4"/>
      <c r="J196" s="1">
        <v>25258</v>
      </c>
      <c r="K196" s="6"/>
      <c r="M196" s="8" t="s">
        <v>15</v>
      </c>
      <c r="N196" s="4"/>
      <c r="O196" s="4"/>
      <c r="P196" s="1">
        <v>36300</v>
      </c>
      <c r="Q196" s="6"/>
    </row>
    <row r="197" spans="1:17" ht="15.75" thickBot="1" x14ac:dyDescent="0.3">
      <c r="A197" s="8" t="s">
        <v>16</v>
      </c>
      <c r="B197" s="4"/>
      <c r="C197" s="4"/>
      <c r="D197" s="1">
        <v>-1401</v>
      </c>
      <c r="E197" s="6"/>
      <c r="G197" s="8" t="s">
        <v>16</v>
      </c>
      <c r="H197" s="4"/>
      <c r="I197" s="4"/>
      <c r="J197" s="1">
        <v>-10625</v>
      </c>
      <c r="K197" s="6"/>
      <c r="M197" s="8" t="s">
        <v>16</v>
      </c>
      <c r="N197" s="4"/>
      <c r="O197" s="4"/>
      <c r="P197" s="1">
        <v>-19056</v>
      </c>
      <c r="Q197" s="6"/>
    </row>
    <row r="198" spans="1:17" ht="15.75" thickBot="1" x14ac:dyDescent="0.3">
      <c r="A198" s="24" t="s">
        <v>17</v>
      </c>
      <c r="B198" s="4"/>
      <c r="C198" s="4"/>
      <c r="D198" s="1"/>
      <c r="E198" s="6">
        <f>SUM(D196:D197)</f>
        <v>1141</v>
      </c>
      <c r="G198" s="24" t="s">
        <v>17</v>
      </c>
      <c r="H198" s="4"/>
      <c r="I198" s="4"/>
      <c r="J198" s="1"/>
      <c r="K198" s="6">
        <f>SUM(J196:J197)</f>
        <v>14633</v>
      </c>
      <c r="M198" s="24" t="s">
        <v>17</v>
      </c>
      <c r="N198" s="4"/>
      <c r="O198" s="4"/>
      <c r="P198" s="5"/>
      <c r="Q198" s="6">
        <f>SUM(P196:P197)</f>
        <v>17244</v>
      </c>
    </row>
    <row r="199" spans="1:17" ht="15.75" thickBot="1" x14ac:dyDescent="0.3">
      <c r="A199" s="8" t="s">
        <v>18</v>
      </c>
      <c r="B199" s="4"/>
      <c r="C199" s="4"/>
      <c r="D199" s="1">
        <v>39</v>
      </c>
      <c r="E199" s="6"/>
      <c r="G199" s="8" t="s">
        <v>18</v>
      </c>
      <c r="H199" s="4"/>
      <c r="I199" s="4"/>
      <c r="J199" s="1">
        <v>13625</v>
      </c>
      <c r="K199" s="6"/>
      <c r="M199" s="8" t="s">
        <v>18</v>
      </c>
      <c r="N199" s="4"/>
      <c r="O199" s="4"/>
      <c r="P199" s="1">
        <v>2689</v>
      </c>
      <c r="Q199" s="6"/>
    </row>
    <row r="200" spans="1:17" ht="15.75" thickBot="1" x14ac:dyDescent="0.3">
      <c r="A200" s="8" t="s">
        <v>19</v>
      </c>
      <c r="B200" s="4"/>
      <c r="C200" s="4"/>
      <c r="D200" s="1">
        <v>2990</v>
      </c>
      <c r="E200" s="6"/>
      <c r="G200" s="8" t="s">
        <v>19</v>
      </c>
      <c r="H200" s="4"/>
      <c r="I200" s="4"/>
      <c r="J200" s="1">
        <v>12100</v>
      </c>
      <c r="K200" s="6"/>
      <c r="M200" s="8" t="s">
        <v>19</v>
      </c>
      <c r="N200" s="4"/>
      <c r="O200" s="4"/>
      <c r="P200" s="1">
        <v>14965</v>
      </c>
      <c r="Q200" s="6"/>
    </row>
    <row r="201" spans="1:17" ht="15.75" thickBot="1" x14ac:dyDescent="0.3">
      <c r="A201" s="8" t="s">
        <v>20</v>
      </c>
      <c r="B201" s="4"/>
      <c r="C201" s="4"/>
      <c r="D201" s="1">
        <v>2684</v>
      </c>
      <c r="E201" s="6"/>
      <c r="G201" s="8" t="s">
        <v>20</v>
      </c>
      <c r="H201" s="4"/>
      <c r="I201" s="4"/>
      <c r="J201" s="1">
        <v>14272</v>
      </c>
      <c r="K201" s="6"/>
      <c r="M201" s="8" t="s">
        <v>20</v>
      </c>
      <c r="N201" s="4"/>
      <c r="O201" s="4"/>
      <c r="P201" s="1">
        <v>14088</v>
      </c>
      <c r="Q201" s="6"/>
    </row>
    <row r="202" spans="1:17" ht="15.75" thickBot="1" x14ac:dyDescent="0.3">
      <c r="A202" s="8" t="s">
        <v>9</v>
      </c>
      <c r="B202" s="4"/>
      <c r="C202" s="4"/>
      <c r="D202" s="1">
        <v>74</v>
      </c>
      <c r="E202" s="6"/>
      <c r="G202" s="8" t="s">
        <v>21</v>
      </c>
      <c r="H202" s="4"/>
      <c r="I202" s="4"/>
      <c r="J202" s="1">
        <v>4407</v>
      </c>
      <c r="K202" s="6"/>
      <c r="M202" s="8" t="s">
        <v>54</v>
      </c>
      <c r="N202" s="4"/>
      <c r="O202" s="4"/>
      <c r="P202" s="1">
        <v>141</v>
      </c>
      <c r="Q202" s="6"/>
    </row>
    <row r="203" spans="1:17" ht="15.75" thickBot="1" x14ac:dyDescent="0.3">
      <c r="A203" s="8" t="s">
        <v>21</v>
      </c>
      <c r="B203" s="4"/>
      <c r="C203" s="4"/>
      <c r="D203" s="1">
        <v>134</v>
      </c>
      <c r="E203" s="6"/>
      <c r="G203" s="8" t="s">
        <v>22</v>
      </c>
      <c r="H203" s="4"/>
      <c r="I203" s="4"/>
      <c r="J203" s="5"/>
      <c r="K203" s="6">
        <f>K198+SUM(J199:J202)</f>
        <v>59037</v>
      </c>
      <c r="M203" s="8" t="s">
        <v>21</v>
      </c>
      <c r="N203" s="4"/>
      <c r="O203" s="4"/>
      <c r="P203" s="1">
        <v>719</v>
      </c>
      <c r="Q203" s="6"/>
    </row>
    <row r="204" spans="1:17" ht="15.75" thickBot="1" x14ac:dyDescent="0.3">
      <c r="A204" s="8" t="s">
        <v>22</v>
      </c>
      <c r="B204" s="4"/>
      <c r="C204" s="4"/>
      <c r="D204" s="5"/>
      <c r="E204" s="6">
        <f>E198+SUM(D199:D203)</f>
        <v>7062</v>
      </c>
      <c r="G204" s="3" t="s">
        <v>23</v>
      </c>
      <c r="H204" s="4"/>
      <c r="I204" s="4"/>
      <c r="J204" s="5"/>
      <c r="K204" s="6">
        <f>SUM(K193+K203)</f>
        <v>92023</v>
      </c>
      <c r="M204" s="8" t="s">
        <v>22</v>
      </c>
      <c r="N204" s="4"/>
      <c r="O204" s="4"/>
      <c r="P204" s="5"/>
      <c r="Q204" s="6">
        <f>Q198+SUM(P199:P203)</f>
        <v>49846</v>
      </c>
    </row>
    <row r="205" spans="1:17" ht="15.75" thickBot="1" x14ac:dyDescent="0.3">
      <c r="A205" s="3" t="s">
        <v>23</v>
      </c>
      <c r="B205" s="4"/>
      <c r="C205" s="4"/>
      <c r="D205" s="5"/>
      <c r="E205" s="6">
        <f>E193+E204</f>
        <v>8273</v>
      </c>
      <c r="G205" s="13"/>
      <c r="H205" s="4"/>
      <c r="I205" s="4"/>
      <c r="J205" s="5"/>
      <c r="K205" s="6"/>
      <c r="M205" s="3" t="s">
        <v>23</v>
      </c>
      <c r="N205" s="4"/>
      <c r="O205" s="4"/>
      <c r="P205" s="5"/>
      <c r="Q205" s="6">
        <f>Q193+Q204</f>
        <v>70509</v>
      </c>
    </row>
    <row r="206" spans="1:17" ht="15.75" thickBot="1" x14ac:dyDescent="0.3">
      <c r="A206" s="3"/>
      <c r="B206" s="4"/>
      <c r="C206" s="4"/>
      <c r="D206" s="5"/>
      <c r="E206" s="6"/>
      <c r="G206" s="3" t="s">
        <v>24</v>
      </c>
      <c r="H206" s="4"/>
      <c r="I206" s="4"/>
      <c r="J206" s="5"/>
      <c r="K206" s="6"/>
      <c r="M206" s="13"/>
      <c r="N206" s="4"/>
      <c r="O206" s="4"/>
      <c r="P206" s="5"/>
      <c r="Q206" s="6"/>
    </row>
    <row r="207" spans="1:17" ht="15.75" thickBot="1" x14ac:dyDescent="0.3">
      <c r="A207" s="3" t="s">
        <v>24</v>
      </c>
      <c r="B207" s="4"/>
      <c r="C207" s="4"/>
      <c r="D207" s="5"/>
      <c r="E207" s="6"/>
      <c r="G207" s="3" t="s">
        <v>25</v>
      </c>
      <c r="H207" s="4"/>
      <c r="I207" s="4"/>
      <c r="J207" s="5"/>
      <c r="K207" s="6"/>
      <c r="M207" s="3" t="s">
        <v>24</v>
      </c>
      <c r="N207" s="4"/>
      <c r="O207" s="4"/>
      <c r="P207" s="5"/>
      <c r="Q207" s="6"/>
    </row>
    <row r="208" spans="1:17" ht="15.75" thickBot="1" x14ac:dyDescent="0.3">
      <c r="A208" s="3" t="s">
        <v>25</v>
      </c>
      <c r="B208" s="4"/>
      <c r="C208" s="4"/>
      <c r="D208" s="5"/>
      <c r="E208" s="6"/>
      <c r="G208" s="7" t="s">
        <v>26</v>
      </c>
      <c r="H208" s="4"/>
      <c r="I208" s="4"/>
      <c r="J208" s="5"/>
      <c r="K208" s="6"/>
      <c r="M208" s="3" t="s">
        <v>25</v>
      </c>
      <c r="N208" s="4"/>
      <c r="O208" s="4"/>
      <c r="P208" s="5"/>
      <c r="Q208" s="6"/>
    </row>
    <row r="209" spans="1:17" ht="15.75" thickBot="1" x14ac:dyDescent="0.3">
      <c r="A209" s="7" t="s">
        <v>26</v>
      </c>
      <c r="B209" s="4"/>
      <c r="C209" s="4"/>
      <c r="D209" s="5"/>
      <c r="E209" s="6"/>
      <c r="G209" s="8" t="s">
        <v>27</v>
      </c>
      <c r="H209" s="4"/>
      <c r="I209" s="4"/>
      <c r="J209" s="1">
        <v>22682</v>
      </c>
      <c r="K209" s="6"/>
      <c r="M209" s="7" t="s">
        <v>26</v>
      </c>
      <c r="N209" s="4"/>
      <c r="O209" s="4"/>
      <c r="P209" s="5"/>
      <c r="Q209" s="6"/>
    </row>
    <row r="210" spans="1:17" ht="15.75" thickBot="1" x14ac:dyDescent="0.3">
      <c r="A210" s="8" t="s">
        <v>27</v>
      </c>
      <c r="B210" s="4"/>
      <c r="C210" s="4"/>
      <c r="D210" s="2"/>
      <c r="E210" s="6"/>
      <c r="G210" s="8" t="s">
        <v>29</v>
      </c>
      <c r="H210" s="4"/>
      <c r="I210" s="4"/>
      <c r="J210" s="1">
        <v>2089</v>
      </c>
      <c r="K210" s="6"/>
      <c r="M210" s="8" t="s">
        <v>27</v>
      </c>
      <c r="N210" s="4"/>
      <c r="O210" s="4"/>
      <c r="P210" s="1">
        <v>5076</v>
      </c>
      <c r="Q210" s="6"/>
    </row>
    <row r="211" spans="1:17" ht="15.75" thickBot="1" x14ac:dyDescent="0.3">
      <c r="A211" s="8" t="s">
        <v>28</v>
      </c>
      <c r="B211" s="4"/>
      <c r="C211" s="4"/>
      <c r="D211" s="1">
        <v>3</v>
      </c>
      <c r="E211" s="6"/>
      <c r="G211" s="8" t="s">
        <v>30</v>
      </c>
      <c r="H211" s="4"/>
      <c r="I211" s="4"/>
      <c r="J211" s="1">
        <v>400</v>
      </c>
      <c r="K211" s="6"/>
      <c r="M211" s="8" t="s">
        <v>29</v>
      </c>
      <c r="N211" s="4"/>
      <c r="O211" s="4"/>
      <c r="P211" s="1">
        <v>5127</v>
      </c>
      <c r="Q211" s="6"/>
    </row>
    <row r="212" spans="1:17" ht="15.75" thickBot="1" x14ac:dyDescent="0.3">
      <c r="A212" s="8" t="s">
        <v>29</v>
      </c>
      <c r="B212" s="4"/>
      <c r="C212" s="4"/>
      <c r="D212" s="1">
        <v>289</v>
      </c>
      <c r="E212" s="6"/>
      <c r="G212" s="8" t="s">
        <v>31</v>
      </c>
      <c r="H212" s="4"/>
      <c r="I212" s="4"/>
      <c r="J212" s="1">
        <v>7145</v>
      </c>
      <c r="K212" s="6"/>
      <c r="M212" s="8" t="s">
        <v>30</v>
      </c>
      <c r="N212" s="4"/>
      <c r="O212" s="4"/>
      <c r="P212" s="2"/>
      <c r="Q212" s="6"/>
    </row>
    <row r="213" spans="1:17" ht="15.75" thickBot="1" x14ac:dyDescent="0.3">
      <c r="A213" s="8" t="s">
        <v>30</v>
      </c>
      <c r="B213" s="4"/>
      <c r="C213" s="4"/>
      <c r="D213" s="1">
        <v>10</v>
      </c>
      <c r="E213" s="6"/>
      <c r="G213" s="8" t="s">
        <v>33</v>
      </c>
      <c r="H213" s="4"/>
      <c r="I213" s="4"/>
      <c r="J213" s="1">
        <v>58</v>
      </c>
      <c r="K213" s="6"/>
      <c r="M213" s="8" t="s">
        <v>31</v>
      </c>
      <c r="N213" s="4"/>
      <c r="O213" s="4"/>
      <c r="P213" s="1">
        <v>3968</v>
      </c>
      <c r="Q213" s="6"/>
    </row>
    <row r="214" spans="1:17" ht="15.75" thickBot="1" x14ac:dyDescent="0.3">
      <c r="A214" s="8" t="s">
        <v>31</v>
      </c>
      <c r="B214" s="4"/>
      <c r="C214" s="4"/>
      <c r="D214" s="1">
        <v>153</v>
      </c>
      <c r="E214" s="6"/>
      <c r="G214" s="8" t="s">
        <v>34</v>
      </c>
      <c r="H214" s="4"/>
      <c r="I214" s="4"/>
      <c r="J214" s="5"/>
      <c r="K214" s="6">
        <f>SUM(J209:J213)</f>
        <v>32374</v>
      </c>
      <c r="M214" s="8" t="s">
        <v>33</v>
      </c>
      <c r="N214" s="4"/>
      <c r="O214" s="4"/>
      <c r="P214" s="1">
        <v>3921</v>
      </c>
      <c r="Q214" s="6"/>
    </row>
    <row r="215" spans="1:17" ht="15.75" thickBot="1" x14ac:dyDescent="0.3">
      <c r="A215" s="8" t="s">
        <v>32</v>
      </c>
      <c r="B215" s="4"/>
      <c r="C215" s="4"/>
      <c r="D215" s="1">
        <v>64</v>
      </c>
      <c r="E215" s="6"/>
      <c r="G215" s="7" t="s">
        <v>35</v>
      </c>
      <c r="H215" s="4"/>
      <c r="I215" s="4"/>
      <c r="J215" s="5"/>
      <c r="K215" s="6"/>
      <c r="M215" s="8" t="s">
        <v>34</v>
      </c>
      <c r="N215" s="4"/>
      <c r="O215" s="4"/>
      <c r="P215" s="5"/>
      <c r="Q215" s="6">
        <f>SUM(P210:P214)</f>
        <v>18092</v>
      </c>
    </row>
    <row r="216" spans="1:17" ht="15.75" thickBot="1" x14ac:dyDescent="0.3">
      <c r="A216" s="8" t="s">
        <v>33</v>
      </c>
      <c r="B216" s="4"/>
      <c r="C216" s="4"/>
      <c r="D216" s="1">
        <v>519</v>
      </c>
      <c r="E216" s="6"/>
      <c r="G216" s="8" t="s">
        <v>36</v>
      </c>
      <c r="H216" s="4"/>
      <c r="I216" s="4"/>
      <c r="J216" s="1">
        <v>19063</v>
      </c>
      <c r="K216" s="6"/>
      <c r="M216" s="7" t="s">
        <v>35</v>
      </c>
      <c r="N216" s="4"/>
      <c r="O216" s="4"/>
      <c r="P216" s="5"/>
      <c r="Q216" s="6"/>
    </row>
    <row r="217" spans="1:17" ht="15.75" thickBot="1" x14ac:dyDescent="0.3">
      <c r="A217" s="8" t="s">
        <v>34</v>
      </c>
      <c r="B217" s="4"/>
      <c r="C217" s="4"/>
      <c r="D217" s="5"/>
      <c r="E217" s="6">
        <f>SUM(D210:D216)</f>
        <v>1038</v>
      </c>
      <c r="G217" s="8" t="s">
        <v>37</v>
      </c>
      <c r="H217" s="4"/>
      <c r="I217" s="4"/>
      <c r="J217" s="1">
        <v>5636</v>
      </c>
      <c r="K217" s="6"/>
      <c r="M217" s="8" t="s">
        <v>36</v>
      </c>
      <c r="N217" s="4"/>
      <c r="O217" s="4"/>
      <c r="P217" s="1">
        <v>23821</v>
      </c>
      <c r="Q217" s="6"/>
    </row>
    <row r="218" spans="1:17" ht="15.75" thickBot="1" x14ac:dyDescent="0.3">
      <c r="A218" s="7" t="s">
        <v>35</v>
      </c>
      <c r="B218" s="4"/>
      <c r="C218" s="4"/>
      <c r="D218" s="5"/>
      <c r="E218" s="6"/>
      <c r="G218" s="8" t="s">
        <v>51</v>
      </c>
      <c r="H218" s="4"/>
      <c r="I218" s="4"/>
      <c r="J218" s="1">
        <v>241</v>
      </c>
      <c r="K218" s="6"/>
      <c r="M218" s="8" t="s">
        <v>37</v>
      </c>
      <c r="N218" s="4"/>
      <c r="O218" s="4"/>
      <c r="P218" s="1">
        <v>5304</v>
      </c>
      <c r="Q218" s="6"/>
    </row>
    <row r="219" spans="1:17" ht="15.75" thickBot="1" x14ac:dyDescent="0.3">
      <c r="A219" s="8" t="s">
        <v>36</v>
      </c>
      <c r="B219" s="4"/>
      <c r="C219" s="4"/>
      <c r="D219" s="2"/>
      <c r="E219" s="6"/>
      <c r="G219" s="8" t="s">
        <v>39</v>
      </c>
      <c r="H219" s="4"/>
      <c r="I219" s="4"/>
      <c r="J219" s="1">
        <v>4389</v>
      </c>
      <c r="K219" s="6"/>
      <c r="M219" s="8" t="s">
        <v>51</v>
      </c>
      <c r="N219" s="4"/>
      <c r="O219" s="4"/>
      <c r="P219" s="1">
        <v>110</v>
      </c>
      <c r="Q219" s="6"/>
    </row>
    <row r="220" spans="1:17" ht="15.75" thickBot="1" x14ac:dyDescent="0.3">
      <c r="A220" s="8" t="s">
        <v>28</v>
      </c>
      <c r="B220" s="4"/>
      <c r="C220" s="4"/>
      <c r="D220" s="2"/>
      <c r="E220" s="6"/>
      <c r="G220" s="8" t="s">
        <v>40</v>
      </c>
      <c r="H220" s="4"/>
      <c r="I220" s="4"/>
      <c r="J220" s="5"/>
      <c r="K220" s="6">
        <f>SUM(J216:J219)</f>
        <v>29329</v>
      </c>
      <c r="M220" s="8" t="s">
        <v>39</v>
      </c>
      <c r="N220" s="4"/>
      <c r="O220" s="4"/>
      <c r="P220" s="1">
        <v>5744</v>
      </c>
      <c r="Q220" s="6"/>
    </row>
    <row r="221" spans="1:17" ht="15.75" thickBot="1" x14ac:dyDescent="0.3">
      <c r="A221" s="8" t="s">
        <v>37</v>
      </c>
      <c r="B221" s="4"/>
      <c r="C221" s="4"/>
      <c r="D221" s="1">
        <v>801</v>
      </c>
      <c r="E221" s="6"/>
      <c r="G221" s="13"/>
      <c r="H221" s="4"/>
      <c r="I221" s="4"/>
      <c r="J221" s="5"/>
      <c r="K221" s="6"/>
      <c r="M221" s="8" t="s">
        <v>40</v>
      </c>
      <c r="N221" s="4"/>
      <c r="O221" s="4"/>
      <c r="P221" s="1"/>
      <c r="Q221" s="6">
        <f>SUM(P217:P220)</f>
        <v>34979</v>
      </c>
    </row>
    <row r="222" spans="1:17" ht="15.75" thickBot="1" x14ac:dyDescent="0.3">
      <c r="A222" s="8" t="s">
        <v>32</v>
      </c>
      <c r="B222" s="4"/>
      <c r="C222" s="4"/>
      <c r="D222" s="1">
        <v>1250</v>
      </c>
      <c r="E222" s="6"/>
      <c r="G222" s="3" t="s">
        <v>41</v>
      </c>
      <c r="H222" s="4"/>
      <c r="I222" s="4"/>
      <c r="J222" s="5"/>
      <c r="K222" s="6">
        <f>K214+K220</f>
        <v>61703</v>
      </c>
      <c r="M222" s="13"/>
      <c r="N222" s="4"/>
      <c r="O222" s="4"/>
      <c r="P222" s="5"/>
      <c r="Q222" s="6"/>
    </row>
    <row r="223" spans="1:17" ht="15.75" thickBot="1" x14ac:dyDescent="0.3">
      <c r="A223" s="8" t="s">
        <v>38</v>
      </c>
      <c r="B223" s="4"/>
      <c r="C223" s="4"/>
      <c r="D223" s="1">
        <v>101</v>
      </c>
      <c r="E223" s="6"/>
      <c r="G223" s="13"/>
      <c r="H223" s="4"/>
      <c r="I223" s="4"/>
      <c r="J223" s="5"/>
      <c r="K223" s="6"/>
      <c r="M223" s="3" t="s">
        <v>41</v>
      </c>
      <c r="N223" s="4"/>
      <c r="O223" s="4"/>
      <c r="P223" s="5"/>
      <c r="Q223" s="6">
        <f>Q215+Q221</f>
        <v>53071</v>
      </c>
    </row>
    <row r="224" spans="1:17" ht="15.75" thickBot="1" x14ac:dyDescent="0.3">
      <c r="A224" s="8" t="s">
        <v>39</v>
      </c>
      <c r="B224" s="4"/>
      <c r="C224" s="4"/>
      <c r="D224" s="1">
        <v>2789</v>
      </c>
      <c r="E224" s="6"/>
      <c r="G224" s="7" t="s">
        <v>42</v>
      </c>
      <c r="H224" s="4"/>
      <c r="I224" s="4"/>
      <c r="J224" s="5"/>
      <c r="K224" s="6"/>
      <c r="M224" s="13"/>
      <c r="N224" s="4"/>
      <c r="O224" s="4"/>
      <c r="P224" s="5"/>
      <c r="Q224" s="6"/>
    </row>
    <row r="225" spans="1:17" ht="15.75" thickBot="1" x14ac:dyDescent="0.3">
      <c r="A225" s="8" t="s">
        <v>40</v>
      </c>
      <c r="B225" s="4"/>
      <c r="C225" s="4"/>
      <c r="D225" s="5"/>
      <c r="E225" s="6">
        <f>SUM(D219:D224)</f>
        <v>4941</v>
      </c>
      <c r="G225" s="8" t="s">
        <v>43</v>
      </c>
      <c r="H225" s="4"/>
      <c r="I225" s="4"/>
      <c r="J225" s="1">
        <v>1760</v>
      </c>
      <c r="K225" s="6"/>
      <c r="M225" s="7" t="s">
        <v>42</v>
      </c>
      <c r="N225" s="4"/>
      <c r="O225" s="4"/>
      <c r="P225" s="5"/>
      <c r="Q225" s="6"/>
    </row>
    <row r="226" spans="1:17" ht="15.75" thickBot="1" x14ac:dyDescent="0.3">
      <c r="A226" s="8"/>
      <c r="B226" s="4"/>
      <c r="C226" s="4"/>
      <c r="D226" s="5"/>
      <c r="E226" s="6"/>
      <c r="G226" s="8" t="s">
        <v>44</v>
      </c>
      <c r="H226" s="4"/>
      <c r="I226" s="4"/>
      <c r="J226" s="1">
        <v>13154</v>
      </c>
      <c r="K226" s="6"/>
      <c r="M226" s="8" t="s">
        <v>55</v>
      </c>
      <c r="N226" s="4"/>
      <c r="O226" s="4"/>
      <c r="P226" s="1">
        <v>41</v>
      </c>
      <c r="Q226" s="6"/>
    </row>
    <row r="227" spans="1:17" ht="15.75" thickBot="1" x14ac:dyDescent="0.3">
      <c r="A227" s="3" t="s">
        <v>41</v>
      </c>
      <c r="B227" s="4"/>
      <c r="C227" s="4"/>
      <c r="D227" s="5"/>
      <c r="E227" s="6">
        <f>SUM(E217+E225)</f>
        <v>5979</v>
      </c>
      <c r="G227" s="8" t="s">
        <v>45</v>
      </c>
      <c r="H227" s="4"/>
      <c r="I227" s="4"/>
      <c r="J227" s="1">
        <v>63408</v>
      </c>
      <c r="K227" s="6"/>
      <c r="M227" s="8" t="s">
        <v>43</v>
      </c>
      <c r="N227" s="4"/>
      <c r="O227" s="4"/>
      <c r="P227" s="1">
        <v>25</v>
      </c>
      <c r="Q227" s="6"/>
    </row>
    <row r="228" spans="1:17" ht="15.75" thickBot="1" x14ac:dyDescent="0.3">
      <c r="A228" s="3"/>
      <c r="B228" s="4"/>
      <c r="C228" s="4"/>
      <c r="D228" s="5"/>
      <c r="E228" s="6"/>
      <c r="G228" s="8" t="s">
        <v>52</v>
      </c>
      <c r="H228" s="4"/>
      <c r="I228" s="4"/>
      <c r="J228" s="1">
        <v>-42225</v>
      </c>
      <c r="K228" s="6"/>
      <c r="M228" s="8" t="s">
        <v>44</v>
      </c>
      <c r="N228" s="4"/>
      <c r="O228" s="4"/>
      <c r="P228" s="1">
        <v>4115</v>
      </c>
      <c r="Q228" s="6"/>
    </row>
    <row r="229" spans="1:17" ht="15.75" thickBot="1" x14ac:dyDescent="0.3">
      <c r="A229" s="7" t="s">
        <v>42</v>
      </c>
      <c r="B229" s="4"/>
      <c r="C229" s="4"/>
      <c r="D229" s="5"/>
      <c r="E229" s="6"/>
      <c r="G229" s="8" t="s">
        <v>46</v>
      </c>
      <c r="H229" s="4"/>
      <c r="I229" s="4"/>
      <c r="J229" s="1">
        <v>-5777</v>
      </c>
      <c r="K229" s="6"/>
      <c r="M229" s="8" t="s">
        <v>45</v>
      </c>
      <c r="N229" s="4"/>
      <c r="O229" s="4"/>
      <c r="P229" s="1">
        <v>49092</v>
      </c>
      <c r="Q229" s="6"/>
    </row>
    <row r="230" spans="1:17" ht="15.75" thickBot="1" x14ac:dyDescent="0.3">
      <c r="A230" s="8" t="s">
        <v>43</v>
      </c>
      <c r="B230" s="4"/>
      <c r="C230" s="4"/>
      <c r="D230" s="1">
        <v>2</v>
      </c>
      <c r="E230" s="6"/>
      <c r="G230" s="8" t="s">
        <v>47</v>
      </c>
      <c r="H230" s="4"/>
      <c r="I230" s="4"/>
      <c r="J230" s="5"/>
      <c r="K230" s="6">
        <f>SUM(J225:J229)</f>
        <v>30320</v>
      </c>
      <c r="M230" s="8" t="s">
        <v>52</v>
      </c>
      <c r="N230" s="4"/>
      <c r="O230" s="4"/>
      <c r="P230" s="1">
        <v>-25166</v>
      </c>
      <c r="Q230" s="6"/>
    </row>
    <row r="231" spans="1:17" ht="15.75" thickBot="1" x14ac:dyDescent="0.3">
      <c r="A231" s="8" t="s">
        <v>44</v>
      </c>
      <c r="B231" s="4"/>
      <c r="C231" s="4"/>
      <c r="D231" s="1">
        <v>658</v>
      </c>
      <c r="E231" s="6"/>
      <c r="G231" s="23" t="s">
        <v>48</v>
      </c>
      <c r="H231" s="9"/>
      <c r="I231" s="9"/>
      <c r="J231" s="10"/>
      <c r="K231" s="11">
        <f>K222+K230</f>
        <v>92023</v>
      </c>
      <c r="M231" s="8" t="s">
        <v>46</v>
      </c>
      <c r="N231" s="4"/>
      <c r="O231" s="4"/>
      <c r="P231" s="1">
        <v>-10669</v>
      </c>
      <c r="Q231" s="6"/>
    </row>
    <row r="232" spans="1:17" ht="15.75" thickBot="1" x14ac:dyDescent="0.3">
      <c r="A232" s="8" t="s">
        <v>45</v>
      </c>
      <c r="B232" s="4"/>
      <c r="C232" s="4"/>
      <c r="D232" s="1">
        <v>1771</v>
      </c>
      <c r="E232" s="6"/>
      <c r="M232" s="8" t="s">
        <v>47</v>
      </c>
      <c r="N232" s="4"/>
      <c r="O232" s="4"/>
      <c r="P232" s="5"/>
      <c r="Q232" s="6">
        <f>SUM(P226:P231)</f>
        <v>17438</v>
      </c>
    </row>
    <row r="233" spans="1:17" ht="15.75" thickBot="1" x14ac:dyDescent="0.3">
      <c r="A233" s="8" t="s">
        <v>46</v>
      </c>
      <c r="B233" s="4"/>
      <c r="C233" s="4"/>
      <c r="D233" s="1">
        <v>-137</v>
      </c>
      <c r="E233" s="6"/>
      <c r="M233" s="23" t="s">
        <v>48</v>
      </c>
      <c r="N233" s="9"/>
      <c r="O233" s="9"/>
      <c r="P233" s="10"/>
      <c r="Q233" s="11">
        <f>Q223+Q232</f>
        <v>70509</v>
      </c>
    </row>
    <row r="234" spans="1:17" ht="15.75" thickBot="1" x14ac:dyDescent="0.3">
      <c r="A234" s="8" t="s">
        <v>47</v>
      </c>
      <c r="B234" s="4"/>
      <c r="C234" s="4"/>
      <c r="D234" s="5"/>
      <c r="E234" s="6">
        <f>SUM(D230:D233)</f>
        <v>2294</v>
      </c>
    </row>
    <row r="235" spans="1:17" ht="15.75" thickBot="1" x14ac:dyDescent="0.3">
      <c r="A235" s="23" t="s">
        <v>48</v>
      </c>
      <c r="B235" s="9"/>
      <c r="C235" s="9"/>
      <c r="D235" s="10"/>
      <c r="E235" s="11">
        <f>SUM(E227+E234)</f>
        <v>8273</v>
      </c>
    </row>
    <row r="239" spans="1:17" ht="15.75" thickBot="1" x14ac:dyDescent="0.3"/>
    <row r="240" spans="1:17" x14ac:dyDescent="0.25">
      <c r="A240" s="20" t="s">
        <v>0</v>
      </c>
      <c r="B240" s="21"/>
      <c r="C240" s="21"/>
      <c r="D240" s="21"/>
      <c r="E240" s="22"/>
      <c r="G240" s="20" t="s">
        <v>49</v>
      </c>
      <c r="H240" s="21"/>
      <c r="I240" s="21"/>
      <c r="J240" s="21"/>
      <c r="K240" s="22"/>
      <c r="M240" s="20" t="s">
        <v>53</v>
      </c>
      <c r="N240" s="21"/>
      <c r="O240" s="21"/>
      <c r="P240" s="21"/>
      <c r="Q240" s="22"/>
    </row>
    <row r="241" spans="1:17" x14ac:dyDescent="0.25">
      <c r="A241" s="14" t="s">
        <v>1</v>
      </c>
      <c r="B241" s="15"/>
      <c r="C241" s="15"/>
      <c r="D241" s="15"/>
      <c r="E241" s="16"/>
      <c r="G241" s="14" t="s">
        <v>1</v>
      </c>
      <c r="H241" s="15"/>
      <c r="I241" s="15"/>
      <c r="J241" s="15"/>
      <c r="K241" s="16"/>
      <c r="M241" s="14" t="s">
        <v>1</v>
      </c>
      <c r="N241" s="15"/>
      <c r="O241" s="15"/>
      <c r="P241" s="15"/>
      <c r="Q241" s="16"/>
    </row>
    <row r="242" spans="1:17" ht="15.75" thickBot="1" x14ac:dyDescent="0.3">
      <c r="A242" s="17">
        <v>42369</v>
      </c>
      <c r="B242" s="18"/>
      <c r="C242" s="18"/>
      <c r="D242" s="18"/>
      <c r="E242" s="19"/>
      <c r="G242" s="17">
        <v>42369</v>
      </c>
      <c r="H242" s="18"/>
      <c r="I242" s="18"/>
      <c r="J242" s="18"/>
      <c r="K242" s="19"/>
      <c r="M242" s="17">
        <v>42369</v>
      </c>
      <c r="N242" s="18"/>
      <c r="O242" s="18"/>
      <c r="P242" s="18"/>
      <c r="Q242" s="19"/>
    </row>
    <row r="243" spans="1:17" ht="15.75" thickBot="1" x14ac:dyDescent="0.3">
      <c r="A243" s="3" t="s">
        <v>2</v>
      </c>
      <c r="B243" s="4"/>
      <c r="C243" s="4"/>
      <c r="D243" s="5"/>
      <c r="E243" s="6"/>
      <c r="G243" s="12" t="s">
        <v>2</v>
      </c>
      <c r="H243" s="4"/>
      <c r="I243" s="4"/>
      <c r="J243" s="5"/>
      <c r="K243" s="6"/>
      <c r="M243" s="3" t="s">
        <v>2</v>
      </c>
      <c r="N243" s="4"/>
      <c r="O243" s="4"/>
      <c r="P243" s="5"/>
      <c r="Q243" s="6"/>
    </row>
    <row r="244" spans="1:17" ht="15.75" thickBot="1" x14ac:dyDescent="0.3">
      <c r="A244" s="7" t="s">
        <v>3</v>
      </c>
      <c r="B244" s="4"/>
      <c r="C244" s="4"/>
      <c r="D244" s="5"/>
      <c r="E244" s="6"/>
      <c r="G244" s="7" t="s">
        <v>3</v>
      </c>
      <c r="H244" s="4"/>
      <c r="I244" s="4"/>
      <c r="J244" s="5"/>
      <c r="K244" s="6"/>
      <c r="M244" s="7" t="s">
        <v>3</v>
      </c>
      <c r="N244" s="4"/>
      <c r="O244" s="4"/>
      <c r="P244" s="5"/>
      <c r="Q244" s="6"/>
    </row>
    <row r="245" spans="1:17" ht="15.75" thickBot="1" x14ac:dyDescent="0.3">
      <c r="A245" s="8" t="s">
        <v>4</v>
      </c>
      <c r="B245" s="4"/>
      <c r="C245" s="4"/>
      <c r="D245" s="5"/>
      <c r="E245" s="6"/>
      <c r="G245" s="8" t="s">
        <v>4</v>
      </c>
      <c r="H245" s="4"/>
      <c r="I245" s="4"/>
      <c r="J245" s="5"/>
      <c r="K245" s="6"/>
      <c r="M245" s="8" t="s">
        <v>4</v>
      </c>
      <c r="N245" s="4"/>
      <c r="O245" s="4"/>
      <c r="P245" s="25"/>
      <c r="Q245" s="6"/>
    </row>
    <row r="246" spans="1:17" ht="15.75" thickBot="1" x14ac:dyDescent="0.3">
      <c r="A246" s="8" t="s">
        <v>5</v>
      </c>
      <c r="B246" s="4"/>
      <c r="C246" s="4"/>
      <c r="D246" s="1">
        <v>911</v>
      </c>
      <c r="E246" s="6"/>
      <c r="G246" s="8" t="s">
        <v>5</v>
      </c>
      <c r="H246" s="4"/>
      <c r="I246" s="4"/>
      <c r="J246" s="1">
        <v>7309</v>
      </c>
      <c r="K246" s="6"/>
      <c r="M246" s="8" t="s">
        <v>5</v>
      </c>
      <c r="N246" s="4"/>
      <c r="O246" s="4"/>
      <c r="P246" s="1">
        <v>9096</v>
      </c>
      <c r="Q246" s="6"/>
    </row>
    <row r="247" spans="1:17" ht="15.75" thickBot="1" x14ac:dyDescent="0.3">
      <c r="A247" s="8" t="s">
        <v>6</v>
      </c>
      <c r="B247" s="4"/>
      <c r="C247" s="4"/>
      <c r="D247" s="1"/>
      <c r="E247" s="6">
        <f>SUM(D245:D246)</f>
        <v>911</v>
      </c>
      <c r="G247" s="8" t="s">
        <v>50</v>
      </c>
      <c r="H247" s="4"/>
      <c r="I247" s="4"/>
      <c r="J247" s="1">
        <v>12591</v>
      </c>
      <c r="K247" s="6"/>
      <c r="M247" s="8" t="s">
        <v>50</v>
      </c>
      <c r="N247" s="4"/>
      <c r="O247" s="4"/>
      <c r="P247" s="1">
        <v>2913</v>
      </c>
      <c r="Q247" s="6"/>
    </row>
    <row r="248" spans="1:17" ht="15.75" thickBot="1" x14ac:dyDescent="0.3">
      <c r="A248" s="8" t="s">
        <v>7</v>
      </c>
      <c r="B248" s="4"/>
      <c r="C248" s="4"/>
      <c r="D248" s="1">
        <v>570</v>
      </c>
      <c r="E248" s="6"/>
      <c r="G248" s="8" t="s">
        <v>6</v>
      </c>
      <c r="H248" s="4"/>
      <c r="I248" s="4"/>
      <c r="J248" s="5"/>
      <c r="K248" s="6">
        <f>SUM(J245:J247)</f>
        <v>19900</v>
      </c>
      <c r="M248" s="8" t="s">
        <v>6</v>
      </c>
      <c r="N248" s="4"/>
      <c r="O248" s="4"/>
      <c r="P248" s="1"/>
      <c r="Q248" s="6">
        <f>SUM(P246:P247)</f>
        <v>12009</v>
      </c>
    </row>
    <row r="249" spans="1:17" ht="15.75" thickBot="1" x14ac:dyDescent="0.3">
      <c r="A249" s="8" t="s">
        <v>8</v>
      </c>
      <c r="B249" s="4"/>
      <c r="C249" s="4"/>
      <c r="D249" s="1">
        <v>209</v>
      </c>
      <c r="E249" s="6"/>
      <c r="G249" s="8" t="s">
        <v>7</v>
      </c>
      <c r="H249" s="4"/>
      <c r="I249" s="4"/>
      <c r="J249" s="1">
        <v>3941</v>
      </c>
      <c r="K249" s="6"/>
      <c r="M249" s="8" t="s">
        <v>7</v>
      </c>
      <c r="N249" s="4"/>
      <c r="O249" s="4"/>
      <c r="P249" s="1">
        <v>5497</v>
      </c>
      <c r="Q249" s="6"/>
    </row>
    <row r="250" spans="1:17" ht="15.75" thickBot="1" x14ac:dyDescent="0.3">
      <c r="A250" s="8" t="s">
        <v>9</v>
      </c>
      <c r="B250" s="4"/>
      <c r="C250" s="4"/>
      <c r="D250" s="2"/>
      <c r="E250" s="6"/>
      <c r="G250" s="8" t="s">
        <v>8</v>
      </c>
      <c r="H250" s="4"/>
      <c r="I250" s="4"/>
      <c r="J250" s="1">
        <v>2902</v>
      </c>
      <c r="K250" s="6"/>
      <c r="M250" s="8" t="s">
        <v>8</v>
      </c>
      <c r="N250" s="4"/>
      <c r="O250" s="4"/>
      <c r="P250" s="1">
        <v>2720</v>
      </c>
      <c r="Q250" s="6"/>
    </row>
    <row r="251" spans="1:17" ht="15.75" thickBot="1" x14ac:dyDescent="0.3">
      <c r="A251" s="8" t="s">
        <v>10</v>
      </c>
      <c r="B251" s="4"/>
      <c r="C251" s="4"/>
      <c r="D251" s="2"/>
      <c r="E251" s="6"/>
      <c r="G251" s="8" t="s">
        <v>10</v>
      </c>
      <c r="H251" s="4"/>
      <c r="I251" s="4"/>
      <c r="J251" s="1">
        <v>2752</v>
      </c>
      <c r="K251" s="6"/>
      <c r="M251" s="8" t="s">
        <v>10</v>
      </c>
      <c r="N251" s="4"/>
      <c r="O251" s="4"/>
      <c r="P251" s="1">
        <v>1865</v>
      </c>
      <c r="Q251" s="6"/>
    </row>
    <row r="252" spans="1:17" ht="15.75" thickBot="1" x14ac:dyDescent="0.3">
      <c r="A252" s="8" t="s">
        <v>11</v>
      </c>
      <c r="B252" s="4"/>
      <c r="C252" s="4"/>
      <c r="D252" s="1">
        <v>127</v>
      </c>
      <c r="E252" s="6"/>
      <c r="G252" s="8" t="s">
        <v>11</v>
      </c>
      <c r="H252" s="4"/>
      <c r="I252" s="4"/>
      <c r="J252" s="1">
        <v>3900</v>
      </c>
      <c r="K252" s="6"/>
      <c r="M252" s="8" t="s">
        <v>11</v>
      </c>
      <c r="N252" s="4"/>
      <c r="O252" s="4"/>
      <c r="P252" s="1">
        <v>940</v>
      </c>
      <c r="Q252" s="6"/>
    </row>
    <row r="253" spans="1:17" ht="15.75" thickBot="1" x14ac:dyDescent="0.3">
      <c r="A253" s="8" t="s">
        <v>12</v>
      </c>
      <c r="B253" s="4"/>
      <c r="C253" s="4"/>
      <c r="D253" s="5"/>
      <c r="E253" s="6">
        <f>E247+SUM(D248:D252)</f>
        <v>1817</v>
      </c>
      <c r="G253" s="8" t="s">
        <v>12</v>
      </c>
      <c r="H253" s="4"/>
      <c r="I253" s="4"/>
      <c r="J253" s="5"/>
      <c r="K253" s="6">
        <f>K248+SUM(J249:J252)</f>
        <v>33395</v>
      </c>
      <c r="M253" s="8" t="s">
        <v>12</v>
      </c>
      <c r="N253" s="4"/>
      <c r="O253" s="4"/>
      <c r="P253" s="5"/>
      <c r="Q253" s="6">
        <f>Q248+SUM(P249:P252)</f>
        <v>23031</v>
      </c>
    </row>
    <row r="254" spans="1:17" ht="15.75" thickBot="1" x14ac:dyDescent="0.3">
      <c r="A254" s="7" t="s">
        <v>13</v>
      </c>
      <c r="B254" s="4"/>
      <c r="C254" s="4"/>
      <c r="D254" s="5"/>
      <c r="E254" s="6"/>
      <c r="G254" s="7" t="s">
        <v>13</v>
      </c>
      <c r="H254" s="4"/>
      <c r="I254" s="4"/>
      <c r="J254" s="5"/>
      <c r="K254" s="6"/>
      <c r="M254" s="7" t="s">
        <v>13</v>
      </c>
      <c r="N254" s="4"/>
      <c r="O254" s="4"/>
      <c r="P254" s="5"/>
      <c r="Q254" s="6"/>
    </row>
    <row r="255" spans="1:17" ht="15.75" thickBot="1" x14ac:dyDescent="0.3">
      <c r="A255" s="24" t="s">
        <v>14</v>
      </c>
      <c r="B255" s="4"/>
      <c r="C255" s="4"/>
      <c r="D255" s="5"/>
      <c r="E255" s="6"/>
      <c r="G255" s="24" t="s">
        <v>14</v>
      </c>
      <c r="H255" s="4"/>
      <c r="I255" s="4"/>
      <c r="J255" s="5"/>
      <c r="K255" s="6"/>
      <c r="M255" s="24" t="s">
        <v>14</v>
      </c>
      <c r="N255" s="4"/>
      <c r="O255" s="4"/>
      <c r="P255" s="5"/>
      <c r="Q255" s="6"/>
    </row>
    <row r="256" spans="1:17" ht="15.75" thickBot="1" x14ac:dyDescent="0.3">
      <c r="A256" s="8" t="s">
        <v>15</v>
      </c>
      <c r="B256" s="4"/>
      <c r="C256" s="4"/>
      <c r="D256" s="1">
        <v>2649</v>
      </c>
      <c r="E256" s="6"/>
      <c r="G256" s="8" t="s">
        <v>15</v>
      </c>
      <c r="H256" s="4"/>
      <c r="I256" s="4"/>
      <c r="J256" s="1">
        <v>22354</v>
      </c>
      <c r="K256" s="6"/>
      <c r="M256" s="8" t="s">
        <v>15</v>
      </c>
      <c r="N256" s="4"/>
      <c r="O256" s="4"/>
      <c r="P256" s="1">
        <v>35747</v>
      </c>
      <c r="Q256" s="6"/>
    </row>
    <row r="257" spans="1:17" ht="15.75" thickBot="1" x14ac:dyDescent="0.3">
      <c r="A257" s="8" t="s">
        <v>16</v>
      </c>
      <c r="B257" s="4"/>
      <c r="C257" s="4"/>
      <c r="D257" s="1">
        <v>-1493</v>
      </c>
      <c r="E257" s="6"/>
      <c r="G257" s="8" t="s">
        <v>16</v>
      </c>
      <c r="H257" s="4"/>
      <c r="I257" s="4"/>
      <c r="J257" s="1">
        <v>-9783</v>
      </c>
      <c r="K257" s="6"/>
      <c r="M257" s="8" t="s">
        <v>16</v>
      </c>
      <c r="N257" s="4"/>
      <c r="O257" s="4"/>
      <c r="P257" s="1">
        <v>-19430</v>
      </c>
      <c r="Q257" s="6"/>
    </row>
    <row r="258" spans="1:17" ht="15.75" thickBot="1" x14ac:dyDescent="0.3">
      <c r="A258" s="24" t="s">
        <v>17</v>
      </c>
      <c r="B258" s="4"/>
      <c r="C258" s="4"/>
      <c r="D258" s="1"/>
      <c r="E258" s="6">
        <f>SUM(D256:D257)</f>
        <v>1156</v>
      </c>
      <c r="G258" s="24" t="s">
        <v>17</v>
      </c>
      <c r="H258" s="4"/>
      <c r="I258" s="4"/>
      <c r="J258" s="1"/>
      <c r="K258" s="6">
        <f>SUM(J256:J257)</f>
        <v>12571</v>
      </c>
      <c r="M258" s="24" t="s">
        <v>17</v>
      </c>
      <c r="N258" s="4"/>
      <c r="O258" s="4"/>
      <c r="P258" s="5"/>
      <c r="Q258" s="6">
        <f>SUM(P256:P257)</f>
        <v>16317</v>
      </c>
    </row>
    <row r="259" spans="1:17" ht="15.75" thickBot="1" x14ac:dyDescent="0.3">
      <c r="A259" s="8" t="s">
        <v>18</v>
      </c>
      <c r="B259" s="4"/>
      <c r="C259" s="4"/>
      <c r="D259" s="1">
        <v>71</v>
      </c>
      <c r="E259" s="6"/>
      <c r="G259" s="8" t="s">
        <v>18</v>
      </c>
      <c r="H259" s="4"/>
      <c r="I259" s="4"/>
      <c r="J259" s="1">
        <v>15788</v>
      </c>
      <c r="K259" s="6"/>
      <c r="M259" s="8" t="s">
        <v>18</v>
      </c>
      <c r="N259" s="4"/>
      <c r="O259" s="4"/>
      <c r="P259" s="1">
        <v>2311</v>
      </c>
      <c r="Q259" s="6"/>
    </row>
    <row r="260" spans="1:17" ht="15.75" thickBot="1" x14ac:dyDescent="0.3">
      <c r="A260" s="8" t="s">
        <v>19</v>
      </c>
      <c r="B260" s="4"/>
      <c r="C260" s="4"/>
      <c r="D260" s="1">
        <v>2988</v>
      </c>
      <c r="E260" s="6"/>
      <c r="G260" s="8" t="s">
        <v>19</v>
      </c>
      <c r="H260" s="4"/>
      <c r="I260" s="4"/>
      <c r="J260" s="1">
        <v>11289</v>
      </c>
      <c r="K260" s="6"/>
      <c r="M260" s="8" t="s">
        <v>19</v>
      </c>
      <c r="N260" s="4"/>
      <c r="O260" s="4"/>
      <c r="P260" s="1">
        <v>14177</v>
      </c>
      <c r="Q260" s="6"/>
    </row>
    <row r="261" spans="1:17" ht="15.75" thickBot="1" x14ac:dyDescent="0.3">
      <c r="A261" s="8" t="s">
        <v>20</v>
      </c>
      <c r="B261" s="4"/>
      <c r="C261" s="4"/>
      <c r="D261" s="1">
        <v>2663</v>
      </c>
      <c r="E261" s="6"/>
      <c r="G261" s="8" t="s">
        <v>20</v>
      </c>
      <c r="H261" s="4"/>
      <c r="I261" s="4"/>
      <c r="J261" s="1">
        <v>12843</v>
      </c>
      <c r="K261" s="6"/>
      <c r="M261" s="8" t="s">
        <v>20</v>
      </c>
      <c r="N261" s="4"/>
      <c r="O261" s="4"/>
      <c r="P261" s="1">
        <v>13081</v>
      </c>
      <c r="Q261" s="6"/>
    </row>
    <row r="262" spans="1:17" ht="15.75" thickBot="1" x14ac:dyDescent="0.3">
      <c r="A262" s="8" t="s">
        <v>9</v>
      </c>
      <c r="B262" s="4"/>
      <c r="C262" s="4"/>
      <c r="D262" s="1">
        <v>64</v>
      </c>
      <c r="E262" s="6"/>
      <c r="G262" s="8" t="s">
        <v>21</v>
      </c>
      <c r="H262" s="4"/>
      <c r="I262" s="4"/>
      <c r="J262" s="1">
        <v>4207</v>
      </c>
      <c r="K262" s="6"/>
      <c r="M262" s="8" t="s">
        <v>54</v>
      </c>
      <c r="N262" s="4"/>
      <c r="O262" s="4"/>
      <c r="P262" s="1">
        <v>60</v>
      </c>
      <c r="Q262" s="6"/>
    </row>
    <row r="263" spans="1:17" ht="15.75" thickBot="1" x14ac:dyDescent="0.3">
      <c r="A263" s="8" t="s">
        <v>21</v>
      </c>
      <c r="B263" s="4"/>
      <c r="C263" s="4"/>
      <c r="D263" s="1">
        <v>110</v>
      </c>
      <c r="E263" s="6"/>
      <c r="G263" s="8" t="s">
        <v>22</v>
      </c>
      <c r="H263" s="4"/>
      <c r="I263" s="4"/>
      <c r="J263" s="5"/>
      <c r="K263" s="6">
        <f>K258+SUM(J259:J262)</f>
        <v>56698</v>
      </c>
      <c r="M263" s="8" t="s">
        <v>21</v>
      </c>
      <c r="N263" s="4"/>
      <c r="O263" s="4"/>
      <c r="P263" s="1">
        <v>690</v>
      </c>
      <c r="Q263" s="6"/>
    </row>
    <row r="264" spans="1:17" ht="15.75" thickBot="1" x14ac:dyDescent="0.3">
      <c r="A264" s="8" t="s">
        <v>22</v>
      </c>
      <c r="B264" s="4"/>
      <c r="C264" s="4"/>
      <c r="D264" s="5"/>
      <c r="E264" s="6">
        <f>E258+SUM(D259:D263)</f>
        <v>7052</v>
      </c>
      <c r="G264" s="3" t="s">
        <v>23</v>
      </c>
      <c r="H264" s="4"/>
      <c r="I264" s="4"/>
      <c r="J264" s="5"/>
      <c r="K264" s="6">
        <f>SUM(K253+K263)</f>
        <v>90093</v>
      </c>
      <c r="M264" s="8" t="s">
        <v>22</v>
      </c>
      <c r="N264" s="4"/>
      <c r="O264" s="4"/>
      <c r="P264" s="5"/>
      <c r="Q264" s="6">
        <f>Q258+SUM(P259:P263)</f>
        <v>46636</v>
      </c>
    </row>
    <row r="265" spans="1:17" ht="15.75" thickBot="1" x14ac:dyDescent="0.3">
      <c r="A265" s="3" t="s">
        <v>23</v>
      </c>
      <c r="B265" s="4"/>
      <c r="C265" s="4"/>
      <c r="D265" s="5"/>
      <c r="E265" s="6">
        <f>E253+E264</f>
        <v>8869</v>
      </c>
      <c r="G265" s="13"/>
      <c r="H265" s="4"/>
      <c r="I265" s="4"/>
      <c r="J265" s="5"/>
      <c r="K265" s="6"/>
      <c r="M265" s="3" t="s">
        <v>23</v>
      </c>
      <c r="N265" s="4"/>
      <c r="O265" s="4"/>
      <c r="P265" s="5"/>
      <c r="Q265" s="6">
        <f>Q253+Q264</f>
        <v>69667</v>
      </c>
    </row>
    <row r="266" spans="1:17" ht="15.75" thickBot="1" x14ac:dyDescent="0.3">
      <c r="A266" s="3"/>
      <c r="B266" s="4"/>
      <c r="C266" s="4"/>
      <c r="D266" s="5"/>
      <c r="E266" s="6"/>
      <c r="G266" s="3" t="s">
        <v>24</v>
      </c>
      <c r="H266" s="4"/>
      <c r="I266" s="4"/>
      <c r="J266" s="5"/>
      <c r="K266" s="6"/>
      <c r="M266" s="13"/>
      <c r="N266" s="4"/>
      <c r="O266" s="4"/>
      <c r="P266" s="5"/>
      <c r="Q266" s="6"/>
    </row>
    <row r="267" spans="1:17" ht="15.75" thickBot="1" x14ac:dyDescent="0.3">
      <c r="A267" s="3" t="s">
        <v>24</v>
      </c>
      <c r="B267" s="4"/>
      <c r="C267" s="4"/>
      <c r="D267" s="5"/>
      <c r="E267" s="6"/>
      <c r="G267" s="3" t="s">
        <v>25</v>
      </c>
      <c r="H267" s="4"/>
      <c r="I267" s="4"/>
      <c r="J267" s="5"/>
      <c r="K267" s="6"/>
      <c r="M267" s="3" t="s">
        <v>24</v>
      </c>
      <c r="N267" s="4"/>
      <c r="O267" s="4"/>
      <c r="P267" s="5"/>
      <c r="Q267" s="6"/>
    </row>
    <row r="268" spans="1:17" ht="15.75" thickBot="1" x14ac:dyDescent="0.3">
      <c r="A268" s="3" t="s">
        <v>25</v>
      </c>
      <c r="B268" s="4"/>
      <c r="C268" s="4"/>
      <c r="D268" s="5"/>
      <c r="E268" s="6"/>
      <c r="G268" s="7" t="s">
        <v>26</v>
      </c>
      <c r="H268" s="4"/>
      <c r="I268" s="4"/>
      <c r="J268" s="5"/>
      <c r="K268" s="6"/>
      <c r="M268" s="3" t="s">
        <v>25</v>
      </c>
      <c r="N268" s="4"/>
      <c r="O268" s="4"/>
      <c r="P268" s="5"/>
      <c r="Q268" s="6"/>
    </row>
    <row r="269" spans="1:17" ht="15.75" thickBot="1" x14ac:dyDescent="0.3">
      <c r="A269" s="7" t="s">
        <v>26</v>
      </c>
      <c r="B269" s="4"/>
      <c r="C269" s="4"/>
      <c r="D269" s="5"/>
      <c r="E269" s="6"/>
      <c r="G269" s="8" t="s">
        <v>27</v>
      </c>
      <c r="H269" s="4"/>
      <c r="I269" s="4"/>
      <c r="J269" s="1">
        <v>15806</v>
      </c>
      <c r="K269" s="6"/>
      <c r="M269" s="7" t="s">
        <v>26</v>
      </c>
      <c r="N269" s="4"/>
      <c r="O269" s="4"/>
      <c r="P269" s="5"/>
      <c r="Q269" s="6"/>
    </row>
    <row r="270" spans="1:17" ht="15.75" thickBot="1" x14ac:dyDescent="0.3">
      <c r="A270" s="8" t="s">
        <v>27</v>
      </c>
      <c r="B270" s="4"/>
      <c r="C270" s="4"/>
      <c r="D270" s="1">
        <v>500</v>
      </c>
      <c r="E270" s="6"/>
      <c r="G270" s="8" t="s">
        <v>29</v>
      </c>
      <c r="H270" s="4"/>
      <c r="I270" s="4"/>
      <c r="J270" s="1">
        <v>2795</v>
      </c>
      <c r="K270" s="6"/>
      <c r="M270" s="8" t="s">
        <v>27</v>
      </c>
      <c r="N270" s="4"/>
      <c r="O270" s="4"/>
      <c r="P270" s="1">
        <v>4071</v>
      </c>
      <c r="Q270" s="6"/>
    </row>
    <row r="271" spans="1:17" ht="15.75" thickBot="1" x14ac:dyDescent="0.3">
      <c r="A271" s="8" t="s">
        <v>28</v>
      </c>
      <c r="B271" s="4"/>
      <c r="C271" s="4"/>
      <c r="D271" s="1">
        <v>7</v>
      </c>
      <c r="E271" s="6"/>
      <c r="G271" s="8" t="s">
        <v>30</v>
      </c>
      <c r="H271" s="4"/>
      <c r="I271" s="4"/>
      <c r="J271" s="1">
        <v>331</v>
      </c>
      <c r="K271" s="6"/>
      <c r="M271" s="8" t="s">
        <v>29</v>
      </c>
      <c r="N271" s="4"/>
      <c r="O271" s="4"/>
      <c r="P271" s="1">
        <v>5546</v>
      </c>
      <c r="Q271" s="6"/>
    </row>
    <row r="272" spans="1:17" ht="15.75" thickBot="1" x14ac:dyDescent="0.3">
      <c r="A272" s="8" t="s">
        <v>29</v>
      </c>
      <c r="B272" s="4"/>
      <c r="C272" s="4"/>
      <c r="D272" s="1">
        <v>277</v>
      </c>
      <c r="E272" s="6"/>
      <c r="G272" s="8" t="s">
        <v>31</v>
      </c>
      <c r="H272" s="4"/>
      <c r="I272" s="4"/>
      <c r="J272" s="1">
        <v>6865</v>
      </c>
      <c r="K272" s="6"/>
      <c r="M272" s="8" t="s">
        <v>30</v>
      </c>
      <c r="N272" s="4"/>
      <c r="O272" s="4"/>
      <c r="P272" s="2"/>
      <c r="Q272" s="6"/>
    </row>
    <row r="273" spans="1:17" ht="15.75" thickBot="1" x14ac:dyDescent="0.3">
      <c r="A273" s="8" t="s">
        <v>30</v>
      </c>
      <c r="B273" s="4"/>
      <c r="C273" s="4"/>
      <c r="D273" s="1">
        <v>27</v>
      </c>
      <c r="E273" s="6"/>
      <c r="G273" s="8" t="s">
        <v>33</v>
      </c>
      <c r="H273" s="4"/>
      <c r="I273" s="4"/>
      <c r="J273" s="1">
        <v>1133</v>
      </c>
      <c r="K273" s="6"/>
      <c r="M273" s="8" t="s">
        <v>31</v>
      </c>
      <c r="N273" s="4"/>
      <c r="O273" s="4"/>
      <c r="P273" s="1">
        <v>4078</v>
      </c>
      <c r="Q273" s="6"/>
    </row>
    <row r="274" spans="1:17" ht="15.75" thickBot="1" x14ac:dyDescent="0.3">
      <c r="A274" s="8" t="s">
        <v>31</v>
      </c>
      <c r="B274" s="4"/>
      <c r="C274" s="4"/>
      <c r="D274" s="1">
        <v>163</v>
      </c>
      <c r="E274" s="6"/>
      <c r="G274" s="8" t="s">
        <v>34</v>
      </c>
      <c r="H274" s="4"/>
      <c r="I274" s="4"/>
      <c r="J274" s="5"/>
      <c r="K274" s="6">
        <f>SUM(J269:J273)</f>
        <v>26930</v>
      </c>
      <c r="M274" s="8" t="s">
        <v>33</v>
      </c>
      <c r="N274" s="4"/>
      <c r="O274" s="4"/>
      <c r="P274" s="1">
        <v>3883</v>
      </c>
      <c r="Q274" s="6"/>
    </row>
    <row r="275" spans="1:17" ht="15.75" thickBot="1" x14ac:dyDescent="0.3">
      <c r="A275" s="8" t="s">
        <v>32</v>
      </c>
      <c r="B275" s="4"/>
      <c r="C275" s="4"/>
      <c r="D275" s="1">
        <v>64</v>
      </c>
      <c r="E275" s="6"/>
      <c r="G275" s="7" t="s">
        <v>35</v>
      </c>
      <c r="H275" s="4"/>
      <c r="I275" s="4"/>
      <c r="J275" s="5"/>
      <c r="K275" s="6"/>
      <c r="M275" s="8" t="s">
        <v>34</v>
      </c>
      <c r="N275" s="4"/>
      <c r="O275" s="4"/>
      <c r="P275" s="5"/>
      <c r="Q275" s="6">
        <f>SUM(P270:P274)</f>
        <v>17578</v>
      </c>
    </row>
    <row r="276" spans="1:17" ht="15.75" thickBot="1" x14ac:dyDescent="0.3">
      <c r="A276" s="8" t="s">
        <v>33</v>
      </c>
      <c r="B276" s="4"/>
      <c r="C276" s="4"/>
      <c r="D276" s="1">
        <v>545</v>
      </c>
      <c r="E276" s="6"/>
      <c r="G276" s="8" t="s">
        <v>36</v>
      </c>
      <c r="H276" s="4"/>
      <c r="I276" s="4"/>
      <c r="J276" s="1">
        <v>28407</v>
      </c>
      <c r="K276" s="6"/>
      <c r="M276" s="7" t="s">
        <v>35</v>
      </c>
      <c r="N276" s="4"/>
      <c r="O276" s="4"/>
      <c r="P276" s="5"/>
      <c r="Q276" s="6"/>
    </row>
    <row r="277" spans="1:17" ht="15.75" thickBot="1" x14ac:dyDescent="0.3">
      <c r="A277" s="8" t="s">
        <v>34</v>
      </c>
      <c r="B277" s="4"/>
      <c r="C277" s="4"/>
      <c r="D277" s="5"/>
      <c r="E277" s="6">
        <f>SUM(D270:D276)</f>
        <v>1583</v>
      </c>
      <c r="G277" s="8" t="s">
        <v>37</v>
      </c>
      <c r="H277" s="4"/>
      <c r="I277" s="4"/>
      <c r="J277" s="1">
        <v>4691</v>
      </c>
      <c r="K277" s="6"/>
      <c r="M277" s="8" t="s">
        <v>36</v>
      </c>
      <c r="N277" s="4"/>
      <c r="O277" s="4"/>
      <c r="P277" s="1">
        <v>29213</v>
      </c>
      <c r="Q277" s="6"/>
    </row>
    <row r="278" spans="1:17" ht="15.75" thickBot="1" x14ac:dyDescent="0.3">
      <c r="A278" s="7" t="s">
        <v>35</v>
      </c>
      <c r="B278" s="4"/>
      <c r="C278" s="4"/>
      <c r="D278" s="5"/>
      <c r="E278" s="6"/>
      <c r="G278" s="8" t="s">
        <v>51</v>
      </c>
      <c r="H278" s="4"/>
      <c r="I278" s="4"/>
      <c r="J278" s="1">
        <v>210</v>
      </c>
      <c r="K278" s="6"/>
      <c r="M278" s="8" t="s">
        <v>37</v>
      </c>
      <c r="N278" s="4"/>
      <c r="O278" s="4"/>
      <c r="P278" s="1">
        <v>4959</v>
      </c>
      <c r="Q278" s="6"/>
    </row>
    <row r="279" spans="1:17" ht="15.75" thickBot="1" x14ac:dyDescent="0.3">
      <c r="A279" s="8" t="s">
        <v>36</v>
      </c>
      <c r="B279" s="4"/>
      <c r="C279" s="4"/>
      <c r="D279" s="1">
        <v>2875</v>
      </c>
      <c r="E279" s="6"/>
      <c r="G279" s="8" t="s">
        <v>39</v>
      </c>
      <c r="H279" s="4"/>
      <c r="I279" s="4"/>
      <c r="J279" s="1">
        <v>4301</v>
      </c>
      <c r="K279" s="6"/>
      <c r="M279" s="8" t="s">
        <v>51</v>
      </c>
      <c r="N279" s="4"/>
      <c r="O279" s="4"/>
      <c r="P279" s="1">
        <v>107</v>
      </c>
      <c r="Q279" s="6"/>
    </row>
    <row r="280" spans="1:17" ht="15.75" thickBot="1" x14ac:dyDescent="0.3">
      <c r="A280" s="8" t="s">
        <v>28</v>
      </c>
      <c r="B280" s="4"/>
      <c r="C280" s="4"/>
      <c r="D280" s="2"/>
      <c r="E280" s="6"/>
      <c r="G280" s="8" t="s">
        <v>40</v>
      </c>
      <c r="H280" s="4"/>
      <c r="I280" s="4"/>
      <c r="J280" s="5"/>
      <c r="K280" s="6">
        <f>SUM(J276:J279)</f>
        <v>37609</v>
      </c>
      <c r="M280" s="8" t="s">
        <v>39</v>
      </c>
      <c r="N280" s="4"/>
      <c r="O280" s="4"/>
      <c r="P280" s="1">
        <v>5887</v>
      </c>
      <c r="Q280" s="6"/>
    </row>
    <row r="281" spans="1:17" ht="15.75" thickBot="1" x14ac:dyDescent="0.3">
      <c r="A281" s="8" t="s">
        <v>37</v>
      </c>
      <c r="B281" s="4"/>
      <c r="C281" s="4"/>
      <c r="D281" s="1">
        <v>787</v>
      </c>
      <c r="E281" s="6"/>
      <c r="G281" s="13"/>
      <c r="H281" s="4"/>
      <c r="I281" s="4"/>
      <c r="J281" s="5"/>
      <c r="K281" s="6"/>
      <c r="M281" s="8" t="s">
        <v>40</v>
      </c>
      <c r="N281" s="4"/>
      <c r="O281" s="4"/>
      <c r="P281" s="1"/>
      <c r="Q281" s="6">
        <f>SUM(P277:P280)</f>
        <v>40166</v>
      </c>
    </row>
    <row r="282" spans="1:17" ht="15.75" thickBot="1" x14ac:dyDescent="0.3">
      <c r="A282" s="8" t="s">
        <v>32</v>
      </c>
      <c r="B282" s="4"/>
      <c r="C282" s="4"/>
      <c r="D282" s="1">
        <v>1181</v>
      </c>
      <c r="E282" s="6"/>
      <c r="G282" s="3" t="s">
        <v>41</v>
      </c>
      <c r="H282" s="4"/>
      <c r="I282" s="4"/>
      <c r="J282" s="5"/>
      <c r="K282" s="6">
        <f>K274+K280</f>
        <v>64539</v>
      </c>
      <c r="M282" s="13"/>
      <c r="N282" s="4"/>
      <c r="O282" s="4"/>
      <c r="P282" s="5"/>
      <c r="Q282" s="6"/>
    </row>
    <row r="283" spans="1:17" ht="15.75" thickBot="1" x14ac:dyDescent="0.3">
      <c r="A283" s="8" t="s">
        <v>38</v>
      </c>
      <c r="B283" s="4"/>
      <c r="C283" s="4"/>
      <c r="D283" s="1">
        <v>56</v>
      </c>
      <c r="E283" s="6"/>
      <c r="G283" s="13"/>
      <c r="H283" s="4"/>
      <c r="I283" s="4"/>
      <c r="J283" s="5"/>
      <c r="K283" s="6"/>
      <c r="M283" s="3" t="s">
        <v>41</v>
      </c>
      <c r="N283" s="4"/>
      <c r="O283" s="4"/>
      <c r="P283" s="5"/>
      <c r="Q283" s="6">
        <f>Q275+Q281</f>
        <v>57744</v>
      </c>
    </row>
    <row r="284" spans="1:17" ht="15.75" thickBot="1" x14ac:dyDescent="0.3">
      <c r="A284" s="8" t="s">
        <v>39</v>
      </c>
      <c r="B284" s="4"/>
      <c r="C284" s="4"/>
      <c r="D284" s="1">
        <v>204</v>
      </c>
      <c r="E284" s="6"/>
      <c r="G284" s="7" t="s">
        <v>42</v>
      </c>
      <c r="H284" s="4"/>
      <c r="I284" s="4"/>
      <c r="J284" s="5"/>
      <c r="K284" s="6"/>
      <c r="M284" s="13"/>
      <c r="N284" s="4"/>
      <c r="O284" s="4"/>
      <c r="P284" s="5"/>
      <c r="Q284" s="6"/>
    </row>
    <row r="285" spans="1:17" ht="15.75" thickBot="1" x14ac:dyDescent="0.3">
      <c r="A285" s="8" t="s">
        <v>40</v>
      </c>
      <c r="B285" s="4"/>
      <c r="C285" s="4"/>
      <c r="D285" s="5"/>
      <c r="E285" s="6">
        <f>SUM(D279:D284)</f>
        <v>5103</v>
      </c>
      <c r="G285" s="8" t="s">
        <v>43</v>
      </c>
      <c r="H285" s="4"/>
      <c r="I285" s="4"/>
      <c r="J285" s="1">
        <v>1760</v>
      </c>
      <c r="K285" s="6"/>
      <c r="M285" s="7" t="s">
        <v>42</v>
      </c>
      <c r="N285" s="4"/>
      <c r="O285" s="4"/>
      <c r="P285" s="5"/>
      <c r="Q285" s="6"/>
    </row>
    <row r="286" spans="1:17" ht="15.75" thickBot="1" x14ac:dyDescent="0.3">
      <c r="A286" s="8"/>
      <c r="B286" s="4"/>
      <c r="C286" s="4"/>
      <c r="D286" s="5"/>
      <c r="E286" s="6"/>
      <c r="G286" s="8" t="s">
        <v>44</v>
      </c>
      <c r="H286" s="4"/>
      <c r="I286" s="4"/>
      <c r="J286" s="1">
        <v>14016</v>
      </c>
      <c r="K286" s="6"/>
      <c r="M286" s="8" t="s">
        <v>55</v>
      </c>
      <c r="N286" s="4"/>
      <c r="O286" s="4"/>
      <c r="P286" s="1">
        <v>41</v>
      </c>
      <c r="Q286" s="6"/>
    </row>
    <row r="287" spans="1:17" ht="15.75" thickBot="1" x14ac:dyDescent="0.3">
      <c r="A287" s="3" t="s">
        <v>41</v>
      </c>
      <c r="B287" s="4"/>
      <c r="C287" s="4"/>
      <c r="D287" s="5"/>
      <c r="E287" s="6">
        <f>SUM(E277+E285)</f>
        <v>6686</v>
      </c>
      <c r="G287" s="8" t="s">
        <v>45</v>
      </c>
      <c r="H287" s="4"/>
      <c r="I287" s="4"/>
      <c r="J287" s="1">
        <v>65018</v>
      </c>
      <c r="K287" s="6"/>
      <c r="M287" s="8" t="s">
        <v>43</v>
      </c>
      <c r="N287" s="4"/>
      <c r="O287" s="4"/>
      <c r="P287" s="1">
        <v>24</v>
      </c>
      <c r="Q287" s="6"/>
    </row>
    <row r="288" spans="1:17" ht="15.75" thickBot="1" x14ac:dyDescent="0.3">
      <c r="A288" s="3"/>
      <c r="B288" s="4"/>
      <c r="C288" s="4"/>
      <c r="D288" s="5"/>
      <c r="E288" s="6"/>
      <c r="G288" s="8" t="s">
        <v>52</v>
      </c>
      <c r="H288" s="4"/>
      <c r="I288" s="4"/>
      <c r="J288" s="1">
        <v>-45066</v>
      </c>
      <c r="K288" s="6"/>
      <c r="M288" s="8" t="s">
        <v>44</v>
      </c>
      <c r="N288" s="4"/>
      <c r="O288" s="4"/>
      <c r="P288" s="1">
        <v>4076</v>
      </c>
      <c r="Q288" s="6"/>
    </row>
    <row r="289" spans="1:17" ht="15.75" thickBot="1" x14ac:dyDescent="0.3">
      <c r="A289" s="7" t="s">
        <v>42</v>
      </c>
      <c r="B289" s="4"/>
      <c r="C289" s="4"/>
      <c r="D289" s="5"/>
      <c r="E289" s="6"/>
      <c r="G289" s="8" t="s">
        <v>46</v>
      </c>
      <c r="H289" s="4"/>
      <c r="I289" s="4"/>
      <c r="J289" s="1">
        <v>-10174</v>
      </c>
      <c r="K289" s="6"/>
      <c r="M289" s="8" t="s">
        <v>45</v>
      </c>
      <c r="N289" s="4"/>
      <c r="O289" s="4"/>
      <c r="P289" s="1">
        <v>50472</v>
      </c>
      <c r="Q289" s="6"/>
    </row>
    <row r="290" spans="1:17" ht="15.75" thickBot="1" x14ac:dyDescent="0.3">
      <c r="A290" s="8" t="s">
        <v>43</v>
      </c>
      <c r="B290" s="4"/>
      <c r="C290" s="4"/>
      <c r="D290" s="1">
        <v>2</v>
      </c>
      <c r="E290" s="6"/>
      <c r="G290" s="8" t="s">
        <v>47</v>
      </c>
      <c r="H290" s="4"/>
      <c r="I290" s="4"/>
      <c r="J290" s="5"/>
      <c r="K290" s="6">
        <f>SUM(J285:J289)</f>
        <v>25554</v>
      </c>
      <c r="M290" s="8" t="s">
        <v>52</v>
      </c>
      <c r="N290" s="4"/>
      <c r="O290" s="4"/>
      <c r="P290" s="1">
        <v>-29185</v>
      </c>
      <c r="Q290" s="6"/>
    </row>
    <row r="291" spans="1:17" ht="15.75" thickBot="1" x14ac:dyDescent="0.3">
      <c r="A291" s="8" t="s">
        <v>44</v>
      </c>
      <c r="B291" s="4"/>
      <c r="C291" s="4"/>
      <c r="D291" s="1">
        <v>211</v>
      </c>
      <c r="E291" s="6"/>
      <c r="G291" s="23" t="s">
        <v>48</v>
      </c>
      <c r="H291" s="9"/>
      <c r="I291" s="9"/>
      <c r="J291" s="10"/>
      <c r="K291" s="11">
        <f>K282+K290</f>
        <v>90093</v>
      </c>
      <c r="M291" s="8" t="s">
        <v>46</v>
      </c>
      <c r="N291" s="4"/>
      <c r="O291" s="4"/>
      <c r="P291" s="1">
        <v>-13505</v>
      </c>
      <c r="Q291" s="6"/>
    </row>
    <row r="292" spans="1:17" ht="15.75" thickBot="1" x14ac:dyDescent="0.3">
      <c r="A292" s="8" t="s">
        <v>45</v>
      </c>
      <c r="B292" s="4"/>
      <c r="C292" s="4"/>
      <c r="D292" s="1">
        <v>2165</v>
      </c>
      <c r="E292" s="6"/>
      <c r="M292" s="8" t="s">
        <v>47</v>
      </c>
      <c r="N292" s="4"/>
      <c r="O292" s="4"/>
      <c r="P292" s="5"/>
      <c r="Q292" s="6">
        <f>SUM(P286:P291)</f>
        <v>11923</v>
      </c>
    </row>
    <row r="293" spans="1:17" ht="15.75" thickBot="1" x14ac:dyDescent="0.3">
      <c r="A293" s="8" t="s">
        <v>46</v>
      </c>
      <c r="B293" s="4"/>
      <c r="C293" s="4"/>
      <c r="D293" s="1">
        <v>-195</v>
      </c>
      <c r="E293" s="6"/>
      <c r="M293" s="23" t="s">
        <v>48</v>
      </c>
      <c r="N293" s="9"/>
      <c r="O293" s="9"/>
      <c r="P293" s="10"/>
      <c r="Q293" s="11">
        <f>Q283+Q292</f>
        <v>69667</v>
      </c>
    </row>
    <row r="294" spans="1:17" ht="15.75" thickBot="1" x14ac:dyDescent="0.3">
      <c r="A294" s="8" t="s">
        <v>47</v>
      </c>
      <c r="B294" s="4"/>
      <c r="C294" s="4"/>
      <c r="D294" s="5"/>
      <c r="E294" s="6">
        <f>SUM(D290:D293)</f>
        <v>2183</v>
      </c>
    </row>
    <row r="295" spans="1:17" ht="15.75" thickBot="1" x14ac:dyDescent="0.3">
      <c r="A295" s="23" t="s">
        <v>48</v>
      </c>
      <c r="B295" s="9"/>
      <c r="C295" s="9"/>
      <c r="D295" s="10"/>
      <c r="E295" s="11">
        <f>SUM(E287+E294)</f>
        <v>8869</v>
      </c>
    </row>
  </sheetData>
  <mergeCells count="45">
    <mergeCell ref="M182:Q182"/>
    <mergeCell ref="M240:Q240"/>
    <mergeCell ref="M241:Q241"/>
    <mergeCell ref="M242:Q242"/>
    <mergeCell ref="M121:Q121"/>
    <mergeCell ref="M122:Q122"/>
    <mergeCell ref="M123:Q123"/>
    <mergeCell ref="M180:Q180"/>
    <mergeCell ref="M181:Q181"/>
    <mergeCell ref="A63:E63"/>
    <mergeCell ref="M1:Q1"/>
    <mergeCell ref="M2:Q2"/>
    <mergeCell ref="M3:Q3"/>
    <mergeCell ref="M61:Q61"/>
    <mergeCell ref="M62:Q62"/>
    <mergeCell ref="M63:Q63"/>
    <mergeCell ref="A1:E1"/>
    <mergeCell ref="A2:E2"/>
    <mergeCell ref="A3:E3"/>
    <mergeCell ref="A61:E61"/>
    <mergeCell ref="A62:E62"/>
    <mergeCell ref="A240:E240"/>
    <mergeCell ref="A241:E241"/>
    <mergeCell ref="A242:E242"/>
    <mergeCell ref="G1:K1"/>
    <mergeCell ref="G2:K2"/>
    <mergeCell ref="G3:K3"/>
    <mergeCell ref="G61:K61"/>
    <mergeCell ref="G62:K62"/>
    <mergeCell ref="G63:K63"/>
    <mergeCell ref="G121:K121"/>
    <mergeCell ref="A121:E121"/>
    <mergeCell ref="A122:E122"/>
    <mergeCell ref="A123:E123"/>
    <mergeCell ref="A180:E180"/>
    <mergeCell ref="A181:E181"/>
    <mergeCell ref="A182:E182"/>
    <mergeCell ref="G241:K241"/>
    <mergeCell ref="G242:K242"/>
    <mergeCell ref="G122:K122"/>
    <mergeCell ref="G123:K123"/>
    <mergeCell ref="G180:K180"/>
    <mergeCell ref="G181:K181"/>
    <mergeCell ref="G182:K182"/>
    <mergeCell ref="G240:K240"/>
  </mergeCells>
  <pageMargins left="0.7" right="0.7" top="0.75" bottom="0.75" header="0.3" footer="0.3"/>
  <pageSetup orientation="portrait" horizontalDpi="0" verticalDpi="0" r:id="rId1"/>
  <ignoredErrors>
    <ignoredError sqref="K1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M12" sqref="M12"/>
    </sheetView>
  </sheetViews>
  <sheetFormatPr defaultRowHeight="15" x14ac:dyDescent="0.25"/>
  <cols>
    <col min="1" max="1" width="10.7109375" bestFit="1" customWidth="1"/>
    <col min="2" max="2" width="10.5703125" bestFit="1" customWidth="1"/>
    <col min="3" max="3" width="11.5703125" bestFit="1" customWidth="1"/>
    <col min="4" max="4" width="11.7109375" bestFit="1" customWidth="1"/>
    <col min="6" max="6" width="10.7109375" bestFit="1" customWidth="1"/>
    <col min="7" max="7" width="10.5703125" bestFit="1" customWidth="1"/>
    <col min="8" max="9" width="11.5703125" bestFit="1" customWidth="1"/>
  </cols>
  <sheetData>
    <row r="1" spans="1:5" ht="15.75" thickBot="1" x14ac:dyDescent="0.3">
      <c r="A1" s="26"/>
      <c r="B1" s="26"/>
      <c r="C1" s="26"/>
      <c r="D1" s="26"/>
    </row>
    <row r="2" spans="1:5" x14ac:dyDescent="0.25">
      <c r="A2" s="27" t="s">
        <v>59</v>
      </c>
      <c r="B2" s="28"/>
      <c r="C2" s="28"/>
      <c r="D2" s="29"/>
    </row>
    <row r="3" spans="1:5" x14ac:dyDescent="0.25">
      <c r="A3" s="30"/>
      <c r="B3" s="31"/>
      <c r="C3" s="31"/>
      <c r="D3" s="32"/>
    </row>
    <row r="4" spans="1:5" x14ac:dyDescent="0.25">
      <c r="A4" s="33"/>
      <c r="B4" s="34" t="s">
        <v>56</v>
      </c>
      <c r="C4" s="34" t="s">
        <v>57</v>
      </c>
      <c r="D4" s="35" t="s">
        <v>58</v>
      </c>
    </row>
    <row r="5" spans="1:5" x14ac:dyDescent="0.25">
      <c r="A5" s="36">
        <v>40908</v>
      </c>
      <c r="B5" s="5">
        <v>9283</v>
      </c>
      <c r="C5" s="5">
        <v>79974</v>
      </c>
      <c r="D5" s="6">
        <v>72882</v>
      </c>
    </row>
    <row r="6" spans="1:5" x14ac:dyDescent="0.25">
      <c r="A6" s="36">
        <v>41274</v>
      </c>
      <c r="B6" s="5">
        <v>8928</v>
      </c>
      <c r="C6" s="5">
        <v>86174</v>
      </c>
      <c r="D6" s="6">
        <v>74638</v>
      </c>
    </row>
    <row r="7" spans="1:5" x14ac:dyDescent="0.25">
      <c r="A7" s="36">
        <v>41639</v>
      </c>
      <c r="B7" s="5">
        <v>8201</v>
      </c>
      <c r="C7" s="5">
        <v>90055</v>
      </c>
      <c r="D7" s="6">
        <v>77478</v>
      </c>
      <c r="E7" s="4"/>
    </row>
    <row r="8" spans="1:5" x14ac:dyDescent="0.25">
      <c r="A8" s="36">
        <v>42004</v>
      </c>
      <c r="B8" s="5">
        <v>8273</v>
      </c>
      <c r="C8" s="5">
        <v>92023</v>
      </c>
      <c r="D8" s="6">
        <v>70509</v>
      </c>
    </row>
    <row r="9" spans="1:5" ht="15.75" thickBot="1" x14ac:dyDescent="0.3">
      <c r="A9" s="37">
        <v>42369</v>
      </c>
      <c r="B9" s="10">
        <v>8869</v>
      </c>
      <c r="C9" s="10">
        <v>90093</v>
      </c>
      <c r="D9" s="11">
        <v>69667</v>
      </c>
    </row>
    <row r="11" spans="1:5" ht="15.75" thickBot="1" x14ac:dyDescent="0.3"/>
    <row r="12" spans="1:5" x14ac:dyDescent="0.25">
      <c r="A12" s="27" t="s">
        <v>25</v>
      </c>
      <c r="B12" s="28"/>
      <c r="C12" s="28"/>
      <c r="D12" s="29"/>
    </row>
    <row r="13" spans="1:5" x14ac:dyDescent="0.25">
      <c r="A13" s="30"/>
      <c r="B13" s="31"/>
      <c r="C13" s="31"/>
      <c r="D13" s="32"/>
    </row>
    <row r="14" spans="1:5" x14ac:dyDescent="0.25">
      <c r="A14" s="13"/>
      <c r="B14" s="38" t="s">
        <v>56</v>
      </c>
      <c r="C14" s="38" t="s">
        <v>57</v>
      </c>
      <c r="D14" s="39" t="s">
        <v>58</v>
      </c>
    </row>
    <row r="15" spans="1:5" x14ac:dyDescent="0.25">
      <c r="A15" s="36">
        <v>40908</v>
      </c>
      <c r="B15" s="5">
        <v>7020</v>
      </c>
      <c r="C15" s="5">
        <v>48339</v>
      </c>
      <c r="D15" s="6">
        <v>52294</v>
      </c>
    </row>
    <row r="16" spans="1:5" x14ac:dyDescent="0.25">
      <c r="A16" s="36">
        <v>41274</v>
      </c>
      <c r="B16" s="5">
        <v>6648</v>
      </c>
      <c r="C16" s="5">
        <v>53384</v>
      </c>
      <c r="D16" s="6">
        <v>52344</v>
      </c>
    </row>
    <row r="17" spans="1:4" x14ac:dyDescent="0.25">
      <c r="A17" s="36">
        <v>41639</v>
      </c>
      <c r="B17" s="5">
        <v>5924</v>
      </c>
      <c r="C17" s="5">
        <v>56882</v>
      </c>
      <c r="D17" s="6">
        <v>53199</v>
      </c>
    </row>
    <row r="18" spans="1:4" x14ac:dyDescent="0.25">
      <c r="A18" s="36">
        <v>42004</v>
      </c>
      <c r="B18" s="5">
        <v>5979</v>
      </c>
      <c r="C18" s="5">
        <v>61703</v>
      </c>
      <c r="D18" s="6">
        <v>53071</v>
      </c>
    </row>
    <row r="19" spans="1:4" ht="15.75" thickBot="1" x14ac:dyDescent="0.3">
      <c r="A19" s="37">
        <v>42369</v>
      </c>
      <c r="B19" s="10">
        <v>6686</v>
      </c>
      <c r="C19" s="10">
        <v>64539</v>
      </c>
      <c r="D19" s="11">
        <v>57744</v>
      </c>
    </row>
    <row r="21" spans="1:4" ht="15.75" thickBot="1" x14ac:dyDescent="0.3"/>
    <row r="22" spans="1:4" x14ac:dyDescent="0.25">
      <c r="A22" s="27" t="s">
        <v>60</v>
      </c>
      <c r="B22" s="28"/>
      <c r="C22" s="28"/>
      <c r="D22" s="29"/>
    </row>
    <row r="23" spans="1:4" x14ac:dyDescent="0.25">
      <c r="A23" s="30"/>
      <c r="B23" s="31"/>
      <c r="C23" s="31"/>
      <c r="D23" s="32"/>
    </row>
    <row r="24" spans="1:4" x14ac:dyDescent="0.25">
      <c r="A24" s="13"/>
      <c r="B24" s="34" t="s">
        <v>56</v>
      </c>
      <c r="C24" s="34" t="s">
        <v>57</v>
      </c>
      <c r="D24" s="35" t="s">
        <v>58</v>
      </c>
    </row>
    <row r="25" spans="1:4" x14ac:dyDescent="0.25">
      <c r="A25" s="36">
        <v>40908</v>
      </c>
      <c r="B25" s="5">
        <v>2263</v>
      </c>
      <c r="C25" s="5">
        <v>31635</v>
      </c>
      <c r="D25" s="6">
        <v>20588</v>
      </c>
    </row>
    <row r="26" spans="1:4" x14ac:dyDescent="0.25">
      <c r="A26" s="36">
        <v>41274</v>
      </c>
      <c r="B26" s="5">
        <v>2280</v>
      </c>
      <c r="C26" s="5">
        <v>32790</v>
      </c>
      <c r="D26" s="6">
        <v>22294</v>
      </c>
    </row>
    <row r="27" spans="1:4" x14ac:dyDescent="0.25">
      <c r="A27" s="36">
        <v>41639</v>
      </c>
      <c r="B27" s="5">
        <v>2277</v>
      </c>
      <c r="C27" s="5">
        <v>33173</v>
      </c>
      <c r="D27" s="6">
        <v>24279</v>
      </c>
    </row>
    <row r="28" spans="1:4" x14ac:dyDescent="0.25">
      <c r="A28" s="36">
        <v>42004</v>
      </c>
      <c r="B28" s="5">
        <v>2294</v>
      </c>
      <c r="C28" s="5">
        <v>30320</v>
      </c>
      <c r="D28" s="6">
        <v>17438</v>
      </c>
    </row>
    <row r="29" spans="1:4" ht="15.75" thickBot="1" x14ac:dyDescent="0.3">
      <c r="A29" s="37">
        <v>42369</v>
      </c>
      <c r="B29" s="10">
        <v>2183</v>
      </c>
      <c r="C29" s="10">
        <v>25554</v>
      </c>
      <c r="D29" s="11">
        <v>11923</v>
      </c>
    </row>
  </sheetData>
  <mergeCells count="3">
    <mergeCell ref="A2:D3"/>
    <mergeCell ref="A12:D13"/>
    <mergeCell ref="A22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UnionThunder</dc:creator>
  <cp:lastModifiedBy>UnionThunder</cp:lastModifiedBy>
  <dcterms:created xsi:type="dcterms:W3CDTF">2016-05-30T04:56:28Z</dcterms:created>
  <dcterms:modified xsi:type="dcterms:W3CDTF">2016-05-30T17:14:13Z</dcterms:modified>
</cp:coreProperties>
</file>