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nionThunder\Documents\Project\"/>
    </mc:Choice>
  </mc:AlternateContent>
  <bookViews>
    <workbookView xWindow="0" yWindow="0" windowWidth="21570" windowHeight="8145"/>
  </bookViews>
  <sheets>
    <sheet name="Income Statemen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31" i="1" l="1"/>
  <c r="Q134" i="1" s="1"/>
  <c r="Q123" i="1"/>
  <c r="Q118" i="1"/>
  <c r="Q107" i="1"/>
  <c r="Q110" i="1" s="1"/>
  <c r="Q99" i="1"/>
  <c r="Q94" i="1"/>
  <c r="Q78" i="1"/>
  <c r="Q81" i="1" s="1"/>
  <c r="Q70" i="1"/>
  <c r="Q65" i="1"/>
  <c r="Q49" i="1"/>
  <c r="Q52" i="1" s="1"/>
  <c r="Q41" i="1"/>
  <c r="Q36" i="1"/>
  <c r="Q20" i="1"/>
  <c r="Q23" i="1" s="1"/>
  <c r="Q12" i="1"/>
  <c r="Q7" i="1"/>
  <c r="Q13" i="1" s="1"/>
  <c r="K131" i="1"/>
  <c r="K134" i="1" s="1"/>
  <c r="K123" i="1"/>
  <c r="K118" i="1"/>
  <c r="K107" i="1"/>
  <c r="K110" i="1" s="1"/>
  <c r="K99" i="1"/>
  <c r="K94" i="1"/>
  <c r="K78" i="1"/>
  <c r="K81" i="1" s="1"/>
  <c r="K70" i="1"/>
  <c r="K65" i="1"/>
  <c r="K49" i="1"/>
  <c r="K52" i="1" s="1"/>
  <c r="K41" i="1"/>
  <c r="K36" i="1"/>
  <c r="K20" i="1"/>
  <c r="K23" i="1" s="1"/>
  <c r="K12" i="1"/>
  <c r="E21" i="1"/>
  <c r="K7" i="1"/>
  <c r="Q124" i="1" l="1"/>
  <c r="Q100" i="1"/>
  <c r="Q71" i="1"/>
  <c r="Q42" i="1"/>
  <c r="K13" i="1"/>
  <c r="K124" i="1"/>
  <c r="K100" i="1"/>
  <c r="K71" i="1"/>
  <c r="K42" i="1"/>
  <c r="E132" i="1"/>
  <c r="E134" i="1" s="1"/>
  <c r="E123" i="1"/>
  <c r="E118" i="1"/>
  <c r="E108" i="1"/>
  <c r="E110" i="1" s="1"/>
  <c r="E99" i="1"/>
  <c r="E94" i="1"/>
  <c r="E79" i="1"/>
  <c r="E81" i="1" s="1"/>
  <c r="E70" i="1"/>
  <c r="E65" i="1"/>
  <c r="E23" i="1"/>
  <c r="E50" i="1"/>
  <c r="E52" i="1" s="1"/>
  <c r="E41" i="1"/>
  <c r="E36" i="1"/>
  <c r="E12" i="1"/>
  <c r="E7" i="1"/>
  <c r="E13" i="1" s="1"/>
  <c r="E124" i="1" l="1"/>
  <c r="E100" i="1"/>
  <c r="E71" i="1"/>
  <c r="E42" i="1"/>
</calcChain>
</file>

<file path=xl/sharedStrings.xml><?xml version="1.0" encoding="utf-8"?>
<sst xmlns="http://schemas.openxmlformats.org/spreadsheetml/2006/main" count="303" uniqueCount="32">
  <si>
    <t>Dr Pepper Snapple roup Inc. (DPS)</t>
  </si>
  <si>
    <t>Income Statement</t>
  </si>
  <si>
    <t>Fiscal Year End December 31, 2011</t>
  </si>
  <si>
    <t>Revenue</t>
  </si>
  <si>
    <t>Cost of Revenue</t>
  </si>
  <si>
    <t>Operating Expenses</t>
  </si>
  <si>
    <t>Provision for income taxes</t>
  </si>
  <si>
    <t>Sales, General and administrative</t>
  </si>
  <si>
    <t>Other operating expenses</t>
  </si>
  <si>
    <t>Interest Expense</t>
  </si>
  <si>
    <t>Other income (expense)</t>
  </si>
  <si>
    <t>Income before taxes</t>
  </si>
  <si>
    <t>Other income</t>
  </si>
  <si>
    <t>Gross Profit</t>
  </si>
  <si>
    <t>USD In Millions Except per Share Data</t>
  </si>
  <si>
    <t>Total Operating Expenses</t>
  </si>
  <si>
    <t>Operating Income</t>
  </si>
  <si>
    <t>Income From Continuing Operations</t>
  </si>
  <si>
    <t>Net income from continuing operations</t>
  </si>
  <si>
    <t>Net Income</t>
  </si>
  <si>
    <t>Fiscal Year End December 31, 2012</t>
  </si>
  <si>
    <t>Fiscal Year End December 31, 2013</t>
  </si>
  <si>
    <t>Fiscal Year End December 31, 2014</t>
  </si>
  <si>
    <t>Fiscal Year End December 31, 2015</t>
  </si>
  <si>
    <t>Cost of revenue</t>
  </si>
  <si>
    <t>Total operating expenses</t>
  </si>
  <si>
    <t>Other</t>
  </si>
  <si>
    <t>The Coca-Cola Co. (KO)</t>
  </si>
  <si>
    <t>PepsiCo, Inc. (PEP)</t>
  </si>
  <si>
    <t>In year 2011 (KO) looks like it did better then the other Soda Companies (DPS) and (PEP). Making around $8000 more than (DPS) and $2000 more than (PEP); however (KO) Revenue may have been less then PEP, their Operating Expenses are less than (PEP). Overall eventhough PEP has more Gross Profit than KO, their operating expese are higher which leader to a less net income.</t>
  </si>
  <si>
    <t>In year 2012, Gross Profit of PEP looks greater than KO and DPS however, sinces they have higher operating expenses they have less Net Income then KO but more then DPS. Net Income for KO about $8500 more then DPS and $3000 more then PEP.</t>
  </si>
  <si>
    <t>In year 2013, Gross Profit for PEP is still greater than the rest of the soda companies, and their Operating Expenses are still higher then other soda companies. The Net Income for KO is about 2000 more then PEP and 8000 more than DPS.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</si>
</sst>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s>
  <fills count="4">
    <fill>
      <patternFill patternType="none"/>
    </fill>
    <fill>
      <patternFill patternType="gray125"/>
    </fill>
    <fill>
      <patternFill patternType="solid">
        <fgColor theme="9"/>
        <bgColor indexed="64"/>
      </patternFill>
    </fill>
    <fill>
      <patternFill patternType="solid">
        <fgColor theme="8" tint="0.59999389629810485"/>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3">
    <xf numFmtId="0" fontId="0" fillId="0" borderId="0" xfId="0"/>
    <xf numFmtId="44" fontId="0" fillId="0" borderId="0" xfId="1" applyFont="1"/>
    <xf numFmtId="0" fontId="0" fillId="0" borderId="4" xfId="0" applyBorder="1" applyAlignment="1">
      <alignment horizontal="left" indent="1"/>
    </xf>
    <xf numFmtId="44" fontId="0" fillId="0" borderId="0" xfId="1" applyFont="1" applyBorder="1"/>
    <xf numFmtId="0" fontId="3" fillId="0" borderId="0" xfId="0" applyFont="1"/>
    <xf numFmtId="0" fontId="2" fillId="0" borderId="4" xfId="0" applyFont="1" applyBorder="1"/>
    <xf numFmtId="0" fontId="3" fillId="0" borderId="0" xfId="0" applyFont="1" applyBorder="1"/>
    <xf numFmtId="44" fontId="3" fillId="0" borderId="5" xfId="1" applyFont="1" applyBorder="1"/>
    <xf numFmtId="44" fontId="3" fillId="0" borderId="0" xfId="1" applyFont="1" applyBorder="1"/>
    <xf numFmtId="0" fontId="3" fillId="0" borderId="6" xfId="0" applyFont="1" applyBorder="1" applyAlignment="1"/>
    <xf numFmtId="0" fontId="3" fillId="0" borderId="7" xfId="0" applyFont="1" applyBorder="1" applyAlignment="1"/>
    <xf numFmtId="44" fontId="3" fillId="0" borderId="8" xfId="1" applyFont="1" applyBorder="1" applyAlignment="1"/>
    <xf numFmtId="0" fontId="3" fillId="0" borderId="6" xfId="0" applyFont="1" applyBorder="1"/>
    <xf numFmtId="44" fontId="3" fillId="0" borderId="7" xfId="1" applyFont="1" applyBorder="1"/>
    <xf numFmtId="44" fontId="3" fillId="0" borderId="8" xfId="1" applyFont="1" applyBorder="1"/>
    <xf numFmtId="0" fontId="2" fillId="0" borderId="4" xfId="0" applyFont="1" applyBorder="1" applyAlignment="1"/>
    <xf numFmtId="0" fontId="3" fillId="0" borderId="0" xfId="0" applyFont="1" applyBorder="1" applyAlignment="1"/>
    <xf numFmtId="44" fontId="2" fillId="0" borderId="5" xfId="0" applyNumberFormat="1" applyFont="1" applyBorder="1" applyAlignment="1"/>
    <xf numFmtId="44" fontId="2" fillId="0" borderId="4" xfId="1" applyFont="1" applyBorder="1"/>
    <xf numFmtId="0" fontId="3" fillId="0" borderId="4" xfId="0" applyFont="1" applyBorder="1" applyAlignment="1">
      <alignment horizontal="left" indent="1"/>
    </xf>
    <xf numFmtId="0" fontId="2" fillId="0" borderId="5" xfId="0" applyFont="1" applyBorder="1" applyAlignment="1"/>
    <xf numFmtId="0" fontId="3" fillId="0" borderId="4" xfId="0" applyFont="1" applyBorder="1"/>
    <xf numFmtId="0" fontId="2" fillId="0" borderId="5" xfId="0" applyFont="1" applyBorder="1"/>
    <xf numFmtId="44" fontId="2" fillId="0" borderId="5" xfId="1" applyFont="1" applyBorder="1"/>
    <xf numFmtId="0" fontId="3" fillId="0" borderId="5" xfId="0" applyFont="1" applyBorder="1"/>
    <xf numFmtId="0" fontId="2" fillId="0" borderId="4" xfId="0" applyFont="1" applyBorder="1" applyAlignment="1">
      <alignment horizontal="left"/>
    </xf>
    <xf numFmtId="44" fontId="2" fillId="0" borderId="5" xfId="0" applyNumberFormat="1" applyFont="1" applyBorder="1"/>
    <xf numFmtId="0" fontId="2" fillId="0" borderId="6" xfId="0" applyFont="1" applyBorder="1" applyAlignment="1">
      <alignment horizontal="left" indent="1"/>
    </xf>
    <xf numFmtId="0" fontId="3" fillId="0" borderId="7" xfId="0" applyFont="1" applyBorder="1"/>
    <xf numFmtId="0" fontId="2" fillId="0" borderId="6" xfId="0" applyFont="1" applyBorder="1"/>
    <xf numFmtId="44" fontId="3" fillId="0" borderId="0" xfId="1" applyFont="1"/>
    <xf numFmtId="44" fontId="3" fillId="0" borderId="10" xfId="1" applyFont="1" applyBorder="1"/>
    <xf numFmtId="44" fontId="3" fillId="0" borderId="11" xfId="1" applyFont="1" applyBorder="1"/>
    <xf numFmtId="0" fontId="3" fillId="0" borderId="12" xfId="0" applyFont="1" applyBorder="1"/>
    <xf numFmtId="44" fontId="3" fillId="0" borderId="9" xfId="1" applyFont="1" applyBorder="1"/>
    <xf numFmtId="44" fontId="0" fillId="0" borderId="10" xfId="1" applyFont="1" applyBorder="1"/>
    <xf numFmtId="44" fontId="0" fillId="0" borderId="13" xfId="1" applyFont="1" applyBorder="1"/>
    <xf numFmtId="0" fontId="2" fillId="0" borderId="4" xfId="1" applyNumberFormat="1" applyFont="1" applyBorder="1"/>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wrapText="1"/>
    </xf>
    <xf numFmtId="0" fontId="2" fillId="2" borderId="0" xfId="0" applyFont="1" applyFill="1" applyBorder="1" applyAlignment="1">
      <alignment horizontal="center" wrapText="1"/>
    </xf>
    <xf numFmtId="0" fontId="2" fillId="2" borderId="5"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0" borderId="0" xfId="0" applyFont="1" applyBorder="1" applyAlignment="1">
      <alignment horizontal="left" indent="1"/>
    </xf>
    <xf numFmtId="0" fontId="2" fillId="0" borderId="0" xfId="0" applyFont="1" applyBorder="1"/>
    <xf numFmtId="0" fontId="3" fillId="3" borderId="1"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Fill="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tabSelected="1" topLeftCell="A80" workbookViewId="0">
      <selection activeCell="C86" sqref="C86"/>
    </sheetView>
  </sheetViews>
  <sheetFormatPr defaultRowHeight="15.75" x14ac:dyDescent="0.25"/>
  <cols>
    <col min="1" max="1" width="36.7109375" style="4" bestFit="1" customWidth="1"/>
    <col min="2" max="3" width="9.140625" style="4"/>
    <col min="4" max="4" width="14.42578125" style="4" bestFit="1" customWidth="1"/>
    <col min="5" max="5" width="18.140625" style="4" bestFit="1" customWidth="1"/>
    <col min="6" max="6" width="9.140625" style="4"/>
    <col min="7" max="7" width="38.140625" style="4" bestFit="1" customWidth="1"/>
    <col min="8" max="9" width="9.140625" style="4"/>
    <col min="10" max="11" width="12.7109375" style="4" bestFit="1" customWidth="1"/>
    <col min="12" max="12" width="9.140625" style="4"/>
    <col min="13" max="13" width="38.140625" style="4" bestFit="1" customWidth="1"/>
    <col min="14" max="15" width="9.140625" style="4"/>
    <col min="16" max="16" width="11.5703125" style="4" bestFit="1" customWidth="1"/>
    <col min="17" max="17" width="12.7109375" style="4" bestFit="1" customWidth="1"/>
    <col min="18" max="16384" width="9.140625" style="4"/>
  </cols>
  <sheetData>
    <row r="1" spans="1:17" ht="15" customHeight="1" x14ac:dyDescent="0.25">
      <c r="A1" s="47" t="s">
        <v>0</v>
      </c>
      <c r="B1" s="48"/>
      <c r="C1" s="48"/>
      <c r="D1" s="48"/>
      <c r="E1" s="49"/>
      <c r="G1" s="47" t="s">
        <v>27</v>
      </c>
      <c r="H1" s="48"/>
      <c r="I1" s="48"/>
      <c r="J1" s="48"/>
      <c r="K1" s="49"/>
      <c r="M1" s="41" t="s">
        <v>28</v>
      </c>
      <c r="N1" s="42"/>
      <c r="O1" s="42"/>
      <c r="P1" s="42"/>
      <c r="Q1" s="43"/>
    </row>
    <row r="2" spans="1:17" ht="15" customHeight="1" x14ac:dyDescent="0.25">
      <c r="A2" s="44" t="s">
        <v>1</v>
      </c>
      <c r="B2" s="45"/>
      <c r="C2" s="45"/>
      <c r="D2" s="45"/>
      <c r="E2" s="46"/>
      <c r="G2" s="44" t="s">
        <v>1</v>
      </c>
      <c r="H2" s="45"/>
      <c r="I2" s="45"/>
      <c r="J2" s="45"/>
      <c r="K2" s="46"/>
      <c r="M2" s="38" t="s">
        <v>1</v>
      </c>
      <c r="N2" s="39"/>
      <c r="O2" s="39"/>
      <c r="P2" s="39"/>
      <c r="Q2" s="40"/>
    </row>
    <row r="3" spans="1:17" ht="15" customHeight="1" x14ac:dyDescent="0.25">
      <c r="A3" s="44" t="s">
        <v>2</v>
      </c>
      <c r="B3" s="45"/>
      <c r="C3" s="45"/>
      <c r="D3" s="45"/>
      <c r="E3" s="46"/>
      <c r="G3" s="44" t="s">
        <v>2</v>
      </c>
      <c r="H3" s="45"/>
      <c r="I3" s="45"/>
      <c r="J3" s="45"/>
      <c r="K3" s="46"/>
      <c r="M3" s="38" t="s">
        <v>2</v>
      </c>
      <c r="N3" s="39"/>
      <c r="O3" s="39"/>
      <c r="P3" s="39"/>
      <c r="Q3" s="40"/>
    </row>
    <row r="4" spans="1:17" ht="16.5" thickBot="1" x14ac:dyDescent="0.3">
      <c r="A4" s="50" t="s">
        <v>14</v>
      </c>
      <c r="B4" s="51"/>
      <c r="C4" s="51"/>
      <c r="D4" s="51"/>
      <c r="E4" s="52"/>
      <c r="G4" s="38" t="s">
        <v>14</v>
      </c>
      <c r="H4" s="39"/>
      <c r="I4" s="39"/>
      <c r="J4" s="39"/>
      <c r="K4" s="40"/>
      <c r="M4" s="38" t="s">
        <v>14</v>
      </c>
      <c r="N4" s="39"/>
      <c r="O4" s="39"/>
      <c r="P4" s="39"/>
      <c r="Q4" s="40"/>
    </row>
    <row r="5" spans="1:17" x14ac:dyDescent="0.25">
      <c r="A5" s="5" t="s">
        <v>3</v>
      </c>
      <c r="B5" s="6"/>
      <c r="C5" s="6"/>
      <c r="D5" s="6"/>
      <c r="E5" s="7">
        <v>5903</v>
      </c>
      <c r="G5" s="5" t="s">
        <v>3</v>
      </c>
      <c r="H5" s="8"/>
      <c r="I5" s="8"/>
      <c r="J5" s="8"/>
      <c r="K5" s="7">
        <v>46542</v>
      </c>
      <c r="M5" s="5" t="s">
        <v>3</v>
      </c>
      <c r="N5" s="6"/>
      <c r="O5" s="6"/>
      <c r="P5" s="8"/>
      <c r="Q5" s="7">
        <v>66504</v>
      </c>
    </row>
    <row r="6" spans="1:17" ht="16.5" thickBot="1" x14ac:dyDescent="0.3">
      <c r="A6" s="9" t="s">
        <v>4</v>
      </c>
      <c r="B6" s="10"/>
      <c r="C6" s="10"/>
      <c r="D6" s="10"/>
      <c r="E6" s="11">
        <v>2485</v>
      </c>
      <c r="G6" s="12" t="s">
        <v>24</v>
      </c>
      <c r="H6" s="13"/>
      <c r="I6" s="13"/>
      <c r="J6" s="13"/>
      <c r="K6" s="14">
        <v>18216</v>
      </c>
      <c r="M6" s="12" t="s">
        <v>24</v>
      </c>
      <c r="N6" s="28"/>
      <c r="O6" s="28"/>
      <c r="P6" s="13"/>
      <c r="Q6" s="14">
        <v>31593</v>
      </c>
    </row>
    <row r="7" spans="1:17" x14ac:dyDescent="0.25">
      <c r="A7" s="15" t="s">
        <v>13</v>
      </c>
      <c r="B7" s="16"/>
      <c r="C7" s="16"/>
      <c r="D7" s="16"/>
      <c r="E7" s="17">
        <f>E5-E6</f>
        <v>3418</v>
      </c>
      <c r="G7" s="37" t="s">
        <v>13</v>
      </c>
      <c r="H7" s="8"/>
      <c r="I7" s="8"/>
      <c r="J7" s="8"/>
      <c r="K7" s="7">
        <f>K5-K6</f>
        <v>28326</v>
      </c>
      <c r="M7" s="5" t="s">
        <v>13</v>
      </c>
      <c r="N7" s="6"/>
      <c r="O7" s="6"/>
      <c r="P7" s="8"/>
      <c r="Q7" s="7">
        <f>Q5-Q6</f>
        <v>34911</v>
      </c>
    </row>
    <row r="8" spans="1:17" x14ac:dyDescent="0.25">
      <c r="A8" s="19"/>
      <c r="B8" s="16"/>
      <c r="C8" s="16"/>
      <c r="D8" s="16"/>
      <c r="E8" s="20"/>
      <c r="G8" s="21"/>
      <c r="H8" s="8"/>
      <c r="I8" s="8"/>
      <c r="J8" s="8"/>
      <c r="K8" s="7"/>
      <c r="M8" s="21"/>
      <c r="N8" s="6"/>
      <c r="O8" s="6"/>
      <c r="P8" s="8"/>
      <c r="Q8" s="7"/>
    </row>
    <row r="9" spans="1:17" x14ac:dyDescent="0.25">
      <c r="A9" s="5" t="s">
        <v>5</v>
      </c>
      <c r="B9" s="6"/>
      <c r="C9" s="6"/>
      <c r="D9" s="6"/>
      <c r="E9" s="22"/>
      <c r="G9" s="5" t="s">
        <v>5</v>
      </c>
      <c r="H9" s="8"/>
      <c r="I9" s="8"/>
      <c r="J9" s="8"/>
      <c r="K9" s="7"/>
      <c r="M9" s="5" t="s">
        <v>5</v>
      </c>
      <c r="N9" s="6"/>
      <c r="O9" s="6"/>
      <c r="P9" s="8"/>
      <c r="Q9" s="7"/>
    </row>
    <row r="10" spans="1:17" x14ac:dyDescent="0.25">
      <c r="A10" s="19" t="s">
        <v>7</v>
      </c>
      <c r="B10" s="6"/>
      <c r="C10" s="6"/>
      <c r="D10" s="8">
        <v>2257</v>
      </c>
      <c r="E10" s="23"/>
      <c r="G10" s="19" t="s">
        <v>7</v>
      </c>
      <c r="H10" s="8"/>
      <c r="I10" s="8"/>
      <c r="J10" s="8">
        <v>17440</v>
      </c>
      <c r="K10" s="24"/>
      <c r="M10" s="2" t="s">
        <v>7</v>
      </c>
      <c r="N10" s="6"/>
      <c r="O10" s="6"/>
      <c r="P10" s="3">
        <v>25145</v>
      </c>
      <c r="Q10" s="7"/>
    </row>
    <row r="11" spans="1:17" x14ac:dyDescent="0.25">
      <c r="A11" s="19" t="s">
        <v>8</v>
      </c>
      <c r="B11" s="6"/>
      <c r="C11" s="6"/>
      <c r="D11" s="8">
        <v>137</v>
      </c>
      <c r="E11" s="22"/>
      <c r="G11" s="19" t="s">
        <v>8</v>
      </c>
      <c r="H11" s="8"/>
      <c r="I11" s="8"/>
      <c r="J11" s="8">
        <v>732</v>
      </c>
      <c r="K11" s="24"/>
      <c r="M11" s="2" t="s">
        <v>8</v>
      </c>
      <c r="N11" s="6"/>
      <c r="O11" s="6"/>
      <c r="P11" s="3">
        <v>133</v>
      </c>
      <c r="Q11" s="7"/>
    </row>
    <row r="12" spans="1:17" x14ac:dyDescent="0.25">
      <c r="A12" s="19" t="s">
        <v>15</v>
      </c>
      <c r="B12" s="6"/>
      <c r="C12" s="6"/>
      <c r="D12" s="6"/>
      <c r="E12" s="23">
        <f>D10+D11</f>
        <v>2394</v>
      </c>
      <c r="G12" s="19" t="s">
        <v>25</v>
      </c>
      <c r="H12" s="8"/>
      <c r="I12" s="8"/>
      <c r="J12" s="8"/>
      <c r="K12" s="7">
        <f>J10+J11</f>
        <v>18172</v>
      </c>
      <c r="M12" s="2" t="s">
        <v>25</v>
      </c>
      <c r="N12" s="6"/>
      <c r="O12" s="6"/>
      <c r="P12" s="8"/>
      <c r="Q12" s="7">
        <f>SUM(P10:P11)</f>
        <v>25278</v>
      </c>
    </row>
    <row r="13" spans="1:17" x14ac:dyDescent="0.25">
      <c r="A13" s="25" t="s">
        <v>16</v>
      </c>
      <c r="B13" s="6"/>
      <c r="C13" s="6"/>
      <c r="D13" s="6"/>
      <c r="E13" s="26">
        <f>E7-E12</f>
        <v>1024</v>
      </c>
      <c r="G13" s="5" t="s">
        <v>16</v>
      </c>
      <c r="H13" s="8"/>
      <c r="I13" s="8"/>
      <c r="J13" s="8"/>
      <c r="K13" s="7">
        <f>K7-K12</f>
        <v>10154</v>
      </c>
      <c r="M13" s="5" t="s">
        <v>16</v>
      </c>
      <c r="N13" s="6"/>
      <c r="O13" s="6"/>
      <c r="P13" s="8"/>
      <c r="Q13" s="7">
        <f>Q7-Q12</f>
        <v>9633</v>
      </c>
    </row>
    <row r="14" spans="1:17" x14ac:dyDescent="0.25">
      <c r="A14" s="19"/>
      <c r="B14" s="6"/>
      <c r="C14" s="6"/>
      <c r="D14" s="6"/>
      <c r="E14" s="24"/>
      <c r="G14" s="21"/>
      <c r="H14" s="8"/>
      <c r="I14" s="8"/>
      <c r="J14" s="8"/>
      <c r="K14" s="7"/>
      <c r="M14" s="21"/>
      <c r="N14" s="6"/>
      <c r="O14" s="6"/>
      <c r="P14" s="8"/>
      <c r="Q14" s="7"/>
    </row>
    <row r="15" spans="1:17" x14ac:dyDescent="0.25">
      <c r="A15" s="25" t="s">
        <v>17</v>
      </c>
      <c r="B15" s="6"/>
      <c r="C15" s="6"/>
      <c r="D15" s="6"/>
      <c r="E15" s="24"/>
      <c r="G15" s="5" t="s">
        <v>17</v>
      </c>
      <c r="H15" s="8"/>
      <c r="I15" s="8"/>
      <c r="J15" s="8"/>
      <c r="K15" s="7"/>
      <c r="M15" s="5" t="s">
        <v>17</v>
      </c>
      <c r="N15" s="6"/>
      <c r="O15" s="6"/>
      <c r="P15" s="8"/>
      <c r="Q15" s="7"/>
    </row>
    <row r="16" spans="1:17" x14ac:dyDescent="0.25">
      <c r="A16" s="19" t="s">
        <v>9</v>
      </c>
      <c r="B16" s="6"/>
      <c r="C16" s="6"/>
      <c r="D16" s="8">
        <v>114</v>
      </c>
      <c r="E16" s="24"/>
      <c r="G16" s="19" t="s">
        <v>9</v>
      </c>
      <c r="H16" s="8"/>
      <c r="I16" s="8"/>
      <c r="J16" s="8">
        <v>417</v>
      </c>
      <c r="K16" s="7"/>
      <c r="M16" s="2" t="s">
        <v>9</v>
      </c>
      <c r="N16" s="6"/>
      <c r="O16" s="6"/>
      <c r="P16" s="1">
        <v>856</v>
      </c>
      <c r="Q16" s="7"/>
    </row>
    <row r="17" spans="1:17" x14ac:dyDescent="0.25">
      <c r="A17" s="19" t="s">
        <v>10</v>
      </c>
      <c r="B17" s="6"/>
      <c r="C17" s="6"/>
      <c r="D17" s="8">
        <v>15</v>
      </c>
      <c r="E17" s="24"/>
      <c r="G17" s="19" t="s">
        <v>10</v>
      </c>
      <c r="H17" s="8"/>
      <c r="I17" s="8"/>
      <c r="J17" s="8">
        <v>1702</v>
      </c>
      <c r="K17" s="7"/>
      <c r="M17" s="2" t="s">
        <v>10</v>
      </c>
      <c r="N17" s="6"/>
      <c r="O17" s="6"/>
      <c r="P17" s="1">
        <v>57</v>
      </c>
      <c r="Q17" s="7"/>
    </row>
    <row r="18" spans="1:17" x14ac:dyDescent="0.25">
      <c r="A18" s="19" t="s">
        <v>11</v>
      </c>
      <c r="B18" s="6"/>
      <c r="C18" s="6"/>
      <c r="D18" s="8">
        <v>925</v>
      </c>
      <c r="E18" s="24"/>
      <c r="G18" s="19" t="s">
        <v>11</v>
      </c>
      <c r="H18" s="8"/>
      <c r="I18" s="8"/>
      <c r="J18" s="8">
        <v>11439</v>
      </c>
      <c r="K18" s="7"/>
      <c r="M18" s="2" t="s">
        <v>11</v>
      </c>
      <c r="N18" s="6"/>
      <c r="O18" s="6"/>
      <c r="P18" s="1">
        <v>8834</v>
      </c>
      <c r="Q18" s="7"/>
    </row>
    <row r="19" spans="1:17" x14ac:dyDescent="0.25">
      <c r="A19" s="19" t="s">
        <v>6</v>
      </c>
      <c r="B19" s="6"/>
      <c r="C19" s="6"/>
      <c r="D19" s="8">
        <v>320</v>
      </c>
      <c r="E19" s="24"/>
      <c r="G19" s="19" t="s">
        <v>6</v>
      </c>
      <c r="H19" s="8"/>
      <c r="I19" s="8"/>
      <c r="J19" s="8">
        <v>2805</v>
      </c>
      <c r="K19" s="7"/>
      <c r="M19" s="2" t="s">
        <v>6</v>
      </c>
      <c r="N19" s="6"/>
      <c r="O19" s="6"/>
      <c r="P19" s="1">
        <v>2372</v>
      </c>
      <c r="Q19" s="7"/>
    </row>
    <row r="20" spans="1:17" x14ac:dyDescent="0.25">
      <c r="A20" s="19" t="s">
        <v>12</v>
      </c>
      <c r="B20" s="6"/>
      <c r="C20" s="6"/>
      <c r="D20" s="8">
        <v>1</v>
      </c>
      <c r="E20" s="24"/>
      <c r="G20" s="19" t="s">
        <v>18</v>
      </c>
      <c r="H20" s="8"/>
      <c r="I20" s="8"/>
      <c r="J20" s="8"/>
      <c r="K20" s="7">
        <f>J18-J19</f>
        <v>8634</v>
      </c>
      <c r="M20" s="2" t="s">
        <v>18</v>
      </c>
      <c r="N20" s="6"/>
      <c r="O20" s="6"/>
      <c r="P20" s="1"/>
      <c r="Q20" s="7">
        <f>P18-P19</f>
        <v>6462</v>
      </c>
    </row>
    <row r="21" spans="1:17" x14ac:dyDescent="0.25">
      <c r="A21" s="19" t="s">
        <v>18</v>
      </c>
      <c r="B21" s="6"/>
      <c r="C21" s="6"/>
      <c r="D21" s="6"/>
      <c r="E21" s="7">
        <f>D18-D19+D20</f>
        <v>606</v>
      </c>
      <c r="G21" s="19" t="s">
        <v>26</v>
      </c>
      <c r="H21" s="8"/>
      <c r="I21" s="8"/>
      <c r="J21" s="8">
        <v>-62</v>
      </c>
      <c r="K21" s="7"/>
      <c r="M21" s="2" t="s">
        <v>26</v>
      </c>
      <c r="N21" s="6"/>
      <c r="O21" s="6"/>
      <c r="P21" s="1">
        <v>-19</v>
      </c>
      <c r="Q21" s="7"/>
    </row>
    <row r="22" spans="1:17" x14ac:dyDescent="0.25">
      <c r="A22" s="21"/>
      <c r="B22" s="6"/>
      <c r="C22" s="6"/>
      <c r="D22" s="6"/>
      <c r="E22" s="24"/>
      <c r="G22" s="21"/>
      <c r="H22" s="8"/>
      <c r="I22" s="8"/>
      <c r="J22" s="8"/>
      <c r="K22" s="7"/>
      <c r="M22" s="21"/>
      <c r="N22" s="6"/>
      <c r="O22" s="6"/>
      <c r="P22" s="8"/>
      <c r="Q22" s="7"/>
    </row>
    <row r="23" spans="1:17" ht="16.5" thickBot="1" x14ac:dyDescent="0.3">
      <c r="A23" s="27" t="s">
        <v>19</v>
      </c>
      <c r="B23" s="28"/>
      <c r="C23" s="28"/>
      <c r="D23" s="28"/>
      <c r="E23" s="14">
        <f>E21</f>
        <v>606</v>
      </c>
      <c r="G23" s="29" t="s">
        <v>19</v>
      </c>
      <c r="H23" s="13"/>
      <c r="I23" s="13"/>
      <c r="J23" s="13"/>
      <c r="K23" s="14">
        <f>K20+J21</f>
        <v>8572</v>
      </c>
      <c r="M23" s="29" t="s">
        <v>19</v>
      </c>
      <c r="N23" s="28"/>
      <c r="O23" s="28"/>
      <c r="P23" s="13"/>
      <c r="Q23" s="14">
        <f>Q20+P21</f>
        <v>6443</v>
      </c>
    </row>
    <row r="24" spans="1:17" x14ac:dyDescent="0.25">
      <c r="A24" s="53"/>
      <c r="B24" s="6"/>
      <c r="C24" s="6"/>
      <c r="D24" s="6"/>
      <c r="E24" s="8"/>
      <c r="G24" s="54"/>
      <c r="H24" s="8"/>
      <c r="I24" s="8"/>
      <c r="J24" s="8"/>
      <c r="K24" s="8"/>
      <c r="M24" s="54"/>
      <c r="N24" s="6"/>
      <c r="O24" s="6"/>
      <c r="P24" s="8"/>
      <c r="Q24" s="8"/>
    </row>
    <row r="25" spans="1:17" ht="16.5" thickBot="1" x14ac:dyDescent="0.3">
      <c r="A25" s="53"/>
      <c r="B25" s="6"/>
      <c r="C25" s="6"/>
      <c r="D25" s="6"/>
      <c r="E25" s="8"/>
      <c r="G25" s="54"/>
      <c r="H25" s="8"/>
      <c r="I25" s="8"/>
      <c r="J25" s="8"/>
      <c r="K25" s="8"/>
      <c r="M25" s="54"/>
      <c r="N25" s="6"/>
      <c r="O25" s="6"/>
      <c r="P25" s="8"/>
      <c r="Q25" s="8"/>
    </row>
    <row r="26" spans="1:17" x14ac:dyDescent="0.25">
      <c r="A26" s="55" t="s">
        <v>29</v>
      </c>
      <c r="B26" s="56"/>
      <c r="C26" s="56"/>
      <c r="D26" s="56"/>
      <c r="E26" s="56"/>
      <c r="F26" s="56"/>
      <c r="G26" s="56"/>
      <c r="H26" s="56"/>
      <c r="I26" s="56"/>
      <c r="J26" s="56"/>
      <c r="K26" s="56"/>
      <c r="L26" s="56"/>
      <c r="M26" s="56"/>
      <c r="N26" s="56"/>
      <c r="O26" s="56"/>
      <c r="P26" s="56"/>
      <c r="Q26" s="57"/>
    </row>
    <row r="27" spans="1:17" ht="16.5" thickBot="1" x14ac:dyDescent="0.3">
      <c r="A27" s="58"/>
      <c r="B27" s="59"/>
      <c r="C27" s="59"/>
      <c r="D27" s="59"/>
      <c r="E27" s="59"/>
      <c r="F27" s="59"/>
      <c r="G27" s="59"/>
      <c r="H27" s="59"/>
      <c r="I27" s="59"/>
      <c r="J27" s="59"/>
      <c r="K27" s="59"/>
      <c r="L27" s="59"/>
      <c r="M27" s="59"/>
      <c r="N27" s="59"/>
      <c r="O27" s="59"/>
      <c r="P27" s="59"/>
      <c r="Q27" s="60"/>
    </row>
    <row r="29" spans="1:17" ht="16.5" thickBot="1" x14ac:dyDescent="0.3"/>
    <row r="30" spans="1:17" x14ac:dyDescent="0.25">
      <c r="A30" s="47" t="s">
        <v>0</v>
      </c>
      <c r="B30" s="48"/>
      <c r="C30" s="48"/>
      <c r="D30" s="48"/>
      <c r="E30" s="49"/>
      <c r="G30" s="47" t="s">
        <v>27</v>
      </c>
      <c r="H30" s="48"/>
      <c r="I30" s="48"/>
      <c r="J30" s="48"/>
      <c r="K30" s="49"/>
      <c r="M30" s="41" t="s">
        <v>28</v>
      </c>
      <c r="N30" s="42"/>
      <c r="O30" s="42"/>
      <c r="P30" s="42"/>
      <c r="Q30" s="43"/>
    </row>
    <row r="31" spans="1:17" x14ac:dyDescent="0.25">
      <c r="A31" s="44" t="s">
        <v>1</v>
      </c>
      <c r="B31" s="45"/>
      <c r="C31" s="45"/>
      <c r="D31" s="45"/>
      <c r="E31" s="46"/>
      <c r="G31" s="44" t="s">
        <v>1</v>
      </c>
      <c r="H31" s="45"/>
      <c r="I31" s="45"/>
      <c r="J31" s="45"/>
      <c r="K31" s="46"/>
      <c r="M31" s="38" t="s">
        <v>1</v>
      </c>
      <c r="N31" s="39"/>
      <c r="O31" s="39"/>
      <c r="P31" s="39"/>
      <c r="Q31" s="40"/>
    </row>
    <row r="32" spans="1:17" x14ac:dyDescent="0.25">
      <c r="A32" s="44" t="s">
        <v>20</v>
      </c>
      <c r="B32" s="45"/>
      <c r="C32" s="45"/>
      <c r="D32" s="45"/>
      <c r="E32" s="46"/>
      <c r="G32" s="44" t="s">
        <v>20</v>
      </c>
      <c r="H32" s="45"/>
      <c r="I32" s="45"/>
      <c r="J32" s="45"/>
      <c r="K32" s="46"/>
      <c r="M32" s="38" t="s">
        <v>20</v>
      </c>
      <c r="N32" s="39"/>
      <c r="O32" s="39"/>
      <c r="P32" s="39"/>
      <c r="Q32" s="40"/>
    </row>
    <row r="33" spans="1:17" ht="16.5" thickBot="1" x14ac:dyDescent="0.3">
      <c r="A33" s="50" t="s">
        <v>14</v>
      </c>
      <c r="B33" s="51"/>
      <c r="C33" s="51"/>
      <c r="D33" s="51"/>
      <c r="E33" s="52"/>
      <c r="G33" s="38" t="s">
        <v>14</v>
      </c>
      <c r="H33" s="39"/>
      <c r="I33" s="39"/>
      <c r="J33" s="39"/>
      <c r="K33" s="40"/>
      <c r="M33" s="38" t="s">
        <v>14</v>
      </c>
      <c r="N33" s="39"/>
      <c r="O33" s="39"/>
      <c r="P33" s="39"/>
      <c r="Q33" s="40"/>
    </row>
    <row r="34" spans="1:17" x14ac:dyDescent="0.25">
      <c r="A34" s="5" t="s">
        <v>3</v>
      </c>
      <c r="B34" s="6"/>
      <c r="C34" s="6"/>
      <c r="D34" s="6"/>
      <c r="E34" s="7">
        <v>5995</v>
      </c>
      <c r="G34" s="5" t="s">
        <v>3</v>
      </c>
      <c r="H34" s="8"/>
      <c r="I34" s="8"/>
      <c r="J34" s="8"/>
      <c r="K34" s="31">
        <v>48017</v>
      </c>
      <c r="M34" s="5" t="s">
        <v>3</v>
      </c>
      <c r="N34" s="6"/>
      <c r="O34" s="6"/>
      <c r="P34" s="8"/>
      <c r="Q34" s="7">
        <v>65492</v>
      </c>
    </row>
    <row r="35" spans="1:17" ht="16.5" thickBot="1" x14ac:dyDescent="0.3">
      <c r="A35" s="9" t="s">
        <v>4</v>
      </c>
      <c r="B35" s="10"/>
      <c r="C35" s="10"/>
      <c r="D35" s="10"/>
      <c r="E35" s="11">
        <v>2500</v>
      </c>
      <c r="G35" s="12" t="s">
        <v>24</v>
      </c>
      <c r="H35" s="13"/>
      <c r="I35" s="13"/>
      <c r="J35" s="13"/>
      <c r="K35" s="32">
        <v>19053</v>
      </c>
      <c r="M35" s="12" t="s">
        <v>24</v>
      </c>
      <c r="N35" s="28"/>
      <c r="O35" s="28"/>
      <c r="P35" s="13"/>
      <c r="Q35" s="14">
        <v>31291</v>
      </c>
    </row>
    <row r="36" spans="1:17" x14ac:dyDescent="0.25">
      <c r="A36" s="15" t="s">
        <v>13</v>
      </c>
      <c r="B36" s="16"/>
      <c r="C36" s="16"/>
      <c r="D36" s="16"/>
      <c r="E36" s="17">
        <f>E34-E35</f>
        <v>3495</v>
      </c>
      <c r="G36" s="18" t="s">
        <v>13</v>
      </c>
      <c r="H36" s="8"/>
      <c r="I36" s="8"/>
      <c r="J36" s="8"/>
      <c r="K36" s="7">
        <f>K34-K35</f>
        <v>28964</v>
      </c>
      <c r="M36" s="5" t="s">
        <v>13</v>
      </c>
      <c r="N36" s="6"/>
      <c r="O36" s="6"/>
      <c r="P36" s="8"/>
      <c r="Q36" s="7">
        <f>Q34-Q35</f>
        <v>34201</v>
      </c>
    </row>
    <row r="37" spans="1:17" x14ac:dyDescent="0.25">
      <c r="A37" s="19"/>
      <c r="B37" s="16"/>
      <c r="C37" s="16"/>
      <c r="D37" s="16"/>
      <c r="E37" s="20"/>
      <c r="G37" s="21"/>
      <c r="H37" s="8"/>
      <c r="I37" s="8"/>
      <c r="J37" s="8"/>
      <c r="K37" s="7"/>
      <c r="M37" s="21"/>
      <c r="N37" s="6"/>
      <c r="O37" s="6"/>
      <c r="P37" s="8"/>
      <c r="Q37" s="7"/>
    </row>
    <row r="38" spans="1:17" x14ac:dyDescent="0.25">
      <c r="A38" s="5" t="s">
        <v>5</v>
      </c>
      <c r="B38" s="6"/>
      <c r="C38" s="6"/>
      <c r="D38" s="6"/>
      <c r="E38" s="22"/>
      <c r="G38" s="5" t="s">
        <v>5</v>
      </c>
      <c r="H38" s="8"/>
      <c r="I38" s="8"/>
      <c r="J38" s="8"/>
      <c r="K38" s="7"/>
      <c r="M38" s="5" t="s">
        <v>5</v>
      </c>
      <c r="N38" s="6"/>
      <c r="O38" s="6"/>
      <c r="P38" s="8"/>
      <c r="Q38" s="7"/>
    </row>
    <row r="39" spans="1:17" x14ac:dyDescent="0.25">
      <c r="A39" s="19" t="s">
        <v>7</v>
      </c>
      <c r="B39" s="6"/>
      <c r="C39" s="6"/>
      <c r="D39" s="8">
        <v>2268</v>
      </c>
      <c r="E39" s="23"/>
      <c r="G39" s="19" t="s">
        <v>7</v>
      </c>
      <c r="H39" s="8"/>
      <c r="I39" s="8"/>
      <c r="J39" s="30">
        <v>17738</v>
      </c>
      <c r="K39" s="24"/>
      <c r="M39" s="2" t="s">
        <v>7</v>
      </c>
      <c r="N39" s="6"/>
      <c r="O39" s="6"/>
      <c r="P39" s="3">
        <v>24970</v>
      </c>
      <c r="Q39" s="7"/>
    </row>
    <row r="40" spans="1:17" x14ac:dyDescent="0.25">
      <c r="A40" s="19" t="s">
        <v>8</v>
      </c>
      <c r="B40" s="6"/>
      <c r="C40" s="6"/>
      <c r="D40" s="8">
        <v>135</v>
      </c>
      <c r="E40" s="22"/>
      <c r="G40" s="19" t="s">
        <v>8</v>
      </c>
      <c r="H40" s="8"/>
      <c r="I40" s="8"/>
      <c r="J40" s="30">
        <v>447</v>
      </c>
      <c r="K40" s="24"/>
      <c r="M40" s="2" t="s">
        <v>8</v>
      </c>
      <c r="N40" s="6"/>
      <c r="O40" s="6"/>
      <c r="P40" s="3">
        <v>119</v>
      </c>
      <c r="Q40" s="7"/>
    </row>
    <row r="41" spans="1:17" x14ac:dyDescent="0.25">
      <c r="A41" s="19" t="s">
        <v>15</v>
      </c>
      <c r="B41" s="6"/>
      <c r="C41" s="6"/>
      <c r="D41" s="6"/>
      <c r="E41" s="23">
        <f>D39+D40</f>
        <v>2403</v>
      </c>
      <c r="G41" s="19" t="s">
        <v>25</v>
      </c>
      <c r="H41" s="8"/>
      <c r="I41" s="8"/>
      <c r="J41" s="8"/>
      <c r="K41" s="7">
        <f>J39+J40</f>
        <v>18185</v>
      </c>
      <c r="M41" s="2" t="s">
        <v>25</v>
      </c>
      <c r="N41" s="6"/>
      <c r="O41" s="6"/>
      <c r="P41" s="8"/>
      <c r="Q41" s="7">
        <f>SUM(P39:P40)</f>
        <v>25089</v>
      </c>
    </row>
    <row r="42" spans="1:17" x14ac:dyDescent="0.25">
      <c r="A42" s="25" t="s">
        <v>16</v>
      </c>
      <c r="B42" s="6"/>
      <c r="C42" s="6"/>
      <c r="D42" s="6"/>
      <c r="E42" s="26">
        <f>E36-E41</f>
        <v>1092</v>
      </c>
      <c r="G42" s="5" t="s">
        <v>16</v>
      </c>
      <c r="H42" s="8"/>
      <c r="I42" s="8"/>
      <c r="J42" s="8"/>
      <c r="K42" s="7">
        <f>K36-K41</f>
        <v>10779</v>
      </c>
      <c r="M42" s="5" t="s">
        <v>16</v>
      </c>
      <c r="N42" s="6"/>
      <c r="O42" s="6"/>
      <c r="P42" s="8"/>
      <c r="Q42" s="7">
        <f>Q36-Q41</f>
        <v>9112</v>
      </c>
    </row>
    <row r="43" spans="1:17" x14ac:dyDescent="0.25">
      <c r="A43" s="19"/>
      <c r="B43" s="6"/>
      <c r="C43" s="6"/>
      <c r="D43" s="6"/>
      <c r="E43" s="24"/>
      <c r="G43" s="21"/>
      <c r="H43" s="8"/>
      <c r="I43" s="8"/>
      <c r="J43" s="8"/>
      <c r="K43" s="7"/>
      <c r="M43" s="21"/>
      <c r="N43" s="6"/>
      <c r="O43" s="6"/>
      <c r="P43" s="8"/>
      <c r="Q43" s="7"/>
    </row>
    <row r="44" spans="1:17" x14ac:dyDescent="0.25">
      <c r="A44" s="25" t="s">
        <v>17</v>
      </c>
      <c r="B44" s="6"/>
      <c r="C44" s="6"/>
      <c r="D44" s="6"/>
      <c r="E44" s="24"/>
      <c r="G44" s="5" t="s">
        <v>17</v>
      </c>
      <c r="H44" s="8"/>
      <c r="I44" s="8"/>
      <c r="J44" s="8"/>
      <c r="K44" s="7"/>
      <c r="M44" s="5" t="s">
        <v>17</v>
      </c>
      <c r="N44" s="6"/>
      <c r="O44" s="6"/>
      <c r="P44" s="8"/>
      <c r="Q44" s="7"/>
    </row>
    <row r="45" spans="1:17" x14ac:dyDescent="0.25">
      <c r="A45" s="19" t="s">
        <v>9</v>
      </c>
      <c r="B45" s="6"/>
      <c r="C45" s="6"/>
      <c r="D45" s="4">
        <v>125</v>
      </c>
      <c r="E45" s="24"/>
      <c r="G45" s="19" t="s">
        <v>9</v>
      </c>
      <c r="H45" s="8"/>
      <c r="I45" s="8"/>
      <c r="J45" s="30">
        <v>397</v>
      </c>
      <c r="K45" s="7"/>
      <c r="M45" s="2" t="s">
        <v>9</v>
      </c>
      <c r="N45" s="6"/>
      <c r="O45" s="6"/>
      <c r="P45" s="1">
        <v>899</v>
      </c>
      <c r="Q45" s="7"/>
    </row>
    <row r="46" spans="1:17" x14ac:dyDescent="0.25">
      <c r="A46" s="19" t="s">
        <v>10</v>
      </c>
      <c r="B46" s="6"/>
      <c r="C46" s="6"/>
      <c r="D46" s="4">
        <v>11</v>
      </c>
      <c r="E46" s="24"/>
      <c r="G46" s="19" t="s">
        <v>10</v>
      </c>
      <c r="H46" s="8"/>
      <c r="I46" s="8"/>
      <c r="J46" s="30">
        <v>1427</v>
      </c>
      <c r="K46" s="7"/>
      <c r="M46" s="2" t="s">
        <v>10</v>
      </c>
      <c r="N46" s="6"/>
      <c r="O46" s="6"/>
      <c r="P46" s="1">
        <v>91</v>
      </c>
      <c r="Q46" s="7"/>
    </row>
    <row r="47" spans="1:17" x14ac:dyDescent="0.25">
      <c r="A47" s="19" t="s">
        <v>11</v>
      </c>
      <c r="B47" s="6"/>
      <c r="C47" s="6"/>
      <c r="D47" s="4">
        <v>978</v>
      </c>
      <c r="E47" s="24"/>
      <c r="G47" s="19" t="s">
        <v>11</v>
      </c>
      <c r="H47" s="8"/>
      <c r="I47" s="8"/>
      <c r="J47" s="30">
        <v>11809</v>
      </c>
      <c r="K47" s="7"/>
      <c r="M47" s="2" t="s">
        <v>11</v>
      </c>
      <c r="N47" s="6"/>
      <c r="O47" s="6"/>
      <c r="P47" s="1">
        <v>8304</v>
      </c>
      <c r="Q47" s="7"/>
    </row>
    <row r="48" spans="1:17" x14ac:dyDescent="0.25">
      <c r="A48" s="19" t="s">
        <v>6</v>
      </c>
      <c r="B48" s="6"/>
      <c r="C48" s="6"/>
      <c r="D48" s="4">
        <v>349</v>
      </c>
      <c r="E48" s="24"/>
      <c r="G48" s="19" t="s">
        <v>6</v>
      </c>
      <c r="H48" s="8"/>
      <c r="I48" s="8"/>
      <c r="J48" s="30">
        <v>2723</v>
      </c>
      <c r="K48" s="7"/>
      <c r="M48" s="2" t="s">
        <v>6</v>
      </c>
      <c r="N48" s="6"/>
      <c r="O48" s="6"/>
      <c r="P48" s="1">
        <v>2090</v>
      </c>
      <c r="Q48" s="7"/>
    </row>
    <row r="49" spans="1:17" x14ac:dyDescent="0.25">
      <c r="A49" s="19" t="s">
        <v>12</v>
      </c>
      <c r="B49" s="6"/>
      <c r="C49" s="6"/>
      <c r="D49" s="30"/>
      <c r="E49" s="24"/>
      <c r="G49" s="19" t="s">
        <v>18</v>
      </c>
      <c r="H49" s="8"/>
      <c r="I49" s="8"/>
      <c r="J49" s="30"/>
      <c r="K49" s="7">
        <f>J47-J48</f>
        <v>9086</v>
      </c>
      <c r="M49" s="2" t="s">
        <v>18</v>
      </c>
      <c r="N49" s="6"/>
      <c r="O49" s="6"/>
      <c r="P49" s="1"/>
      <c r="Q49" s="7">
        <f>P47-P48</f>
        <v>6214</v>
      </c>
    </row>
    <row r="50" spans="1:17" x14ac:dyDescent="0.25">
      <c r="A50" s="19" t="s">
        <v>18</v>
      </c>
      <c r="B50" s="6"/>
      <c r="C50" s="6"/>
      <c r="D50" s="6"/>
      <c r="E50" s="7">
        <f>D47-D48+D49</f>
        <v>629</v>
      </c>
      <c r="G50" s="19" t="s">
        <v>26</v>
      </c>
      <c r="H50" s="8"/>
      <c r="I50" s="8"/>
      <c r="J50" s="30">
        <v>-67</v>
      </c>
      <c r="K50" s="7"/>
      <c r="M50" s="2" t="s">
        <v>26</v>
      </c>
      <c r="N50" s="6"/>
      <c r="O50" s="6"/>
      <c r="P50" s="1">
        <v>-36</v>
      </c>
      <c r="Q50" s="7"/>
    </row>
    <row r="51" spans="1:17" x14ac:dyDescent="0.25">
      <c r="A51" s="21"/>
      <c r="B51" s="6"/>
      <c r="C51" s="6"/>
      <c r="D51" s="6"/>
      <c r="E51" s="24"/>
      <c r="G51" s="21"/>
      <c r="H51" s="8"/>
      <c r="I51" s="8"/>
      <c r="J51" s="8"/>
      <c r="K51" s="7"/>
      <c r="M51" s="21"/>
      <c r="N51" s="6"/>
      <c r="O51" s="6"/>
      <c r="P51" s="8"/>
      <c r="Q51" s="7"/>
    </row>
    <row r="52" spans="1:17" ht="16.5" thickBot="1" x14ac:dyDescent="0.3">
      <c r="A52" s="27" t="s">
        <v>19</v>
      </c>
      <c r="B52" s="28"/>
      <c r="C52" s="28"/>
      <c r="D52" s="28"/>
      <c r="E52" s="14">
        <f>E50</f>
        <v>629</v>
      </c>
      <c r="G52" s="29" t="s">
        <v>19</v>
      </c>
      <c r="H52" s="13"/>
      <c r="I52" s="13"/>
      <c r="J52" s="13"/>
      <c r="K52" s="14">
        <f>K49+J50</f>
        <v>9019</v>
      </c>
      <c r="M52" s="29" t="s">
        <v>19</v>
      </c>
      <c r="N52" s="28"/>
      <c r="O52" s="28"/>
      <c r="P52" s="13"/>
      <c r="Q52" s="14">
        <f>Q49+P50</f>
        <v>6178</v>
      </c>
    </row>
    <row r="53" spans="1:17" x14ac:dyDescent="0.25">
      <c r="A53" s="53"/>
      <c r="B53" s="6"/>
      <c r="C53" s="6"/>
      <c r="D53" s="6"/>
      <c r="E53" s="8"/>
      <c r="G53" s="54"/>
      <c r="H53" s="8"/>
      <c r="I53" s="8"/>
      <c r="J53" s="8"/>
      <c r="K53" s="8"/>
      <c r="M53" s="54"/>
      <c r="N53" s="6"/>
      <c r="O53" s="6"/>
      <c r="P53" s="8"/>
      <c r="Q53" s="8"/>
    </row>
    <row r="54" spans="1:17" ht="16.5" thickBot="1" x14ac:dyDescent="0.3">
      <c r="A54" s="53"/>
      <c r="B54" s="6"/>
      <c r="C54" s="6"/>
      <c r="D54" s="6"/>
      <c r="E54" s="8"/>
      <c r="G54" s="54"/>
      <c r="H54" s="8"/>
      <c r="I54" s="8"/>
      <c r="J54" s="8"/>
      <c r="K54" s="8"/>
      <c r="M54" s="54"/>
      <c r="N54" s="6"/>
      <c r="O54" s="6"/>
      <c r="P54" s="8"/>
      <c r="Q54" s="8"/>
    </row>
    <row r="55" spans="1:17" x14ac:dyDescent="0.25">
      <c r="A55" s="55" t="s">
        <v>30</v>
      </c>
      <c r="B55" s="56"/>
      <c r="C55" s="56"/>
      <c r="D55" s="56"/>
      <c r="E55" s="56"/>
      <c r="F55" s="56"/>
      <c r="G55" s="56"/>
      <c r="H55" s="56"/>
      <c r="I55" s="56"/>
      <c r="J55" s="56"/>
      <c r="K55" s="56"/>
      <c r="L55" s="56"/>
      <c r="M55" s="56"/>
      <c r="N55" s="56"/>
      <c r="O55" s="56"/>
      <c r="P55" s="56"/>
      <c r="Q55" s="57"/>
    </row>
    <row r="56" spans="1:17" ht="16.5" thickBot="1" x14ac:dyDescent="0.3">
      <c r="A56" s="58"/>
      <c r="B56" s="59"/>
      <c r="C56" s="59"/>
      <c r="D56" s="59"/>
      <c r="E56" s="59"/>
      <c r="F56" s="59"/>
      <c r="G56" s="59"/>
      <c r="H56" s="59"/>
      <c r="I56" s="59"/>
      <c r="J56" s="59"/>
      <c r="K56" s="59"/>
      <c r="L56" s="59"/>
      <c r="M56" s="59"/>
      <c r="N56" s="59"/>
      <c r="O56" s="59"/>
      <c r="P56" s="59"/>
      <c r="Q56" s="60"/>
    </row>
    <row r="57" spans="1:17" s="62" customFormat="1" x14ac:dyDescent="0.25">
      <c r="A57" s="61"/>
      <c r="B57" s="61"/>
      <c r="C57" s="61"/>
      <c r="D57" s="61"/>
      <c r="E57" s="61"/>
      <c r="F57" s="61"/>
      <c r="G57" s="61"/>
      <c r="H57" s="61"/>
      <c r="I57" s="61"/>
      <c r="J57" s="61"/>
      <c r="K57" s="61"/>
      <c r="L57" s="61"/>
      <c r="M57" s="61"/>
      <c r="N57" s="61"/>
      <c r="O57" s="61"/>
      <c r="P57" s="61"/>
      <c r="Q57" s="61"/>
    </row>
    <row r="58" spans="1:17" ht="16.5" thickBot="1" x14ac:dyDescent="0.3"/>
    <row r="59" spans="1:17" x14ac:dyDescent="0.25">
      <c r="A59" s="47" t="s">
        <v>0</v>
      </c>
      <c r="B59" s="48"/>
      <c r="C59" s="48"/>
      <c r="D59" s="48"/>
      <c r="E59" s="49"/>
      <c r="G59" s="47" t="s">
        <v>27</v>
      </c>
      <c r="H59" s="48"/>
      <c r="I59" s="48"/>
      <c r="J59" s="48"/>
      <c r="K59" s="49"/>
      <c r="M59" s="41" t="s">
        <v>28</v>
      </c>
      <c r="N59" s="42"/>
      <c r="O59" s="42"/>
      <c r="P59" s="42"/>
      <c r="Q59" s="43"/>
    </row>
    <row r="60" spans="1:17" ht="15.75" customHeight="1" x14ac:dyDescent="0.25">
      <c r="A60" s="44" t="s">
        <v>1</v>
      </c>
      <c r="B60" s="45"/>
      <c r="C60" s="45"/>
      <c r="D60" s="45"/>
      <c r="E60" s="46"/>
      <c r="G60" s="44" t="s">
        <v>1</v>
      </c>
      <c r="H60" s="45"/>
      <c r="I60" s="45"/>
      <c r="J60" s="45"/>
      <c r="K60" s="46"/>
      <c r="M60" s="38" t="s">
        <v>1</v>
      </c>
      <c r="N60" s="39"/>
      <c r="O60" s="39"/>
      <c r="P60" s="39"/>
      <c r="Q60" s="40"/>
    </row>
    <row r="61" spans="1:17" x14ac:dyDescent="0.25">
      <c r="A61" s="44" t="s">
        <v>21</v>
      </c>
      <c r="B61" s="45"/>
      <c r="C61" s="45"/>
      <c r="D61" s="45"/>
      <c r="E61" s="46"/>
      <c r="G61" s="44" t="s">
        <v>21</v>
      </c>
      <c r="H61" s="45"/>
      <c r="I61" s="45"/>
      <c r="J61" s="45"/>
      <c r="K61" s="46"/>
      <c r="M61" s="38" t="s">
        <v>21</v>
      </c>
      <c r="N61" s="39"/>
      <c r="O61" s="39"/>
      <c r="P61" s="39"/>
      <c r="Q61" s="40"/>
    </row>
    <row r="62" spans="1:17" ht="16.5" thickBot="1" x14ac:dyDescent="0.3">
      <c r="A62" s="50" t="s">
        <v>14</v>
      </c>
      <c r="B62" s="51"/>
      <c r="C62" s="51"/>
      <c r="D62" s="51"/>
      <c r="E62" s="52"/>
      <c r="G62" s="38" t="s">
        <v>14</v>
      </c>
      <c r="H62" s="39"/>
      <c r="I62" s="39"/>
      <c r="J62" s="39"/>
      <c r="K62" s="40"/>
      <c r="M62" s="38" t="s">
        <v>14</v>
      </c>
      <c r="N62" s="39"/>
      <c r="O62" s="39"/>
      <c r="P62" s="39"/>
      <c r="Q62" s="40"/>
    </row>
    <row r="63" spans="1:17" x14ac:dyDescent="0.25">
      <c r="A63" s="5" t="s">
        <v>3</v>
      </c>
      <c r="B63" s="6"/>
      <c r="C63" s="6"/>
      <c r="D63" s="6"/>
      <c r="E63" s="7">
        <v>5997</v>
      </c>
      <c r="G63" s="5" t="s">
        <v>3</v>
      </c>
      <c r="H63" s="8"/>
      <c r="I63" s="8"/>
      <c r="J63" s="8"/>
      <c r="K63" s="31">
        <v>46854</v>
      </c>
      <c r="M63" s="5" t="s">
        <v>3</v>
      </c>
      <c r="N63" s="6"/>
      <c r="O63" s="6"/>
      <c r="P63" s="8"/>
      <c r="Q63" s="7">
        <v>66415</v>
      </c>
    </row>
    <row r="64" spans="1:17" ht="16.5" thickBot="1" x14ac:dyDescent="0.3">
      <c r="A64" s="9" t="s">
        <v>4</v>
      </c>
      <c r="B64" s="10"/>
      <c r="C64" s="10"/>
      <c r="D64" s="10"/>
      <c r="E64" s="11">
        <v>2499</v>
      </c>
      <c r="G64" s="12" t="s">
        <v>24</v>
      </c>
      <c r="H64" s="13"/>
      <c r="I64" s="13"/>
      <c r="J64" s="13"/>
      <c r="K64" s="32">
        <v>18421</v>
      </c>
      <c r="M64" s="12" t="s">
        <v>24</v>
      </c>
      <c r="N64" s="28"/>
      <c r="O64" s="28"/>
      <c r="P64" s="13"/>
      <c r="Q64" s="14">
        <v>31243</v>
      </c>
    </row>
    <row r="65" spans="1:17" x14ac:dyDescent="0.25">
      <c r="A65" s="15" t="s">
        <v>13</v>
      </c>
      <c r="B65" s="16"/>
      <c r="C65" s="16"/>
      <c r="D65" s="16"/>
      <c r="E65" s="17">
        <f>E63-E64</f>
        <v>3498</v>
      </c>
      <c r="G65" s="18" t="s">
        <v>13</v>
      </c>
      <c r="H65" s="8"/>
      <c r="I65" s="8"/>
      <c r="J65" s="8"/>
      <c r="K65" s="7">
        <f>K63-K64</f>
        <v>28433</v>
      </c>
      <c r="M65" s="5" t="s">
        <v>13</v>
      </c>
      <c r="N65" s="6"/>
      <c r="O65" s="6"/>
      <c r="P65" s="8"/>
      <c r="Q65" s="7">
        <f>Q63-Q64</f>
        <v>35172</v>
      </c>
    </row>
    <row r="66" spans="1:17" x14ac:dyDescent="0.25">
      <c r="A66" s="19"/>
      <c r="B66" s="16"/>
      <c r="C66" s="16"/>
      <c r="D66" s="16"/>
      <c r="E66" s="20"/>
      <c r="G66" s="21"/>
      <c r="H66" s="8"/>
      <c r="I66" s="8"/>
      <c r="J66" s="8"/>
      <c r="K66" s="7"/>
      <c r="M66" s="21"/>
      <c r="N66" s="6"/>
      <c r="O66" s="6"/>
      <c r="P66" s="8"/>
      <c r="Q66" s="7"/>
    </row>
    <row r="67" spans="1:17" x14ac:dyDescent="0.25">
      <c r="A67" s="5" t="s">
        <v>5</v>
      </c>
      <c r="B67" s="6"/>
      <c r="C67" s="6"/>
      <c r="D67" s="6"/>
      <c r="E67" s="22"/>
      <c r="G67" s="5" t="s">
        <v>5</v>
      </c>
      <c r="H67" s="8"/>
      <c r="I67" s="8"/>
      <c r="J67" s="8"/>
      <c r="K67" s="7"/>
      <c r="M67" s="5" t="s">
        <v>5</v>
      </c>
      <c r="N67" s="6"/>
      <c r="O67" s="6"/>
      <c r="P67" s="8"/>
      <c r="Q67" s="7"/>
    </row>
    <row r="68" spans="1:17" x14ac:dyDescent="0.25">
      <c r="A68" s="19" t="s">
        <v>7</v>
      </c>
      <c r="B68" s="6"/>
      <c r="C68" s="6"/>
      <c r="D68" s="30">
        <v>2272</v>
      </c>
      <c r="E68" s="23"/>
      <c r="G68" s="19" t="s">
        <v>7</v>
      </c>
      <c r="H68" s="8"/>
      <c r="I68" s="8"/>
      <c r="J68" s="30">
        <v>17310</v>
      </c>
      <c r="K68" s="24"/>
      <c r="M68" s="2" t="s">
        <v>7</v>
      </c>
      <c r="N68" s="6"/>
      <c r="O68" s="6"/>
      <c r="P68" s="3">
        <v>25357</v>
      </c>
      <c r="Q68" s="7"/>
    </row>
    <row r="69" spans="1:17" x14ac:dyDescent="0.25">
      <c r="A69" s="19" t="s">
        <v>8</v>
      </c>
      <c r="B69" s="6"/>
      <c r="C69" s="6"/>
      <c r="D69" s="30">
        <v>180</v>
      </c>
      <c r="E69" s="22"/>
      <c r="G69" s="19" t="s">
        <v>8</v>
      </c>
      <c r="H69" s="8"/>
      <c r="I69" s="8"/>
      <c r="J69" s="30">
        <v>895</v>
      </c>
      <c r="K69" s="24"/>
      <c r="M69" s="2" t="s">
        <v>8</v>
      </c>
      <c r="N69" s="6"/>
      <c r="O69" s="6"/>
      <c r="P69" s="3">
        <v>110</v>
      </c>
      <c r="Q69" s="7"/>
    </row>
    <row r="70" spans="1:17" x14ac:dyDescent="0.25">
      <c r="A70" s="19" t="s">
        <v>15</v>
      </c>
      <c r="B70" s="6"/>
      <c r="C70" s="6"/>
      <c r="D70" s="6"/>
      <c r="E70" s="23">
        <f>D68+D69</f>
        <v>2452</v>
      </c>
      <c r="G70" s="19" t="s">
        <v>25</v>
      </c>
      <c r="H70" s="8"/>
      <c r="I70" s="8"/>
      <c r="J70" s="8"/>
      <c r="K70" s="7">
        <f>J68+J69</f>
        <v>18205</v>
      </c>
      <c r="M70" s="2" t="s">
        <v>25</v>
      </c>
      <c r="N70" s="6"/>
      <c r="O70" s="6"/>
      <c r="P70" s="8"/>
      <c r="Q70" s="7">
        <f>SUM(P68:P69)</f>
        <v>25467</v>
      </c>
    </row>
    <row r="71" spans="1:17" x14ac:dyDescent="0.25">
      <c r="A71" s="25" t="s">
        <v>16</v>
      </c>
      <c r="B71" s="6"/>
      <c r="C71" s="6"/>
      <c r="D71" s="6"/>
      <c r="E71" s="26">
        <f>E65-E70</f>
        <v>1046</v>
      </c>
      <c r="G71" s="5" t="s">
        <v>16</v>
      </c>
      <c r="H71" s="8"/>
      <c r="I71" s="8"/>
      <c r="J71" s="8"/>
      <c r="K71" s="7">
        <f>K65-K70</f>
        <v>10228</v>
      </c>
      <c r="M71" s="5" t="s">
        <v>16</v>
      </c>
      <c r="N71" s="6"/>
      <c r="O71" s="6"/>
      <c r="P71" s="8"/>
      <c r="Q71" s="7">
        <f>Q65-Q70</f>
        <v>9705</v>
      </c>
    </row>
    <row r="72" spans="1:17" x14ac:dyDescent="0.25">
      <c r="A72" s="19"/>
      <c r="B72" s="6"/>
      <c r="C72" s="6"/>
      <c r="D72" s="6"/>
      <c r="E72" s="24"/>
      <c r="G72" s="21"/>
      <c r="H72" s="8"/>
      <c r="I72" s="8"/>
      <c r="J72" s="8"/>
      <c r="K72" s="7"/>
      <c r="M72" s="21"/>
      <c r="N72" s="6"/>
      <c r="O72" s="6"/>
      <c r="P72" s="8"/>
      <c r="Q72" s="7"/>
    </row>
    <row r="73" spans="1:17" x14ac:dyDescent="0.25">
      <c r="A73" s="25" t="s">
        <v>17</v>
      </c>
      <c r="B73" s="6"/>
      <c r="C73" s="6"/>
      <c r="D73" s="6"/>
      <c r="E73" s="24"/>
      <c r="G73" s="5" t="s">
        <v>17</v>
      </c>
      <c r="H73" s="8"/>
      <c r="I73" s="8"/>
      <c r="J73" s="8"/>
      <c r="K73" s="7"/>
      <c r="M73" s="5" t="s">
        <v>17</v>
      </c>
      <c r="N73" s="6"/>
      <c r="O73" s="6"/>
      <c r="P73" s="8"/>
      <c r="Q73" s="7"/>
    </row>
    <row r="74" spans="1:17" x14ac:dyDescent="0.25">
      <c r="A74" s="19" t="s">
        <v>9</v>
      </c>
      <c r="B74" s="6"/>
      <c r="C74" s="6"/>
      <c r="D74" s="30">
        <v>123</v>
      </c>
      <c r="E74" s="24"/>
      <c r="G74" s="19" t="s">
        <v>9</v>
      </c>
      <c r="H74" s="8"/>
      <c r="I74" s="8"/>
      <c r="J74" s="30">
        <v>463</v>
      </c>
      <c r="K74" s="7"/>
      <c r="M74" s="2" t="s">
        <v>9</v>
      </c>
      <c r="N74" s="6"/>
      <c r="O74" s="6"/>
      <c r="P74" s="1">
        <v>911</v>
      </c>
      <c r="Q74" s="7"/>
    </row>
    <row r="75" spans="1:17" x14ac:dyDescent="0.25">
      <c r="A75" s="19" t="s">
        <v>10</v>
      </c>
      <c r="B75" s="6"/>
      <c r="C75" s="6"/>
      <c r="D75" s="30">
        <v>-381</v>
      </c>
      <c r="E75" s="24"/>
      <c r="G75" s="19" t="s">
        <v>10</v>
      </c>
      <c r="H75" s="8"/>
      <c r="I75" s="8"/>
      <c r="J75" s="30">
        <v>1712</v>
      </c>
      <c r="K75" s="7"/>
      <c r="M75" s="2" t="s">
        <v>10</v>
      </c>
      <c r="N75" s="6"/>
      <c r="O75" s="6"/>
      <c r="P75" s="1">
        <v>97</v>
      </c>
      <c r="Q75" s="7"/>
    </row>
    <row r="76" spans="1:17" x14ac:dyDescent="0.25">
      <c r="A76" s="19" t="s">
        <v>11</v>
      </c>
      <c r="B76" s="6"/>
      <c r="C76" s="6"/>
      <c r="D76" s="30">
        <v>542</v>
      </c>
      <c r="E76" s="24"/>
      <c r="G76" s="19" t="s">
        <v>11</v>
      </c>
      <c r="H76" s="8"/>
      <c r="I76" s="8"/>
      <c r="J76" s="30">
        <v>11477</v>
      </c>
      <c r="K76" s="7"/>
      <c r="M76" s="2" t="s">
        <v>11</v>
      </c>
      <c r="N76" s="6"/>
      <c r="O76" s="6"/>
      <c r="P76" s="1">
        <v>8891</v>
      </c>
      <c r="Q76" s="7"/>
    </row>
    <row r="77" spans="1:17" x14ac:dyDescent="0.25">
      <c r="A77" s="19" t="s">
        <v>6</v>
      </c>
      <c r="B77" s="6"/>
      <c r="C77" s="6"/>
      <c r="D77" s="30">
        <v>-81</v>
      </c>
      <c r="E77" s="24"/>
      <c r="G77" s="19" t="s">
        <v>6</v>
      </c>
      <c r="H77" s="8"/>
      <c r="I77" s="8"/>
      <c r="J77" s="30">
        <v>2851</v>
      </c>
      <c r="K77" s="7"/>
      <c r="M77" s="2" t="s">
        <v>6</v>
      </c>
      <c r="N77" s="6"/>
      <c r="O77" s="6"/>
      <c r="P77" s="1">
        <v>2104</v>
      </c>
      <c r="Q77" s="7"/>
    </row>
    <row r="78" spans="1:17" x14ac:dyDescent="0.25">
      <c r="A78" s="19" t="s">
        <v>12</v>
      </c>
      <c r="B78" s="6"/>
      <c r="C78" s="6"/>
      <c r="D78" s="30">
        <v>1</v>
      </c>
      <c r="E78" s="24"/>
      <c r="G78" s="19" t="s">
        <v>18</v>
      </c>
      <c r="H78" s="8"/>
      <c r="I78" s="8"/>
      <c r="J78" s="30"/>
      <c r="K78" s="7">
        <f>J76-J77</f>
        <v>8626</v>
      </c>
      <c r="M78" s="2" t="s">
        <v>18</v>
      </c>
      <c r="N78" s="6"/>
      <c r="O78" s="6"/>
      <c r="P78" s="1"/>
      <c r="Q78" s="7">
        <f>P76-P77</f>
        <v>6787</v>
      </c>
    </row>
    <row r="79" spans="1:17" x14ac:dyDescent="0.25">
      <c r="A79" s="19" t="s">
        <v>18</v>
      </c>
      <c r="B79" s="6"/>
      <c r="C79" s="6"/>
      <c r="D79" s="6"/>
      <c r="E79" s="7">
        <f>D76-D77+D78</f>
        <v>624</v>
      </c>
      <c r="G79" s="19" t="s">
        <v>26</v>
      </c>
      <c r="H79" s="8"/>
      <c r="I79" s="8"/>
      <c r="J79" s="30">
        <v>-42</v>
      </c>
      <c r="K79" s="7"/>
      <c r="M79" s="2" t="s">
        <v>26</v>
      </c>
      <c r="N79" s="6"/>
      <c r="O79" s="6"/>
      <c r="P79" s="1">
        <v>-47</v>
      </c>
      <c r="Q79" s="7"/>
    </row>
    <row r="80" spans="1:17" x14ac:dyDescent="0.25">
      <c r="A80" s="21"/>
      <c r="B80" s="6"/>
      <c r="C80" s="6"/>
      <c r="D80" s="6"/>
      <c r="E80" s="24"/>
      <c r="G80" s="21"/>
      <c r="H80" s="8"/>
      <c r="I80" s="8"/>
      <c r="J80" s="8"/>
      <c r="K80" s="7"/>
      <c r="M80" s="21"/>
      <c r="N80" s="6"/>
      <c r="O80" s="6"/>
      <c r="P80" s="8"/>
      <c r="Q80" s="7"/>
    </row>
    <row r="81" spans="1:17" ht="16.5" thickBot="1" x14ac:dyDescent="0.3">
      <c r="A81" s="27" t="s">
        <v>19</v>
      </c>
      <c r="B81" s="28"/>
      <c r="C81" s="28"/>
      <c r="D81" s="28"/>
      <c r="E81" s="14">
        <f>E79</f>
        <v>624</v>
      </c>
      <c r="G81" s="29" t="s">
        <v>19</v>
      </c>
      <c r="H81" s="13"/>
      <c r="I81" s="13"/>
      <c r="J81" s="13"/>
      <c r="K81" s="14">
        <f>K78+J79</f>
        <v>8584</v>
      </c>
      <c r="M81" s="29" t="s">
        <v>19</v>
      </c>
      <c r="N81" s="28"/>
      <c r="O81" s="28"/>
      <c r="P81" s="13"/>
      <c r="Q81" s="14">
        <f>Q78+P79</f>
        <v>6740</v>
      </c>
    </row>
    <row r="82" spans="1:17" x14ac:dyDescent="0.25">
      <c r="A82" s="53"/>
      <c r="B82" s="6"/>
      <c r="C82" s="6"/>
      <c r="D82" s="6"/>
      <c r="E82" s="8"/>
      <c r="G82" s="54"/>
      <c r="H82" s="8"/>
      <c r="I82" s="8"/>
      <c r="J82" s="8"/>
      <c r="K82" s="8"/>
      <c r="M82" s="54"/>
      <c r="N82" s="6"/>
      <c r="O82" s="6"/>
      <c r="P82" s="8"/>
      <c r="Q82" s="8"/>
    </row>
    <row r="83" spans="1:17" ht="16.5" thickBot="1" x14ac:dyDescent="0.3">
      <c r="A83" s="53"/>
      <c r="B83" s="6"/>
      <c r="C83" s="6"/>
      <c r="D83" s="6"/>
      <c r="E83" s="8"/>
      <c r="G83" s="54"/>
      <c r="H83" s="8"/>
      <c r="I83" s="8"/>
      <c r="J83" s="8"/>
      <c r="K83" s="8"/>
      <c r="M83" s="54"/>
      <c r="N83" s="6"/>
      <c r="O83" s="6"/>
      <c r="P83" s="8"/>
      <c r="Q83" s="8"/>
    </row>
    <row r="84" spans="1:17" x14ac:dyDescent="0.25">
      <c r="A84" s="55" t="s">
        <v>31</v>
      </c>
      <c r="B84" s="56"/>
      <c r="C84" s="56"/>
      <c r="D84" s="56"/>
      <c r="E84" s="56"/>
      <c r="F84" s="56"/>
      <c r="G84" s="56"/>
      <c r="H84" s="56"/>
      <c r="I84" s="56"/>
      <c r="J84" s="56"/>
      <c r="K84" s="56"/>
      <c r="L84" s="56"/>
      <c r="M84" s="56"/>
      <c r="N84" s="56"/>
      <c r="O84" s="56"/>
      <c r="P84" s="56"/>
      <c r="Q84" s="57"/>
    </row>
    <row r="85" spans="1:17" ht="16.5" thickBot="1" x14ac:dyDescent="0.3">
      <c r="A85" s="58"/>
      <c r="B85" s="59"/>
      <c r="C85" s="59"/>
      <c r="D85" s="59"/>
      <c r="E85" s="59"/>
      <c r="F85" s="59"/>
      <c r="G85" s="59"/>
      <c r="H85" s="59"/>
      <c r="I85" s="59"/>
      <c r="J85" s="59"/>
      <c r="K85" s="59"/>
      <c r="L85" s="59"/>
      <c r="M85" s="59"/>
      <c r="N85" s="59"/>
      <c r="O85" s="59"/>
      <c r="P85" s="59"/>
      <c r="Q85" s="60"/>
    </row>
    <row r="86" spans="1:17" x14ac:dyDescent="0.25">
      <c r="A86" s="53"/>
      <c r="B86" s="6"/>
      <c r="C86" s="6"/>
      <c r="D86" s="6"/>
      <c r="E86" s="8"/>
      <c r="G86" s="54"/>
      <c r="H86" s="8"/>
      <c r="I86" s="8"/>
      <c r="J86" s="8"/>
      <c r="K86" s="8"/>
      <c r="M86" s="54"/>
      <c r="N86" s="6"/>
      <c r="O86" s="6"/>
      <c r="P86" s="8"/>
      <c r="Q86" s="8"/>
    </row>
    <row r="87" spans="1:17" ht="16.5" thickBot="1" x14ac:dyDescent="0.3"/>
    <row r="88" spans="1:17" x14ac:dyDescent="0.25">
      <c r="A88" s="47" t="s">
        <v>0</v>
      </c>
      <c r="B88" s="48"/>
      <c r="C88" s="48"/>
      <c r="D88" s="48"/>
      <c r="E88" s="49"/>
      <c r="G88" s="47" t="s">
        <v>27</v>
      </c>
      <c r="H88" s="48"/>
      <c r="I88" s="48"/>
      <c r="J88" s="48"/>
      <c r="K88" s="49"/>
      <c r="M88" s="41" t="s">
        <v>28</v>
      </c>
      <c r="N88" s="42"/>
      <c r="O88" s="42"/>
      <c r="P88" s="42"/>
      <c r="Q88" s="43"/>
    </row>
    <row r="89" spans="1:17" x14ac:dyDescent="0.25">
      <c r="A89" s="44" t="s">
        <v>1</v>
      </c>
      <c r="B89" s="45"/>
      <c r="C89" s="45"/>
      <c r="D89" s="45"/>
      <c r="E89" s="46"/>
      <c r="G89" s="44" t="s">
        <v>1</v>
      </c>
      <c r="H89" s="45"/>
      <c r="I89" s="45"/>
      <c r="J89" s="45"/>
      <c r="K89" s="46"/>
      <c r="M89" s="38" t="s">
        <v>1</v>
      </c>
      <c r="N89" s="39"/>
      <c r="O89" s="39"/>
      <c r="P89" s="39"/>
      <c r="Q89" s="40"/>
    </row>
    <row r="90" spans="1:17" x14ac:dyDescent="0.25">
      <c r="A90" s="44" t="s">
        <v>22</v>
      </c>
      <c r="B90" s="45"/>
      <c r="C90" s="45"/>
      <c r="D90" s="45"/>
      <c r="E90" s="46"/>
      <c r="G90" s="44" t="s">
        <v>22</v>
      </c>
      <c r="H90" s="45"/>
      <c r="I90" s="45"/>
      <c r="J90" s="45"/>
      <c r="K90" s="46"/>
      <c r="M90" s="38" t="s">
        <v>22</v>
      </c>
      <c r="N90" s="39"/>
      <c r="O90" s="39"/>
      <c r="P90" s="39"/>
      <c r="Q90" s="40"/>
    </row>
    <row r="91" spans="1:17" ht="16.5" thickBot="1" x14ac:dyDescent="0.3">
      <c r="A91" s="50" t="s">
        <v>14</v>
      </c>
      <c r="B91" s="51"/>
      <c r="C91" s="51"/>
      <c r="D91" s="51"/>
      <c r="E91" s="52"/>
      <c r="G91" s="38" t="s">
        <v>14</v>
      </c>
      <c r="H91" s="39"/>
      <c r="I91" s="39"/>
      <c r="J91" s="39"/>
      <c r="K91" s="40"/>
      <c r="M91" s="38" t="s">
        <v>14</v>
      </c>
      <c r="N91" s="39"/>
      <c r="O91" s="39"/>
      <c r="P91" s="39"/>
      <c r="Q91" s="40"/>
    </row>
    <row r="92" spans="1:17" x14ac:dyDescent="0.25">
      <c r="A92" s="5" t="s">
        <v>3</v>
      </c>
      <c r="B92" s="6"/>
      <c r="C92" s="6"/>
      <c r="D92" s="6"/>
      <c r="E92" s="7">
        <v>6121</v>
      </c>
      <c r="G92" s="5" t="s">
        <v>3</v>
      </c>
      <c r="H92" s="8"/>
      <c r="I92" s="8"/>
      <c r="J92" s="8"/>
      <c r="K92" s="35">
        <v>45998</v>
      </c>
      <c r="M92" s="5" t="s">
        <v>3</v>
      </c>
      <c r="N92" s="6"/>
      <c r="O92" s="6"/>
      <c r="P92" s="8"/>
      <c r="Q92" s="7">
        <v>66683</v>
      </c>
    </row>
    <row r="93" spans="1:17" ht="16.5" thickBot="1" x14ac:dyDescent="0.3">
      <c r="A93" s="9" t="s">
        <v>4</v>
      </c>
      <c r="B93" s="10"/>
      <c r="C93" s="10"/>
      <c r="D93" s="10"/>
      <c r="E93" s="11">
        <v>2491</v>
      </c>
      <c r="G93" s="33" t="s">
        <v>24</v>
      </c>
      <c r="H93" s="34"/>
      <c r="I93" s="34"/>
      <c r="J93" s="34"/>
      <c r="K93" s="36">
        <v>17889</v>
      </c>
      <c r="M93" s="12" t="s">
        <v>24</v>
      </c>
      <c r="N93" s="28"/>
      <c r="O93" s="28"/>
      <c r="P93" s="13"/>
      <c r="Q93" s="14">
        <v>30884</v>
      </c>
    </row>
    <row r="94" spans="1:17" x14ac:dyDescent="0.25">
      <c r="A94" s="15" t="s">
        <v>13</v>
      </c>
      <c r="B94" s="16"/>
      <c r="C94" s="16"/>
      <c r="D94" s="16"/>
      <c r="E94" s="17">
        <f>E92-E93</f>
        <v>3630</v>
      </c>
      <c r="G94" s="18" t="s">
        <v>13</v>
      </c>
      <c r="H94" s="8"/>
      <c r="I94" s="8"/>
      <c r="J94" s="8"/>
      <c r="K94" s="7">
        <f>K92-K93</f>
        <v>28109</v>
      </c>
      <c r="M94" s="5" t="s">
        <v>13</v>
      </c>
      <c r="N94" s="6"/>
      <c r="O94" s="6"/>
      <c r="P94" s="8"/>
      <c r="Q94" s="7">
        <f>Q92-Q93</f>
        <v>35799</v>
      </c>
    </row>
    <row r="95" spans="1:17" x14ac:dyDescent="0.25">
      <c r="A95" s="19"/>
      <c r="B95" s="16"/>
      <c r="C95" s="16"/>
      <c r="D95" s="16"/>
      <c r="E95" s="20"/>
      <c r="G95" s="21"/>
      <c r="H95" s="8"/>
      <c r="I95" s="8"/>
      <c r="J95" s="8"/>
      <c r="K95" s="7"/>
      <c r="M95" s="21"/>
      <c r="N95" s="6"/>
      <c r="O95" s="6"/>
      <c r="P95" s="8"/>
      <c r="Q95" s="7"/>
    </row>
    <row r="96" spans="1:17" x14ac:dyDescent="0.25">
      <c r="A96" s="5" t="s">
        <v>5</v>
      </c>
      <c r="B96" s="6"/>
      <c r="C96" s="6"/>
      <c r="D96" s="6"/>
      <c r="E96" s="22"/>
      <c r="G96" s="5" t="s">
        <v>5</v>
      </c>
      <c r="H96" s="8"/>
      <c r="I96" s="8"/>
      <c r="J96" s="8"/>
      <c r="K96" s="7"/>
      <c r="M96" s="5" t="s">
        <v>5</v>
      </c>
      <c r="N96" s="6"/>
      <c r="O96" s="6"/>
      <c r="P96" s="8"/>
      <c r="Q96" s="7"/>
    </row>
    <row r="97" spans="1:17" x14ac:dyDescent="0.25">
      <c r="A97" s="19" t="s">
        <v>7</v>
      </c>
      <c r="B97" s="6"/>
      <c r="C97" s="6"/>
      <c r="D97" s="30">
        <v>2334</v>
      </c>
      <c r="E97" s="23"/>
      <c r="G97" s="19" t="s">
        <v>7</v>
      </c>
      <c r="H97" s="8"/>
      <c r="I97" s="8"/>
      <c r="J97" s="1">
        <v>17218</v>
      </c>
      <c r="K97" s="24"/>
      <c r="M97" s="2" t="s">
        <v>7</v>
      </c>
      <c r="N97" s="6"/>
      <c r="O97" s="6"/>
      <c r="P97" s="3">
        <v>26126</v>
      </c>
      <c r="Q97" s="7"/>
    </row>
    <row r="98" spans="1:17" x14ac:dyDescent="0.25">
      <c r="A98" s="19" t="s">
        <v>8</v>
      </c>
      <c r="B98" s="6"/>
      <c r="C98" s="6"/>
      <c r="D98" s="30">
        <v>116</v>
      </c>
      <c r="E98" s="22"/>
      <c r="G98" s="19" t="s">
        <v>8</v>
      </c>
      <c r="H98" s="8"/>
      <c r="I98" s="8"/>
      <c r="J98" s="1">
        <v>1183</v>
      </c>
      <c r="K98" s="24"/>
      <c r="M98" s="2" t="s">
        <v>8</v>
      </c>
      <c r="N98" s="6"/>
      <c r="O98" s="6"/>
      <c r="P98" s="3">
        <v>92</v>
      </c>
      <c r="Q98" s="7"/>
    </row>
    <row r="99" spans="1:17" x14ac:dyDescent="0.25">
      <c r="A99" s="19" t="s">
        <v>15</v>
      </c>
      <c r="B99" s="6"/>
      <c r="C99" s="6"/>
      <c r="D99" s="6"/>
      <c r="E99" s="23">
        <f>D97+D98</f>
        <v>2450</v>
      </c>
      <c r="G99" s="19" t="s">
        <v>25</v>
      </c>
      <c r="H99" s="8"/>
      <c r="I99" s="8"/>
      <c r="J99" s="8"/>
      <c r="K99" s="7">
        <f>J97+J98</f>
        <v>18401</v>
      </c>
      <c r="M99" s="2" t="s">
        <v>25</v>
      </c>
      <c r="N99" s="6"/>
      <c r="O99" s="6"/>
      <c r="P99" s="8"/>
      <c r="Q99" s="7">
        <f>SUM(P97:P98)</f>
        <v>26218</v>
      </c>
    </row>
    <row r="100" spans="1:17" x14ac:dyDescent="0.25">
      <c r="A100" s="25" t="s">
        <v>16</v>
      </c>
      <c r="B100" s="6"/>
      <c r="C100" s="6"/>
      <c r="D100" s="6"/>
      <c r="E100" s="26">
        <f>E94-E99</f>
        <v>1180</v>
      </c>
      <c r="G100" s="5" t="s">
        <v>16</v>
      </c>
      <c r="H100" s="8"/>
      <c r="I100" s="8"/>
      <c r="J100" s="8"/>
      <c r="K100" s="7">
        <f>K94-K99</f>
        <v>9708</v>
      </c>
      <c r="M100" s="5" t="s">
        <v>16</v>
      </c>
      <c r="N100" s="6"/>
      <c r="O100" s="6"/>
      <c r="P100" s="8"/>
      <c r="Q100" s="7">
        <f>Q94-Q99</f>
        <v>9581</v>
      </c>
    </row>
    <row r="101" spans="1:17" x14ac:dyDescent="0.25">
      <c r="A101" s="19"/>
      <c r="B101" s="6"/>
      <c r="C101" s="6"/>
      <c r="D101" s="6"/>
      <c r="E101" s="24"/>
      <c r="G101" s="21"/>
      <c r="H101" s="8"/>
      <c r="I101" s="8"/>
      <c r="J101" s="8"/>
      <c r="K101" s="7"/>
      <c r="M101" s="21"/>
      <c r="N101" s="6"/>
      <c r="O101" s="6"/>
      <c r="P101" s="8"/>
      <c r="Q101" s="7"/>
    </row>
    <row r="102" spans="1:17" x14ac:dyDescent="0.25">
      <c r="A102" s="25" t="s">
        <v>17</v>
      </c>
      <c r="B102" s="6"/>
      <c r="C102" s="6"/>
      <c r="D102" s="6"/>
      <c r="E102" s="24"/>
      <c r="G102" s="5" t="s">
        <v>17</v>
      </c>
      <c r="H102" s="8"/>
      <c r="I102" s="8"/>
      <c r="J102" s="8"/>
      <c r="K102" s="7"/>
      <c r="M102" s="5" t="s">
        <v>17</v>
      </c>
      <c r="N102" s="6"/>
      <c r="O102" s="6"/>
      <c r="P102" s="8"/>
      <c r="Q102" s="7"/>
    </row>
    <row r="103" spans="1:17" x14ac:dyDescent="0.25">
      <c r="A103" s="19" t="s">
        <v>9</v>
      </c>
      <c r="B103" s="6"/>
      <c r="C103" s="6"/>
      <c r="D103" s="30">
        <v>109</v>
      </c>
      <c r="E103" s="24"/>
      <c r="G103" s="19" t="s">
        <v>9</v>
      </c>
      <c r="H103" s="8"/>
      <c r="I103" s="8"/>
      <c r="J103" s="1">
        <v>483</v>
      </c>
      <c r="K103" s="7"/>
      <c r="M103" s="2" t="s">
        <v>9</v>
      </c>
      <c r="N103" s="6"/>
      <c r="O103" s="6"/>
      <c r="P103" s="1">
        <v>909</v>
      </c>
      <c r="Q103" s="7"/>
    </row>
    <row r="104" spans="1:17" x14ac:dyDescent="0.25">
      <c r="A104" s="19" t="s">
        <v>10</v>
      </c>
      <c r="B104" s="6"/>
      <c r="C104" s="6"/>
      <c r="D104" s="30">
        <v>2</v>
      </c>
      <c r="E104" s="24"/>
      <c r="G104" s="19" t="s">
        <v>10</v>
      </c>
      <c r="H104" s="8"/>
      <c r="I104" s="8"/>
      <c r="J104" s="1">
        <v>100</v>
      </c>
      <c r="K104" s="7"/>
      <c r="M104" s="2" t="s">
        <v>10</v>
      </c>
      <c r="N104" s="6"/>
      <c r="O104" s="6"/>
      <c r="P104" s="1">
        <v>85</v>
      </c>
      <c r="Q104" s="7"/>
    </row>
    <row r="105" spans="1:17" x14ac:dyDescent="0.25">
      <c r="A105" s="19" t="s">
        <v>11</v>
      </c>
      <c r="B105" s="6"/>
      <c r="C105" s="6"/>
      <c r="D105" s="30">
        <v>1073</v>
      </c>
      <c r="E105" s="24"/>
      <c r="G105" s="19" t="s">
        <v>11</v>
      </c>
      <c r="H105" s="8"/>
      <c r="I105" s="8"/>
      <c r="J105" s="1">
        <v>9325</v>
      </c>
      <c r="K105" s="7"/>
      <c r="M105" s="2" t="s">
        <v>11</v>
      </c>
      <c r="N105" s="6"/>
      <c r="O105" s="6"/>
      <c r="P105" s="1">
        <v>8757</v>
      </c>
      <c r="Q105" s="7"/>
    </row>
    <row r="106" spans="1:17" x14ac:dyDescent="0.25">
      <c r="A106" s="19" t="s">
        <v>6</v>
      </c>
      <c r="B106" s="6"/>
      <c r="C106" s="6"/>
      <c r="D106" s="30">
        <v>371</v>
      </c>
      <c r="E106" s="24"/>
      <c r="G106" s="19" t="s">
        <v>6</v>
      </c>
      <c r="H106" s="8"/>
      <c r="I106" s="8"/>
      <c r="J106" s="1">
        <v>2201</v>
      </c>
      <c r="K106" s="7"/>
      <c r="M106" s="2" t="s">
        <v>6</v>
      </c>
      <c r="N106" s="6"/>
      <c r="O106" s="6"/>
      <c r="P106" s="1">
        <v>2199</v>
      </c>
      <c r="Q106" s="7"/>
    </row>
    <row r="107" spans="1:17" x14ac:dyDescent="0.25">
      <c r="A107" s="19" t="s">
        <v>12</v>
      </c>
      <c r="B107" s="6"/>
      <c r="C107" s="6"/>
      <c r="D107" s="30">
        <v>1</v>
      </c>
      <c r="E107" s="24"/>
      <c r="G107" s="19" t="s">
        <v>18</v>
      </c>
      <c r="H107" s="8"/>
      <c r="I107" s="8"/>
      <c r="J107" s="30"/>
      <c r="K107" s="7">
        <f>J105-J106</f>
        <v>7124</v>
      </c>
      <c r="M107" s="2" t="s">
        <v>18</v>
      </c>
      <c r="N107" s="6"/>
      <c r="O107" s="6"/>
      <c r="P107" s="1"/>
      <c r="Q107" s="7">
        <f>P105-P106</f>
        <v>6558</v>
      </c>
    </row>
    <row r="108" spans="1:17" x14ac:dyDescent="0.25">
      <c r="A108" s="19" t="s">
        <v>18</v>
      </c>
      <c r="B108" s="6"/>
      <c r="C108" s="6"/>
      <c r="D108" s="6"/>
      <c r="E108" s="7">
        <f>D105-D106+D107</f>
        <v>703</v>
      </c>
      <c r="G108" s="19" t="s">
        <v>26</v>
      </c>
      <c r="H108" s="8"/>
      <c r="I108" s="8"/>
      <c r="J108" s="30">
        <v>-26</v>
      </c>
      <c r="K108" s="7"/>
      <c r="M108" s="2" t="s">
        <v>26</v>
      </c>
      <c r="N108" s="6"/>
      <c r="O108" s="6"/>
      <c r="P108" s="1">
        <v>-45</v>
      </c>
      <c r="Q108" s="7"/>
    </row>
    <row r="109" spans="1:17" x14ac:dyDescent="0.25">
      <c r="A109" s="21"/>
      <c r="B109" s="6"/>
      <c r="C109" s="6"/>
      <c r="D109" s="6"/>
      <c r="E109" s="24"/>
      <c r="G109" s="21"/>
      <c r="H109" s="8"/>
      <c r="I109" s="8"/>
      <c r="J109" s="8"/>
      <c r="K109" s="7"/>
      <c r="M109" s="21"/>
      <c r="N109" s="6"/>
      <c r="O109" s="6"/>
      <c r="P109" s="8"/>
      <c r="Q109" s="7"/>
    </row>
    <row r="110" spans="1:17" ht="16.5" thickBot="1" x14ac:dyDescent="0.3">
      <c r="A110" s="27" t="s">
        <v>19</v>
      </c>
      <c r="B110" s="28"/>
      <c r="C110" s="28"/>
      <c r="D110" s="28"/>
      <c r="E110" s="14">
        <f>E108</f>
        <v>703</v>
      </c>
      <c r="G110" s="29" t="s">
        <v>19</v>
      </c>
      <c r="H110" s="13"/>
      <c r="I110" s="13"/>
      <c r="J110" s="13"/>
      <c r="K110" s="14">
        <f>K107+J108</f>
        <v>7098</v>
      </c>
      <c r="M110" s="29" t="s">
        <v>19</v>
      </c>
      <c r="N110" s="28"/>
      <c r="O110" s="28"/>
      <c r="P110" s="13"/>
      <c r="Q110" s="14">
        <f>Q107+P108</f>
        <v>6513</v>
      </c>
    </row>
    <row r="111" spans="1:17" ht="16.5" thickBot="1" x14ac:dyDescent="0.3"/>
    <row r="112" spans="1:17" x14ac:dyDescent="0.25">
      <c r="A112" s="47" t="s">
        <v>0</v>
      </c>
      <c r="B112" s="48"/>
      <c r="C112" s="48"/>
      <c r="D112" s="48"/>
      <c r="E112" s="49"/>
      <c r="G112" s="47" t="s">
        <v>27</v>
      </c>
      <c r="H112" s="48"/>
      <c r="I112" s="48"/>
      <c r="J112" s="48"/>
      <c r="K112" s="49"/>
      <c r="M112" s="41" t="s">
        <v>28</v>
      </c>
      <c r="N112" s="42"/>
      <c r="O112" s="42"/>
      <c r="P112" s="42"/>
      <c r="Q112" s="43"/>
    </row>
    <row r="113" spans="1:17" x14ac:dyDescent="0.25">
      <c r="A113" s="44" t="s">
        <v>1</v>
      </c>
      <c r="B113" s="45"/>
      <c r="C113" s="45"/>
      <c r="D113" s="45"/>
      <c r="E113" s="46"/>
      <c r="G113" s="44" t="s">
        <v>1</v>
      </c>
      <c r="H113" s="45"/>
      <c r="I113" s="45"/>
      <c r="J113" s="45"/>
      <c r="K113" s="46"/>
      <c r="M113" s="38" t="s">
        <v>1</v>
      </c>
      <c r="N113" s="39"/>
      <c r="O113" s="39"/>
      <c r="P113" s="39"/>
      <c r="Q113" s="40"/>
    </row>
    <row r="114" spans="1:17" x14ac:dyDescent="0.25">
      <c r="A114" s="44" t="s">
        <v>23</v>
      </c>
      <c r="B114" s="45"/>
      <c r="C114" s="45"/>
      <c r="D114" s="45"/>
      <c r="E114" s="46"/>
      <c r="G114" s="44" t="s">
        <v>23</v>
      </c>
      <c r="H114" s="45"/>
      <c r="I114" s="45"/>
      <c r="J114" s="45"/>
      <c r="K114" s="46"/>
      <c r="M114" s="38" t="s">
        <v>23</v>
      </c>
      <c r="N114" s="39"/>
      <c r="O114" s="39"/>
      <c r="P114" s="39"/>
      <c r="Q114" s="40"/>
    </row>
    <row r="115" spans="1:17" ht="16.5" thickBot="1" x14ac:dyDescent="0.3">
      <c r="A115" s="50" t="s">
        <v>14</v>
      </c>
      <c r="B115" s="51"/>
      <c r="C115" s="51"/>
      <c r="D115" s="51"/>
      <c r="E115" s="52"/>
      <c r="G115" s="38" t="s">
        <v>14</v>
      </c>
      <c r="H115" s="39"/>
      <c r="I115" s="39"/>
      <c r="J115" s="39"/>
      <c r="K115" s="40"/>
      <c r="M115" s="38" t="s">
        <v>14</v>
      </c>
      <c r="N115" s="39"/>
      <c r="O115" s="39"/>
      <c r="P115" s="39"/>
      <c r="Q115" s="40"/>
    </row>
    <row r="116" spans="1:17" x14ac:dyDescent="0.25">
      <c r="A116" s="5" t="s">
        <v>3</v>
      </c>
      <c r="B116" s="6"/>
      <c r="C116" s="6"/>
      <c r="D116" s="6"/>
      <c r="E116" s="7">
        <v>6282</v>
      </c>
      <c r="G116" s="5" t="s">
        <v>3</v>
      </c>
      <c r="H116" s="8"/>
      <c r="I116" s="8"/>
      <c r="J116" s="8"/>
      <c r="K116" s="35">
        <v>44294</v>
      </c>
      <c r="M116" s="5" t="s">
        <v>3</v>
      </c>
      <c r="N116" s="6"/>
      <c r="O116" s="6"/>
      <c r="P116" s="8"/>
      <c r="Q116" s="7">
        <v>63056</v>
      </c>
    </row>
    <row r="117" spans="1:17" ht="16.5" thickBot="1" x14ac:dyDescent="0.3">
      <c r="A117" s="9" t="s">
        <v>4</v>
      </c>
      <c r="B117" s="10"/>
      <c r="C117" s="10"/>
      <c r="D117" s="10"/>
      <c r="E117" s="11">
        <v>2559</v>
      </c>
      <c r="G117" s="33" t="s">
        <v>24</v>
      </c>
      <c r="H117" s="34"/>
      <c r="I117" s="34"/>
      <c r="J117" s="34"/>
      <c r="K117" s="36">
        <v>17482</v>
      </c>
      <c r="M117" s="12" t="s">
        <v>24</v>
      </c>
      <c r="N117" s="28"/>
      <c r="O117" s="28"/>
      <c r="P117" s="13"/>
      <c r="Q117" s="14">
        <v>28384</v>
      </c>
    </row>
    <row r="118" spans="1:17" x14ac:dyDescent="0.25">
      <c r="A118" s="15" t="s">
        <v>13</v>
      </c>
      <c r="B118" s="16"/>
      <c r="C118" s="16"/>
      <c r="D118" s="16"/>
      <c r="E118" s="17">
        <f>E116-E117</f>
        <v>3723</v>
      </c>
      <c r="G118" s="18" t="s">
        <v>13</v>
      </c>
      <c r="H118" s="8"/>
      <c r="I118" s="8"/>
      <c r="J118" s="8"/>
      <c r="K118" s="7">
        <f>K116-K117</f>
        <v>26812</v>
      </c>
      <c r="M118" s="5" t="s">
        <v>13</v>
      </c>
      <c r="N118" s="6"/>
      <c r="O118" s="6"/>
      <c r="P118" s="8"/>
      <c r="Q118" s="7">
        <f>Q116-Q117</f>
        <v>34672</v>
      </c>
    </row>
    <row r="119" spans="1:17" x14ac:dyDescent="0.25">
      <c r="A119" s="19"/>
      <c r="B119" s="16"/>
      <c r="C119" s="16"/>
      <c r="D119" s="16"/>
      <c r="E119" s="20"/>
      <c r="G119" s="21"/>
      <c r="H119" s="8"/>
      <c r="I119" s="8"/>
      <c r="J119" s="8"/>
      <c r="K119" s="7"/>
      <c r="M119" s="21"/>
      <c r="N119" s="6"/>
      <c r="O119" s="6"/>
      <c r="P119" s="8"/>
      <c r="Q119" s="7"/>
    </row>
    <row r="120" spans="1:17" x14ac:dyDescent="0.25">
      <c r="A120" s="5" t="s">
        <v>5</v>
      </c>
      <c r="B120" s="6"/>
      <c r="C120" s="6"/>
      <c r="D120" s="6"/>
      <c r="E120" s="22"/>
      <c r="G120" s="5" t="s">
        <v>5</v>
      </c>
      <c r="H120" s="8"/>
      <c r="I120" s="8"/>
      <c r="J120" s="8"/>
      <c r="K120" s="7"/>
      <c r="M120" s="5" t="s">
        <v>5</v>
      </c>
      <c r="N120" s="6"/>
      <c r="O120" s="6"/>
      <c r="P120" s="8"/>
      <c r="Q120" s="7"/>
    </row>
    <row r="121" spans="1:17" x14ac:dyDescent="0.25">
      <c r="A121" s="19" t="s">
        <v>7</v>
      </c>
      <c r="B121" s="6"/>
      <c r="C121" s="6"/>
      <c r="D121" s="30">
        <v>2313</v>
      </c>
      <c r="E121" s="23"/>
      <c r="G121" s="19" t="s">
        <v>7</v>
      </c>
      <c r="H121" s="8"/>
      <c r="I121" s="8"/>
      <c r="J121" s="1">
        <v>10237</v>
      </c>
      <c r="K121" s="24"/>
      <c r="M121" s="2" t="s">
        <v>7</v>
      </c>
      <c r="N121" s="6"/>
      <c r="O121" s="6"/>
      <c r="P121" s="3">
        <v>24885</v>
      </c>
      <c r="Q121" s="7"/>
    </row>
    <row r="122" spans="1:17" x14ac:dyDescent="0.25">
      <c r="A122" s="19" t="s">
        <v>8</v>
      </c>
      <c r="B122" s="6"/>
      <c r="C122" s="6"/>
      <c r="D122" s="30">
        <v>112</v>
      </c>
      <c r="E122" s="22"/>
      <c r="G122" s="19" t="s">
        <v>8</v>
      </c>
      <c r="H122" s="8"/>
      <c r="I122" s="8"/>
      <c r="J122" s="1">
        <v>7847</v>
      </c>
      <c r="K122" s="24"/>
      <c r="M122" s="2" t="s">
        <v>8</v>
      </c>
      <c r="N122" s="6"/>
      <c r="O122" s="6"/>
      <c r="P122" s="3">
        <v>1434</v>
      </c>
      <c r="Q122" s="7"/>
    </row>
    <row r="123" spans="1:17" x14ac:dyDescent="0.25">
      <c r="A123" s="19" t="s">
        <v>15</v>
      </c>
      <c r="B123" s="6"/>
      <c r="C123" s="6"/>
      <c r="D123" s="6"/>
      <c r="E123" s="23">
        <f>D121+D122</f>
        <v>2425</v>
      </c>
      <c r="G123" s="19" t="s">
        <v>25</v>
      </c>
      <c r="H123" s="8"/>
      <c r="I123" s="8"/>
      <c r="J123" s="8"/>
      <c r="K123" s="7">
        <f>J121+J122</f>
        <v>18084</v>
      </c>
      <c r="M123" s="2" t="s">
        <v>25</v>
      </c>
      <c r="N123" s="6"/>
      <c r="O123" s="6"/>
      <c r="P123" s="8"/>
      <c r="Q123" s="7">
        <f>SUM(P121:P122)</f>
        <v>26319</v>
      </c>
    </row>
    <row r="124" spans="1:17" x14ac:dyDescent="0.25">
      <c r="A124" s="25" t="s">
        <v>16</v>
      </c>
      <c r="B124" s="6"/>
      <c r="C124" s="6"/>
      <c r="D124" s="6"/>
      <c r="E124" s="26">
        <f>E118-E123</f>
        <v>1298</v>
      </c>
      <c r="G124" s="5" t="s">
        <v>16</v>
      </c>
      <c r="H124" s="8"/>
      <c r="I124" s="8"/>
      <c r="J124" s="8"/>
      <c r="K124" s="7">
        <f>K118-K123</f>
        <v>8728</v>
      </c>
      <c r="M124" s="5" t="s">
        <v>16</v>
      </c>
      <c r="N124" s="6"/>
      <c r="O124" s="6"/>
      <c r="P124" s="8"/>
      <c r="Q124" s="7">
        <f>Q118-Q123</f>
        <v>8353</v>
      </c>
    </row>
    <row r="125" spans="1:17" x14ac:dyDescent="0.25">
      <c r="A125" s="19"/>
      <c r="B125" s="6"/>
      <c r="C125" s="6"/>
      <c r="D125" s="6"/>
      <c r="E125" s="24"/>
      <c r="G125" s="21"/>
      <c r="H125" s="8"/>
      <c r="I125" s="8"/>
      <c r="J125" s="8"/>
      <c r="K125" s="7"/>
      <c r="M125" s="21"/>
      <c r="N125" s="6"/>
      <c r="O125" s="6"/>
      <c r="P125" s="8"/>
      <c r="Q125" s="7"/>
    </row>
    <row r="126" spans="1:17" x14ac:dyDescent="0.25">
      <c r="A126" s="25" t="s">
        <v>17</v>
      </c>
      <c r="B126" s="6"/>
      <c r="C126" s="6"/>
      <c r="D126" s="6"/>
      <c r="E126" s="24"/>
      <c r="G126" s="5" t="s">
        <v>17</v>
      </c>
      <c r="H126" s="8"/>
      <c r="I126" s="8"/>
      <c r="J126" s="8"/>
      <c r="K126" s="7"/>
      <c r="M126" s="5" t="s">
        <v>17</v>
      </c>
      <c r="N126" s="6"/>
      <c r="O126" s="6"/>
      <c r="P126" s="8"/>
      <c r="Q126" s="7"/>
    </row>
    <row r="127" spans="1:17" x14ac:dyDescent="0.25">
      <c r="A127" s="19" t="s">
        <v>9</v>
      </c>
      <c r="B127" s="6"/>
      <c r="C127" s="6"/>
      <c r="D127" s="30">
        <v>117</v>
      </c>
      <c r="E127" s="24"/>
      <c r="G127" s="19" t="s">
        <v>9</v>
      </c>
      <c r="H127" s="8"/>
      <c r="I127" s="8"/>
      <c r="J127" s="1">
        <v>856</v>
      </c>
      <c r="K127" s="7"/>
      <c r="M127" s="2" t="s">
        <v>9</v>
      </c>
      <c r="N127" s="6"/>
      <c r="O127" s="6"/>
      <c r="P127" s="1">
        <v>970</v>
      </c>
      <c r="Q127" s="7"/>
    </row>
    <row r="128" spans="1:17" x14ac:dyDescent="0.25">
      <c r="A128" s="19" t="s">
        <v>10</v>
      </c>
      <c r="B128" s="6"/>
      <c r="C128" s="6"/>
      <c r="D128" s="30">
        <v>3</v>
      </c>
      <c r="E128" s="24"/>
      <c r="G128" s="19" t="s">
        <v>10</v>
      </c>
      <c r="H128" s="8"/>
      <c r="I128" s="8"/>
      <c r="J128" s="1">
        <v>1733</v>
      </c>
      <c r="K128" s="7"/>
      <c r="M128" s="2" t="s">
        <v>10</v>
      </c>
      <c r="N128" s="6"/>
      <c r="O128" s="6"/>
      <c r="P128" s="1">
        <v>59</v>
      </c>
      <c r="Q128" s="7"/>
    </row>
    <row r="129" spans="1:17" x14ac:dyDescent="0.25">
      <c r="A129" s="19" t="s">
        <v>11</v>
      </c>
      <c r="B129" s="6"/>
      <c r="C129" s="6"/>
      <c r="D129" s="30">
        <v>1184</v>
      </c>
      <c r="E129" s="24"/>
      <c r="G129" s="19" t="s">
        <v>11</v>
      </c>
      <c r="H129" s="8"/>
      <c r="I129" s="8"/>
      <c r="J129" s="1">
        <v>9605</v>
      </c>
      <c r="K129" s="7"/>
      <c r="M129" s="2" t="s">
        <v>11</v>
      </c>
      <c r="N129" s="6"/>
      <c r="O129" s="6"/>
      <c r="P129" s="1">
        <v>7442</v>
      </c>
      <c r="Q129" s="7"/>
    </row>
    <row r="130" spans="1:17" x14ac:dyDescent="0.25">
      <c r="A130" s="19" t="s">
        <v>6</v>
      </c>
      <c r="B130" s="6"/>
      <c r="C130" s="6"/>
      <c r="D130" s="30">
        <v>420</v>
      </c>
      <c r="E130" s="24"/>
      <c r="G130" s="19" t="s">
        <v>6</v>
      </c>
      <c r="H130" s="8"/>
      <c r="I130" s="8"/>
      <c r="J130" s="1">
        <v>2239</v>
      </c>
      <c r="K130" s="7"/>
      <c r="M130" s="2" t="s">
        <v>6</v>
      </c>
      <c r="N130" s="6"/>
      <c r="O130" s="6"/>
      <c r="P130" s="1">
        <v>1941</v>
      </c>
      <c r="Q130" s="7"/>
    </row>
    <row r="131" spans="1:17" x14ac:dyDescent="0.25">
      <c r="A131" s="19" t="s">
        <v>12</v>
      </c>
      <c r="B131" s="6"/>
      <c r="C131" s="6"/>
      <c r="D131" s="30"/>
      <c r="E131" s="24"/>
      <c r="G131" s="19" t="s">
        <v>18</v>
      </c>
      <c r="H131" s="8"/>
      <c r="I131" s="8"/>
      <c r="J131" s="30"/>
      <c r="K131" s="7">
        <f>J129-J130</f>
        <v>7366</v>
      </c>
      <c r="M131" s="2" t="s">
        <v>18</v>
      </c>
      <c r="N131" s="6"/>
      <c r="O131" s="6"/>
      <c r="P131" s="1"/>
      <c r="Q131" s="7">
        <f>P129-P130</f>
        <v>5501</v>
      </c>
    </row>
    <row r="132" spans="1:17" x14ac:dyDescent="0.25">
      <c r="A132" s="19" t="s">
        <v>18</v>
      </c>
      <c r="B132" s="6"/>
      <c r="C132" s="6"/>
      <c r="D132" s="6"/>
      <c r="E132" s="7">
        <f>D129-D130+D131</f>
        <v>764</v>
      </c>
      <c r="G132" s="19" t="s">
        <v>26</v>
      </c>
      <c r="H132" s="8"/>
      <c r="I132" s="8"/>
      <c r="J132" s="30">
        <v>-15</v>
      </c>
      <c r="K132" s="7"/>
      <c r="M132" s="2" t="s">
        <v>26</v>
      </c>
      <c r="N132" s="6"/>
      <c r="O132" s="6"/>
      <c r="P132" s="1">
        <v>-49</v>
      </c>
      <c r="Q132" s="7"/>
    </row>
    <row r="133" spans="1:17" x14ac:dyDescent="0.25">
      <c r="A133" s="21"/>
      <c r="B133" s="6"/>
      <c r="C133" s="6"/>
      <c r="D133" s="6"/>
      <c r="E133" s="24"/>
      <c r="G133" s="21"/>
      <c r="H133" s="8"/>
      <c r="I133" s="8"/>
      <c r="J133" s="8"/>
      <c r="K133" s="7"/>
      <c r="M133" s="21"/>
      <c r="N133" s="6"/>
      <c r="O133" s="6"/>
      <c r="P133" s="8"/>
      <c r="Q133" s="7"/>
    </row>
    <row r="134" spans="1:17" ht="16.5" thickBot="1" x14ac:dyDescent="0.3">
      <c r="A134" s="27" t="s">
        <v>19</v>
      </c>
      <c r="B134" s="28"/>
      <c r="C134" s="28"/>
      <c r="D134" s="28"/>
      <c r="E134" s="14">
        <f>E132</f>
        <v>764</v>
      </c>
      <c r="G134" s="29" t="s">
        <v>19</v>
      </c>
      <c r="H134" s="13"/>
      <c r="I134" s="13"/>
      <c r="J134" s="13"/>
      <c r="K134" s="14">
        <f>K131+J132</f>
        <v>7351</v>
      </c>
      <c r="M134" s="29" t="s">
        <v>19</v>
      </c>
      <c r="N134" s="28"/>
      <c r="O134" s="28"/>
      <c r="P134" s="13"/>
      <c r="Q134" s="14">
        <f>Q131+P132</f>
        <v>5452</v>
      </c>
    </row>
  </sheetData>
  <mergeCells count="63">
    <mergeCell ref="A33:E33"/>
    <mergeCell ref="A115:E115"/>
    <mergeCell ref="A59:E59"/>
    <mergeCell ref="A60:E60"/>
    <mergeCell ref="A61:E61"/>
    <mergeCell ref="A62:E62"/>
    <mergeCell ref="A88:E88"/>
    <mergeCell ref="A89:E89"/>
    <mergeCell ref="A90:E90"/>
    <mergeCell ref="A91:E91"/>
    <mergeCell ref="A112:E112"/>
    <mergeCell ref="A113:E113"/>
    <mergeCell ref="A114:E114"/>
    <mergeCell ref="A55:Q56"/>
    <mergeCell ref="G4:K4"/>
    <mergeCell ref="A4:E4"/>
    <mergeCell ref="A30:E30"/>
    <mergeCell ref="A31:E31"/>
    <mergeCell ref="A32:E32"/>
    <mergeCell ref="A26:Q27"/>
    <mergeCell ref="A1:E1"/>
    <mergeCell ref="A2:E2"/>
    <mergeCell ref="A3:E3"/>
    <mergeCell ref="G1:K1"/>
    <mergeCell ref="G2:K2"/>
    <mergeCell ref="G3:K3"/>
    <mergeCell ref="G30:K30"/>
    <mergeCell ref="G31:K31"/>
    <mergeCell ref="G32:K32"/>
    <mergeCell ref="G33:K33"/>
    <mergeCell ref="G59:K59"/>
    <mergeCell ref="G60:K60"/>
    <mergeCell ref="G61:K61"/>
    <mergeCell ref="G62:K62"/>
    <mergeCell ref="G88:K88"/>
    <mergeCell ref="G89:K89"/>
    <mergeCell ref="A84:Q85"/>
    <mergeCell ref="G90:K90"/>
    <mergeCell ref="G91:K91"/>
    <mergeCell ref="G112:K112"/>
    <mergeCell ref="G113:K113"/>
    <mergeCell ref="G114:K114"/>
    <mergeCell ref="G115:K115"/>
    <mergeCell ref="M1:Q1"/>
    <mergeCell ref="M2:Q2"/>
    <mergeCell ref="M3:Q3"/>
    <mergeCell ref="M4:Q4"/>
    <mergeCell ref="M30:Q30"/>
    <mergeCell ref="M31:Q31"/>
    <mergeCell ref="M32:Q32"/>
    <mergeCell ref="M33:Q33"/>
    <mergeCell ref="M59:Q59"/>
    <mergeCell ref="M60:Q60"/>
    <mergeCell ref="M61:Q61"/>
    <mergeCell ref="M62:Q62"/>
    <mergeCell ref="M88:Q88"/>
    <mergeCell ref="M89:Q89"/>
    <mergeCell ref="M90:Q90"/>
    <mergeCell ref="M91:Q91"/>
    <mergeCell ref="M112:Q112"/>
    <mergeCell ref="M113:Q113"/>
    <mergeCell ref="M114:Q114"/>
    <mergeCell ref="M115:Q11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Income Statement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UnionThunder</dc:creator>
  <cp:lastModifiedBy>UnionThunder</cp:lastModifiedBy>
  <dcterms:created xsi:type="dcterms:W3CDTF">2016-05-26T02:43:59Z</dcterms:created>
  <dcterms:modified xsi:type="dcterms:W3CDTF">2016-05-27T03:30:48Z</dcterms:modified>
</cp:coreProperties>
</file>