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 Hang\Desktop\WorkingOnPython\Investment Project\Covid 19 Investment Project\"/>
    </mc:Choice>
  </mc:AlternateContent>
  <bookViews>
    <workbookView xWindow="0" yWindow="0" windowWidth="28800" windowHeight="1233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3" i="1"/>
  <c r="J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6" i="1"/>
  <c r="H26" i="1"/>
  <c r="G27" i="1"/>
  <c r="H27" i="1"/>
  <c r="G28" i="1"/>
  <c r="H28" i="1"/>
  <c r="G29" i="1"/>
  <c r="H29" i="1"/>
  <c r="G30" i="1"/>
  <c r="H30" i="1"/>
  <c r="G31" i="1"/>
  <c r="H31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" i="1"/>
  <c r="G4" i="1"/>
  <c r="H5" i="1"/>
  <c r="H4" i="1"/>
</calcChain>
</file>

<file path=xl/sharedStrings.xml><?xml version="1.0" encoding="utf-8"?>
<sst xmlns="http://schemas.openxmlformats.org/spreadsheetml/2006/main" count="62" uniqueCount="59">
  <si>
    <t>Net Profit Margin</t>
  </si>
  <si>
    <t>EBITDA ratio</t>
  </si>
  <si>
    <t>Return on Equity ratio</t>
  </si>
  <si>
    <t>Return on Assets ratio</t>
  </si>
  <si>
    <t>Return on Capital Employed ratio</t>
  </si>
  <si>
    <t>Gross Margin ratio</t>
  </si>
  <si>
    <t>Operating Margin ratio</t>
  </si>
  <si>
    <t>Operating Cash Flow ratio</t>
  </si>
  <si>
    <t>Return on Invested Capital ratio</t>
  </si>
  <si>
    <t>Return on Sales ratio</t>
  </si>
  <si>
    <t>Fixed Asset Turnover ratio</t>
  </si>
  <si>
    <t>Working Capital Turnover ratio</t>
  </si>
  <si>
    <t>Total Asset Turnover ratio</t>
  </si>
  <si>
    <t>Inventory Turnover ratio</t>
  </si>
  <si>
    <t>Days of inventory on hand ratio</t>
  </si>
  <si>
    <t>Accounts Receivables Turnover ratio</t>
  </si>
  <si>
    <t>Payables Turnover ratio</t>
  </si>
  <si>
    <t>Debt-to-Assets ratio</t>
  </si>
  <si>
    <t>Interest Coverage ratio</t>
  </si>
  <si>
    <t>Asset-to-Equity ratio</t>
  </si>
  <si>
    <t>Debt-to-equity ratio</t>
  </si>
  <si>
    <t>Equity multiplier ratio</t>
  </si>
  <si>
    <t>Total Debt-to-Capitalization ratio</t>
  </si>
  <si>
    <t>Total Debt-to-Capital ratio</t>
  </si>
  <si>
    <t>Net Debt-to-EBITDA ratio</t>
  </si>
  <si>
    <t>Degree of Financial Leverage ratio</t>
  </si>
  <si>
    <t>Earnings per Share ratio (EPS)</t>
  </si>
  <si>
    <t>Book Value per Share ratio (BVPS)</t>
  </si>
  <si>
    <t>Cash Earnings per Share ratio</t>
  </si>
  <si>
    <t>Price to Earnings ratio (P/E)</t>
  </si>
  <si>
    <t>Price to Book Value ratio (P/B)</t>
  </si>
  <si>
    <t>Price to Sales ratio (P/S)</t>
  </si>
  <si>
    <t>Price to Free Cash Flow ratio (P/FCF)</t>
  </si>
  <si>
    <t>Price/Earnings-to-Growth ratio</t>
  </si>
  <si>
    <t>Dividend Yield ratio</t>
  </si>
  <si>
    <t>Dividend Payout ratio</t>
  </si>
  <si>
    <t>Enterprise Value-to-EBITDA ratio</t>
  </si>
  <si>
    <t>Enterprise Value-to-Sales ratio</t>
  </si>
  <si>
    <t>Current ratio</t>
  </si>
  <si>
    <t>Quick ratio</t>
  </si>
  <si>
    <t>Cash ratio</t>
  </si>
  <si>
    <t>Days of Sales Outstanding</t>
  </si>
  <si>
    <t>Days of Sales in Inventory ratio</t>
  </si>
  <si>
    <t>Days of Payables Outstanding</t>
  </si>
  <si>
    <t>Operating Cycle</t>
  </si>
  <si>
    <t>Cash Conversion Cycle</t>
  </si>
  <si>
    <t>N/A</t>
  </si>
  <si>
    <t>MRNA</t>
  </si>
  <si>
    <t>BNTX</t>
  </si>
  <si>
    <t>JNJ</t>
  </si>
  <si>
    <t>PFE</t>
  </si>
  <si>
    <t>LIQUIDITY RATIOS</t>
  </si>
  <si>
    <t>VALUATION RATIOS</t>
  </si>
  <si>
    <t>PROFITABILITY RATIO</t>
  </si>
  <si>
    <t>OPERATING RATIOS</t>
  </si>
  <si>
    <t>LEVERAGE RATIOS</t>
  </si>
  <si>
    <t>Covid-19 Vaccines Ratio Analysis</t>
  </si>
  <si>
    <t>MAX VALUES</t>
  </si>
  <si>
    <t>MIN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</si>
</sst>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Font="1" applyBorder="1"/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0" borderId="22" xfId="0" applyFont="1" applyBorder="1" applyAlignment="1">
      <alignment horizontal="center"/>
    </xf>
    <xf numFmtId="0" fontId="16" fillId="0" borderId="22" xfId="0" applyFont="1" applyBorder="1" applyAlignment="1">
      <alignment horizontal="center" vertic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4" borderId="13" xfId="0" applyFill="1" applyBorder="1" applyAlignment="1">
      <alignment horizontal="center"/>
    </xf>
    <xf numFmtId="0" fontId="0" fillId="34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N34" sqref="N34"/>
    </sheetView>
  </sheetViews>
  <sheetFormatPr defaultRowHeight="15" x14ac:dyDescent="0.25"/>
  <cols>
    <col min="1" max="1" width="33.85546875" bestFit="1" customWidth="1"/>
    <col min="2" max="2" width="12.7109375" bestFit="1" customWidth="1"/>
    <col min="3" max="3" width="12" bestFit="1" customWidth="1"/>
  </cols>
  <sheetData>
    <row r="1" spans="1:11" ht="15.75" thickBot="1" x14ac:dyDescent="0.3">
      <c r="A1" s="1" t="s">
        <v>56</v>
      </c>
      <c r="B1" s="2"/>
      <c r="C1" s="2"/>
      <c r="D1" s="2"/>
      <c r="E1" s="3"/>
    </row>
    <row r="2" spans="1:11" ht="15.75" thickBot="1" x14ac:dyDescent="0.3">
      <c r="A2" s="4"/>
      <c r="B2" s="5" t="s">
        <v>48</v>
      </c>
      <c r="C2" s="5" t="s">
        <v>49</v>
      </c>
      <c r="D2" s="5" t="s">
        <v>47</v>
      </c>
      <c r="E2" s="6" t="s">
        <v>50</v>
      </c>
    </row>
    <row r="3" spans="1:11" ht="15.75" thickBot="1" x14ac:dyDescent="0.3">
      <c r="A3" s="18" t="s">
        <v>53</v>
      </c>
      <c r="B3" s="19"/>
      <c r="C3" s="20"/>
      <c r="D3" s="20"/>
      <c r="E3" s="21"/>
      <c r="G3" s="22" t="s">
        <v>57</v>
      </c>
      <c r="H3" s="23"/>
      <c r="J3" s="24" t="s">
        <v>58</v>
      </c>
      <c r="K3" s="25"/>
    </row>
    <row r="4" spans="1:11" x14ac:dyDescent="0.25">
      <c r="A4" s="7" t="s">
        <v>0</v>
      </c>
      <c r="B4" s="8">
        <v>3.1509874047582001E-2</v>
      </c>
      <c r="C4" s="9">
        <v>0.17817010558946</v>
      </c>
      <c r="D4" s="10">
        <v>-0.92988380559998496</v>
      </c>
      <c r="E4" s="11">
        <v>0.22945499665934899</v>
      </c>
      <c r="G4" s="26" t="str">
        <f>INDEX($B$2:$E$2,0,MATCH(MAX($B4:$E4),$B4:$E4,0))</f>
        <v>PFE</v>
      </c>
      <c r="H4" s="27">
        <f>MAX(B4:E4)</f>
        <v>0.22945499665934899</v>
      </c>
      <c r="J4" s="26" t="str">
        <f>INDEX($B$2:$E$2,0,MATCH(MIN($B4:$E4),$B4:$E4,0))</f>
        <v>MRNA</v>
      </c>
      <c r="K4" s="27">
        <f>MIN(B4:E4)</f>
        <v>-0.92988380559998496</v>
      </c>
    </row>
    <row r="5" spans="1:11" x14ac:dyDescent="0.25">
      <c r="A5" s="7" t="s">
        <v>1</v>
      </c>
      <c r="B5" s="12">
        <v>0.79713543450652602</v>
      </c>
      <c r="C5" s="9">
        <v>0.323636363636363</v>
      </c>
      <c r="D5" s="9">
        <v>0.73277028856044601</v>
      </c>
      <c r="E5" s="11">
        <v>0.37290867040645598</v>
      </c>
      <c r="G5" s="12" t="str">
        <f>INDEX($B$2:$E$2,0,MATCH(MAX($B5:$E5),$B5:$E5,0))</f>
        <v>BNTX</v>
      </c>
      <c r="H5" s="11">
        <f>MAX(B5:E5)</f>
        <v>0.79713543450652602</v>
      </c>
      <c r="J5" s="12" t="str">
        <f t="shared" ref="J5:J53" si="0">INDEX($B$2:$E$2,0,MATCH(MIN($B5:$E5),$B5:$E5,0))</f>
        <v>JNJ</v>
      </c>
      <c r="K5" s="11">
        <f t="shared" ref="K5:K53" si="1">MIN(B5:E5)</f>
        <v>0.323636363636363</v>
      </c>
    </row>
    <row r="6" spans="1:11" x14ac:dyDescent="0.25">
      <c r="A6" s="7" t="s">
        <v>2</v>
      </c>
      <c r="B6" s="12">
        <v>0.86537410561894101</v>
      </c>
      <c r="C6" s="9">
        <v>0.28204747173175898</v>
      </c>
      <c r="D6" s="9">
        <v>0.86263697419582896</v>
      </c>
      <c r="E6" s="11">
        <v>0.28469838473594899</v>
      </c>
      <c r="G6" s="12" t="str">
        <f t="shared" ref="G6:G53" si="2">INDEX($B$2:$E$2,0,MATCH(MAX($B6:$E6),$B6:$E6,0))</f>
        <v>BNTX</v>
      </c>
      <c r="H6" s="11">
        <f t="shared" ref="H6:H53" si="3">MAX(B6:E6)</f>
        <v>0.86537410561894101</v>
      </c>
      <c r="J6" s="12" t="str">
        <f t="shared" si="0"/>
        <v>JNJ</v>
      </c>
      <c r="K6" s="11">
        <f t="shared" si="1"/>
        <v>0.28204747173175898</v>
      </c>
    </row>
    <row r="7" spans="1:11" x14ac:dyDescent="0.25">
      <c r="A7" s="7" t="s">
        <v>3</v>
      </c>
      <c r="B7" s="12">
        <v>0.65015665664401001</v>
      </c>
      <c r="C7" s="9">
        <v>0.114702941467327</v>
      </c>
      <c r="D7" s="9">
        <v>0.49462888645668601</v>
      </c>
      <c r="E7" s="11">
        <v>0.121112433600035</v>
      </c>
      <c r="G7" s="12" t="str">
        <f t="shared" si="2"/>
        <v>BNTX</v>
      </c>
      <c r="H7" s="11">
        <f t="shared" si="3"/>
        <v>0.65015665664401001</v>
      </c>
      <c r="J7" s="12" t="str">
        <f t="shared" si="0"/>
        <v>JNJ</v>
      </c>
      <c r="K7" s="11">
        <f t="shared" si="1"/>
        <v>0.114702941467327</v>
      </c>
    </row>
    <row r="8" spans="1:11" x14ac:dyDescent="0.25">
      <c r="A8" s="7" t="s">
        <v>4</v>
      </c>
      <c r="B8" s="12">
        <v>1.2376348265474599</v>
      </c>
      <c r="C8" s="9">
        <v>0.17944762851628701</v>
      </c>
      <c r="D8" s="9">
        <v>0.85554340132552598</v>
      </c>
      <c r="E8" s="11">
        <v>0.14578005115089501</v>
      </c>
      <c r="G8" s="12" t="str">
        <f t="shared" si="2"/>
        <v>BNTX</v>
      </c>
      <c r="H8" s="11">
        <f t="shared" si="3"/>
        <v>1.2376348265474599</v>
      </c>
      <c r="J8" s="12" t="str">
        <f t="shared" si="0"/>
        <v>PFE</v>
      </c>
      <c r="K8" s="11">
        <f t="shared" si="1"/>
        <v>0.14578005115089501</v>
      </c>
    </row>
    <row r="9" spans="1:11" x14ac:dyDescent="0.25">
      <c r="A9" s="7" t="s">
        <v>5</v>
      </c>
      <c r="B9" s="12">
        <v>0.79655577629408603</v>
      </c>
      <c r="C9" s="9">
        <v>0.68163156491602195</v>
      </c>
      <c r="D9" s="9">
        <v>0.85831844513020406</v>
      </c>
      <c r="E9" s="11">
        <v>0.62084194469048304</v>
      </c>
      <c r="G9" s="12" t="str">
        <f t="shared" si="2"/>
        <v>MRNA</v>
      </c>
      <c r="H9" s="11">
        <f t="shared" si="3"/>
        <v>0.85831844513020406</v>
      </c>
      <c r="J9" s="12" t="str">
        <f t="shared" si="0"/>
        <v>PFE</v>
      </c>
      <c r="K9" s="11">
        <f t="shared" si="1"/>
        <v>0.62084194469048304</v>
      </c>
    </row>
    <row r="10" spans="1:11" x14ac:dyDescent="0.25">
      <c r="A10" s="7" t="s">
        <v>6</v>
      </c>
      <c r="B10" s="12">
        <v>0.805398198843845</v>
      </c>
      <c r="C10" s="9">
        <v>0.26176486270327898</v>
      </c>
      <c r="D10" s="9">
        <v>0.71983108656813299</v>
      </c>
      <c r="E10" s="11">
        <v>0.24892973132565599</v>
      </c>
      <c r="G10" s="12" t="str">
        <f t="shared" si="2"/>
        <v>BNTX</v>
      </c>
      <c r="H10" s="11">
        <f t="shared" si="3"/>
        <v>0.805398198843845</v>
      </c>
      <c r="J10" s="12" t="str">
        <f t="shared" si="0"/>
        <v>PFE</v>
      </c>
      <c r="K10" s="11">
        <f t="shared" si="1"/>
        <v>0.24892973132565599</v>
      </c>
    </row>
    <row r="11" spans="1:11" x14ac:dyDescent="0.25">
      <c r="A11" s="7" t="s">
        <v>7</v>
      </c>
      <c r="B11" s="12">
        <v>0.25554342830882298</v>
      </c>
      <c r="C11" s="9">
        <v>0.517622606465307</v>
      </c>
      <c r="D11" s="9">
        <v>1.49211218229623</v>
      </c>
      <c r="E11" s="11">
        <v>0.76351620538539</v>
      </c>
      <c r="G11" s="12" t="str">
        <f t="shared" si="2"/>
        <v>MRNA</v>
      </c>
      <c r="H11" s="11">
        <f t="shared" si="3"/>
        <v>1.49211218229623</v>
      </c>
      <c r="J11" s="12" t="str">
        <f t="shared" si="0"/>
        <v>BNTX</v>
      </c>
      <c r="K11" s="11">
        <f t="shared" si="1"/>
        <v>0.25554342830882298</v>
      </c>
    </row>
    <row r="12" spans="1:11" x14ac:dyDescent="0.25">
      <c r="A12" s="7" t="s">
        <v>8</v>
      </c>
      <c r="B12" s="12">
        <v>1.2376348265474599</v>
      </c>
      <c r="C12" s="9">
        <v>0.17944762851628701</v>
      </c>
      <c r="D12" s="9">
        <v>0.85554340132552598</v>
      </c>
      <c r="E12" s="11">
        <v>0.14578005115089501</v>
      </c>
      <c r="G12" s="12" t="str">
        <f t="shared" si="2"/>
        <v>BNTX</v>
      </c>
      <c r="H12" s="11">
        <f t="shared" si="3"/>
        <v>1.2376348265474599</v>
      </c>
      <c r="J12" s="12" t="str">
        <f t="shared" si="0"/>
        <v>PFE</v>
      </c>
      <c r="K12" s="11">
        <f t="shared" si="1"/>
        <v>0.14578005115089501</v>
      </c>
    </row>
    <row r="13" spans="1:11" ht="15.75" thickBot="1" x14ac:dyDescent="0.3">
      <c r="A13" s="7" t="s">
        <v>9</v>
      </c>
      <c r="B13" s="12">
        <v>0.805398198843845</v>
      </c>
      <c r="C13" s="9">
        <v>0.26176486270327898</v>
      </c>
      <c r="D13" s="9">
        <v>0.71983108656813299</v>
      </c>
      <c r="E13" s="11">
        <v>0.24892973132565599</v>
      </c>
      <c r="G13" s="14" t="str">
        <f t="shared" si="2"/>
        <v>BNTX</v>
      </c>
      <c r="H13" s="16">
        <f t="shared" si="3"/>
        <v>0.805398198843845</v>
      </c>
      <c r="J13" s="14" t="str">
        <f t="shared" si="0"/>
        <v>PFE</v>
      </c>
      <c r="K13" s="16">
        <f t="shared" si="1"/>
        <v>0.24892973132565599</v>
      </c>
    </row>
    <row r="14" spans="1:11" ht="15.75" thickBot="1" x14ac:dyDescent="0.3">
      <c r="A14" s="17" t="s">
        <v>54</v>
      </c>
      <c r="B14" s="19"/>
      <c r="C14" s="20"/>
      <c r="D14" s="20"/>
      <c r="E14" s="21"/>
      <c r="G14" s="28"/>
      <c r="H14" s="29"/>
      <c r="J14" s="28"/>
      <c r="K14" s="29"/>
    </row>
    <row r="15" spans="1:11" x14ac:dyDescent="0.25">
      <c r="A15" s="7" t="s">
        <v>10</v>
      </c>
      <c r="B15" s="12">
        <v>36.465603382013803</v>
      </c>
      <c r="C15" s="9">
        <v>4.94541715008965</v>
      </c>
      <c r="D15" s="9">
        <v>13.3557483731019</v>
      </c>
      <c r="E15" s="11">
        <v>5.4621690632979396</v>
      </c>
      <c r="G15" s="26" t="str">
        <f t="shared" si="2"/>
        <v>BNTX</v>
      </c>
      <c r="H15" s="27">
        <f t="shared" si="3"/>
        <v>36.465603382013803</v>
      </c>
      <c r="J15" s="26" t="str">
        <f t="shared" si="0"/>
        <v>JNJ</v>
      </c>
      <c r="K15" s="27">
        <f t="shared" si="1"/>
        <v>4.94541715008965</v>
      </c>
    </row>
    <row r="16" spans="1:11" x14ac:dyDescent="0.25">
      <c r="A16" s="7" t="s">
        <v>11</v>
      </c>
      <c r="B16" s="12">
        <v>1.69922342912852</v>
      </c>
      <c r="C16" s="9">
        <v>21.583127023424101</v>
      </c>
      <c r="D16" s="9">
        <v>2.8042160449373399</v>
      </c>
      <c r="E16" s="11">
        <v>13.4292680061097</v>
      </c>
      <c r="G16" s="12" t="str">
        <f t="shared" si="2"/>
        <v>JNJ</v>
      </c>
      <c r="H16" s="11">
        <f t="shared" si="3"/>
        <v>21.583127023424101</v>
      </c>
      <c r="J16" s="12" t="str">
        <f t="shared" si="0"/>
        <v>BNTX</v>
      </c>
      <c r="K16" s="11">
        <f t="shared" si="1"/>
        <v>1.69922342912852</v>
      </c>
    </row>
    <row r="17" spans="1:11" x14ac:dyDescent="0.25">
      <c r="A17" s="7" t="s">
        <v>12</v>
      </c>
      <c r="B17" s="12">
        <v>1.1987202162872299</v>
      </c>
      <c r="C17" s="9">
        <v>0.51519629926710497</v>
      </c>
      <c r="D17" s="9">
        <v>0.74875349629089105</v>
      </c>
      <c r="E17" s="11">
        <v>0.44792699861138602</v>
      </c>
      <c r="G17" s="12" t="str">
        <f t="shared" si="2"/>
        <v>BNTX</v>
      </c>
      <c r="H17" s="11">
        <f t="shared" si="3"/>
        <v>1.1987202162872299</v>
      </c>
      <c r="J17" s="12" t="str">
        <f t="shared" si="0"/>
        <v>PFE</v>
      </c>
      <c r="K17" s="11">
        <f t="shared" si="1"/>
        <v>0.44792699861138602</v>
      </c>
    </row>
    <row r="18" spans="1:11" x14ac:dyDescent="0.25">
      <c r="A18" s="7" t="s">
        <v>13</v>
      </c>
      <c r="B18" s="12">
        <v>7.6829850746268598</v>
      </c>
      <c r="C18" s="9">
        <v>2.87426590930971</v>
      </c>
      <c r="D18" s="9">
        <v>1.81609993060374</v>
      </c>
      <c r="E18" s="11">
        <v>3.4022519041836801</v>
      </c>
      <c r="G18" s="12" t="str">
        <f t="shared" si="2"/>
        <v>BNTX</v>
      </c>
      <c r="H18" s="11">
        <f t="shared" si="3"/>
        <v>7.6829850746268598</v>
      </c>
      <c r="J18" s="12" t="str">
        <f t="shared" si="0"/>
        <v>MRNA</v>
      </c>
      <c r="K18" s="11">
        <f t="shared" si="1"/>
        <v>1.81609993060374</v>
      </c>
    </row>
    <row r="19" spans="1:11" x14ac:dyDescent="0.25">
      <c r="A19" s="7" t="s">
        <v>14</v>
      </c>
      <c r="B19" s="12">
        <v>47.507576346258404</v>
      </c>
      <c r="C19" s="9">
        <v>126.988946575113</v>
      </c>
      <c r="D19" s="9">
        <v>200.980129919755</v>
      </c>
      <c r="E19" s="11">
        <v>107.281885727263</v>
      </c>
      <c r="G19" s="12" t="str">
        <f t="shared" si="2"/>
        <v>MRNA</v>
      </c>
      <c r="H19" s="11">
        <f t="shared" si="3"/>
        <v>200.980129919755</v>
      </c>
      <c r="J19" s="12" t="str">
        <f t="shared" si="0"/>
        <v>BNTX</v>
      </c>
      <c r="K19" s="11">
        <f t="shared" si="1"/>
        <v>47.507576346258404</v>
      </c>
    </row>
    <row r="20" spans="1:11" x14ac:dyDescent="0.25">
      <c r="A20" s="7" t="s">
        <v>15</v>
      </c>
      <c r="B20" s="12">
        <v>1.5325914021046501</v>
      </c>
      <c r="C20" s="9">
        <v>6.1359026369168301</v>
      </c>
      <c r="D20" s="9">
        <v>5.60406553398058</v>
      </c>
      <c r="E20" s="11">
        <v>5.1627818355033304</v>
      </c>
      <c r="G20" s="12" t="str">
        <f t="shared" si="2"/>
        <v>JNJ</v>
      </c>
      <c r="H20" s="11">
        <f t="shared" si="3"/>
        <v>6.1359026369168301</v>
      </c>
      <c r="J20" s="12" t="str">
        <f t="shared" si="0"/>
        <v>BNTX</v>
      </c>
      <c r="K20" s="11">
        <f t="shared" si="1"/>
        <v>1.5325914021046501</v>
      </c>
    </row>
    <row r="21" spans="1:11" x14ac:dyDescent="0.25">
      <c r="A21" s="7" t="s">
        <v>16</v>
      </c>
      <c r="B21" s="12">
        <v>24.129375</v>
      </c>
      <c r="C21" s="9">
        <v>2.7005879692446801</v>
      </c>
      <c r="D21" s="9">
        <v>8.6655629139072801</v>
      </c>
      <c r="E21" s="11">
        <v>5.5254571531014696</v>
      </c>
      <c r="G21" s="12" t="str">
        <f t="shared" si="2"/>
        <v>BNTX</v>
      </c>
      <c r="H21" s="11">
        <f t="shared" si="3"/>
        <v>24.129375</v>
      </c>
      <c r="J21" s="12" t="str">
        <f t="shared" si="0"/>
        <v>JNJ</v>
      </c>
      <c r="K21" s="11">
        <f t="shared" si="1"/>
        <v>2.7005879692446801</v>
      </c>
    </row>
    <row r="22" spans="1:11" x14ac:dyDescent="0.25">
      <c r="A22" s="7" t="s">
        <v>17</v>
      </c>
      <c r="B22" s="12">
        <v>0.248698739166687</v>
      </c>
      <c r="C22" s="9">
        <v>0.59332044083552105</v>
      </c>
      <c r="D22" s="9">
        <v>0.426608293810045</v>
      </c>
      <c r="E22" s="11">
        <v>0.57315567898785502</v>
      </c>
      <c r="G22" s="12" t="str">
        <f t="shared" si="2"/>
        <v>JNJ</v>
      </c>
      <c r="H22" s="11">
        <f t="shared" si="3"/>
        <v>0.59332044083552105</v>
      </c>
      <c r="J22" s="12" t="str">
        <f t="shared" si="0"/>
        <v>BNTX</v>
      </c>
      <c r="K22" s="11">
        <f t="shared" si="1"/>
        <v>0.248698739166687</v>
      </c>
    </row>
    <row r="23" spans="1:11" x14ac:dyDescent="0.25">
      <c r="A23" s="7" t="s">
        <v>18</v>
      </c>
      <c r="B23" s="12">
        <v>2830.3333333333298</v>
      </c>
      <c r="C23" s="9">
        <v>134.13661202185699</v>
      </c>
      <c r="D23" s="9">
        <v>738.66666666666595</v>
      </c>
      <c r="E23" s="11">
        <v>15.6738962044926</v>
      </c>
      <c r="G23" s="12" t="str">
        <f t="shared" si="2"/>
        <v>BNTX</v>
      </c>
      <c r="H23" s="11">
        <f t="shared" si="3"/>
        <v>2830.3333333333298</v>
      </c>
      <c r="J23" s="12" t="str">
        <f t="shared" si="0"/>
        <v>PFE</v>
      </c>
      <c r="K23" s="11">
        <f t="shared" si="1"/>
        <v>15.6738962044926</v>
      </c>
    </row>
    <row r="24" spans="1:11" ht="15.75" thickBot="1" x14ac:dyDescent="0.3">
      <c r="A24" s="7" t="s">
        <v>19</v>
      </c>
      <c r="B24" s="12">
        <v>1.3310239874891701</v>
      </c>
      <c r="C24" s="9">
        <v>2.4589384380530301</v>
      </c>
      <c r="D24" s="9">
        <v>1.74400848356309</v>
      </c>
      <c r="E24" s="11">
        <v>2.3427745217009601</v>
      </c>
      <c r="G24" s="14" t="str">
        <f t="shared" si="2"/>
        <v>JNJ</v>
      </c>
      <c r="H24" s="16">
        <f t="shared" si="3"/>
        <v>2.4589384380530301</v>
      </c>
      <c r="J24" s="14" t="str">
        <f t="shared" si="0"/>
        <v>BNTX</v>
      </c>
      <c r="K24" s="16">
        <f t="shared" si="1"/>
        <v>1.3310239874891701</v>
      </c>
    </row>
    <row r="25" spans="1:11" ht="15.75" thickBot="1" x14ac:dyDescent="0.3">
      <c r="A25" s="17" t="s">
        <v>55</v>
      </c>
      <c r="B25" s="19"/>
      <c r="C25" s="20"/>
      <c r="D25" s="20"/>
      <c r="E25" s="21"/>
      <c r="G25" s="28"/>
      <c r="H25" s="29"/>
      <c r="J25" s="28"/>
      <c r="K25" s="29"/>
    </row>
    <row r="26" spans="1:11" x14ac:dyDescent="0.25">
      <c r="A26" s="7" t="s">
        <v>20</v>
      </c>
      <c r="B26" s="12">
        <v>1.44278063176303E-2</v>
      </c>
      <c r="C26" s="9">
        <v>0.40507680045391298</v>
      </c>
      <c r="D26" s="9">
        <v>4.9840933191940599E-2</v>
      </c>
      <c r="E26" s="11">
        <v>0.45021437546145698</v>
      </c>
      <c r="G26" s="26" t="str">
        <f t="shared" si="2"/>
        <v>PFE</v>
      </c>
      <c r="H26" s="27">
        <f t="shared" si="3"/>
        <v>0.45021437546145698</v>
      </c>
      <c r="J26" s="26" t="str">
        <f t="shared" si="0"/>
        <v>BNTX</v>
      </c>
      <c r="K26" s="27">
        <f t="shared" si="1"/>
        <v>1.44278063176303E-2</v>
      </c>
    </row>
    <row r="27" spans="1:11" x14ac:dyDescent="0.25">
      <c r="A27" s="7" t="s">
        <v>21</v>
      </c>
      <c r="B27" s="12">
        <v>1.3310239874891701</v>
      </c>
      <c r="C27" s="9">
        <v>2.4589384380530301</v>
      </c>
      <c r="D27" s="9">
        <v>1.74400848356309</v>
      </c>
      <c r="E27" s="11">
        <v>2.3506949391847201</v>
      </c>
      <c r="G27" s="12" t="str">
        <f t="shared" si="2"/>
        <v>JNJ</v>
      </c>
      <c r="H27" s="11">
        <f t="shared" si="3"/>
        <v>2.4589384380530301</v>
      </c>
      <c r="J27" s="12" t="str">
        <f t="shared" si="0"/>
        <v>BNTX</v>
      </c>
      <c r="K27" s="11">
        <f t="shared" si="1"/>
        <v>1.3310239874891701</v>
      </c>
    </row>
    <row r="28" spans="1:11" x14ac:dyDescent="0.25">
      <c r="A28" s="7" t="s">
        <v>22</v>
      </c>
      <c r="B28" s="12">
        <v>2.47228417738126E-2</v>
      </c>
      <c r="C28" s="9">
        <v>0.31316458515040702</v>
      </c>
      <c r="D28" s="9">
        <v>6.0819334705530803E-2</v>
      </c>
      <c r="E28" s="11">
        <v>0.32397831854919901</v>
      </c>
      <c r="G28" s="12" t="str">
        <f t="shared" si="2"/>
        <v>PFE</v>
      </c>
      <c r="H28" s="11">
        <f t="shared" si="3"/>
        <v>0.32397831854919901</v>
      </c>
      <c r="J28" s="12" t="str">
        <f t="shared" si="0"/>
        <v>BNTX</v>
      </c>
      <c r="K28" s="11">
        <f t="shared" si="1"/>
        <v>2.47228417738126E-2</v>
      </c>
    </row>
    <row r="29" spans="1:11" x14ac:dyDescent="0.25">
      <c r="A29" s="7" t="s">
        <v>23</v>
      </c>
      <c r="B29" s="12">
        <v>2.47228417738126E-2</v>
      </c>
      <c r="C29" s="9">
        <v>0.31316458515040702</v>
      </c>
      <c r="D29" s="9">
        <v>6.0819334705530803E-2</v>
      </c>
      <c r="E29" s="11">
        <v>0.32397831854919901</v>
      </c>
      <c r="G29" s="12" t="str">
        <f t="shared" si="2"/>
        <v>PFE</v>
      </c>
      <c r="H29" s="11">
        <f t="shared" si="3"/>
        <v>0.32397831854919901</v>
      </c>
      <c r="J29" s="12" t="str">
        <f t="shared" si="0"/>
        <v>BNTX</v>
      </c>
      <c r="K29" s="11">
        <f t="shared" si="1"/>
        <v>2.47228417738126E-2</v>
      </c>
    </row>
    <row r="30" spans="1:11" x14ac:dyDescent="0.25">
      <c r="A30" s="7" t="s">
        <v>24</v>
      </c>
      <c r="B30" s="12">
        <v>-9.1968004230845501E-2</v>
      </c>
      <c r="C30" s="9">
        <v>0.63474908563708798</v>
      </c>
      <c r="D30" s="9">
        <v>-0.43827114887329099</v>
      </c>
      <c r="E30" s="11">
        <v>1.1564015438920501</v>
      </c>
      <c r="G30" s="12" t="str">
        <f t="shared" si="2"/>
        <v>PFE</v>
      </c>
      <c r="H30" s="11">
        <f t="shared" si="3"/>
        <v>1.1564015438920501</v>
      </c>
      <c r="J30" s="12" t="str">
        <f t="shared" si="0"/>
        <v>MRNA</v>
      </c>
      <c r="K30" s="11">
        <f t="shared" si="1"/>
        <v>-0.43827114887329099</v>
      </c>
    </row>
    <row r="31" spans="1:11" ht="15.75" thickBot="1" x14ac:dyDescent="0.3">
      <c r="A31" s="7" t="s">
        <v>25</v>
      </c>
      <c r="B31" s="12">
        <v>2.6222741149230102</v>
      </c>
      <c r="C31" s="9">
        <v>25.8736285253818</v>
      </c>
      <c r="D31" s="9">
        <v>0.73917463745881595</v>
      </c>
      <c r="E31" s="11">
        <v>-3.03884266666465</v>
      </c>
      <c r="G31" s="14" t="str">
        <f t="shared" si="2"/>
        <v>JNJ</v>
      </c>
      <c r="H31" s="16">
        <f t="shared" si="3"/>
        <v>25.8736285253818</v>
      </c>
      <c r="J31" s="14" t="str">
        <f t="shared" si="0"/>
        <v>PFE</v>
      </c>
      <c r="K31" s="16">
        <f t="shared" si="1"/>
        <v>-3.03884266666465</v>
      </c>
    </row>
    <row r="32" spans="1:11" ht="15.75" thickBot="1" x14ac:dyDescent="0.3">
      <c r="A32" s="17" t="s">
        <v>52</v>
      </c>
      <c r="B32" s="19"/>
      <c r="C32" s="20"/>
      <c r="D32" s="20"/>
      <c r="E32" s="21"/>
      <c r="G32" s="28"/>
      <c r="H32" s="29"/>
      <c r="J32" s="28"/>
      <c r="K32" s="29"/>
    </row>
    <row r="33" spans="1:11" x14ac:dyDescent="0.25">
      <c r="A33" s="7" t="s">
        <v>26</v>
      </c>
      <c r="B33" s="12">
        <v>40.630000000000003</v>
      </c>
      <c r="C33" s="9">
        <v>7.93</v>
      </c>
      <c r="D33" s="9">
        <v>30.31</v>
      </c>
      <c r="E33" s="11">
        <v>3.92</v>
      </c>
      <c r="G33" s="26" t="str">
        <f t="shared" si="2"/>
        <v>BNTX</v>
      </c>
      <c r="H33" s="27">
        <f t="shared" si="3"/>
        <v>40.630000000000003</v>
      </c>
      <c r="J33" s="26" t="str">
        <f t="shared" si="0"/>
        <v>PFE</v>
      </c>
      <c r="K33" s="27">
        <f t="shared" si="1"/>
        <v>3.92</v>
      </c>
    </row>
    <row r="34" spans="1:11" x14ac:dyDescent="0.25">
      <c r="A34" s="7" t="s">
        <v>27</v>
      </c>
      <c r="B34" s="12">
        <v>46.954994078168099</v>
      </c>
      <c r="C34" s="9">
        <v>28.123171612020801</v>
      </c>
      <c r="D34" s="9">
        <v>37.093558153844697</v>
      </c>
      <c r="E34" s="11">
        <v>13.783431530083901</v>
      </c>
      <c r="G34" s="12" t="str">
        <f t="shared" si="2"/>
        <v>BNTX</v>
      </c>
      <c r="H34" s="11">
        <f t="shared" si="3"/>
        <v>46.954994078168099</v>
      </c>
      <c r="J34" s="12" t="str">
        <f t="shared" si="0"/>
        <v>PFE</v>
      </c>
      <c r="K34" s="11">
        <f t="shared" si="1"/>
        <v>13.783431530083901</v>
      </c>
    </row>
    <row r="35" spans="1:11" x14ac:dyDescent="0.25">
      <c r="A35" s="7" t="s">
        <v>28</v>
      </c>
      <c r="B35" s="12">
        <v>3.5124358468219499</v>
      </c>
      <c r="C35" s="9">
        <v>8.8940389802819002</v>
      </c>
      <c r="D35" s="9">
        <v>35.716808911655299</v>
      </c>
      <c r="E35" s="11">
        <v>5.8168184252812001</v>
      </c>
      <c r="G35" s="12" t="str">
        <f t="shared" si="2"/>
        <v>MRNA</v>
      </c>
      <c r="H35" s="11">
        <f t="shared" si="3"/>
        <v>35.716808911655299</v>
      </c>
      <c r="J35" s="12" t="str">
        <f t="shared" si="0"/>
        <v>BNTX</v>
      </c>
      <c r="K35" s="11">
        <f t="shared" si="1"/>
        <v>3.5124358468219499</v>
      </c>
    </row>
    <row r="36" spans="1:11" x14ac:dyDescent="0.25">
      <c r="A36" s="7" t="s">
        <v>29</v>
      </c>
      <c r="B36" s="12">
        <v>3.3934201700267099</v>
      </c>
      <c r="C36" s="9">
        <v>21.542928484399301</v>
      </c>
      <c r="D36" s="9">
        <v>4.9837062265472598</v>
      </c>
      <c r="E36" s="11">
        <v>13.845140364975601</v>
      </c>
      <c r="G36" s="12" t="str">
        <f t="shared" si="2"/>
        <v>JNJ</v>
      </c>
      <c r="H36" s="11">
        <f t="shared" si="3"/>
        <v>21.542928484399301</v>
      </c>
      <c r="J36" s="12" t="str">
        <f t="shared" si="0"/>
        <v>BNTX</v>
      </c>
      <c r="K36" s="11">
        <f t="shared" si="1"/>
        <v>3.3934201700267099</v>
      </c>
    </row>
    <row r="37" spans="1:11" x14ac:dyDescent="0.25">
      <c r="A37" s="7" t="s">
        <v>30</v>
      </c>
      <c r="B37" s="12">
        <v>2.9365779446261402</v>
      </c>
      <c r="C37" s="9">
        <v>6.0761285127229296</v>
      </c>
      <c r="D37" s="9">
        <v>4.2991292595496402</v>
      </c>
      <c r="E37" s="11">
        <v>3.9416890983510502</v>
      </c>
      <c r="G37" s="12" t="str">
        <f t="shared" si="2"/>
        <v>JNJ</v>
      </c>
      <c r="H37" s="11">
        <f t="shared" si="3"/>
        <v>6.0761285127229296</v>
      </c>
      <c r="J37" s="12" t="str">
        <f t="shared" si="0"/>
        <v>BNTX</v>
      </c>
      <c r="K37" s="11">
        <f t="shared" si="1"/>
        <v>2.9365779446261402</v>
      </c>
    </row>
    <row r="38" spans="1:11" x14ac:dyDescent="0.25">
      <c r="A38" s="7" t="s">
        <v>31</v>
      </c>
      <c r="B38" s="12">
        <v>1.84050847091433</v>
      </c>
      <c r="C38" s="9">
        <v>4.7963024355882604</v>
      </c>
      <c r="D38" s="9">
        <v>3.2922518204931799</v>
      </c>
      <c r="E38" s="11">
        <v>3.7435087599867098</v>
      </c>
      <c r="G38" s="12" t="str">
        <f t="shared" si="2"/>
        <v>JNJ</v>
      </c>
      <c r="H38" s="11">
        <f t="shared" si="3"/>
        <v>4.7963024355882604</v>
      </c>
      <c r="J38" s="12" t="str">
        <f t="shared" si="0"/>
        <v>BNTX</v>
      </c>
      <c r="K38" s="11">
        <f t="shared" si="1"/>
        <v>1.84050847091433</v>
      </c>
    </row>
    <row r="39" spans="1:11" x14ac:dyDescent="0.25">
      <c r="A39" s="7" t="s">
        <v>32</v>
      </c>
      <c r="B39" s="12">
        <v>47.4742110914775</v>
      </c>
      <c r="C39" s="9">
        <v>22.764108760871</v>
      </c>
      <c r="D39" s="9">
        <v>4.5599267678711497</v>
      </c>
      <c r="E39" s="11">
        <v>10.1878984928119</v>
      </c>
      <c r="G39" s="12" t="str">
        <f t="shared" si="2"/>
        <v>BNTX</v>
      </c>
      <c r="H39" s="11">
        <f t="shared" si="3"/>
        <v>47.4742110914775</v>
      </c>
      <c r="J39" s="12" t="str">
        <f t="shared" si="0"/>
        <v>MRNA</v>
      </c>
      <c r="K39" s="11">
        <f t="shared" si="1"/>
        <v>4.5599267678711497</v>
      </c>
    </row>
    <row r="40" spans="1:11" x14ac:dyDescent="0.25">
      <c r="A40" s="7" t="s">
        <v>33</v>
      </c>
      <c r="B40" s="12">
        <v>5.01861499141245E-5</v>
      </c>
      <c r="C40" s="9">
        <v>0.51440987572999397</v>
      </c>
      <c r="D40" s="9">
        <v>3.0269799206794601E-3</v>
      </c>
      <c r="E40" s="11">
        <v>0.109370286901405</v>
      </c>
      <c r="G40" s="12" t="str">
        <f t="shared" si="2"/>
        <v>JNJ</v>
      </c>
      <c r="H40" s="11">
        <f t="shared" si="3"/>
        <v>0.51440987572999397</v>
      </c>
      <c r="J40" s="12" t="str">
        <f t="shared" si="0"/>
        <v>BNTX</v>
      </c>
      <c r="K40" s="11">
        <f t="shared" si="1"/>
        <v>5.01861499141245E-5</v>
      </c>
    </row>
    <row r="41" spans="1:11" x14ac:dyDescent="0.25">
      <c r="A41" s="7" t="s">
        <v>34</v>
      </c>
      <c r="B41" s="12" t="s">
        <v>46</v>
      </c>
      <c r="C41" s="9">
        <v>2.45279143050686E-2</v>
      </c>
      <c r="D41" s="9" t="s">
        <v>46</v>
      </c>
      <c r="E41" s="11">
        <v>2.86852871313889E-2</v>
      </c>
      <c r="G41" s="12" t="str">
        <f t="shared" si="2"/>
        <v>PFE</v>
      </c>
      <c r="H41" s="11">
        <f t="shared" si="3"/>
        <v>2.86852871313889E-2</v>
      </c>
      <c r="J41" s="12" t="str">
        <f t="shared" si="0"/>
        <v>JNJ</v>
      </c>
      <c r="K41" s="11">
        <f t="shared" si="1"/>
        <v>2.45279143050686E-2</v>
      </c>
    </row>
    <row r="42" spans="1:11" x14ac:dyDescent="0.25">
      <c r="A42" s="7" t="s">
        <v>35</v>
      </c>
      <c r="B42" s="12" t="s">
        <v>46</v>
      </c>
      <c r="C42" s="9">
        <v>0.52840310374556898</v>
      </c>
      <c r="D42" s="9" t="s">
        <v>46</v>
      </c>
      <c r="E42" s="11">
        <v>0.39715182674370902</v>
      </c>
      <c r="G42" s="12" t="str">
        <f t="shared" si="2"/>
        <v>JNJ</v>
      </c>
      <c r="H42" s="11">
        <f t="shared" si="3"/>
        <v>0.52840310374556898</v>
      </c>
      <c r="J42" s="12" t="str">
        <f t="shared" si="0"/>
        <v>PFE</v>
      </c>
      <c r="K42" s="11">
        <f t="shared" si="1"/>
        <v>0.39715182674370902</v>
      </c>
    </row>
    <row r="43" spans="1:11" x14ac:dyDescent="0.25">
      <c r="A43" s="7" t="s">
        <v>36</v>
      </c>
      <c r="B43" s="12">
        <v>2.21693508957493</v>
      </c>
      <c r="C43" s="9">
        <v>15.4547847012188</v>
      </c>
      <c r="D43" s="9">
        <v>4.0546127355987904</v>
      </c>
      <c r="E43" s="11">
        <v>11.195076042681301</v>
      </c>
      <c r="G43" s="12" t="str">
        <f t="shared" si="2"/>
        <v>JNJ</v>
      </c>
      <c r="H43" s="11">
        <f t="shared" si="3"/>
        <v>15.4547847012188</v>
      </c>
      <c r="J43" s="12" t="str">
        <f t="shared" si="0"/>
        <v>BNTX</v>
      </c>
      <c r="K43" s="11">
        <f t="shared" si="1"/>
        <v>2.21693508957493</v>
      </c>
    </row>
    <row r="44" spans="1:11" ht="15.75" thickBot="1" x14ac:dyDescent="0.3">
      <c r="A44" s="7" t="s">
        <v>37</v>
      </c>
      <c r="B44" s="12">
        <v>2.0156763156728199</v>
      </c>
      <c r="C44" s="9">
        <v>1.37952541300795</v>
      </c>
      <c r="D44" s="9">
        <v>2.81870097125055</v>
      </c>
      <c r="E44" s="11">
        <v>1.4845438840288101</v>
      </c>
      <c r="G44" s="14" t="str">
        <f t="shared" si="2"/>
        <v>MRNA</v>
      </c>
      <c r="H44" s="16">
        <f t="shared" si="3"/>
        <v>2.81870097125055</v>
      </c>
      <c r="J44" s="14" t="str">
        <f t="shared" si="0"/>
        <v>JNJ</v>
      </c>
      <c r="K44" s="16">
        <f t="shared" si="1"/>
        <v>1.37952541300795</v>
      </c>
    </row>
    <row r="45" spans="1:11" ht="15.75" thickBot="1" x14ac:dyDescent="0.3">
      <c r="A45" s="17" t="s">
        <v>51</v>
      </c>
      <c r="B45" s="19"/>
      <c r="C45" s="20"/>
      <c r="D45" s="20"/>
      <c r="E45" s="21"/>
      <c r="G45" s="28"/>
      <c r="H45" s="29"/>
      <c r="J45" s="28"/>
      <c r="K45" s="29"/>
    </row>
    <row r="46" spans="1:11" x14ac:dyDescent="0.25">
      <c r="A46" s="7" t="s">
        <v>38</v>
      </c>
      <c r="B46" s="12">
        <v>4.3291302849264701</v>
      </c>
      <c r="C46" s="9">
        <v>1.34831733958342</v>
      </c>
      <c r="D46" s="9">
        <v>1.7606266432953499</v>
      </c>
      <c r="E46" s="11">
        <v>1.3989126104380001</v>
      </c>
      <c r="G46" s="26" t="str">
        <f t="shared" si="2"/>
        <v>BNTX</v>
      </c>
      <c r="H46" s="27">
        <f t="shared" si="3"/>
        <v>4.3291302849264701</v>
      </c>
      <c r="J46" s="26" t="str">
        <f t="shared" si="0"/>
        <v>JNJ</v>
      </c>
      <c r="K46" s="27">
        <f t="shared" si="1"/>
        <v>1.34831733958342</v>
      </c>
    </row>
    <row r="47" spans="1:11" x14ac:dyDescent="0.25">
      <c r="A47" s="7" t="s">
        <v>39</v>
      </c>
      <c r="B47" s="12">
        <v>4.1522288602941098</v>
      </c>
      <c r="C47" s="9">
        <v>1.0368151063547499</v>
      </c>
      <c r="D47" s="9">
        <v>1.5362620508325999</v>
      </c>
      <c r="E47" s="11">
        <v>1.09709170162405</v>
      </c>
      <c r="G47" s="12" t="str">
        <f t="shared" si="2"/>
        <v>BNTX</v>
      </c>
      <c r="H47" s="11">
        <f t="shared" si="3"/>
        <v>4.1522288602941098</v>
      </c>
      <c r="J47" s="12" t="str">
        <f t="shared" si="0"/>
        <v>JNJ</v>
      </c>
      <c r="K47" s="11">
        <f t="shared" si="1"/>
        <v>1.0368151063547499</v>
      </c>
    </row>
    <row r="48" spans="1:11" x14ac:dyDescent="0.25">
      <c r="A48" s="7" t="s">
        <v>40</v>
      </c>
      <c r="B48" s="12">
        <v>0.48618451286764702</v>
      </c>
      <c r="C48" s="9">
        <v>0.32032459204882102</v>
      </c>
      <c r="D48" s="9">
        <v>0.750219106047326</v>
      </c>
      <c r="E48" s="11">
        <v>4.5557873028520497E-2</v>
      </c>
      <c r="G48" s="12" t="str">
        <f t="shared" si="2"/>
        <v>MRNA</v>
      </c>
      <c r="H48" s="11">
        <f t="shared" si="3"/>
        <v>0.750219106047326</v>
      </c>
      <c r="J48" s="12" t="str">
        <f t="shared" si="0"/>
        <v>PFE</v>
      </c>
      <c r="K48" s="11">
        <f t="shared" si="1"/>
        <v>4.5557873028520497E-2</v>
      </c>
    </row>
    <row r="49" spans="1:11" x14ac:dyDescent="0.25">
      <c r="A49" s="7" t="s">
        <v>41</v>
      </c>
      <c r="B49" s="12">
        <v>238.15871568818599</v>
      </c>
      <c r="C49" s="9">
        <v>59.485950413223101</v>
      </c>
      <c r="D49" s="9">
        <v>65.131286882139506</v>
      </c>
      <c r="E49" s="11">
        <v>70.698319555161902</v>
      </c>
      <c r="G49" s="12" t="str">
        <f t="shared" si="2"/>
        <v>BNTX</v>
      </c>
      <c r="H49" s="11">
        <f t="shared" si="3"/>
        <v>238.15871568818599</v>
      </c>
      <c r="J49" s="12" t="str">
        <f t="shared" si="0"/>
        <v>JNJ</v>
      </c>
      <c r="K49" s="11">
        <f t="shared" si="1"/>
        <v>59.485950413223101</v>
      </c>
    </row>
    <row r="50" spans="1:11" x14ac:dyDescent="0.25">
      <c r="A50" s="7" t="s">
        <v>42</v>
      </c>
      <c r="B50" s="12">
        <v>238.15871568818599</v>
      </c>
      <c r="C50" s="9">
        <v>59.485950413223101</v>
      </c>
      <c r="D50" s="9">
        <v>65.131286882139506</v>
      </c>
      <c r="E50" s="11">
        <v>70.698319555161902</v>
      </c>
      <c r="G50" s="12" t="str">
        <f t="shared" si="2"/>
        <v>BNTX</v>
      </c>
      <c r="H50" s="11">
        <f t="shared" si="3"/>
        <v>238.15871568818599</v>
      </c>
      <c r="J50" s="12" t="str">
        <f t="shared" si="0"/>
        <v>JNJ</v>
      </c>
      <c r="K50" s="11">
        <f t="shared" si="1"/>
        <v>59.485950413223101</v>
      </c>
    </row>
    <row r="51" spans="1:11" x14ac:dyDescent="0.25">
      <c r="A51" s="7" t="s">
        <v>43</v>
      </c>
      <c r="B51" s="12">
        <v>15.1267904784106</v>
      </c>
      <c r="C51" s="9">
        <v>135.15575280522501</v>
      </c>
      <c r="D51" s="9">
        <v>42.120748949178399</v>
      </c>
      <c r="E51" s="11">
        <v>66.0578826125044</v>
      </c>
      <c r="G51" s="12" t="str">
        <f t="shared" si="2"/>
        <v>JNJ</v>
      </c>
      <c r="H51" s="11">
        <f t="shared" si="3"/>
        <v>135.15575280522501</v>
      </c>
      <c r="J51" s="12" t="str">
        <f t="shared" si="0"/>
        <v>BNTX</v>
      </c>
      <c r="K51" s="11">
        <f t="shared" si="1"/>
        <v>15.1267904784106</v>
      </c>
    </row>
    <row r="52" spans="1:11" x14ac:dyDescent="0.25">
      <c r="A52" s="7" t="s">
        <v>44</v>
      </c>
      <c r="B52" s="12">
        <v>285.66629203444398</v>
      </c>
      <c r="C52" s="9">
        <v>186.47489698833601</v>
      </c>
      <c r="D52" s="9">
        <v>266.11141680189502</v>
      </c>
      <c r="E52" s="11">
        <v>177.980205282425</v>
      </c>
      <c r="G52" s="12" t="str">
        <f t="shared" si="2"/>
        <v>BNTX</v>
      </c>
      <c r="H52" s="11">
        <f t="shared" si="3"/>
        <v>285.66629203444398</v>
      </c>
      <c r="J52" s="12" t="str">
        <f t="shared" si="0"/>
        <v>PFE</v>
      </c>
      <c r="K52" s="11">
        <f t="shared" si="1"/>
        <v>177.980205282425</v>
      </c>
    </row>
    <row r="53" spans="1:11" ht="15.75" thickBot="1" x14ac:dyDescent="0.3">
      <c r="A53" s="13" t="s">
        <v>45</v>
      </c>
      <c r="B53" s="14">
        <v>270.53950155603297</v>
      </c>
      <c r="C53" s="15">
        <v>51.3191441831109</v>
      </c>
      <c r="D53" s="15">
        <v>223.990667852716</v>
      </c>
      <c r="E53" s="16">
        <v>111.922322669921</v>
      </c>
      <c r="G53" s="14" t="str">
        <f t="shared" si="2"/>
        <v>BNTX</v>
      </c>
      <c r="H53" s="16">
        <f t="shared" si="3"/>
        <v>270.53950155603297</v>
      </c>
      <c r="J53" s="14" t="str">
        <f t="shared" si="0"/>
        <v>JNJ</v>
      </c>
      <c r="K53" s="16">
        <f t="shared" si="1"/>
        <v>51.3191441831109</v>
      </c>
    </row>
  </sheetData>
  <mergeCells count="16">
    <mergeCell ref="G3:H3"/>
    <mergeCell ref="J3:K3"/>
    <mergeCell ref="G14:H14"/>
    <mergeCell ref="G25:H25"/>
    <mergeCell ref="G32:H32"/>
    <mergeCell ref="G45:H45"/>
    <mergeCell ref="J14:K14"/>
    <mergeCell ref="J25:K25"/>
    <mergeCell ref="J32:K32"/>
    <mergeCell ref="J45:K45"/>
    <mergeCell ref="B45:E45"/>
    <mergeCell ref="B32:E32"/>
    <mergeCell ref="A1:E1"/>
    <mergeCell ref="B3:E3"/>
    <mergeCell ref="B14:E14"/>
    <mergeCell ref="B25:E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2022-09-10T20:59:51Z</dcterms:created>
  <dcterms:modified xsi:type="dcterms:W3CDTF">2022-09-10T22:12:45Z</dcterms:modified>
</cp:coreProperties>
</file>