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ownloads\"/>
    </mc:Choice>
  </mc:AlternateContent>
  <xr:revisionPtr revIDLastSave="0" documentId="13_ncr:1_{B69B0128-A24E-4712-849C-4E099B96875F}" xr6:coauthVersionLast="45" xr6:coauthVersionMax="45" xr10:uidLastSave="{00000000-0000-0000-0000-000000000000}"/>
  <bookViews>
    <workbookView xWindow="28680" yWindow="-120" windowWidth="29040" windowHeight="15840" activeTab="5" xr2:uid="{AAF0E9A4-5C36-47BD-864C-B8841D84E49D}"/>
  </bookViews>
  <sheets>
    <sheet name="Jan" sheetId="1" r:id="rId1"/>
    <sheet name="Feb" sheetId="4" r:id="rId2"/>
    <sheet name="Months" sheetId="6" r:id="rId3"/>
    <sheet name="Lowest Price" sheetId="7" r:id="rId4"/>
    <sheet name="Brand Price" sheetId="9" r:id="rId5"/>
    <sheet name="Sheet4" sheetId="8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D12" i="9"/>
  <c r="D13" i="9"/>
  <c r="D10" i="9"/>
  <c r="C13" i="9"/>
  <c r="C12" i="9"/>
  <c r="C11" i="9"/>
  <c r="C10" i="9"/>
  <c r="B13" i="9"/>
  <c r="B12" i="9"/>
  <c r="B11" i="9"/>
  <c r="B10" i="9"/>
  <c r="J5" i="7"/>
  <c r="J3" i="7"/>
  <c r="C9" i="7"/>
  <c r="D9" i="7"/>
  <c r="E9" i="7"/>
  <c r="F9" i="7"/>
  <c r="G9" i="7"/>
  <c r="H9" i="7"/>
  <c r="B9" i="7"/>
  <c r="C8" i="7"/>
  <c r="I8" i="7" s="1"/>
  <c r="D8" i="7"/>
  <c r="E8" i="7"/>
  <c r="F8" i="7"/>
  <c r="G8" i="7"/>
  <c r="H8" i="7"/>
  <c r="B8" i="7"/>
  <c r="C6" i="7"/>
  <c r="D6" i="7"/>
  <c r="E6" i="7"/>
  <c r="F6" i="7"/>
  <c r="G6" i="7"/>
  <c r="H6" i="7"/>
  <c r="I6" i="7" s="1"/>
  <c r="B6" i="7"/>
  <c r="C5" i="7"/>
  <c r="D5" i="7"/>
  <c r="E5" i="7"/>
  <c r="F5" i="7"/>
  <c r="G5" i="7"/>
  <c r="H5" i="7"/>
  <c r="I5" i="7" s="1"/>
  <c r="B5" i="7"/>
  <c r="I3" i="7"/>
  <c r="I2" i="7"/>
  <c r="D50" i="6"/>
  <c r="I9" i="7" l="1"/>
  <c r="D11" i="4"/>
  <c r="J42" i="1" l="1"/>
  <c r="J41" i="1"/>
  <c r="J43" i="1" s="1"/>
  <c r="H41" i="1" l="1"/>
  <c r="G41" i="1"/>
  <c r="I41" i="1"/>
</calcChain>
</file>

<file path=xl/sharedStrings.xml><?xml version="1.0" encoding="utf-8"?>
<sst xmlns="http://schemas.openxmlformats.org/spreadsheetml/2006/main" count="714" uniqueCount="137">
  <si>
    <t>DATE</t>
  </si>
  <si>
    <t>SUPPLIER NAME</t>
  </si>
  <si>
    <t>DESCRIPTION OF PURCHASE</t>
  </si>
  <si>
    <t>COST PER ITEM</t>
  </si>
  <si>
    <t>TOTAL COST</t>
  </si>
  <si>
    <t>ORDER QUANTITY</t>
  </si>
  <si>
    <t>SHIP QUANTITY</t>
  </si>
  <si>
    <t>Walker Express Office Supply</t>
  </si>
  <si>
    <t>Envelop Clasp 6x9</t>
  </si>
  <si>
    <t>Envelop Clasp 9x12</t>
  </si>
  <si>
    <t>Tombow Correction Tape</t>
  </si>
  <si>
    <t>Laminated Tape</t>
  </si>
  <si>
    <t>Label Maker Tape Cartridge</t>
  </si>
  <si>
    <t>Desk Pad Calendar</t>
  </si>
  <si>
    <t>Pen Gel Black 0.7 mm</t>
  </si>
  <si>
    <t>Pen Gel Black 0.5 mm</t>
  </si>
  <si>
    <t>Pen Gel Blue 0.7 mm</t>
  </si>
  <si>
    <t>Pen Gel Blue 0.5 mm</t>
  </si>
  <si>
    <t>Highlighters Fine Marker Point Turquoise Blue</t>
  </si>
  <si>
    <t>Highlighters Fine Marker Point Pink</t>
  </si>
  <si>
    <t>Highlighters Fine Marker Point Orange</t>
  </si>
  <si>
    <t>Highlighters Fine Marker Point Green</t>
  </si>
  <si>
    <t>Highlighters Fine Marker Point Purple</t>
  </si>
  <si>
    <t>BIC Highlighters Yellow</t>
  </si>
  <si>
    <t>Highlighters Fine Marker Point Yellow</t>
  </si>
  <si>
    <t>Scotch Tape 10 box</t>
  </si>
  <si>
    <t>Fingertip Moistener</t>
  </si>
  <si>
    <t>Printing Calculator</t>
  </si>
  <si>
    <t>Dust-Off Compressed</t>
  </si>
  <si>
    <t>Tape Dispenser</t>
  </si>
  <si>
    <t>Staples Strip Box</t>
  </si>
  <si>
    <t>Envelope Moistener</t>
  </si>
  <si>
    <t>Self-Ink 10 Year Date Stamp</t>
  </si>
  <si>
    <t>Ribbon Purple Time Clocks</t>
  </si>
  <si>
    <t>Envelop Clasp 12x15.5</t>
  </si>
  <si>
    <t>Folder File Straight Cut</t>
  </si>
  <si>
    <t>Printer Paper Roll 2.25x150</t>
  </si>
  <si>
    <t>Permanent Markers Wide Marker Point Black</t>
  </si>
  <si>
    <t>Industrias Kores Ribbon</t>
  </si>
  <si>
    <t>BSN</t>
  </si>
  <si>
    <t>TOM</t>
  </si>
  <si>
    <t>BIC</t>
  </si>
  <si>
    <t>BRT</t>
  </si>
  <si>
    <t>DYM</t>
  </si>
  <si>
    <t>LTH</t>
  </si>
  <si>
    <t>RED</t>
  </si>
  <si>
    <t>PIL</t>
  </si>
  <si>
    <t>SAN</t>
  </si>
  <si>
    <t>ITA</t>
  </si>
  <si>
    <t>MMM</t>
  </si>
  <si>
    <t>LEE</t>
  </si>
  <si>
    <t>SHR</t>
  </si>
  <si>
    <t>OXF</t>
  </si>
  <si>
    <t>FAL</t>
  </si>
  <si>
    <t>XST</t>
  </si>
  <si>
    <t>BX</t>
  </si>
  <si>
    <t>PK</t>
  </si>
  <si>
    <t>EA</t>
  </si>
  <si>
    <t>DZ</t>
  </si>
  <si>
    <t>UNIT OF MEASURMENT (UM)</t>
  </si>
  <si>
    <t>MANUFACTURING (MFG)</t>
  </si>
  <si>
    <t>TOP</t>
  </si>
  <si>
    <t>ITK</t>
  </si>
  <si>
    <t>CT</t>
  </si>
  <si>
    <t>ITEMS NUMBER</t>
  </si>
  <si>
    <t>TZE231</t>
  </si>
  <si>
    <t>VIS6008</t>
  </si>
  <si>
    <t>C1731</t>
  </si>
  <si>
    <t>BL11YW</t>
  </si>
  <si>
    <t>BLR11YWDZ</t>
  </si>
  <si>
    <t>810P10K</t>
  </si>
  <si>
    <t>EL1197PIII</t>
  </si>
  <si>
    <t>DSXLPW</t>
  </si>
  <si>
    <t>O4548</t>
  </si>
  <si>
    <t>KOR80CBR</t>
  </si>
  <si>
    <t>Row Labels</t>
  </si>
  <si>
    <t>Grand Total</t>
  </si>
  <si>
    <t>Sum of COST PER ITEM</t>
  </si>
  <si>
    <t>Total</t>
  </si>
  <si>
    <t>Tax:</t>
  </si>
  <si>
    <t>Total Cost:</t>
  </si>
  <si>
    <t>Sum of ORDER QUANTITY</t>
  </si>
  <si>
    <t>Sum of TOTAL COST</t>
  </si>
  <si>
    <t>Steno Notebook</t>
  </si>
  <si>
    <t>Envelop Clasp 10x13</t>
  </si>
  <si>
    <t>Laser Print Copy Pink</t>
  </si>
  <si>
    <t>Laser Print Copy Green</t>
  </si>
  <si>
    <t>Phone Cable for Phone</t>
  </si>
  <si>
    <t>Rubber Bands # 33</t>
  </si>
  <si>
    <t>Wall Clips</t>
  </si>
  <si>
    <t>Post-it Notes 1.5x2</t>
  </si>
  <si>
    <t>Plastic Ruler</t>
  </si>
  <si>
    <t xml:space="preserve">Legal Ruled Pads </t>
  </si>
  <si>
    <t>Two Pocket Folders Blue</t>
  </si>
  <si>
    <t>Two Pocket Folders Red</t>
  </si>
  <si>
    <t>Two Pocket Folders Orange</t>
  </si>
  <si>
    <t>Two Pocket Folders Green</t>
  </si>
  <si>
    <t>Plated Letter Opener</t>
  </si>
  <si>
    <t>Burketts Office Supply</t>
  </si>
  <si>
    <t>Envelop Clasp 11.5x14.5</t>
  </si>
  <si>
    <t>Divider Index 5 Tab</t>
  </si>
  <si>
    <t>Headset Wireless</t>
  </si>
  <si>
    <t>96920PK</t>
  </si>
  <si>
    <t>R33012AN</t>
  </si>
  <si>
    <t>653AN</t>
  </si>
  <si>
    <t>Post-it Notes 3X3</t>
  </si>
  <si>
    <t>653AU</t>
  </si>
  <si>
    <t>653AST</t>
  </si>
  <si>
    <t>Ribbon Time Clock</t>
  </si>
  <si>
    <t>Tape Package</t>
  </si>
  <si>
    <t>BLR11YW</t>
  </si>
  <si>
    <t>Pental Click Retractable Eraser</t>
  </si>
  <si>
    <t>ZE21TBP3M</t>
  </si>
  <si>
    <t>CS530</t>
  </si>
  <si>
    <t>Rubber Bands 7"</t>
  </si>
  <si>
    <t>UNV</t>
  </si>
  <si>
    <t>SOF</t>
  </si>
  <si>
    <t>RM</t>
  </si>
  <si>
    <t>AVT</t>
  </si>
  <si>
    <t>PEN</t>
  </si>
  <si>
    <t>PLN</t>
  </si>
  <si>
    <t>S21</t>
  </si>
  <si>
    <t>GI</t>
  </si>
  <si>
    <t>Custom Stamp Self-Inking</t>
  </si>
  <si>
    <t>Post-it Notes 1.5x2 Yellow</t>
  </si>
  <si>
    <t>Post-it Notes 3x3 Yellow</t>
  </si>
  <si>
    <t>Post-it Notes 3x5 Yellow</t>
  </si>
  <si>
    <t>Total Cost</t>
  </si>
  <si>
    <t>Lowest Price</t>
  </si>
  <si>
    <t xml:space="preserve"> </t>
  </si>
  <si>
    <t>Cheapest Supplier</t>
  </si>
  <si>
    <t>Highest Price</t>
  </si>
  <si>
    <t>Expensive Supplier</t>
  </si>
  <si>
    <t>Save Cost</t>
  </si>
  <si>
    <t>Steno Notebook 6x9</t>
  </si>
  <si>
    <t>LOWEST PRICE</t>
  </si>
  <si>
    <t>HIGHEST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</si>
</sst>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1" applyFont="1"/>
    <xf numFmtId="0" fontId="0" fillId="0" borderId="0" xfId="0" applyFont="1"/>
    <xf numFmtId="1" fontId="0" fillId="0" borderId="0" xfId="0" applyNumberForma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/>
    <xf numFmtId="0" fontId="3" fillId="0" borderId="11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2" fillId="0" borderId="11" xfId="0" applyFont="1" applyBorder="1"/>
    <xf numFmtId="2" fontId="0" fillId="0" borderId="4" xfId="0" applyNumberFormat="1" applyBorder="1"/>
    <xf numFmtId="0" fontId="5" fillId="0" borderId="10" xfId="0" applyFont="1" applyBorder="1"/>
    <xf numFmtId="2" fontId="6" fillId="0" borderId="0" xfId="0" applyNumberFormat="1" applyFont="1" applyFill="1" applyBorder="1"/>
    <xf numFmtId="0" fontId="6" fillId="0" borderId="0" xfId="0" applyFont="1"/>
    <xf numFmtId="0" fontId="0" fillId="0" borderId="0" xfId="0" applyAlignment="1">
      <alignment horizontal="left" indent="1"/>
    </xf>
    <xf numFmtId="0" fontId="2" fillId="3" borderId="0" xfId="0" applyFont="1" applyFill="1" applyBorder="1"/>
    <xf numFmtId="0" fontId="0" fillId="0" borderId="12" xfId="0" applyBorder="1"/>
    <xf numFmtId="0" fontId="0" fillId="0" borderId="11" xfId="0" applyBorder="1"/>
    <xf numFmtId="0" fontId="4" fillId="0" borderId="10" xfId="0" applyFont="1" applyFill="1" applyBorder="1"/>
    <xf numFmtId="0" fontId="2" fillId="0" borderId="11" xfId="0" applyFont="1" applyFill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4" fillId="0" borderId="4" xfId="0" applyFont="1" applyBorder="1"/>
    <xf numFmtId="0" fontId="3" fillId="0" borderId="7" xfId="0" applyFont="1" applyBorder="1"/>
    <xf numFmtId="2" fontId="0" fillId="0" borderId="7" xfId="0" applyNumberFormat="1" applyBorder="1"/>
    <xf numFmtId="0" fontId="0" fillId="0" borderId="6" xfId="0" applyBorder="1"/>
    <xf numFmtId="0" fontId="0" fillId="0" borderId="9" xfId="0" applyBorder="1"/>
    <xf numFmtId="0" fontId="2" fillId="0" borderId="13" xfId="0" applyFont="1" applyBorder="1"/>
    <xf numFmtId="0" fontId="0" fillId="0" borderId="14" xfId="0" applyBorder="1"/>
    <xf numFmtId="2" fontId="0" fillId="0" borderId="14" xfId="0" applyNumberFormat="1" applyBorder="1"/>
    <xf numFmtId="0" fontId="0" fillId="0" borderId="13" xfId="0" applyBorder="1"/>
    <xf numFmtId="2" fontId="0" fillId="0" borderId="13" xfId="0" applyNumberForma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2" borderId="15" xfId="0" applyFont="1" applyFill="1" applyBorder="1"/>
  </cellXfs>
  <cellStyles count="2">
    <cellStyle name="Currency" xfId="1" builtinId="4"/>
    <cellStyle name="Normal" xfId="0" builtinId="0"/>
  </cellStyles>
  <dxfs count="4"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Envelope Clasp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(Months!$B$2:$C$3,Months!$B$42:$C$43)</c:f>
              <c:multiLvlStrCache>
                <c:ptCount val="4"/>
                <c:lvl>
                  <c:pt idx="0">
                    <c:v>Envelop Clasp 6x9</c:v>
                  </c:pt>
                  <c:pt idx="1">
                    <c:v>Envelop Clasp 9x12</c:v>
                  </c:pt>
                  <c:pt idx="2">
                    <c:v>Envelop Clasp 9x12</c:v>
                  </c:pt>
                  <c:pt idx="3">
                    <c:v>Envelop Clasp 6x9</c:v>
                  </c:pt>
                </c:lvl>
                <c:lvl>
                  <c:pt idx="0">
                    <c:v>Walker Express Office Supply</c:v>
                  </c:pt>
                  <c:pt idx="1">
                    <c:v>Walker Express Office Supply</c:v>
                  </c:pt>
                  <c:pt idx="2">
                    <c:v>Burketts Office Supply</c:v>
                  </c:pt>
                  <c:pt idx="3">
                    <c:v>Burketts Office Supply</c:v>
                  </c:pt>
                </c:lvl>
              </c:multiLvlStrCache>
            </c:multiLvlStrRef>
          </c:cat>
          <c:val>
            <c:numRef>
              <c:f>(Months!$I$2:$I$3,Months!$I$42:$I$43)</c:f>
              <c:numCache>
                <c:formatCode>General</c:formatCode>
                <c:ptCount val="4"/>
                <c:pt idx="0">
                  <c:v>9.92</c:v>
                </c:pt>
                <c:pt idx="1">
                  <c:v>11.49</c:v>
                </c:pt>
                <c:pt idx="2">
                  <c:v>9.69</c:v>
                </c:pt>
                <c:pt idx="3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A-4DA3-8E9F-18E66FFE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00576"/>
        <c:axId val="497303528"/>
      </c:barChart>
      <c:catAx>
        <c:axId val="4973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3528"/>
        <c:crosses val="autoZero"/>
        <c:auto val="1"/>
        <c:lblAlgn val="ctr"/>
        <c:lblOffset val="100"/>
        <c:noMultiLvlLbl val="0"/>
      </c:catAx>
      <c:valAx>
        <c:axId val="4973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Pocket Folders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(Months!$B$23:$C$25,Months!$B$61:$C$63)</c:f>
              <c:multiLvlStrCache>
                <c:ptCount val="6"/>
                <c:lvl>
                  <c:pt idx="0">
                    <c:v>Two Pocket Folders Blue</c:v>
                  </c:pt>
                  <c:pt idx="1">
                    <c:v>Two Pocket Folders Red</c:v>
                  </c:pt>
                  <c:pt idx="2">
                    <c:v>Two Pocket Folders Orange</c:v>
                  </c:pt>
                  <c:pt idx="3">
                    <c:v>Two Pocket Folders Blue</c:v>
                  </c:pt>
                  <c:pt idx="4">
                    <c:v>Two Pocket Folders Red</c:v>
                  </c:pt>
                  <c:pt idx="5">
                    <c:v>Two Pocket Folders Green</c:v>
                  </c:pt>
                </c:lvl>
                <c:lvl>
                  <c:pt idx="0">
                    <c:v>Walker Express Office Supply</c:v>
                  </c:pt>
                  <c:pt idx="1">
                    <c:v>Walker Express Office Supply</c:v>
                  </c:pt>
                  <c:pt idx="2">
                    <c:v>Walker Express Office Supply</c:v>
                  </c:pt>
                  <c:pt idx="3">
                    <c:v>Burketts Office Supply</c:v>
                  </c:pt>
                  <c:pt idx="4">
                    <c:v>Burketts Office Supply</c:v>
                  </c:pt>
                  <c:pt idx="5">
                    <c:v>Burketts Office Supply</c:v>
                  </c:pt>
                </c:lvl>
              </c:multiLvlStrCache>
            </c:multiLvlStrRef>
          </c:cat>
          <c:val>
            <c:numRef>
              <c:f>(Months!$I$23:$I$25,Months!$I$61:$I$63)</c:f>
              <c:numCache>
                <c:formatCode>0.00</c:formatCode>
                <c:ptCount val="6"/>
                <c:pt idx="0">
                  <c:v>10.5</c:v>
                </c:pt>
                <c:pt idx="1">
                  <c:v>10.5</c:v>
                </c:pt>
                <c:pt idx="2">
                  <c:v>8.33</c:v>
                </c:pt>
                <c:pt idx="3">
                  <c:v>6.2</c:v>
                </c:pt>
                <c:pt idx="4">
                  <c:v>6.2</c:v>
                </c:pt>
                <c:pt idx="5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A9E-8EDA-C49D4714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86800"/>
        <c:axId val="619487128"/>
      </c:barChart>
      <c:catAx>
        <c:axId val="619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7128"/>
        <c:crosses val="autoZero"/>
        <c:auto val="1"/>
        <c:lblAlgn val="ctr"/>
        <c:lblOffset val="100"/>
        <c:noMultiLvlLbl val="0"/>
      </c:catAx>
      <c:valAx>
        <c:axId val="6194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'Lowest Price'!$A$2</c:f>
              <c:strCache>
                <c:ptCount val="1"/>
                <c:pt idx="0">
                  <c:v>Walker Express Office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'Lowest Price'!$B$1:$H$1</c:f>
              <c:strCache>
                <c:ptCount val="7"/>
                <c:pt idx="0">
                  <c:v>Envelop Clasp 6x9</c:v>
                </c:pt>
                <c:pt idx="1">
                  <c:v>Envelop Clasp 9x12</c:v>
                </c:pt>
                <c:pt idx="2">
                  <c:v>Tombow Correction Tape</c:v>
                </c:pt>
                <c:pt idx="3">
                  <c:v>Ribbon Purple Time Clocks</c:v>
                </c:pt>
                <c:pt idx="4">
                  <c:v>Two Pocket Folders Blue</c:v>
                </c:pt>
                <c:pt idx="5">
                  <c:v>Two Pocket Folders Red</c:v>
                </c:pt>
                <c:pt idx="6">
                  <c:v>BIC Highlighters Yellow</c:v>
                </c:pt>
              </c:strCache>
            </c:strRef>
          </c:cat>
          <c:val>
            <c:numRef>
              <c:f>'Lowest Price'!$B$2:$H$2</c:f>
              <c:numCache>
                <c:formatCode>General</c:formatCode>
                <c:ptCount val="7"/>
                <c:pt idx="0">
                  <c:v>9.92</c:v>
                </c:pt>
                <c:pt idx="1">
                  <c:v>11.49</c:v>
                </c:pt>
                <c:pt idx="2">
                  <c:v>20.56</c:v>
                </c:pt>
                <c:pt idx="3">
                  <c:v>12.05</c:v>
                </c:pt>
                <c:pt idx="4" formatCode="0.00">
                  <c:v>10.5</c:v>
                </c:pt>
                <c:pt idx="5" formatCode="0.00">
                  <c:v>10.5</c:v>
                </c:pt>
                <c:pt idx="6" formatCode="0.00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038-A443-CD2425E891B8}"/>
            </c:ext>
          </c:extLst>
        </c:ser>
        <c:ser>
          <c:idx val="1"/>
          <c:order val="1"/>
          <c:tx>
            <c:strRef>
              <c:f>'Lowest Price'!$A$3</c:f>
              <c:strCache>
                <c:ptCount val="1"/>
                <c:pt idx="0">
                  <c:v>Burketts Office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'Lowest Price'!$B$1:$H$1</c:f>
              <c:strCache>
                <c:ptCount val="7"/>
                <c:pt idx="0">
                  <c:v>Envelop Clasp 6x9</c:v>
                </c:pt>
                <c:pt idx="1">
                  <c:v>Envelop Clasp 9x12</c:v>
                </c:pt>
                <c:pt idx="2">
                  <c:v>Tombow Correction Tape</c:v>
                </c:pt>
                <c:pt idx="3">
                  <c:v>Ribbon Purple Time Clocks</c:v>
                </c:pt>
                <c:pt idx="4">
                  <c:v>Two Pocket Folders Blue</c:v>
                </c:pt>
                <c:pt idx="5">
                  <c:v>Two Pocket Folders Red</c:v>
                </c:pt>
                <c:pt idx="6">
                  <c:v>BIC Highlighters Yellow</c:v>
                </c:pt>
              </c:strCache>
            </c:strRef>
          </c:cat>
          <c:val>
            <c:numRef>
              <c:f>'Lowest Price'!$B$3:$H$3</c:f>
              <c:numCache>
                <c:formatCode>General</c:formatCode>
                <c:ptCount val="7"/>
                <c:pt idx="0">
                  <c:v>5.98</c:v>
                </c:pt>
                <c:pt idx="1">
                  <c:v>9.69</c:v>
                </c:pt>
                <c:pt idx="2">
                  <c:v>22.59</c:v>
                </c:pt>
                <c:pt idx="3" formatCode="0.00">
                  <c:v>11.9</c:v>
                </c:pt>
                <c:pt idx="4" formatCode="0.00">
                  <c:v>6.2</c:v>
                </c:pt>
                <c:pt idx="5" formatCode="0.00">
                  <c:v>6.2</c:v>
                </c:pt>
                <c:pt idx="6" formatCode="0.00">
                  <c:v>10.65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A-4038-A443-CD2425E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1392"/>
        <c:axId val="619488440"/>
      </c:barChart>
      <c:catAx>
        <c:axId val="6194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8440"/>
        <c:crosses val="autoZero"/>
        <c:auto val="1"/>
        <c:lblAlgn val="ctr"/>
        <c:lblOffset val="100"/>
        <c:noMultiLvlLbl val="0"/>
      </c:catAx>
      <c:valAx>
        <c:axId val="6194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'Lowest Price'!$A$2</c:f>
              <c:strCache>
                <c:ptCount val="1"/>
                <c:pt idx="0">
                  <c:v>Walker Express Office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'Lowest Price'!$B$1:$H$1</c:f>
              <c:strCache>
                <c:ptCount val="7"/>
                <c:pt idx="0">
                  <c:v>Envelop Clasp 6x9</c:v>
                </c:pt>
                <c:pt idx="1">
                  <c:v>Envelop Clasp 9x12</c:v>
                </c:pt>
                <c:pt idx="2">
                  <c:v>Tombow Correction Tape</c:v>
                </c:pt>
                <c:pt idx="3">
                  <c:v>Ribbon Purple Time Clocks</c:v>
                </c:pt>
                <c:pt idx="4">
                  <c:v>Two Pocket Folders Blue</c:v>
                </c:pt>
                <c:pt idx="5">
                  <c:v>Two Pocket Folders Red</c:v>
                </c:pt>
                <c:pt idx="6">
                  <c:v>BIC Highlighters Yellow</c:v>
                </c:pt>
              </c:strCache>
            </c:strRef>
          </c:cat>
          <c:val>
            <c:numRef>
              <c:f>'Lowest Price'!$B$2:$H$2</c:f>
              <c:numCache>
                <c:formatCode>General</c:formatCode>
                <c:ptCount val="7"/>
                <c:pt idx="0">
                  <c:v>9.92</c:v>
                </c:pt>
                <c:pt idx="1">
                  <c:v>11.49</c:v>
                </c:pt>
                <c:pt idx="2">
                  <c:v>20.56</c:v>
                </c:pt>
                <c:pt idx="3">
                  <c:v>12.05</c:v>
                </c:pt>
                <c:pt idx="4" formatCode="0.00">
                  <c:v>10.5</c:v>
                </c:pt>
                <c:pt idx="5" formatCode="0.00">
                  <c:v>10.5</c:v>
                </c:pt>
                <c:pt idx="6" formatCode="0.00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7-452C-BA5A-75C494048F1A}"/>
            </c:ext>
          </c:extLst>
        </c:ser>
        <c:ser>
          <c:idx val="1"/>
          <c:order val="1"/>
          <c:tx>
            <c:strRef>
              <c:f>'Lowest Price'!$A$3</c:f>
              <c:strCache>
                <c:ptCount val="1"/>
                <c:pt idx="0">
                  <c:v>Burketts Office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'Lowest Price'!$B$1:$H$1</c:f>
              <c:strCache>
                <c:ptCount val="7"/>
                <c:pt idx="0">
                  <c:v>Envelop Clasp 6x9</c:v>
                </c:pt>
                <c:pt idx="1">
                  <c:v>Envelop Clasp 9x12</c:v>
                </c:pt>
                <c:pt idx="2">
                  <c:v>Tombow Correction Tape</c:v>
                </c:pt>
                <c:pt idx="3">
                  <c:v>Ribbon Purple Time Clocks</c:v>
                </c:pt>
                <c:pt idx="4">
                  <c:v>Two Pocket Folders Blue</c:v>
                </c:pt>
                <c:pt idx="5">
                  <c:v>Two Pocket Folders Red</c:v>
                </c:pt>
                <c:pt idx="6">
                  <c:v>BIC Highlighters Yellow</c:v>
                </c:pt>
              </c:strCache>
            </c:strRef>
          </c:cat>
          <c:val>
            <c:numRef>
              <c:f>'Lowest Price'!$B$3:$H$3</c:f>
              <c:numCache>
                <c:formatCode>General</c:formatCode>
                <c:ptCount val="7"/>
                <c:pt idx="0">
                  <c:v>5.98</c:v>
                </c:pt>
                <c:pt idx="1">
                  <c:v>9.69</c:v>
                </c:pt>
                <c:pt idx="2">
                  <c:v>22.59</c:v>
                </c:pt>
                <c:pt idx="3" formatCode="0.00">
                  <c:v>11.9</c:v>
                </c:pt>
                <c:pt idx="4" formatCode="0.00">
                  <c:v>6.2</c:v>
                </c:pt>
                <c:pt idx="5" formatCode="0.00">
                  <c:v>6.2</c:v>
                </c:pt>
                <c:pt idx="6" formatCode="0.00">
                  <c:v>10.65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7-452C-BA5A-75C49404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502976"/>
        <c:axId val="653496744"/>
      </c:barChart>
      <c:catAx>
        <c:axId val="6535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6744"/>
        <c:crosses val="autoZero"/>
        <c:auto val="1"/>
        <c:lblAlgn val="ctr"/>
        <c:lblOffset val="100"/>
        <c:noMultiLvlLbl val="0"/>
      </c:catAx>
      <c:valAx>
        <c:axId val="65349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274545</xdr:colOff>
      <xdr:row>1</xdr:row>
      <xdr:rowOff>57149</xdr:rowOff>
    </xdr:from>
    <xdr:to>
      <xdr:col>18</xdr:col>
      <xdr:colOff>5604</xdr:colOff>
      <xdr:row>15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B441D-94AF-4939-A7C9-566C1AB3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308161</xdr:colOff>
      <xdr:row>17</xdr:row>
      <xdr:rowOff>57150</xdr:rowOff>
    </xdr:from>
    <xdr:to>
      <xdr:col>18</xdr:col>
      <xdr:colOff>39220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AC149-AD8C-4DE2-9EEF-932F91517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14</xdr:row>
      <xdr:rowOff>80962</xdr:rowOff>
    </xdr:from>
    <xdr:to>
      <xdr:col>3</xdr:col>
      <xdr:colOff>447675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9E723-B55F-4EA2-8124-C9813297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1157287</xdr:colOff>
      <xdr:row>14</xdr:row>
      <xdr:rowOff>23812</xdr:rowOff>
    </xdr:from>
    <xdr:to>
      <xdr:col>6</xdr:col>
      <xdr:colOff>242887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EF7E9-B70F-43B2-912B-4C33EA1F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g, Tin@CHP" refreshedDate="43880.579683912038" createdVersion="6" refreshedVersion="6" minRefreshableVersion="3" recordCount="67" xr:uid="{F2297BCE-06E6-485F-843F-5CF9ECF1A019}">
  <cacheSource type="worksheet">
    <worksheetSource ref="A1:J68" sheet="Months"/>
  </cacheSource>
  <cacheFields count="10">
    <cacheField name="DATE" numFmtId="14">
      <sharedItems containsSemiMixedTypes="0" containsNonDate="0" containsDate="1" containsString="0" minDate="2020-01-15T00:00:00" maxDate="2020-02-15T00:00:00"/>
    </cacheField>
    <cacheField name="SUPPLIER NAME" numFmtId="0">
      <sharedItems count="2">
        <s v="Walker Express Office Supply"/>
        <s v="Burketts Office Supply"/>
      </sharedItems>
    </cacheField>
    <cacheField name="DESCRIPTION OF PURCHASE" numFmtId="0">
      <sharedItems count="58">
        <s v="Envelop Clasp 6x9"/>
        <s v="Envelop Clasp 9x12"/>
        <s v="Tombow Correction Tape"/>
        <s v="Laminated Tape"/>
        <s v="Label Maker Tape Cartridge"/>
        <s v="Ribbon Purple Time Clocks"/>
        <s v="Desk Pad Calendar"/>
        <s v="Pen Gel Black 0.7 mm"/>
        <s v="Pen Gel Black 0.5 mm"/>
        <s v="Pen Gel Blue 0.7 mm"/>
        <s v="Pen Gel Blue 0.5 mm"/>
        <s v="Highlighters Fine Marker Point Turquoise Blue"/>
        <s v="Highlighters Fine Marker Point Green"/>
        <s v="Highlighters Fine Marker Point Pink"/>
        <s v="Highlighters Fine Marker Point Orange"/>
        <s v="Highlighters Fine Marker Point Purple"/>
        <s v="Highlighters Fine Marker Point Yellow"/>
        <s v="BIC Highlighters Yellow"/>
        <s v="Scotch Tape 10 box"/>
        <s v="Fingertip Moistener"/>
        <s v="Printing Calculator"/>
        <s v="Two Pocket Folders Blue"/>
        <s v="Two Pocket Folders Red"/>
        <s v="Two Pocket Folders Orange"/>
        <s v="Dust-Off Compressed"/>
        <s v="Tape Dispenser"/>
        <s v="Staples Strip Box"/>
        <s v="Envelope Moistener"/>
        <s v="Self-Ink 10 Year Date Stamp"/>
        <s v="Envelop Clasp 12x15.5"/>
        <s v="Folder File Straight Cut"/>
        <s v="Printer Paper Roll 2.25x150"/>
        <s v="Permanent Markers Wide Marker Point Black"/>
        <s v="Steno Pad 6x9"/>
        <s v="Industrias Kores Ribbon"/>
        <s v="Post-it Notes 1.5x2 Yellow"/>
        <s v="Post-it Notes 3x3 Yellow"/>
        <s v="Post-it Notes 3x5 Yellow"/>
        <s v="Custom Stamp Self-Inking"/>
        <s v="Envelop Clasp 10x13"/>
        <s v="Envelop Clasp 11.5x14.5"/>
        <s v="Laser Print Copy Pink"/>
        <s v="Laser Print Copy Green"/>
        <s v="Steno Notebook"/>
        <s v="Phone Cable for Phone"/>
        <s v="Rubber Bands # 33"/>
        <s v="Wall Clips"/>
        <s v="Post-it Notes 3X3"/>
        <s v="Post-it Notes 1.5x2"/>
        <s v="Ribbon Time Clock"/>
        <s v="Tape Package"/>
        <s v="Plastic Ruler"/>
        <s v="Legal Ruled Pads "/>
        <s v="Two Pocket Folders Green"/>
        <s v="Pental Click Retractable Eraser"/>
        <s v="Plated Letter Opener"/>
        <s v="Divider Index 5 Tab"/>
        <s v="Headset Wireless"/>
      </sharedItems>
    </cacheField>
    <cacheField name="ITEMS NUMBER" numFmtId="0">
      <sharedItems containsMixedTypes="1" containsNumber="1" containsInteger="1" minValue="10132" maxValue="566611"/>
    </cacheField>
    <cacheField name="MANUFACTURING (MFG)" numFmtId="0">
      <sharedItems/>
    </cacheField>
    <cacheField name="UNIT OF MEASURMENT (UM)" numFmtId="0">
      <sharedItems/>
    </cacheField>
    <cacheField name="ORDER QUANTITY" numFmtId="0">
      <sharedItems containsSemiMixedTypes="0" containsString="0" containsNumber="1" containsInteger="1" minValue="1" maxValue="200"/>
    </cacheField>
    <cacheField name="SHIP QUANTITY" numFmtId="0">
      <sharedItems containsSemiMixedTypes="0" containsString="0" containsNumber="1" containsInteger="1" minValue="1" maxValue="200"/>
    </cacheField>
    <cacheField name="COST PER ITEM" numFmtId="0">
      <sharedItems containsSemiMixedTypes="0" containsString="0" containsNumber="1" minValue="0.3" maxValue="274.16000000000003"/>
    </cacheField>
    <cacheField name="TOTAL COST" numFmtId="0">
      <sharedItems containsSemiMixedTypes="0" containsString="0" containsNumber="1" minValue="1.28" maxValue="3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d v="2020-01-15T00:00:00"/>
    <x v="0"/>
    <x v="0"/>
    <n v="36660"/>
    <s v="BSN"/>
    <s v="BX"/>
    <n v="2"/>
    <n v="2"/>
    <n v="9.92"/>
    <n v="19.84"/>
  </r>
  <r>
    <d v="2020-01-15T00:00:00"/>
    <x v="0"/>
    <x v="1"/>
    <n v="36663"/>
    <s v="BSN"/>
    <s v="BX"/>
    <n v="2"/>
    <n v="2"/>
    <n v="11.49"/>
    <n v="22.98"/>
  </r>
  <r>
    <d v="2020-01-15T00:00:00"/>
    <x v="0"/>
    <x v="2"/>
    <n v="68720"/>
    <s v="TOM"/>
    <s v="PK"/>
    <n v="2"/>
    <n v="2"/>
    <n v="20.56"/>
    <n v="41.12"/>
  </r>
  <r>
    <d v="2020-01-15T00:00:00"/>
    <x v="0"/>
    <x v="3"/>
    <s v="TZE231"/>
    <s v="BRT"/>
    <s v="EA"/>
    <n v="1"/>
    <n v="1"/>
    <n v="12.42"/>
    <n v="12.42"/>
  </r>
  <r>
    <d v="2020-01-15T00:00:00"/>
    <x v="0"/>
    <x v="4"/>
    <n v="91331"/>
    <s v="DYM"/>
    <s v="EA"/>
    <n v="1"/>
    <n v="1"/>
    <n v="5.03"/>
    <n v="5.03"/>
  </r>
  <r>
    <d v="2020-01-15T00:00:00"/>
    <x v="0"/>
    <x v="5"/>
    <s v="VIS6008"/>
    <s v="LTH"/>
    <s v="EA"/>
    <n v="1"/>
    <n v="1"/>
    <n v="12.05"/>
    <n v="12.05"/>
  </r>
  <r>
    <d v="2020-01-15T00:00:00"/>
    <x v="0"/>
    <x v="6"/>
    <s v="C1731"/>
    <s v="RED"/>
    <s v="EA"/>
    <n v="9"/>
    <n v="9"/>
    <n v="2.44"/>
    <n v="21.96"/>
  </r>
  <r>
    <d v="2020-01-15T00:00:00"/>
    <x v="0"/>
    <x v="7"/>
    <n v="31020"/>
    <s v="PIL"/>
    <s v="DZ"/>
    <n v="1"/>
    <n v="1"/>
    <n v="14.3"/>
    <n v="14.3"/>
  </r>
  <r>
    <d v="2020-01-15T00:00:00"/>
    <x v="0"/>
    <x v="8"/>
    <n v="31002"/>
    <s v="PIL"/>
    <s v="DZ"/>
    <n v="2"/>
    <n v="2"/>
    <n v="14.3"/>
    <n v="28.6"/>
  </r>
  <r>
    <d v="2020-01-15T00:00:00"/>
    <x v="0"/>
    <x v="9"/>
    <n v="31021"/>
    <s v="PIL"/>
    <s v="DZ"/>
    <n v="3"/>
    <n v="3"/>
    <n v="14.3"/>
    <n v="42.9"/>
  </r>
  <r>
    <d v="2020-01-15T00:00:00"/>
    <x v="0"/>
    <x v="10"/>
    <n v="31003"/>
    <s v="PIL"/>
    <s v="DZ"/>
    <n v="2"/>
    <n v="2"/>
    <n v="14.3"/>
    <n v="28.6"/>
  </r>
  <r>
    <d v="2020-01-15T00:00:00"/>
    <x v="0"/>
    <x v="11"/>
    <n v="27010"/>
    <s v="SAN"/>
    <s v="DZ"/>
    <n v="1"/>
    <n v="1"/>
    <n v="7.3"/>
    <n v="7.3"/>
  </r>
  <r>
    <d v="2020-01-15T00:00:00"/>
    <x v="0"/>
    <x v="12"/>
    <n v="27026"/>
    <s v="SAN"/>
    <s v="DZ"/>
    <n v="1"/>
    <n v="1"/>
    <n v="7.26"/>
    <n v="7.26"/>
  </r>
  <r>
    <d v="2020-01-15T00:00:00"/>
    <x v="0"/>
    <x v="13"/>
    <n v="27009"/>
    <s v="SAN"/>
    <s v="DZ"/>
    <n v="1"/>
    <n v="1"/>
    <n v="6.62"/>
    <n v="6.62"/>
  </r>
  <r>
    <d v="2020-01-15T00:00:00"/>
    <x v="0"/>
    <x v="14"/>
    <n v="27006"/>
    <s v="SAN"/>
    <s v="DZ"/>
    <n v="1"/>
    <n v="1"/>
    <n v="6.62"/>
    <n v="6.62"/>
  </r>
  <r>
    <d v="2020-01-15T00:00:00"/>
    <x v="0"/>
    <x v="15"/>
    <n v="33315"/>
    <s v="ITA"/>
    <s v="DZ"/>
    <n v="1"/>
    <n v="1"/>
    <n v="6.28"/>
    <n v="6.28"/>
  </r>
  <r>
    <d v="2020-01-15T00:00:00"/>
    <x v="0"/>
    <x v="16"/>
    <s v="BL11YW"/>
    <s v="BIC"/>
    <s v="DZ"/>
    <n v="1"/>
    <n v="1"/>
    <n v="4.49"/>
    <n v="4.49"/>
  </r>
  <r>
    <d v="2020-01-15T00:00:00"/>
    <x v="0"/>
    <x v="17"/>
    <s v="BLR11YWDZ"/>
    <s v="BIC"/>
    <s v="DZ"/>
    <n v="1"/>
    <n v="1"/>
    <n v="12.92"/>
    <n v="12.92"/>
  </r>
  <r>
    <d v="2020-01-15T00:00:00"/>
    <x v="0"/>
    <x v="18"/>
    <s v="810P10K"/>
    <s v="MMM"/>
    <s v="PK"/>
    <n v="1"/>
    <n v="1"/>
    <n v="22.46"/>
    <n v="22.46"/>
  </r>
  <r>
    <d v="2020-01-15T00:00:00"/>
    <x v="0"/>
    <x v="19"/>
    <n v="10132"/>
    <s v="LEE"/>
    <s v="PK"/>
    <n v="1"/>
    <n v="1"/>
    <n v="4.3499999999999996"/>
    <n v="4.3499999999999996"/>
  </r>
  <r>
    <d v="2020-01-15T00:00:00"/>
    <x v="0"/>
    <x v="20"/>
    <s v="EL1197PIII"/>
    <s v="SHR"/>
    <s v="EA"/>
    <n v="3"/>
    <n v="3"/>
    <n v="85.64"/>
    <n v="256.92"/>
  </r>
  <r>
    <d v="2020-01-15T00:00:00"/>
    <x v="0"/>
    <x v="21"/>
    <n v="57502"/>
    <s v="OXF"/>
    <s v="BX"/>
    <n v="1"/>
    <n v="1"/>
    <n v="10.5"/>
    <n v="10.5"/>
  </r>
  <r>
    <d v="2020-01-15T00:00:00"/>
    <x v="0"/>
    <x v="22"/>
    <n v="57511"/>
    <s v="OXF"/>
    <s v="BX"/>
    <n v="1"/>
    <n v="1"/>
    <n v="10.5"/>
    <n v="10.5"/>
  </r>
  <r>
    <d v="2020-01-15T00:00:00"/>
    <x v="0"/>
    <x v="23"/>
    <n v="57510"/>
    <s v="OXF"/>
    <s v="BX"/>
    <n v="1"/>
    <n v="1"/>
    <n v="8.33"/>
    <n v="8.33"/>
  </r>
  <r>
    <d v="2020-01-15T00:00:00"/>
    <x v="0"/>
    <x v="24"/>
    <s v="DSXLPW"/>
    <s v="FAL"/>
    <s v="PK"/>
    <n v="1"/>
    <n v="1"/>
    <n v="10.69"/>
    <n v="10.69"/>
  </r>
  <r>
    <d v="2020-01-15T00:00:00"/>
    <x v="0"/>
    <x v="25"/>
    <n v="32954"/>
    <s v="BSN"/>
    <s v="EA"/>
    <n v="3"/>
    <n v="3"/>
    <n v="1.28"/>
    <n v="3.84"/>
  </r>
  <r>
    <d v="2020-01-15T00:00:00"/>
    <x v="0"/>
    <x v="26"/>
    <n v="65649"/>
    <s v="BSN"/>
    <s v="BX"/>
    <n v="20"/>
    <n v="20"/>
    <n v="0.71"/>
    <n v="14.2"/>
  </r>
  <r>
    <d v="2020-01-15T00:00:00"/>
    <x v="0"/>
    <x v="27"/>
    <s v="O4548"/>
    <s v="BSN"/>
    <s v="PK"/>
    <n v="3"/>
    <n v="3"/>
    <n v="11.13"/>
    <n v="33.39"/>
  </r>
  <r>
    <d v="2020-01-15T00:00:00"/>
    <x v="0"/>
    <x v="28"/>
    <n v="40150"/>
    <s v="XST"/>
    <s v="EA"/>
    <n v="4"/>
    <n v="4"/>
    <n v="34.03"/>
    <n v="136.12"/>
  </r>
  <r>
    <d v="2020-01-21T00:00:00"/>
    <x v="0"/>
    <x v="0"/>
    <n v="36660"/>
    <s v="BSN"/>
    <s v="BX"/>
    <n v="3"/>
    <n v="3"/>
    <n v="9.92"/>
    <n v="29.76"/>
  </r>
  <r>
    <d v="2020-01-21T00:00:00"/>
    <x v="0"/>
    <x v="29"/>
    <n v="36667"/>
    <s v="BSN"/>
    <s v="BX"/>
    <n v="1"/>
    <n v="1"/>
    <n v="19.809999999999999"/>
    <n v="19.809999999999999"/>
  </r>
  <r>
    <d v="2020-01-21T00:00:00"/>
    <x v="0"/>
    <x v="30"/>
    <n v="43565"/>
    <s v="BSN"/>
    <s v="BX"/>
    <n v="1"/>
    <n v="1"/>
    <n v="9.01"/>
    <n v="9.01"/>
  </r>
  <r>
    <d v="2020-01-21T00:00:00"/>
    <x v="0"/>
    <x v="31"/>
    <n v="28625"/>
    <s v="BSN"/>
    <s v="CT"/>
    <n v="1"/>
    <n v="1"/>
    <n v="68.400000000000006"/>
    <n v="68.400000000000006"/>
  </r>
  <r>
    <d v="2020-01-21T00:00:00"/>
    <x v="0"/>
    <x v="32"/>
    <n v="38201"/>
    <s v="SAN"/>
    <s v="DZ"/>
    <n v="2"/>
    <n v="2"/>
    <n v="10.46"/>
    <n v="20.92"/>
  </r>
  <r>
    <d v="2020-01-21T00:00:00"/>
    <x v="0"/>
    <x v="33"/>
    <n v="63851"/>
    <s v="TOP"/>
    <s v="EA"/>
    <n v="2"/>
    <n v="2"/>
    <n v="7.35"/>
    <n v="14.7"/>
  </r>
  <r>
    <d v="2020-01-21T00:00:00"/>
    <x v="0"/>
    <x v="34"/>
    <s v="KOR80CBR"/>
    <s v="ITK"/>
    <s v="EA"/>
    <n v="12"/>
    <n v="12"/>
    <n v="1.24"/>
    <n v="14.88"/>
  </r>
  <r>
    <d v="2020-01-21T00:00:00"/>
    <x v="0"/>
    <x v="35"/>
    <n v="36610"/>
    <s v="BSN"/>
    <s v="PK"/>
    <n v="1"/>
    <n v="1"/>
    <n v="1.28"/>
    <n v="1.28"/>
  </r>
  <r>
    <d v="2020-01-21T00:00:00"/>
    <x v="0"/>
    <x v="36"/>
    <n v="36612"/>
    <s v="BSN"/>
    <s v="PK"/>
    <n v="1"/>
    <n v="1"/>
    <n v="2.96"/>
    <n v="2.96"/>
  </r>
  <r>
    <d v="2020-01-21T00:00:00"/>
    <x v="0"/>
    <x v="37"/>
    <n v="36613"/>
    <s v="BSN"/>
    <s v="PK"/>
    <n v="1"/>
    <n v="1"/>
    <n v="4.54"/>
    <n v="4.54"/>
  </r>
  <r>
    <d v="2020-02-07T00:00:00"/>
    <x v="0"/>
    <x v="38"/>
    <s v="S21"/>
    <s v="GI"/>
    <s v="EA"/>
    <n v="200"/>
    <n v="200"/>
    <n v="16.5"/>
    <n v="3300"/>
  </r>
  <r>
    <d v="2020-02-14T00:00:00"/>
    <x v="1"/>
    <x v="1"/>
    <n v="35260"/>
    <s v="UNV"/>
    <s v="BX"/>
    <n v="4"/>
    <n v="4"/>
    <n v="9.69"/>
    <n v="38.76"/>
  </r>
  <r>
    <d v="2020-02-14T00:00:00"/>
    <x v="1"/>
    <x v="0"/>
    <n v="35264"/>
    <s v="UNV"/>
    <s v="BX"/>
    <n v="4"/>
    <n v="4"/>
    <n v="5.98"/>
    <n v="23.92"/>
  </r>
  <r>
    <d v="2020-02-14T00:00:00"/>
    <x v="1"/>
    <x v="39"/>
    <n v="35267"/>
    <s v="UNV"/>
    <s v="BX"/>
    <n v="1"/>
    <n v="1"/>
    <n v="12.45"/>
    <n v="12.45"/>
  </r>
  <r>
    <d v="2020-02-14T00:00:00"/>
    <x v="1"/>
    <x v="40"/>
    <n v="36675"/>
    <s v="UNV"/>
    <s v="BX"/>
    <n v="2"/>
    <n v="2"/>
    <n v="33.53"/>
    <n v="67.06"/>
  </r>
  <r>
    <d v="2020-02-14T00:00:00"/>
    <x v="1"/>
    <x v="41"/>
    <n v="11204"/>
    <s v="UNV"/>
    <s v="RM"/>
    <n v="6"/>
    <n v="6"/>
    <n v="4.3099999999999996"/>
    <n v="25.86"/>
  </r>
  <r>
    <d v="2020-02-14T00:00:00"/>
    <x v="1"/>
    <x v="42"/>
    <n v="11203"/>
    <s v="UNV"/>
    <s v="RM"/>
    <n v="6"/>
    <n v="6"/>
    <n v="4.3099999999999996"/>
    <n v="25.86"/>
  </r>
  <r>
    <d v="2020-02-14T00:00:00"/>
    <x v="1"/>
    <x v="43"/>
    <s v="96920PK"/>
    <s v="UNV"/>
    <s v="PK"/>
    <n v="5"/>
    <n v="5"/>
    <n v="5.63"/>
    <n v="28.15"/>
  </r>
  <r>
    <d v="2020-02-14T00:00:00"/>
    <x v="1"/>
    <x v="44"/>
    <n v="48102"/>
    <s v="SOF"/>
    <s v="EA"/>
    <n v="2"/>
    <n v="2"/>
    <n v="2.02"/>
    <n v="4.04"/>
  </r>
  <r>
    <d v="2020-02-14T00:00:00"/>
    <x v="1"/>
    <x v="45"/>
    <s v="00133"/>
    <s v="UNV"/>
    <s v="PK"/>
    <n v="3"/>
    <n v="3"/>
    <n v="2.5499999999999998"/>
    <n v="7.65"/>
  </r>
  <r>
    <d v="2020-02-14T00:00:00"/>
    <x v="1"/>
    <x v="2"/>
    <n v="68720"/>
    <s v="TOM"/>
    <s v="PK"/>
    <n v="2"/>
    <n v="2"/>
    <n v="22.59"/>
    <n v="45.18"/>
  </r>
  <r>
    <d v="2020-02-14T00:00:00"/>
    <x v="1"/>
    <x v="46"/>
    <n v="75338"/>
    <s v="AVT"/>
    <s v="BX"/>
    <n v="2"/>
    <n v="2"/>
    <n v="5.55"/>
    <n v="11.1"/>
  </r>
  <r>
    <d v="2020-02-14T00:00:00"/>
    <x v="1"/>
    <x v="47"/>
    <s v="R33012AN"/>
    <s v="MMM"/>
    <s v="PK"/>
    <n v="2"/>
    <n v="2"/>
    <n v="14.74"/>
    <n v="29.48"/>
  </r>
  <r>
    <d v="2020-02-14T00:00:00"/>
    <x v="1"/>
    <x v="48"/>
    <s v="653AN"/>
    <s v="MMM"/>
    <s v="PK"/>
    <n v="2"/>
    <n v="2"/>
    <n v="6.2"/>
    <n v="12.4"/>
  </r>
  <r>
    <d v="2020-02-14T00:00:00"/>
    <x v="1"/>
    <x v="48"/>
    <s v="653AU"/>
    <s v="MMM"/>
    <s v="PK"/>
    <n v="1"/>
    <n v="1"/>
    <n v="6.2"/>
    <n v="6.2"/>
  </r>
  <r>
    <d v="2020-02-14T00:00:00"/>
    <x v="1"/>
    <x v="48"/>
    <s v="653AST"/>
    <s v="MMM"/>
    <s v="PK"/>
    <n v="1"/>
    <n v="1"/>
    <n v="5.56"/>
    <n v="5.56"/>
  </r>
  <r>
    <d v="2020-02-14T00:00:00"/>
    <x v="1"/>
    <x v="49"/>
    <s v="VIS6008"/>
    <s v="LTH"/>
    <s v="EA"/>
    <n v="3"/>
    <n v="3"/>
    <n v="11.9"/>
    <n v="35.700000000000003"/>
  </r>
  <r>
    <d v="2020-02-14T00:00:00"/>
    <x v="1"/>
    <x v="50"/>
    <n v="38506"/>
    <s v="MMM"/>
    <s v="PK"/>
    <n v="1"/>
    <n v="1"/>
    <n v="36.54"/>
    <n v="36.54"/>
  </r>
  <r>
    <d v="2020-02-14T00:00:00"/>
    <x v="1"/>
    <x v="51"/>
    <n v="59022"/>
    <s v="UNV"/>
    <s v="EA"/>
    <n v="5"/>
    <n v="5"/>
    <n v="0.61"/>
    <n v="3.05"/>
  </r>
  <r>
    <d v="2020-02-14T00:00:00"/>
    <x v="1"/>
    <x v="52"/>
    <n v="20630"/>
    <s v="UNV"/>
    <s v="DZ"/>
    <n v="1"/>
    <n v="1"/>
    <n v="7.77"/>
    <n v="7.77"/>
  </r>
  <r>
    <d v="2020-02-14T00:00:00"/>
    <x v="1"/>
    <x v="21"/>
    <n v="56601"/>
    <s v="UNV"/>
    <s v="BX"/>
    <n v="1"/>
    <n v="1"/>
    <n v="6.2"/>
    <n v="6.2"/>
  </r>
  <r>
    <d v="2020-02-14T00:00:00"/>
    <x v="1"/>
    <x v="22"/>
    <n v="566611"/>
    <s v="UNV"/>
    <s v="BX"/>
    <n v="1"/>
    <n v="1"/>
    <n v="6.2"/>
    <n v="6.2"/>
  </r>
  <r>
    <d v="2020-02-14T00:00:00"/>
    <x v="1"/>
    <x v="53"/>
    <n v="78493"/>
    <s v="BSN"/>
    <s v="BX"/>
    <n v="1"/>
    <n v="1"/>
    <n v="8.93"/>
    <n v="8.93"/>
  </r>
  <r>
    <d v="2020-02-14T00:00:00"/>
    <x v="1"/>
    <x v="17"/>
    <s v="BLR11YW"/>
    <s v="BIC"/>
    <s v="DZ"/>
    <n v="1"/>
    <n v="1"/>
    <n v="10.65"/>
    <n v="10.65"/>
  </r>
  <r>
    <d v="2020-02-14T00:00:00"/>
    <x v="1"/>
    <x v="54"/>
    <s v="ZE21TBP3M"/>
    <s v="PEN"/>
    <s v="PK"/>
    <n v="1"/>
    <n v="1"/>
    <n v="3.98"/>
    <n v="3.98"/>
  </r>
  <r>
    <d v="2020-02-14T00:00:00"/>
    <x v="1"/>
    <x v="55"/>
    <n v="31750"/>
    <s v="UNV"/>
    <s v="PK"/>
    <n v="10"/>
    <n v="10"/>
    <n v="0.3"/>
    <n v="3"/>
  </r>
  <r>
    <d v="2020-02-14T00:00:00"/>
    <x v="1"/>
    <x v="56"/>
    <n v="36686"/>
    <s v="BSN"/>
    <s v="BX"/>
    <n v="1"/>
    <n v="1"/>
    <n v="12.58"/>
    <n v="12.58"/>
  </r>
  <r>
    <d v="2020-02-14T00:00:00"/>
    <x v="1"/>
    <x v="57"/>
    <s v="CS530"/>
    <s v="PLN"/>
    <s v="EA"/>
    <n v="4"/>
    <n v="4"/>
    <n v="274.16000000000003"/>
    <n v="1096.6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4F527-7562-4A8F-B0B4-1E4153044A3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0" firstHeaderRow="0" firstDataRow="1" firstDataCol="1"/>
  <pivotFields count="10">
    <pivotField numFmtId="14" showAll="0"/>
    <pivotField axis="axisRow" showAll="0">
      <items count="3">
        <item x="1"/>
        <item x="0"/>
        <item t="default"/>
      </items>
    </pivotField>
    <pivotField axis="axisRow" showAll="0">
      <items count="59">
        <item x="17"/>
        <item x="38"/>
        <item x="6"/>
        <item x="56"/>
        <item x="24"/>
        <item x="39"/>
        <item x="40"/>
        <item x="29"/>
        <item x="0"/>
        <item x="1"/>
        <item x="27"/>
        <item x="19"/>
        <item x="30"/>
        <item x="57"/>
        <item x="12"/>
        <item x="14"/>
        <item x="13"/>
        <item x="15"/>
        <item x="11"/>
        <item x="16"/>
        <item x="34"/>
        <item x="4"/>
        <item x="3"/>
        <item x="42"/>
        <item x="41"/>
        <item x="52"/>
        <item x="8"/>
        <item x="7"/>
        <item x="10"/>
        <item x="9"/>
        <item x="54"/>
        <item x="32"/>
        <item x="44"/>
        <item x="51"/>
        <item x="55"/>
        <item x="48"/>
        <item x="35"/>
        <item x="47"/>
        <item x="36"/>
        <item x="37"/>
        <item x="31"/>
        <item x="20"/>
        <item x="5"/>
        <item x="49"/>
        <item x="45"/>
        <item x="18"/>
        <item x="28"/>
        <item x="26"/>
        <item x="43"/>
        <item n="Steno Notebook 6x9" x="33"/>
        <item x="25"/>
        <item x="50"/>
        <item x="2"/>
        <item x="21"/>
        <item x="53"/>
        <item x="23"/>
        <item x="22"/>
        <item x="46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67">
    <i>
      <x/>
    </i>
    <i r="1">
      <x/>
    </i>
    <i r="1">
      <x v="3"/>
    </i>
    <i r="1">
      <x v="5"/>
    </i>
    <i r="1">
      <x v="6"/>
    </i>
    <i r="1">
      <x v="8"/>
    </i>
    <i r="1">
      <x v="9"/>
    </i>
    <i r="1">
      <x v="13"/>
    </i>
    <i r="1">
      <x v="23"/>
    </i>
    <i r="1">
      <x v="24"/>
    </i>
    <i r="1">
      <x v="25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43"/>
    </i>
    <i r="1">
      <x v="44"/>
    </i>
    <i r="1">
      <x v="48"/>
    </i>
    <i r="1">
      <x v="51"/>
    </i>
    <i r="1">
      <x v="52"/>
    </i>
    <i r="1">
      <x v="53"/>
    </i>
    <i r="1">
      <x v="54"/>
    </i>
    <i r="1">
      <x v="56"/>
    </i>
    <i r="1">
      <x v="57"/>
    </i>
    <i>
      <x v="1"/>
    </i>
    <i r="1">
      <x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6"/>
    </i>
    <i r="1">
      <x v="27"/>
    </i>
    <i r="1">
      <x v="28"/>
    </i>
    <i r="1">
      <x v="29"/>
    </i>
    <i r="1">
      <x v="31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3"/>
    </i>
    <i r="1">
      <x v="55"/>
    </i>
    <i r="1"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ER ITEM" fld="8" baseField="0" baseItem="0"/>
    <dataField name="Sum of ORDER QUANTITY" fld="6" baseField="0" baseItem="0"/>
    <dataField name="Sum of TOTAL CO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93A6-5321-4CEF-98D1-5B9FCE45CF09}">
  <dimension ref="A1:K43"/>
  <sheetViews>
    <sheetView topLeftCell="C1" workbookViewId="0">
      <selection activeCell="E23" sqref="E23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42.7109375" bestFit="1" customWidth="1"/>
    <col min="4" max="4" width="16.5703125" style="3" bestFit="1" customWidth="1"/>
    <col min="5" max="5" width="23.140625" bestFit="1" customWidth="1"/>
    <col min="6" max="6" width="26.5703125" bestFit="1" customWidth="1"/>
    <col min="7" max="7" width="16.5703125" bestFit="1" customWidth="1"/>
    <col min="8" max="8" width="14.5703125" bestFit="1" customWidth="1"/>
    <col min="9" max="9" width="14.140625" bestFit="1" customWidth="1"/>
    <col min="10" max="10" width="11.5703125" bestFit="1" customWidth="1"/>
  </cols>
  <sheetData>
    <row r="1" spans="1:10" s="6" customFormat="1" ht="15.75" thickBot="1" x14ac:dyDescent="0.3">
      <c r="A1" s="11" t="s">
        <v>0</v>
      </c>
      <c r="B1" s="12" t="s">
        <v>1</v>
      </c>
      <c r="C1" s="12" t="s">
        <v>2</v>
      </c>
      <c r="D1" s="13" t="s">
        <v>64</v>
      </c>
      <c r="E1" s="12" t="s">
        <v>60</v>
      </c>
      <c r="F1" s="12" t="s">
        <v>59</v>
      </c>
      <c r="G1" s="12" t="s">
        <v>5</v>
      </c>
      <c r="H1" s="12" t="s">
        <v>6</v>
      </c>
      <c r="I1" s="12" t="s">
        <v>3</v>
      </c>
      <c r="J1" s="14" t="s">
        <v>4</v>
      </c>
    </row>
    <row r="2" spans="1:10" x14ac:dyDescent="0.25">
      <c r="A2" s="1">
        <v>43845</v>
      </c>
      <c r="B2" t="s">
        <v>7</v>
      </c>
      <c r="C2" t="s">
        <v>8</v>
      </c>
      <c r="D2" s="3">
        <v>36660</v>
      </c>
      <c r="E2" t="s">
        <v>39</v>
      </c>
      <c r="F2" t="s">
        <v>55</v>
      </c>
      <c r="G2">
        <v>2</v>
      </c>
      <c r="H2">
        <v>2</v>
      </c>
      <c r="I2">
        <v>9.92</v>
      </c>
      <c r="J2" s="2">
        <v>19.84</v>
      </c>
    </row>
    <row r="3" spans="1:10" x14ac:dyDescent="0.25">
      <c r="A3" s="1">
        <v>43845</v>
      </c>
      <c r="B3" t="s">
        <v>7</v>
      </c>
      <c r="C3" t="s">
        <v>9</v>
      </c>
      <c r="D3" s="3">
        <v>36663</v>
      </c>
      <c r="E3" t="s">
        <v>39</v>
      </c>
      <c r="F3" t="s">
        <v>55</v>
      </c>
      <c r="G3">
        <v>2</v>
      </c>
      <c r="H3">
        <v>2</v>
      </c>
      <c r="I3">
        <v>11.49</v>
      </c>
      <c r="J3" s="2">
        <v>22.98</v>
      </c>
    </row>
    <row r="4" spans="1:10" x14ac:dyDescent="0.25">
      <c r="A4" s="1">
        <v>43845</v>
      </c>
      <c r="B4" t="s">
        <v>7</v>
      </c>
      <c r="C4" t="s">
        <v>10</v>
      </c>
      <c r="D4" s="3">
        <v>68720</v>
      </c>
      <c r="E4" t="s">
        <v>40</v>
      </c>
      <c r="F4" t="s">
        <v>56</v>
      </c>
      <c r="G4">
        <v>2</v>
      </c>
      <c r="H4">
        <v>2</v>
      </c>
      <c r="I4">
        <v>20.56</v>
      </c>
      <c r="J4" s="2">
        <v>41.12</v>
      </c>
    </row>
    <row r="5" spans="1:10" x14ac:dyDescent="0.25">
      <c r="A5" s="1">
        <v>43845</v>
      </c>
      <c r="B5" t="s">
        <v>7</v>
      </c>
      <c r="C5" t="s">
        <v>11</v>
      </c>
      <c r="D5" s="3" t="s">
        <v>65</v>
      </c>
      <c r="E5" t="s">
        <v>42</v>
      </c>
      <c r="F5" t="s">
        <v>57</v>
      </c>
      <c r="G5">
        <v>1</v>
      </c>
      <c r="H5">
        <v>1</v>
      </c>
      <c r="I5">
        <v>12.42</v>
      </c>
      <c r="J5" s="2">
        <v>12.42</v>
      </c>
    </row>
    <row r="6" spans="1:10" x14ac:dyDescent="0.25">
      <c r="A6" s="1">
        <v>43845</v>
      </c>
      <c r="B6" t="s">
        <v>7</v>
      </c>
      <c r="C6" t="s">
        <v>12</v>
      </c>
      <c r="D6" s="3">
        <v>91331</v>
      </c>
      <c r="E6" t="s">
        <v>43</v>
      </c>
      <c r="F6" t="s">
        <v>57</v>
      </c>
      <c r="G6">
        <v>1</v>
      </c>
      <c r="H6">
        <v>1</v>
      </c>
      <c r="I6">
        <v>5.03</v>
      </c>
      <c r="J6" s="2">
        <v>5.03</v>
      </c>
    </row>
    <row r="7" spans="1:10" x14ac:dyDescent="0.25">
      <c r="A7" s="1">
        <v>43845</v>
      </c>
      <c r="B7" t="s">
        <v>7</v>
      </c>
      <c r="C7" t="s">
        <v>33</v>
      </c>
      <c r="D7" s="3" t="s">
        <v>66</v>
      </c>
      <c r="E7" t="s">
        <v>44</v>
      </c>
      <c r="F7" t="s">
        <v>57</v>
      </c>
      <c r="G7">
        <v>1</v>
      </c>
      <c r="H7">
        <v>1</v>
      </c>
      <c r="I7">
        <v>12.05</v>
      </c>
      <c r="J7" s="2">
        <v>12.05</v>
      </c>
    </row>
    <row r="8" spans="1:10" x14ac:dyDescent="0.25">
      <c r="A8" s="1">
        <v>43845</v>
      </c>
      <c r="B8" t="s">
        <v>7</v>
      </c>
      <c r="C8" t="s">
        <v>13</v>
      </c>
      <c r="D8" s="3" t="s">
        <v>67</v>
      </c>
      <c r="E8" t="s">
        <v>45</v>
      </c>
      <c r="F8" t="s">
        <v>57</v>
      </c>
      <c r="G8">
        <v>9</v>
      </c>
      <c r="H8">
        <v>9</v>
      </c>
      <c r="I8" s="2">
        <v>2.44</v>
      </c>
      <c r="J8" s="2">
        <v>21.96</v>
      </c>
    </row>
    <row r="9" spans="1:10" x14ac:dyDescent="0.25">
      <c r="A9" s="1">
        <v>43845</v>
      </c>
      <c r="B9" t="s">
        <v>7</v>
      </c>
      <c r="C9" t="s">
        <v>14</v>
      </c>
      <c r="D9" s="3">
        <v>31020</v>
      </c>
      <c r="E9" t="s">
        <v>46</v>
      </c>
      <c r="F9" t="s">
        <v>58</v>
      </c>
      <c r="G9">
        <v>1</v>
      </c>
      <c r="H9">
        <v>1</v>
      </c>
      <c r="I9" s="2">
        <v>14.3</v>
      </c>
      <c r="J9" s="2">
        <v>14.3</v>
      </c>
    </row>
    <row r="10" spans="1:10" x14ac:dyDescent="0.25">
      <c r="A10" s="1">
        <v>43845</v>
      </c>
      <c r="B10" t="s">
        <v>7</v>
      </c>
      <c r="C10" t="s">
        <v>15</v>
      </c>
      <c r="D10" s="3">
        <v>31002</v>
      </c>
      <c r="E10" t="s">
        <v>46</v>
      </c>
      <c r="F10" t="s">
        <v>58</v>
      </c>
      <c r="G10">
        <v>2</v>
      </c>
      <c r="H10">
        <v>2</v>
      </c>
      <c r="I10" s="2">
        <v>14.3</v>
      </c>
      <c r="J10" s="2">
        <v>28.6</v>
      </c>
    </row>
    <row r="11" spans="1:10" x14ac:dyDescent="0.25">
      <c r="A11" s="1">
        <v>43845</v>
      </c>
      <c r="B11" t="s">
        <v>7</v>
      </c>
      <c r="C11" t="s">
        <v>16</v>
      </c>
      <c r="D11" s="3">
        <v>31021</v>
      </c>
      <c r="E11" t="s">
        <v>46</v>
      </c>
      <c r="F11" t="s">
        <v>58</v>
      </c>
      <c r="G11">
        <v>3</v>
      </c>
      <c r="H11">
        <v>3</v>
      </c>
      <c r="I11" s="2">
        <v>14.3</v>
      </c>
      <c r="J11" s="2">
        <v>42.9</v>
      </c>
    </row>
    <row r="12" spans="1:10" x14ac:dyDescent="0.25">
      <c r="A12" s="1">
        <v>43845</v>
      </c>
      <c r="B12" t="s">
        <v>7</v>
      </c>
      <c r="C12" t="s">
        <v>17</v>
      </c>
      <c r="D12" s="3">
        <v>31003</v>
      </c>
      <c r="E12" t="s">
        <v>46</v>
      </c>
      <c r="F12" t="s">
        <v>58</v>
      </c>
      <c r="G12">
        <v>2</v>
      </c>
      <c r="H12">
        <v>2</v>
      </c>
      <c r="I12" s="2">
        <v>14.3</v>
      </c>
      <c r="J12" s="2">
        <v>28.6</v>
      </c>
    </row>
    <row r="13" spans="1:10" x14ac:dyDescent="0.25">
      <c r="A13" s="1">
        <v>43845</v>
      </c>
      <c r="B13" t="s">
        <v>7</v>
      </c>
      <c r="C13" t="s">
        <v>18</v>
      </c>
      <c r="D13" s="3">
        <v>27010</v>
      </c>
      <c r="E13" t="s">
        <v>47</v>
      </c>
      <c r="F13" t="s">
        <v>58</v>
      </c>
      <c r="G13">
        <v>1</v>
      </c>
      <c r="H13">
        <v>1</v>
      </c>
      <c r="I13" s="2">
        <v>7.3</v>
      </c>
      <c r="J13" s="2">
        <v>7.3</v>
      </c>
    </row>
    <row r="14" spans="1:10" x14ac:dyDescent="0.25">
      <c r="A14" s="1">
        <v>43845</v>
      </c>
      <c r="B14" t="s">
        <v>7</v>
      </c>
      <c r="C14" t="s">
        <v>21</v>
      </c>
      <c r="D14" s="3">
        <v>27026</v>
      </c>
      <c r="E14" t="s">
        <v>47</v>
      </c>
      <c r="F14" t="s">
        <v>58</v>
      </c>
      <c r="G14">
        <v>1</v>
      </c>
      <c r="H14">
        <v>1</v>
      </c>
      <c r="I14" s="2">
        <v>7.26</v>
      </c>
      <c r="J14" s="2">
        <v>7.26</v>
      </c>
    </row>
    <row r="15" spans="1:10" x14ac:dyDescent="0.25">
      <c r="A15" s="1">
        <v>43845</v>
      </c>
      <c r="B15" t="s">
        <v>7</v>
      </c>
      <c r="C15" t="s">
        <v>19</v>
      </c>
      <c r="D15" s="3">
        <v>27009</v>
      </c>
      <c r="E15" t="s">
        <v>47</v>
      </c>
      <c r="F15" t="s">
        <v>58</v>
      </c>
      <c r="G15">
        <v>1</v>
      </c>
      <c r="H15">
        <v>1</v>
      </c>
      <c r="I15" s="2">
        <v>6.62</v>
      </c>
      <c r="J15" s="2">
        <v>6.62</v>
      </c>
    </row>
    <row r="16" spans="1:10" x14ac:dyDescent="0.25">
      <c r="A16" s="1">
        <v>43845</v>
      </c>
      <c r="B16" t="s">
        <v>7</v>
      </c>
      <c r="C16" t="s">
        <v>20</v>
      </c>
      <c r="D16" s="3">
        <v>27006</v>
      </c>
      <c r="E16" t="s">
        <v>47</v>
      </c>
      <c r="F16" t="s">
        <v>58</v>
      </c>
      <c r="G16">
        <v>1</v>
      </c>
      <c r="H16">
        <v>1</v>
      </c>
      <c r="I16" s="2">
        <v>6.62</v>
      </c>
      <c r="J16" s="2">
        <v>6.62</v>
      </c>
    </row>
    <row r="17" spans="1:11" x14ac:dyDescent="0.25">
      <c r="A17" s="1">
        <v>43845</v>
      </c>
      <c r="B17" t="s">
        <v>7</v>
      </c>
      <c r="C17" t="s">
        <v>22</v>
      </c>
      <c r="D17" s="3">
        <v>33315</v>
      </c>
      <c r="E17" t="s">
        <v>48</v>
      </c>
      <c r="F17" t="s">
        <v>58</v>
      </c>
      <c r="G17">
        <v>1</v>
      </c>
      <c r="H17">
        <v>1</v>
      </c>
      <c r="I17" s="2">
        <v>6.28</v>
      </c>
      <c r="J17" s="2">
        <v>6.28</v>
      </c>
    </row>
    <row r="18" spans="1:11" x14ac:dyDescent="0.25">
      <c r="A18" s="1">
        <v>43845</v>
      </c>
      <c r="B18" t="s">
        <v>7</v>
      </c>
      <c r="C18" t="s">
        <v>24</v>
      </c>
      <c r="D18" s="3" t="s">
        <v>68</v>
      </c>
      <c r="E18" t="s">
        <v>41</v>
      </c>
      <c r="F18" t="s">
        <v>58</v>
      </c>
      <c r="G18">
        <v>1</v>
      </c>
      <c r="H18">
        <v>1</v>
      </c>
      <c r="I18" s="2">
        <v>4.49</v>
      </c>
      <c r="J18" s="2">
        <v>4.49</v>
      </c>
    </row>
    <row r="19" spans="1:11" x14ac:dyDescent="0.25">
      <c r="A19" s="1">
        <v>43845</v>
      </c>
      <c r="B19" t="s">
        <v>7</v>
      </c>
      <c r="C19" t="s">
        <v>23</v>
      </c>
      <c r="D19" s="3" t="s">
        <v>69</v>
      </c>
      <c r="E19" t="s">
        <v>41</v>
      </c>
      <c r="F19" t="s">
        <v>58</v>
      </c>
      <c r="G19">
        <v>1</v>
      </c>
      <c r="H19">
        <v>1</v>
      </c>
      <c r="I19" s="2">
        <v>12.92</v>
      </c>
      <c r="J19" s="2">
        <v>12.92</v>
      </c>
    </row>
    <row r="20" spans="1:11" x14ac:dyDescent="0.25">
      <c r="A20" s="1">
        <v>43845</v>
      </c>
      <c r="B20" t="s">
        <v>7</v>
      </c>
      <c r="C20" t="s">
        <v>25</v>
      </c>
      <c r="D20" s="3" t="s">
        <v>70</v>
      </c>
      <c r="E20" t="s">
        <v>49</v>
      </c>
      <c r="F20" t="s">
        <v>56</v>
      </c>
      <c r="G20">
        <v>1</v>
      </c>
      <c r="H20">
        <v>1</v>
      </c>
      <c r="I20" s="2">
        <v>22.46</v>
      </c>
      <c r="J20" s="2">
        <v>22.46</v>
      </c>
    </row>
    <row r="21" spans="1:11" x14ac:dyDescent="0.25">
      <c r="A21" s="1">
        <v>43845</v>
      </c>
      <c r="B21" t="s">
        <v>7</v>
      </c>
      <c r="C21" t="s">
        <v>26</v>
      </c>
      <c r="D21" s="3">
        <v>10132</v>
      </c>
      <c r="E21" t="s">
        <v>50</v>
      </c>
      <c r="F21" t="s">
        <v>56</v>
      </c>
      <c r="G21">
        <v>1</v>
      </c>
      <c r="H21">
        <v>1</v>
      </c>
      <c r="I21" s="2">
        <v>4.3499999999999996</v>
      </c>
      <c r="J21" s="2">
        <v>4.3499999999999996</v>
      </c>
    </row>
    <row r="22" spans="1:11" x14ac:dyDescent="0.25">
      <c r="A22" s="1">
        <v>43845</v>
      </c>
      <c r="B22" t="s">
        <v>7</v>
      </c>
      <c r="C22" t="s">
        <v>27</v>
      </c>
      <c r="D22" s="3" t="s">
        <v>71</v>
      </c>
      <c r="E22" t="s">
        <v>51</v>
      </c>
      <c r="F22" t="s">
        <v>57</v>
      </c>
      <c r="G22">
        <v>3</v>
      </c>
      <c r="H22">
        <v>3</v>
      </c>
      <c r="I22" s="2">
        <v>85.64</v>
      </c>
      <c r="J22" s="2">
        <v>256.92</v>
      </c>
    </row>
    <row r="23" spans="1:11" x14ac:dyDescent="0.25">
      <c r="A23" s="1">
        <v>43845</v>
      </c>
      <c r="B23" t="s">
        <v>7</v>
      </c>
      <c r="C23" t="s">
        <v>93</v>
      </c>
      <c r="D23" s="3">
        <v>57502</v>
      </c>
      <c r="E23" t="s">
        <v>52</v>
      </c>
      <c r="F23" t="s">
        <v>55</v>
      </c>
      <c r="G23">
        <v>1</v>
      </c>
      <c r="H23">
        <v>1</v>
      </c>
      <c r="I23" s="2">
        <v>10.5</v>
      </c>
      <c r="J23" s="2">
        <v>10.5</v>
      </c>
    </row>
    <row r="24" spans="1:11" x14ac:dyDescent="0.25">
      <c r="A24" s="1">
        <v>43845</v>
      </c>
      <c r="B24" t="s">
        <v>7</v>
      </c>
      <c r="C24" t="s">
        <v>94</v>
      </c>
      <c r="D24" s="3">
        <v>57511</v>
      </c>
      <c r="E24" t="s">
        <v>52</v>
      </c>
      <c r="F24" t="s">
        <v>55</v>
      </c>
      <c r="G24">
        <v>1</v>
      </c>
      <c r="H24">
        <v>1</v>
      </c>
      <c r="I24" s="2">
        <v>10.5</v>
      </c>
      <c r="J24" s="2">
        <v>10.5</v>
      </c>
    </row>
    <row r="25" spans="1:11" x14ac:dyDescent="0.25">
      <c r="A25" s="1">
        <v>43845</v>
      </c>
      <c r="B25" t="s">
        <v>7</v>
      </c>
      <c r="C25" t="s">
        <v>95</v>
      </c>
      <c r="D25" s="3">
        <v>57510</v>
      </c>
      <c r="E25" t="s">
        <v>52</v>
      </c>
      <c r="F25" t="s">
        <v>55</v>
      </c>
      <c r="G25">
        <v>1</v>
      </c>
      <c r="H25">
        <v>1</v>
      </c>
      <c r="I25" s="2">
        <v>8.33</v>
      </c>
      <c r="J25" s="2">
        <v>8.33</v>
      </c>
    </row>
    <row r="26" spans="1:11" x14ac:dyDescent="0.25">
      <c r="A26" s="1">
        <v>43845</v>
      </c>
      <c r="B26" t="s">
        <v>7</v>
      </c>
      <c r="C26" t="s">
        <v>28</v>
      </c>
      <c r="D26" s="3" t="s">
        <v>72</v>
      </c>
      <c r="E26" t="s">
        <v>53</v>
      </c>
      <c r="F26" t="s">
        <v>56</v>
      </c>
      <c r="G26">
        <v>1</v>
      </c>
      <c r="H26">
        <v>1</v>
      </c>
      <c r="I26" s="2">
        <v>10.69</v>
      </c>
      <c r="J26" s="2">
        <v>10.69</v>
      </c>
    </row>
    <row r="27" spans="1:11" x14ac:dyDescent="0.25">
      <c r="A27" s="1">
        <v>43845</v>
      </c>
      <c r="B27" t="s">
        <v>7</v>
      </c>
      <c r="C27" t="s">
        <v>29</v>
      </c>
      <c r="D27" s="3">
        <v>32954</v>
      </c>
      <c r="E27" t="s">
        <v>39</v>
      </c>
      <c r="F27" t="s">
        <v>57</v>
      </c>
      <c r="G27">
        <v>3</v>
      </c>
      <c r="H27">
        <v>3</v>
      </c>
      <c r="I27" s="2">
        <v>1.28</v>
      </c>
      <c r="J27" s="2">
        <v>3.84</v>
      </c>
    </row>
    <row r="28" spans="1:11" x14ac:dyDescent="0.25">
      <c r="A28" s="1">
        <v>43845</v>
      </c>
      <c r="B28" t="s">
        <v>7</v>
      </c>
      <c r="C28" t="s">
        <v>30</v>
      </c>
      <c r="D28" s="3">
        <v>65649</v>
      </c>
      <c r="E28" t="s">
        <v>39</v>
      </c>
      <c r="F28" t="s">
        <v>55</v>
      </c>
      <c r="G28">
        <v>20</v>
      </c>
      <c r="H28">
        <v>20</v>
      </c>
      <c r="I28" s="2">
        <v>0.71</v>
      </c>
      <c r="J28" s="2">
        <v>14.2</v>
      </c>
    </row>
    <row r="29" spans="1:11" x14ac:dyDescent="0.25">
      <c r="A29" s="1">
        <v>43845</v>
      </c>
      <c r="B29" t="s">
        <v>7</v>
      </c>
      <c r="C29" t="s">
        <v>31</v>
      </c>
      <c r="D29" s="3" t="s">
        <v>73</v>
      </c>
      <c r="E29" t="s">
        <v>39</v>
      </c>
      <c r="F29" t="s">
        <v>56</v>
      </c>
      <c r="G29">
        <v>3</v>
      </c>
      <c r="H29">
        <v>3</v>
      </c>
      <c r="I29" s="2">
        <v>11.13</v>
      </c>
      <c r="J29" s="2">
        <v>33.39</v>
      </c>
    </row>
    <row r="30" spans="1:11" x14ac:dyDescent="0.25">
      <c r="A30" s="1">
        <v>43845</v>
      </c>
      <c r="B30" t="s">
        <v>7</v>
      </c>
      <c r="C30" t="s">
        <v>32</v>
      </c>
      <c r="D30" s="3">
        <v>40150</v>
      </c>
      <c r="E30" t="s">
        <v>54</v>
      </c>
      <c r="F30" t="s">
        <v>57</v>
      </c>
      <c r="G30">
        <v>4</v>
      </c>
      <c r="H30">
        <v>4</v>
      </c>
      <c r="I30" s="2">
        <v>34.03</v>
      </c>
      <c r="J30" s="2">
        <v>136.12</v>
      </c>
      <c r="K30" s="2"/>
    </row>
    <row r="31" spans="1:11" x14ac:dyDescent="0.25">
      <c r="A31" s="1">
        <v>43851</v>
      </c>
      <c r="B31" t="s">
        <v>7</v>
      </c>
      <c r="C31" t="s">
        <v>8</v>
      </c>
      <c r="D31" s="3">
        <v>36660</v>
      </c>
      <c r="E31" t="s">
        <v>39</v>
      </c>
      <c r="F31" t="s">
        <v>55</v>
      </c>
      <c r="G31">
        <v>3</v>
      </c>
      <c r="H31">
        <v>3</v>
      </c>
      <c r="I31" s="2">
        <v>9.92</v>
      </c>
      <c r="J31" s="2">
        <v>29.76</v>
      </c>
    </row>
    <row r="32" spans="1:11" x14ac:dyDescent="0.25">
      <c r="A32" s="1">
        <v>43851</v>
      </c>
      <c r="B32" t="s">
        <v>7</v>
      </c>
      <c r="C32" t="s">
        <v>34</v>
      </c>
      <c r="D32" s="3">
        <v>36667</v>
      </c>
      <c r="E32" t="s">
        <v>39</v>
      </c>
      <c r="F32" t="s">
        <v>55</v>
      </c>
      <c r="G32">
        <v>1</v>
      </c>
      <c r="H32">
        <v>1</v>
      </c>
      <c r="I32" s="2">
        <v>19.809999999999999</v>
      </c>
      <c r="J32" s="2">
        <v>19.809999999999999</v>
      </c>
    </row>
    <row r="33" spans="1:10" x14ac:dyDescent="0.25">
      <c r="A33" s="1">
        <v>43851</v>
      </c>
      <c r="B33" t="s">
        <v>7</v>
      </c>
      <c r="C33" t="s">
        <v>35</v>
      </c>
      <c r="D33" s="3">
        <v>43565</v>
      </c>
      <c r="E33" t="s">
        <v>39</v>
      </c>
      <c r="F33" t="s">
        <v>55</v>
      </c>
      <c r="G33">
        <v>1</v>
      </c>
      <c r="H33">
        <v>1</v>
      </c>
      <c r="I33" s="2">
        <v>9.01</v>
      </c>
      <c r="J33" s="2">
        <v>9.01</v>
      </c>
    </row>
    <row r="34" spans="1:10" x14ac:dyDescent="0.25">
      <c r="A34" s="1">
        <v>43851</v>
      </c>
      <c r="B34" t="s">
        <v>7</v>
      </c>
      <c r="C34" t="s">
        <v>36</v>
      </c>
      <c r="D34" s="3">
        <v>28625</v>
      </c>
      <c r="E34" t="s">
        <v>39</v>
      </c>
      <c r="F34" t="s">
        <v>63</v>
      </c>
      <c r="G34">
        <v>1</v>
      </c>
      <c r="H34">
        <v>1</v>
      </c>
      <c r="I34" s="2">
        <v>68.400000000000006</v>
      </c>
      <c r="J34" s="2">
        <v>68.400000000000006</v>
      </c>
    </row>
    <row r="35" spans="1:10" x14ac:dyDescent="0.25">
      <c r="A35" s="1">
        <v>43851</v>
      </c>
      <c r="B35" t="s">
        <v>7</v>
      </c>
      <c r="C35" t="s">
        <v>37</v>
      </c>
      <c r="D35" s="3">
        <v>38201</v>
      </c>
      <c r="E35" t="s">
        <v>47</v>
      </c>
      <c r="F35" t="s">
        <v>58</v>
      </c>
      <c r="G35">
        <v>2</v>
      </c>
      <c r="H35">
        <v>2</v>
      </c>
      <c r="I35" s="2">
        <v>10.46</v>
      </c>
      <c r="J35" s="2">
        <v>20.92</v>
      </c>
    </row>
    <row r="36" spans="1:10" x14ac:dyDescent="0.25">
      <c r="A36" s="1">
        <v>43851</v>
      </c>
      <c r="B36" t="s">
        <v>7</v>
      </c>
      <c r="C36" t="s">
        <v>134</v>
      </c>
      <c r="D36" s="3">
        <v>63851</v>
      </c>
      <c r="E36" t="s">
        <v>61</v>
      </c>
      <c r="F36" t="s">
        <v>57</v>
      </c>
      <c r="G36">
        <v>2</v>
      </c>
      <c r="H36">
        <v>2</v>
      </c>
      <c r="I36" s="2">
        <v>7.35</v>
      </c>
      <c r="J36" s="2">
        <v>14.7</v>
      </c>
    </row>
    <row r="37" spans="1:10" x14ac:dyDescent="0.25">
      <c r="A37" s="1">
        <v>43851</v>
      </c>
      <c r="B37" t="s">
        <v>7</v>
      </c>
      <c r="C37" t="s">
        <v>38</v>
      </c>
      <c r="D37" s="3" t="s">
        <v>74</v>
      </c>
      <c r="E37" t="s">
        <v>62</v>
      </c>
      <c r="F37" t="s">
        <v>57</v>
      </c>
      <c r="G37">
        <v>12</v>
      </c>
      <c r="H37">
        <v>12</v>
      </c>
      <c r="I37" s="2">
        <v>1.24</v>
      </c>
      <c r="J37" s="2">
        <v>14.88</v>
      </c>
    </row>
    <row r="38" spans="1:10" x14ac:dyDescent="0.25">
      <c r="A38" s="1">
        <v>43851</v>
      </c>
      <c r="B38" t="s">
        <v>7</v>
      </c>
      <c r="C38" t="s">
        <v>124</v>
      </c>
      <c r="D38" s="3">
        <v>36610</v>
      </c>
      <c r="E38" t="s">
        <v>39</v>
      </c>
      <c r="F38" t="s">
        <v>56</v>
      </c>
      <c r="G38">
        <v>1</v>
      </c>
      <c r="H38">
        <v>1</v>
      </c>
      <c r="I38" s="2">
        <v>1.28</v>
      </c>
      <c r="J38" s="2">
        <v>1.28</v>
      </c>
    </row>
    <row r="39" spans="1:10" x14ac:dyDescent="0.25">
      <c r="A39" s="1">
        <v>43851</v>
      </c>
      <c r="B39" t="s">
        <v>7</v>
      </c>
      <c r="C39" t="s">
        <v>125</v>
      </c>
      <c r="D39" s="3">
        <v>36612</v>
      </c>
      <c r="E39" t="s">
        <v>39</v>
      </c>
      <c r="F39" t="s">
        <v>56</v>
      </c>
      <c r="G39">
        <v>1</v>
      </c>
      <c r="H39">
        <v>1</v>
      </c>
      <c r="I39" s="2">
        <v>2.96</v>
      </c>
      <c r="J39" s="2">
        <v>2.96</v>
      </c>
    </row>
    <row r="40" spans="1:10" x14ac:dyDescent="0.25">
      <c r="A40" s="1">
        <v>43851</v>
      </c>
      <c r="B40" t="s">
        <v>7</v>
      </c>
      <c r="C40" t="s">
        <v>126</v>
      </c>
      <c r="D40" s="3">
        <v>36613</v>
      </c>
      <c r="E40" t="s">
        <v>39</v>
      </c>
      <c r="F40" t="s">
        <v>56</v>
      </c>
      <c r="G40">
        <v>1</v>
      </c>
      <c r="H40">
        <v>1</v>
      </c>
      <c r="I40" s="2">
        <v>4.54</v>
      </c>
      <c r="J40" s="2">
        <v>4.54</v>
      </c>
    </row>
    <row r="41" spans="1:10" x14ac:dyDescent="0.25">
      <c r="F41" s="6" t="s">
        <v>78</v>
      </c>
      <c r="G41" s="6">
        <f>SUM(G2:G40)</f>
        <v>97</v>
      </c>
      <c r="H41" s="6">
        <f>SUM(H2:H40)</f>
        <v>97</v>
      </c>
      <c r="I41" s="8">
        <f ca="1">SUM(I2:I41)</f>
        <v>517.18999999999983</v>
      </c>
      <c r="J41" s="8">
        <f>SUM(J2:J40)</f>
        <v>998.85</v>
      </c>
    </row>
    <row r="42" spans="1:10" x14ac:dyDescent="0.25">
      <c r="I42" s="7" t="s">
        <v>79</v>
      </c>
      <c r="J42" s="8">
        <f>71.11+16.3</f>
        <v>87.41</v>
      </c>
    </row>
    <row r="43" spans="1:10" x14ac:dyDescent="0.25">
      <c r="I43" s="7" t="s">
        <v>80</v>
      </c>
      <c r="J43" s="8">
        <f>SUM(J41:J42)</f>
        <v>1086.26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1D56-62BE-4EA4-93A0-8A848C2E0170}">
  <dimension ref="A1:J30"/>
  <sheetViews>
    <sheetView workbookViewId="0">
      <selection activeCell="D22" sqref="D22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28.28515625" bestFit="1" customWidth="1"/>
    <col min="4" max="4" width="14.5703125" bestFit="1" customWidth="1"/>
    <col min="5" max="5" width="23.140625" bestFit="1" customWidth="1"/>
    <col min="6" max="6" width="26.5703125" bestFit="1" customWidth="1"/>
    <col min="7" max="7" width="16.5703125" bestFit="1" customWidth="1"/>
    <col min="8" max="8" width="14.5703125" bestFit="1" customWidth="1"/>
    <col min="9" max="9" width="14.140625" bestFit="1" customWidth="1"/>
    <col min="10" max="10" width="11.5703125" bestFit="1" customWidth="1"/>
  </cols>
  <sheetData>
    <row r="1" spans="1:10" s="6" customFormat="1" ht="15.75" thickBot="1" x14ac:dyDescent="0.3">
      <c r="A1" s="11" t="s">
        <v>0</v>
      </c>
      <c r="B1" s="12" t="s">
        <v>1</v>
      </c>
      <c r="C1" s="12" t="s">
        <v>2</v>
      </c>
      <c r="D1" s="13" t="s">
        <v>64</v>
      </c>
      <c r="E1" s="12" t="s">
        <v>60</v>
      </c>
      <c r="F1" s="12" t="s">
        <v>59</v>
      </c>
      <c r="G1" s="12" t="s">
        <v>5</v>
      </c>
      <c r="H1" s="12" t="s">
        <v>6</v>
      </c>
      <c r="I1" s="12" t="s">
        <v>3</v>
      </c>
      <c r="J1" s="14" t="s">
        <v>4</v>
      </c>
    </row>
    <row r="2" spans="1:10" x14ac:dyDescent="0.25">
      <c r="A2" s="1">
        <v>43868</v>
      </c>
      <c r="B2" t="s">
        <v>7</v>
      </c>
      <c r="C2" t="s">
        <v>123</v>
      </c>
      <c r="D2" s="3" t="s">
        <v>121</v>
      </c>
      <c r="E2" t="s">
        <v>122</v>
      </c>
      <c r="F2" t="s">
        <v>57</v>
      </c>
      <c r="G2">
        <v>200</v>
      </c>
      <c r="H2">
        <v>200</v>
      </c>
      <c r="I2" s="2">
        <v>16.5</v>
      </c>
      <c r="J2" s="2">
        <v>3300</v>
      </c>
    </row>
    <row r="3" spans="1:10" x14ac:dyDescent="0.25">
      <c r="A3" s="1">
        <v>43875</v>
      </c>
      <c r="B3" t="s">
        <v>98</v>
      </c>
      <c r="C3" t="s">
        <v>9</v>
      </c>
      <c r="D3" s="3">
        <v>35260</v>
      </c>
      <c r="E3" t="s">
        <v>115</v>
      </c>
      <c r="F3" t="s">
        <v>55</v>
      </c>
      <c r="G3">
        <v>4</v>
      </c>
      <c r="H3">
        <v>4</v>
      </c>
      <c r="I3">
        <v>9.69</v>
      </c>
      <c r="J3">
        <v>38.76</v>
      </c>
    </row>
    <row r="4" spans="1:10" x14ac:dyDescent="0.25">
      <c r="A4" s="1">
        <v>43875</v>
      </c>
      <c r="B4" t="s">
        <v>98</v>
      </c>
      <c r="C4" t="s">
        <v>8</v>
      </c>
      <c r="D4" s="3">
        <v>35264</v>
      </c>
      <c r="E4" t="s">
        <v>115</v>
      </c>
      <c r="F4" t="s">
        <v>55</v>
      </c>
      <c r="G4">
        <v>4</v>
      </c>
      <c r="H4">
        <v>4</v>
      </c>
      <c r="I4">
        <v>5.98</v>
      </c>
      <c r="J4">
        <v>23.92</v>
      </c>
    </row>
    <row r="5" spans="1:10" x14ac:dyDescent="0.25">
      <c r="A5" s="1">
        <v>43875</v>
      </c>
      <c r="B5" t="s">
        <v>98</v>
      </c>
      <c r="C5" t="s">
        <v>84</v>
      </c>
      <c r="D5" s="3">
        <v>35267</v>
      </c>
      <c r="E5" t="s">
        <v>115</v>
      </c>
      <c r="F5" t="s">
        <v>55</v>
      </c>
      <c r="G5">
        <v>1</v>
      </c>
      <c r="H5">
        <v>1</v>
      </c>
      <c r="I5">
        <v>12.45</v>
      </c>
      <c r="J5">
        <v>12.45</v>
      </c>
    </row>
    <row r="6" spans="1:10" x14ac:dyDescent="0.25">
      <c r="A6" s="1">
        <v>43875</v>
      </c>
      <c r="B6" t="s">
        <v>98</v>
      </c>
      <c r="C6" t="s">
        <v>99</v>
      </c>
      <c r="D6" s="3">
        <v>36675</v>
      </c>
      <c r="E6" t="s">
        <v>115</v>
      </c>
      <c r="F6" t="s">
        <v>55</v>
      </c>
      <c r="G6">
        <v>2</v>
      </c>
      <c r="H6">
        <v>2</v>
      </c>
      <c r="I6">
        <v>33.53</v>
      </c>
      <c r="J6">
        <v>67.06</v>
      </c>
    </row>
    <row r="7" spans="1:10" x14ac:dyDescent="0.25">
      <c r="A7" s="1">
        <v>43875</v>
      </c>
      <c r="B7" t="s">
        <v>98</v>
      </c>
      <c r="C7" t="s">
        <v>85</v>
      </c>
      <c r="D7" s="3">
        <v>11204</v>
      </c>
      <c r="E7" t="s">
        <v>115</v>
      </c>
      <c r="F7" t="s">
        <v>117</v>
      </c>
      <c r="G7">
        <v>6</v>
      </c>
      <c r="H7">
        <v>6</v>
      </c>
      <c r="I7">
        <v>4.3099999999999996</v>
      </c>
      <c r="J7">
        <v>25.86</v>
      </c>
    </row>
    <row r="8" spans="1:10" x14ac:dyDescent="0.25">
      <c r="A8" s="1">
        <v>43875</v>
      </c>
      <c r="B8" t="s">
        <v>98</v>
      </c>
      <c r="C8" t="s">
        <v>86</v>
      </c>
      <c r="D8" s="3">
        <v>11203</v>
      </c>
      <c r="E8" t="s">
        <v>115</v>
      </c>
      <c r="F8" t="s">
        <v>117</v>
      </c>
      <c r="G8">
        <v>6</v>
      </c>
      <c r="H8">
        <v>6</v>
      </c>
      <c r="I8">
        <v>4.3099999999999996</v>
      </c>
      <c r="J8">
        <v>25.86</v>
      </c>
    </row>
    <row r="9" spans="1:10" x14ac:dyDescent="0.25">
      <c r="A9" s="1">
        <v>43875</v>
      </c>
      <c r="B9" t="s">
        <v>98</v>
      </c>
      <c r="C9" t="s">
        <v>83</v>
      </c>
      <c r="D9" s="3" t="s">
        <v>102</v>
      </c>
      <c r="E9" t="s">
        <v>115</v>
      </c>
      <c r="F9" t="s">
        <v>56</v>
      </c>
      <c r="G9">
        <v>5</v>
      </c>
      <c r="H9">
        <v>5</v>
      </c>
      <c r="I9">
        <v>5.63</v>
      </c>
      <c r="J9">
        <v>28.15</v>
      </c>
    </row>
    <row r="10" spans="1:10" x14ac:dyDescent="0.25">
      <c r="A10" s="1">
        <v>43875</v>
      </c>
      <c r="B10" t="s">
        <v>98</v>
      </c>
      <c r="C10" t="s">
        <v>87</v>
      </c>
      <c r="D10" s="3">
        <v>48102</v>
      </c>
      <c r="E10" t="s">
        <v>116</v>
      </c>
      <c r="F10" t="s">
        <v>57</v>
      </c>
      <c r="G10">
        <v>2</v>
      </c>
      <c r="H10">
        <v>2</v>
      </c>
      <c r="I10">
        <v>2.02</v>
      </c>
      <c r="J10">
        <v>4.04</v>
      </c>
    </row>
    <row r="11" spans="1:10" x14ac:dyDescent="0.25">
      <c r="A11" s="1">
        <v>43875</v>
      </c>
      <c r="B11" t="s">
        <v>98</v>
      </c>
      <c r="C11" t="s">
        <v>88</v>
      </c>
      <c r="D11" s="10" t="str">
        <f>TEXT(133,"00000")</f>
        <v>00133</v>
      </c>
      <c r="E11" t="s">
        <v>115</v>
      </c>
      <c r="F11" t="s">
        <v>56</v>
      </c>
      <c r="G11">
        <v>3</v>
      </c>
      <c r="H11">
        <v>3</v>
      </c>
      <c r="I11">
        <v>2.5499999999999998</v>
      </c>
      <c r="J11">
        <v>7.65</v>
      </c>
    </row>
    <row r="12" spans="1:10" x14ac:dyDescent="0.25">
      <c r="A12" s="1">
        <v>43875</v>
      </c>
      <c r="B12" t="s">
        <v>98</v>
      </c>
      <c r="C12" t="s">
        <v>10</v>
      </c>
      <c r="D12" s="3">
        <v>68720</v>
      </c>
      <c r="E12" t="s">
        <v>40</v>
      </c>
      <c r="F12" t="s">
        <v>56</v>
      </c>
      <c r="G12">
        <v>2</v>
      </c>
      <c r="H12">
        <v>2</v>
      </c>
      <c r="I12">
        <v>22.59</v>
      </c>
      <c r="J12">
        <v>45.18</v>
      </c>
    </row>
    <row r="13" spans="1:10" x14ac:dyDescent="0.25">
      <c r="A13" s="1">
        <v>43875</v>
      </c>
      <c r="B13" t="s">
        <v>98</v>
      </c>
      <c r="C13" t="s">
        <v>89</v>
      </c>
      <c r="D13" s="3">
        <v>75338</v>
      </c>
      <c r="E13" t="s">
        <v>118</v>
      </c>
      <c r="F13" t="s">
        <v>55</v>
      </c>
      <c r="G13">
        <v>2</v>
      </c>
      <c r="H13">
        <v>2</v>
      </c>
      <c r="I13">
        <v>5.55</v>
      </c>
      <c r="J13" s="2">
        <v>11.1</v>
      </c>
    </row>
    <row r="14" spans="1:10" x14ac:dyDescent="0.25">
      <c r="A14" s="1">
        <v>43875</v>
      </c>
      <c r="B14" t="s">
        <v>98</v>
      </c>
      <c r="C14" t="s">
        <v>105</v>
      </c>
      <c r="D14" s="3" t="s">
        <v>103</v>
      </c>
      <c r="E14" t="s">
        <v>49</v>
      </c>
      <c r="F14" t="s">
        <v>56</v>
      </c>
      <c r="G14">
        <v>2</v>
      </c>
      <c r="H14">
        <v>2</v>
      </c>
      <c r="I14">
        <v>14.74</v>
      </c>
      <c r="J14" s="2">
        <v>29.48</v>
      </c>
    </row>
    <row r="15" spans="1:10" x14ac:dyDescent="0.25">
      <c r="A15" s="1">
        <v>43875</v>
      </c>
      <c r="B15" t="s">
        <v>98</v>
      </c>
      <c r="C15" t="s">
        <v>90</v>
      </c>
      <c r="D15" s="3" t="s">
        <v>104</v>
      </c>
      <c r="E15" t="s">
        <v>49</v>
      </c>
      <c r="F15" t="s">
        <v>56</v>
      </c>
      <c r="G15">
        <v>2</v>
      </c>
      <c r="H15">
        <v>2</v>
      </c>
      <c r="I15" s="2">
        <v>6.2</v>
      </c>
      <c r="J15" s="2">
        <v>12.4</v>
      </c>
    </row>
    <row r="16" spans="1:10" x14ac:dyDescent="0.25">
      <c r="A16" s="1">
        <v>43875</v>
      </c>
      <c r="B16" t="s">
        <v>98</v>
      </c>
      <c r="C16" t="s">
        <v>90</v>
      </c>
      <c r="D16" s="3" t="s">
        <v>106</v>
      </c>
      <c r="E16" t="s">
        <v>49</v>
      </c>
      <c r="F16" t="s">
        <v>56</v>
      </c>
      <c r="G16">
        <v>1</v>
      </c>
      <c r="H16">
        <v>1</v>
      </c>
      <c r="I16" s="2">
        <v>6.2</v>
      </c>
      <c r="J16" s="2">
        <v>6.2</v>
      </c>
    </row>
    <row r="17" spans="1:10" x14ac:dyDescent="0.25">
      <c r="A17" s="1">
        <v>43875</v>
      </c>
      <c r="B17" t="s">
        <v>98</v>
      </c>
      <c r="C17" t="s">
        <v>90</v>
      </c>
      <c r="D17" s="3" t="s">
        <v>107</v>
      </c>
      <c r="E17" t="s">
        <v>49</v>
      </c>
      <c r="F17" t="s">
        <v>56</v>
      </c>
      <c r="G17">
        <v>1</v>
      </c>
      <c r="H17">
        <v>1</v>
      </c>
      <c r="I17">
        <v>5.56</v>
      </c>
      <c r="J17">
        <v>5.56</v>
      </c>
    </row>
    <row r="18" spans="1:10" x14ac:dyDescent="0.25">
      <c r="A18" s="1">
        <v>43875</v>
      </c>
      <c r="B18" t="s">
        <v>98</v>
      </c>
      <c r="C18" t="s">
        <v>108</v>
      </c>
      <c r="D18" s="3" t="s">
        <v>66</v>
      </c>
      <c r="E18" t="s">
        <v>44</v>
      </c>
      <c r="F18" t="s">
        <v>57</v>
      </c>
      <c r="G18">
        <v>3</v>
      </c>
      <c r="H18">
        <v>3</v>
      </c>
      <c r="I18" s="2">
        <v>11.9</v>
      </c>
      <c r="J18" s="2">
        <v>35.700000000000003</v>
      </c>
    </row>
    <row r="19" spans="1:10" x14ac:dyDescent="0.25">
      <c r="A19" s="1">
        <v>43875</v>
      </c>
      <c r="B19" t="s">
        <v>98</v>
      </c>
      <c r="C19" t="s">
        <v>109</v>
      </c>
      <c r="D19" s="3">
        <v>38506</v>
      </c>
      <c r="E19" t="s">
        <v>49</v>
      </c>
      <c r="F19" t="s">
        <v>56</v>
      </c>
      <c r="G19">
        <v>1</v>
      </c>
      <c r="H19">
        <v>1</v>
      </c>
      <c r="I19">
        <v>36.54</v>
      </c>
      <c r="J19">
        <v>36.54</v>
      </c>
    </row>
    <row r="20" spans="1:10" x14ac:dyDescent="0.25">
      <c r="A20" s="1">
        <v>43875</v>
      </c>
      <c r="B20" t="s">
        <v>98</v>
      </c>
      <c r="C20" t="s">
        <v>91</v>
      </c>
      <c r="D20" s="3">
        <v>59022</v>
      </c>
      <c r="E20" t="s">
        <v>115</v>
      </c>
      <c r="F20" t="s">
        <v>57</v>
      </c>
      <c r="G20">
        <v>5</v>
      </c>
      <c r="H20">
        <v>5</v>
      </c>
      <c r="I20">
        <v>0.61</v>
      </c>
      <c r="J20">
        <v>3.05</v>
      </c>
    </row>
    <row r="21" spans="1:10" x14ac:dyDescent="0.25">
      <c r="A21" s="1">
        <v>43875</v>
      </c>
      <c r="B21" t="s">
        <v>98</v>
      </c>
      <c r="C21" t="s">
        <v>92</v>
      </c>
      <c r="D21" s="3">
        <v>20630</v>
      </c>
      <c r="E21" t="s">
        <v>115</v>
      </c>
      <c r="F21" t="s">
        <v>58</v>
      </c>
      <c r="G21">
        <v>1</v>
      </c>
      <c r="H21">
        <v>1</v>
      </c>
      <c r="I21">
        <v>7.77</v>
      </c>
      <c r="J21">
        <v>7.77</v>
      </c>
    </row>
    <row r="22" spans="1:10" x14ac:dyDescent="0.25">
      <c r="A22" s="1">
        <v>43875</v>
      </c>
      <c r="B22" t="s">
        <v>98</v>
      </c>
      <c r="C22" t="s">
        <v>93</v>
      </c>
      <c r="D22" s="3">
        <v>56601</v>
      </c>
      <c r="E22" t="s">
        <v>115</v>
      </c>
      <c r="F22" t="s">
        <v>55</v>
      </c>
      <c r="G22">
        <v>1</v>
      </c>
      <c r="H22">
        <v>1</v>
      </c>
      <c r="I22" s="2">
        <v>6.2</v>
      </c>
      <c r="J22" s="2">
        <v>6.2</v>
      </c>
    </row>
    <row r="23" spans="1:10" x14ac:dyDescent="0.25">
      <c r="A23" s="1">
        <v>43875</v>
      </c>
      <c r="B23" t="s">
        <v>98</v>
      </c>
      <c r="C23" t="s">
        <v>94</v>
      </c>
      <c r="D23" s="3">
        <v>566611</v>
      </c>
      <c r="E23" t="s">
        <v>115</v>
      </c>
      <c r="F23" t="s">
        <v>55</v>
      </c>
      <c r="G23">
        <v>1</v>
      </c>
      <c r="H23">
        <v>1</v>
      </c>
      <c r="I23" s="2">
        <v>6.2</v>
      </c>
      <c r="J23" s="2">
        <v>6.2</v>
      </c>
    </row>
    <row r="24" spans="1:10" x14ac:dyDescent="0.25">
      <c r="A24" s="1">
        <v>43875</v>
      </c>
      <c r="B24" t="s">
        <v>98</v>
      </c>
      <c r="C24" t="s">
        <v>96</v>
      </c>
      <c r="D24" s="3">
        <v>78493</v>
      </c>
      <c r="E24" t="s">
        <v>39</v>
      </c>
      <c r="F24" t="s">
        <v>55</v>
      </c>
      <c r="G24">
        <v>1</v>
      </c>
      <c r="H24">
        <v>1</v>
      </c>
      <c r="I24" s="2">
        <v>8.93</v>
      </c>
      <c r="J24">
        <v>8.93</v>
      </c>
    </row>
    <row r="25" spans="1:10" x14ac:dyDescent="0.25">
      <c r="A25" s="1">
        <v>43875</v>
      </c>
      <c r="B25" t="s">
        <v>98</v>
      </c>
      <c r="C25" s="9" t="s">
        <v>23</v>
      </c>
      <c r="D25" s="3" t="s">
        <v>110</v>
      </c>
      <c r="E25" s="9" t="s">
        <v>41</v>
      </c>
      <c r="F25" s="9" t="s">
        <v>58</v>
      </c>
      <c r="G25">
        <v>1</v>
      </c>
      <c r="H25">
        <v>1</v>
      </c>
      <c r="I25" s="2">
        <v>10.65</v>
      </c>
      <c r="J25">
        <v>10.65</v>
      </c>
    </row>
    <row r="26" spans="1:10" x14ac:dyDescent="0.25">
      <c r="A26" s="1">
        <v>43875</v>
      </c>
      <c r="B26" t="s">
        <v>98</v>
      </c>
      <c r="C26" s="9" t="s">
        <v>111</v>
      </c>
      <c r="D26" s="3" t="s">
        <v>112</v>
      </c>
      <c r="E26" s="9" t="s">
        <v>119</v>
      </c>
      <c r="F26" s="9" t="s">
        <v>56</v>
      </c>
      <c r="G26">
        <v>1</v>
      </c>
      <c r="H26">
        <v>1</v>
      </c>
      <c r="I26" s="2">
        <v>3.98</v>
      </c>
      <c r="J26">
        <v>3.98</v>
      </c>
    </row>
    <row r="27" spans="1:10" x14ac:dyDescent="0.25">
      <c r="A27" s="1">
        <v>43875</v>
      </c>
      <c r="B27" t="s">
        <v>98</v>
      </c>
      <c r="C27" t="s">
        <v>97</v>
      </c>
      <c r="D27" s="3">
        <v>31750</v>
      </c>
      <c r="E27" s="9" t="s">
        <v>115</v>
      </c>
      <c r="F27" s="9" t="s">
        <v>56</v>
      </c>
      <c r="G27">
        <v>10</v>
      </c>
      <c r="H27">
        <v>10</v>
      </c>
      <c r="I27" s="2">
        <v>0.3</v>
      </c>
      <c r="J27" s="2">
        <v>3</v>
      </c>
    </row>
    <row r="28" spans="1:10" x14ac:dyDescent="0.25">
      <c r="A28" s="1">
        <v>43875</v>
      </c>
      <c r="B28" t="s">
        <v>98</v>
      </c>
      <c r="C28" t="s">
        <v>100</v>
      </c>
      <c r="D28" s="3">
        <v>36686</v>
      </c>
      <c r="E28" s="9" t="s">
        <v>39</v>
      </c>
      <c r="F28" s="9" t="s">
        <v>55</v>
      </c>
      <c r="G28">
        <v>1</v>
      </c>
      <c r="H28">
        <v>1</v>
      </c>
      <c r="I28" s="2">
        <v>12.58</v>
      </c>
      <c r="J28">
        <v>12.58</v>
      </c>
    </row>
    <row r="29" spans="1:10" x14ac:dyDescent="0.25">
      <c r="A29" s="1">
        <v>43875</v>
      </c>
      <c r="B29" t="s">
        <v>98</v>
      </c>
      <c r="C29" t="s">
        <v>101</v>
      </c>
      <c r="D29" t="s">
        <v>113</v>
      </c>
      <c r="E29" s="9" t="s">
        <v>120</v>
      </c>
      <c r="F29" s="9" t="s">
        <v>57</v>
      </c>
      <c r="G29">
        <v>4</v>
      </c>
      <c r="H29">
        <v>4</v>
      </c>
      <c r="I29" s="2">
        <v>274.16000000000003</v>
      </c>
      <c r="J29">
        <v>1096.6400000000001</v>
      </c>
    </row>
    <row r="30" spans="1:10" x14ac:dyDescent="0.25">
      <c r="C30" t="s">
        <v>114</v>
      </c>
      <c r="G30">
        <v>2</v>
      </c>
      <c r="H30">
        <v>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A37E-8649-4099-8F5E-63242DA16D2A}">
  <dimension ref="A1:J68"/>
  <sheetViews>
    <sheetView zoomScaleNormal="100" workbookViewId="0">
      <selection activeCell="E57" sqref="E57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42.7109375" bestFit="1" customWidth="1"/>
    <col min="4" max="4" width="15" bestFit="1" customWidth="1"/>
    <col min="5" max="5" width="24" bestFit="1" customWidth="1"/>
    <col min="6" max="6" width="27.42578125" bestFit="1" customWidth="1"/>
    <col min="7" max="7" width="16.85546875" bestFit="1" customWidth="1"/>
    <col min="8" max="8" width="14.85546875" bestFit="1" customWidth="1"/>
    <col min="10" max="10" width="11.5703125" bestFit="1" customWidth="1"/>
  </cols>
  <sheetData>
    <row r="1" spans="1:10" ht="15.75" thickBot="1" x14ac:dyDescent="0.3">
      <c r="A1" s="11" t="s">
        <v>0</v>
      </c>
      <c r="B1" s="12" t="s">
        <v>1</v>
      </c>
      <c r="C1" s="12" t="s">
        <v>2</v>
      </c>
      <c r="D1" s="13" t="s">
        <v>64</v>
      </c>
      <c r="E1" s="12" t="s">
        <v>60</v>
      </c>
      <c r="F1" s="12" t="s">
        <v>59</v>
      </c>
      <c r="G1" s="12" t="s">
        <v>5</v>
      </c>
      <c r="H1" s="12" t="s">
        <v>6</v>
      </c>
      <c r="I1" s="12" t="s">
        <v>3</v>
      </c>
      <c r="J1" s="14" t="s">
        <v>4</v>
      </c>
    </row>
    <row r="2" spans="1:10" x14ac:dyDescent="0.25">
      <c r="A2" s="1">
        <v>43845</v>
      </c>
      <c r="B2" t="s">
        <v>7</v>
      </c>
      <c r="C2" t="s">
        <v>8</v>
      </c>
      <c r="D2" s="3">
        <v>36660</v>
      </c>
      <c r="E2" t="s">
        <v>39</v>
      </c>
      <c r="F2" t="s">
        <v>55</v>
      </c>
      <c r="G2">
        <v>2</v>
      </c>
      <c r="H2">
        <v>2</v>
      </c>
      <c r="I2">
        <v>9.92</v>
      </c>
      <c r="J2" s="2">
        <v>19.84</v>
      </c>
    </row>
    <row r="3" spans="1:10" x14ac:dyDescent="0.25">
      <c r="A3" s="1">
        <v>43845</v>
      </c>
      <c r="B3" t="s">
        <v>7</v>
      </c>
      <c r="C3" t="s">
        <v>9</v>
      </c>
      <c r="D3" s="3">
        <v>36663</v>
      </c>
      <c r="E3" t="s">
        <v>39</v>
      </c>
      <c r="F3" t="s">
        <v>55</v>
      </c>
      <c r="G3">
        <v>2</v>
      </c>
      <c r="H3">
        <v>2</v>
      </c>
      <c r="I3">
        <v>11.49</v>
      </c>
      <c r="J3" s="2">
        <v>22.98</v>
      </c>
    </row>
    <row r="4" spans="1:10" x14ac:dyDescent="0.25">
      <c r="A4" s="1">
        <v>43845</v>
      </c>
      <c r="B4" t="s">
        <v>7</v>
      </c>
      <c r="C4" t="s">
        <v>10</v>
      </c>
      <c r="D4" s="3">
        <v>68720</v>
      </c>
      <c r="E4" t="s">
        <v>40</v>
      </c>
      <c r="F4" t="s">
        <v>56</v>
      </c>
      <c r="G4">
        <v>2</v>
      </c>
      <c r="H4">
        <v>2</v>
      </c>
      <c r="I4">
        <v>20.56</v>
      </c>
      <c r="J4" s="2">
        <v>41.12</v>
      </c>
    </row>
    <row r="5" spans="1:10" x14ac:dyDescent="0.25">
      <c r="A5" s="1">
        <v>43845</v>
      </c>
      <c r="B5" t="s">
        <v>7</v>
      </c>
      <c r="C5" t="s">
        <v>11</v>
      </c>
      <c r="D5" s="3" t="s">
        <v>65</v>
      </c>
      <c r="E5" t="s">
        <v>42</v>
      </c>
      <c r="F5" t="s">
        <v>57</v>
      </c>
      <c r="G5">
        <v>1</v>
      </c>
      <c r="H5">
        <v>1</v>
      </c>
      <c r="I5">
        <v>12.42</v>
      </c>
      <c r="J5" s="2">
        <v>12.42</v>
      </c>
    </row>
    <row r="6" spans="1:10" x14ac:dyDescent="0.25">
      <c r="A6" s="1">
        <v>43845</v>
      </c>
      <c r="B6" t="s">
        <v>7</v>
      </c>
      <c r="C6" t="s">
        <v>12</v>
      </c>
      <c r="D6" s="3">
        <v>91331</v>
      </c>
      <c r="E6" t="s">
        <v>43</v>
      </c>
      <c r="F6" t="s">
        <v>57</v>
      </c>
      <c r="G6">
        <v>1</v>
      </c>
      <c r="H6">
        <v>1</v>
      </c>
      <c r="I6">
        <v>5.03</v>
      </c>
      <c r="J6" s="2">
        <v>5.03</v>
      </c>
    </row>
    <row r="7" spans="1:10" x14ac:dyDescent="0.25">
      <c r="A7" s="1">
        <v>43845</v>
      </c>
      <c r="B7" t="s">
        <v>7</v>
      </c>
      <c r="C7" t="s">
        <v>33</v>
      </c>
      <c r="D7" s="3" t="s">
        <v>66</v>
      </c>
      <c r="E7" t="s">
        <v>44</v>
      </c>
      <c r="F7" t="s">
        <v>57</v>
      </c>
      <c r="G7">
        <v>1</v>
      </c>
      <c r="H7">
        <v>1</v>
      </c>
      <c r="I7">
        <v>12.05</v>
      </c>
      <c r="J7" s="2">
        <v>12.05</v>
      </c>
    </row>
    <row r="8" spans="1:10" x14ac:dyDescent="0.25">
      <c r="A8" s="1">
        <v>43845</v>
      </c>
      <c r="B8" t="s">
        <v>7</v>
      </c>
      <c r="C8" t="s">
        <v>13</v>
      </c>
      <c r="D8" s="3" t="s">
        <v>67</v>
      </c>
      <c r="E8" t="s">
        <v>45</v>
      </c>
      <c r="F8" t="s">
        <v>57</v>
      </c>
      <c r="G8">
        <v>9</v>
      </c>
      <c r="H8">
        <v>9</v>
      </c>
      <c r="I8" s="2">
        <v>2.44</v>
      </c>
      <c r="J8" s="2">
        <v>21.96</v>
      </c>
    </row>
    <row r="9" spans="1:10" x14ac:dyDescent="0.25">
      <c r="A9" s="1">
        <v>43845</v>
      </c>
      <c r="B9" t="s">
        <v>7</v>
      </c>
      <c r="C9" t="s">
        <v>14</v>
      </c>
      <c r="D9" s="3">
        <v>31020</v>
      </c>
      <c r="E9" t="s">
        <v>46</v>
      </c>
      <c r="F9" t="s">
        <v>58</v>
      </c>
      <c r="G9">
        <v>1</v>
      </c>
      <c r="H9">
        <v>1</v>
      </c>
      <c r="I9" s="2">
        <v>14.3</v>
      </c>
      <c r="J9" s="2">
        <v>14.3</v>
      </c>
    </row>
    <row r="10" spans="1:10" x14ac:dyDescent="0.25">
      <c r="A10" s="1">
        <v>43845</v>
      </c>
      <c r="B10" t="s">
        <v>7</v>
      </c>
      <c r="C10" t="s">
        <v>15</v>
      </c>
      <c r="D10" s="3">
        <v>31002</v>
      </c>
      <c r="E10" t="s">
        <v>46</v>
      </c>
      <c r="F10" t="s">
        <v>58</v>
      </c>
      <c r="G10">
        <v>2</v>
      </c>
      <c r="H10">
        <v>2</v>
      </c>
      <c r="I10" s="2">
        <v>14.3</v>
      </c>
      <c r="J10" s="2">
        <v>28.6</v>
      </c>
    </row>
    <row r="11" spans="1:10" x14ac:dyDescent="0.25">
      <c r="A11" s="1">
        <v>43845</v>
      </c>
      <c r="B11" t="s">
        <v>7</v>
      </c>
      <c r="C11" t="s">
        <v>16</v>
      </c>
      <c r="D11" s="3">
        <v>31021</v>
      </c>
      <c r="E11" t="s">
        <v>46</v>
      </c>
      <c r="F11" t="s">
        <v>58</v>
      </c>
      <c r="G11">
        <v>3</v>
      </c>
      <c r="H11">
        <v>3</v>
      </c>
      <c r="I11" s="2">
        <v>14.3</v>
      </c>
      <c r="J11" s="2">
        <v>42.9</v>
      </c>
    </row>
    <row r="12" spans="1:10" x14ac:dyDescent="0.25">
      <c r="A12" s="1">
        <v>43845</v>
      </c>
      <c r="B12" t="s">
        <v>7</v>
      </c>
      <c r="C12" t="s">
        <v>17</v>
      </c>
      <c r="D12" s="3">
        <v>31003</v>
      </c>
      <c r="E12" t="s">
        <v>46</v>
      </c>
      <c r="F12" t="s">
        <v>58</v>
      </c>
      <c r="G12">
        <v>2</v>
      </c>
      <c r="H12">
        <v>2</v>
      </c>
      <c r="I12" s="2">
        <v>14.3</v>
      </c>
      <c r="J12" s="2">
        <v>28.6</v>
      </c>
    </row>
    <row r="13" spans="1:10" x14ac:dyDescent="0.25">
      <c r="A13" s="1">
        <v>43845</v>
      </c>
      <c r="B13" t="s">
        <v>7</v>
      </c>
      <c r="C13" t="s">
        <v>18</v>
      </c>
      <c r="D13" s="3">
        <v>27010</v>
      </c>
      <c r="E13" t="s">
        <v>47</v>
      </c>
      <c r="F13" t="s">
        <v>58</v>
      </c>
      <c r="G13">
        <v>1</v>
      </c>
      <c r="H13">
        <v>1</v>
      </c>
      <c r="I13" s="2">
        <v>7.3</v>
      </c>
      <c r="J13" s="2">
        <v>7.3</v>
      </c>
    </row>
    <row r="14" spans="1:10" x14ac:dyDescent="0.25">
      <c r="A14" s="1">
        <v>43845</v>
      </c>
      <c r="B14" t="s">
        <v>7</v>
      </c>
      <c r="C14" t="s">
        <v>21</v>
      </c>
      <c r="D14" s="3">
        <v>27026</v>
      </c>
      <c r="E14" t="s">
        <v>47</v>
      </c>
      <c r="F14" t="s">
        <v>58</v>
      </c>
      <c r="G14">
        <v>1</v>
      </c>
      <c r="H14">
        <v>1</v>
      </c>
      <c r="I14" s="2">
        <v>7.26</v>
      </c>
      <c r="J14" s="2">
        <v>7.26</v>
      </c>
    </row>
    <row r="15" spans="1:10" x14ac:dyDescent="0.25">
      <c r="A15" s="1">
        <v>43845</v>
      </c>
      <c r="B15" t="s">
        <v>7</v>
      </c>
      <c r="C15" t="s">
        <v>19</v>
      </c>
      <c r="D15" s="3">
        <v>27009</v>
      </c>
      <c r="E15" t="s">
        <v>47</v>
      </c>
      <c r="F15" t="s">
        <v>58</v>
      </c>
      <c r="G15">
        <v>1</v>
      </c>
      <c r="H15">
        <v>1</v>
      </c>
      <c r="I15" s="2">
        <v>6.62</v>
      </c>
      <c r="J15" s="2">
        <v>6.62</v>
      </c>
    </row>
    <row r="16" spans="1:10" x14ac:dyDescent="0.25">
      <c r="A16" s="1">
        <v>43845</v>
      </c>
      <c r="B16" t="s">
        <v>7</v>
      </c>
      <c r="C16" t="s">
        <v>20</v>
      </c>
      <c r="D16" s="3">
        <v>27006</v>
      </c>
      <c r="E16" t="s">
        <v>47</v>
      </c>
      <c r="F16" t="s">
        <v>58</v>
      </c>
      <c r="G16">
        <v>1</v>
      </c>
      <c r="H16">
        <v>1</v>
      </c>
      <c r="I16" s="2">
        <v>6.62</v>
      </c>
      <c r="J16" s="2">
        <v>6.62</v>
      </c>
    </row>
    <row r="17" spans="1:10" x14ac:dyDescent="0.25">
      <c r="A17" s="1">
        <v>43845</v>
      </c>
      <c r="B17" t="s">
        <v>7</v>
      </c>
      <c r="C17" t="s">
        <v>22</v>
      </c>
      <c r="D17" s="3">
        <v>33315</v>
      </c>
      <c r="E17" t="s">
        <v>48</v>
      </c>
      <c r="F17" t="s">
        <v>58</v>
      </c>
      <c r="G17">
        <v>1</v>
      </c>
      <c r="H17">
        <v>1</v>
      </c>
      <c r="I17" s="2">
        <v>6.28</v>
      </c>
      <c r="J17" s="2">
        <v>6.28</v>
      </c>
    </row>
    <row r="18" spans="1:10" x14ac:dyDescent="0.25">
      <c r="A18" s="1">
        <v>43845</v>
      </c>
      <c r="B18" t="s">
        <v>7</v>
      </c>
      <c r="C18" t="s">
        <v>24</v>
      </c>
      <c r="D18" s="3" t="s">
        <v>68</v>
      </c>
      <c r="E18" t="s">
        <v>41</v>
      </c>
      <c r="F18" t="s">
        <v>58</v>
      </c>
      <c r="G18">
        <v>1</v>
      </c>
      <c r="H18">
        <v>1</v>
      </c>
      <c r="I18" s="2">
        <v>4.49</v>
      </c>
      <c r="J18" s="2">
        <v>4.49</v>
      </c>
    </row>
    <row r="19" spans="1:10" x14ac:dyDescent="0.25">
      <c r="A19" s="1">
        <v>43845</v>
      </c>
      <c r="B19" t="s">
        <v>7</v>
      </c>
      <c r="C19" t="s">
        <v>23</v>
      </c>
      <c r="D19" s="3" t="s">
        <v>69</v>
      </c>
      <c r="E19" t="s">
        <v>41</v>
      </c>
      <c r="F19" t="s">
        <v>58</v>
      </c>
      <c r="G19">
        <v>1</v>
      </c>
      <c r="H19">
        <v>1</v>
      </c>
      <c r="I19" s="2">
        <v>12.92</v>
      </c>
      <c r="J19" s="2">
        <v>12.92</v>
      </c>
    </row>
    <row r="20" spans="1:10" x14ac:dyDescent="0.25">
      <c r="A20" s="1">
        <v>43845</v>
      </c>
      <c r="B20" t="s">
        <v>7</v>
      </c>
      <c r="C20" t="s">
        <v>25</v>
      </c>
      <c r="D20" s="3" t="s">
        <v>70</v>
      </c>
      <c r="E20" t="s">
        <v>49</v>
      </c>
      <c r="F20" t="s">
        <v>56</v>
      </c>
      <c r="G20">
        <v>1</v>
      </c>
      <c r="H20">
        <v>1</v>
      </c>
      <c r="I20" s="2">
        <v>22.46</v>
      </c>
      <c r="J20" s="2">
        <v>22.46</v>
      </c>
    </row>
    <row r="21" spans="1:10" x14ac:dyDescent="0.25">
      <c r="A21" s="1">
        <v>43845</v>
      </c>
      <c r="B21" t="s">
        <v>7</v>
      </c>
      <c r="C21" t="s">
        <v>26</v>
      </c>
      <c r="D21" s="3">
        <v>10132</v>
      </c>
      <c r="E21" t="s">
        <v>50</v>
      </c>
      <c r="F21" t="s">
        <v>56</v>
      </c>
      <c r="G21">
        <v>1</v>
      </c>
      <c r="H21">
        <v>1</v>
      </c>
      <c r="I21" s="2">
        <v>4.3499999999999996</v>
      </c>
      <c r="J21" s="2">
        <v>4.3499999999999996</v>
      </c>
    </row>
    <row r="22" spans="1:10" x14ac:dyDescent="0.25">
      <c r="A22" s="1">
        <v>43845</v>
      </c>
      <c r="B22" t="s">
        <v>7</v>
      </c>
      <c r="C22" t="s">
        <v>27</v>
      </c>
      <c r="D22" s="3" t="s">
        <v>71</v>
      </c>
      <c r="E22" t="s">
        <v>51</v>
      </c>
      <c r="F22" t="s">
        <v>57</v>
      </c>
      <c r="G22">
        <v>3</v>
      </c>
      <c r="H22">
        <v>3</v>
      </c>
      <c r="I22" s="2">
        <v>85.64</v>
      </c>
      <c r="J22" s="2">
        <v>256.92</v>
      </c>
    </row>
    <row r="23" spans="1:10" x14ac:dyDescent="0.25">
      <c r="A23" s="1">
        <v>43845</v>
      </c>
      <c r="B23" t="s">
        <v>7</v>
      </c>
      <c r="C23" t="s">
        <v>93</v>
      </c>
      <c r="D23" s="3">
        <v>57502</v>
      </c>
      <c r="E23" t="s">
        <v>52</v>
      </c>
      <c r="F23" t="s">
        <v>55</v>
      </c>
      <c r="G23">
        <v>1</v>
      </c>
      <c r="H23">
        <v>1</v>
      </c>
      <c r="I23" s="2">
        <v>10.5</v>
      </c>
      <c r="J23" s="2">
        <v>10.5</v>
      </c>
    </row>
    <row r="24" spans="1:10" x14ac:dyDescent="0.25">
      <c r="A24" s="1">
        <v>43845</v>
      </c>
      <c r="B24" t="s">
        <v>7</v>
      </c>
      <c r="C24" t="s">
        <v>94</v>
      </c>
      <c r="D24" s="3">
        <v>57511</v>
      </c>
      <c r="E24" t="s">
        <v>52</v>
      </c>
      <c r="F24" t="s">
        <v>55</v>
      </c>
      <c r="G24">
        <v>1</v>
      </c>
      <c r="H24">
        <v>1</v>
      </c>
      <c r="I24" s="2">
        <v>10.5</v>
      </c>
      <c r="J24" s="2">
        <v>10.5</v>
      </c>
    </row>
    <row r="25" spans="1:10" x14ac:dyDescent="0.25">
      <c r="A25" s="1">
        <v>43845</v>
      </c>
      <c r="B25" t="s">
        <v>7</v>
      </c>
      <c r="C25" t="s">
        <v>95</v>
      </c>
      <c r="D25" s="3">
        <v>57510</v>
      </c>
      <c r="E25" t="s">
        <v>52</v>
      </c>
      <c r="F25" t="s">
        <v>55</v>
      </c>
      <c r="G25">
        <v>1</v>
      </c>
      <c r="H25">
        <v>1</v>
      </c>
      <c r="I25" s="2">
        <v>8.33</v>
      </c>
      <c r="J25" s="2">
        <v>8.33</v>
      </c>
    </row>
    <row r="26" spans="1:10" x14ac:dyDescent="0.25">
      <c r="A26" s="1">
        <v>43845</v>
      </c>
      <c r="B26" t="s">
        <v>7</v>
      </c>
      <c r="C26" t="s">
        <v>28</v>
      </c>
      <c r="D26" s="3" t="s">
        <v>72</v>
      </c>
      <c r="E26" t="s">
        <v>53</v>
      </c>
      <c r="F26" t="s">
        <v>56</v>
      </c>
      <c r="G26">
        <v>1</v>
      </c>
      <c r="H26">
        <v>1</v>
      </c>
      <c r="I26" s="2">
        <v>10.69</v>
      </c>
      <c r="J26" s="2">
        <v>10.69</v>
      </c>
    </row>
    <row r="27" spans="1:10" x14ac:dyDescent="0.25">
      <c r="A27" s="1">
        <v>43845</v>
      </c>
      <c r="B27" t="s">
        <v>7</v>
      </c>
      <c r="C27" t="s">
        <v>29</v>
      </c>
      <c r="D27" s="3">
        <v>32954</v>
      </c>
      <c r="E27" t="s">
        <v>39</v>
      </c>
      <c r="F27" t="s">
        <v>57</v>
      </c>
      <c r="G27">
        <v>3</v>
      </c>
      <c r="H27">
        <v>3</v>
      </c>
      <c r="I27" s="2">
        <v>1.28</v>
      </c>
      <c r="J27" s="2">
        <v>3.84</v>
      </c>
    </row>
    <row r="28" spans="1:10" x14ac:dyDescent="0.25">
      <c r="A28" s="1">
        <v>43845</v>
      </c>
      <c r="B28" t="s">
        <v>7</v>
      </c>
      <c r="C28" t="s">
        <v>30</v>
      </c>
      <c r="D28" s="3">
        <v>65649</v>
      </c>
      <c r="E28" t="s">
        <v>39</v>
      </c>
      <c r="F28" t="s">
        <v>55</v>
      </c>
      <c r="G28">
        <v>20</v>
      </c>
      <c r="H28">
        <v>20</v>
      </c>
      <c r="I28" s="2">
        <v>0.71</v>
      </c>
      <c r="J28" s="2">
        <v>14.2</v>
      </c>
    </row>
    <row r="29" spans="1:10" x14ac:dyDescent="0.25">
      <c r="A29" s="1">
        <v>43845</v>
      </c>
      <c r="B29" t="s">
        <v>7</v>
      </c>
      <c r="C29" t="s">
        <v>31</v>
      </c>
      <c r="D29" s="3" t="s">
        <v>73</v>
      </c>
      <c r="E29" t="s">
        <v>39</v>
      </c>
      <c r="F29" t="s">
        <v>56</v>
      </c>
      <c r="G29">
        <v>3</v>
      </c>
      <c r="H29">
        <v>3</v>
      </c>
      <c r="I29" s="2">
        <v>11.13</v>
      </c>
      <c r="J29" s="2">
        <v>33.39</v>
      </c>
    </row>
    <row r="30" spans="1:10" x14ac:dyDescent="0.25">
      <c r="A30" s="1">
        <v>43845</v>
      </c>
      <c r="B30" t="s">
        <v>7</v>
      </c>
      <c r="C30" t="s">
        <v>32</v>
      </c>
      <c r="D30" s="3">
        <v>40150</v>
      </c>
      <c r="E30" t="s">
        <v>54</v>
      </c>
      <c r="F30" t="s">
        <v>57</v>
      </c>
      <c r="G30">
        <v>4</v>
      </c>
      <c r="H30">
        <v>4</v>
      </c>
      <c r="I30" s="2">
        <v>34.03</v>
      </c>
      <c r="J30" s="2">
        <v>136.12</v>
      </c>
    </row>
    <row r="31" spans="1:10" x14ac:dyDescent="0.25">
      <c r="A31" s="1">
        <v>43851</v>
      </c>
      <c r="B31" t="s">
        <v>7</v>
      </c>
      <c r="C31" t="s">
        <v>8</v>
      </c>
      <c r="D31" s="3">
        <v>36660</v>
      </c>
      <c r="E31" t="s">
        <v>39</v>
      </c>
      <c r="F31" t="s">
        <v>55</v>
      </c>
      <c r="G31">
        <v>3</v>
      </c>
      <c r="H31">
        <v>3</v>
      </c>
      <c r="I31" s="2">
        <v>9.92</v>
      </c>
      <c r="J31" s="2">
        <v>29.76</v>
      </c>
    </row>
    <row r="32" spans="1:10" x14ac:dyDescent="0.25">
      <c r="A32" s="1">
        <v>43851</v>
      </c>
      <c r="B32" t="s">
        <v>7</v>
      </c>
      <c r="C32" t="s">
        <v>34</v>
      </c>
      <c r="D32" s="3">
        <v>36667</v>
      </c>
      <c r="E32" t="s">
        <v>39</v>
      </c>
      <c r="F32" t="s">
        <v>55</v>
      </c>
      <c r="G32">
        <v>1</v>
      </c>
      <c r="H32">
        <v>1</v>
      </c>
      <c r="I32" s="2">
        <v>19.809999999999999</v>
      </c>
      <c r="J32" s="2">
        <v>19.809999999999999</v>
      </c>
    </row>
    <row r="33" spans="1:10" x14ac:dyDescent="0.25">
      <c r="A33" s="1">
        <v>43851</v>
      </c>
      <c r="B33" t="s">
        <v>7</v>
      </c>
      <c r="C33" t="s">
        <v>35</v>
      </c>
      <c r="D33" s="3">
        <v>43565</v>
      </c>
      <c r="E33" t="s">
        <v>39</v>
      </c>
      <c r="F33" t="s">
        <v>55</v>
      </c>
      <c r="G33">
        <v>1</v>
      </c>
      <c r="H33">
        <v>1</v>
      </c>
      <c r="I33" s="2">
        <v>9.01</v>
      </c>
      <c r="J33" s="2">
        <v>9.01</v>
      </c>
    </row>
    <row r="34" spans="1:10" x14ac:dyDescent="0.25">
      <c r="A34" s="1">
        <v>43851</v>
      </c>
      <c r="B34" t="s">
        <v>7</v>
      </c>
      <c r="C34" t="s">
        <v>36</v>
      </c>
      <c r="D34" s="3">
        <v>28625</v>
      </c>
      <c r="E34" t="s">
        <v>39</v>
      </c>
      <c r="F34" t="s">
        <v>63</v>
      </c>
      <c r="G34">
        <v>1</v>
      </c>
      <c r="H34">
        <v>1</v>
      </c>
      <c r="I34" s="2">
        <v>68.400000000000006</v>
      </c>
      <c r="J34" s="2">
        <v>68.400000000000006</v>
      </c>
    </row>
    <row r="35" spans="1:10" x14ac:dyDescent="0.25">
      <c r="A35" s="1">
        <v>43851</v>
      </c>
      <c r="B35" t="s">
        <v>7</v>
      </c>
      <c r="C35" t="s">
        <v>37</v>
      </c>
      <c r="D35" s="3">
        <v>38201</v>
      </c>
      <c r="E35" t="s">
        <v>47</v>
      </c>
      <c r="F35" t="s">
        <v>58</v>
      </c>
      <c r="G35">
        <v>2</v>
      </c>
      <c r="H35">
        <v>2</v>
      </c>
      <c r="I35" s="2">
        <v>10.46</v>
      </c>
      <c r="J35" s="2">
        <v>20.92</v>
      </c>
    </row>
    <row r="36" spans="1:10" x14ac:dyDescent="0.25">
      <c r="A36" s="1">
        <v>43851</v>
      </c>
      <c r="B36" t="s">
        <v>7</v>
      </c>
      <c r="C36" t="s">
        <v>134</v>
      </c>
      <c r="D36" s="3">
        <v>63851</v>
      </c>
      <c r="E36" t="s">
        <v>61</v>
      </c>
      <c r="F36" t="s">
        <v>57</v>
      </c>
      <c r="G36">
        <v>2</v>
      </c>
      <c r="H36">
        <v>2</v>
      </c>
      <c r="I36" s="2">
        <v>7.35</v>
      </c>
      <c r="J36" s="2">
        <v>14.7</v>
      </c>
    </row>
    <row r="37" spans="1:10" x14ac:dyDescent="0.25">
      <c r="A37" s="1">
        <v>43851</v>
      </c>
      <c r="B37" t="s">
        <v>7</v>
      </c>
      <c r="C37" t="s">
        <v>38</v>
      </c>
      <c r="D37" s="3" t="s">
        <v>74</v>
      </c>
      <c r="E37" t="s">
        <v>62</v>
      </c>
      <c r="F37" t="s">
        <v>57</v>
      </c>
      <c r="G37">
        <v>12</v>
      </c>
      <c r="H37">
        <v>12</v>
      </c>
      <c r="I37" s="2">
        <v>1.24</v>
      </c>
      <c r="J37" s="2">
        <v>14.88</v>
      </c>
    </row>
    <row r="38" spans="1:10" x14ac:dyDescent="0.25">
      <c r="A38" s="1">
        <v>43851</v>
      </c>
      <c r="B38" t="s">
        <v>7</v>
      </c>
      <c r="C38" t="s">
        <v>124</v>
      </c>
      <c r="D38" s="3">
        <v>36610</v>
      </c>
      <c r="E38" t="s">
        <v>39</v>
      </c>
      <c r="F38" t="s">
        <v>56</v>
      </c>
      <c r="G38">
        <v>1</v>
      </c>
      <c r="H38">
        <v>1</v>
      </c>
      <c r="I38" s="2">
        <v>1.28</v>
      </c>
      <c r="J38" s="2">
        <v>1.28</v>
      </c>
    </row>
    <row r="39" spans="1:10" x14ac:dyDescent="0.25">
      <c r="A39" s="1">
        <v>43851</v>
      </c>
      <c r="B39" t="s">
        <v>7</v>
      </c>
      <c r="C39" t="s">
        <v>125</v>
      </c>
      <c r="D39" s="3">
        <v>36612</v>
      </c>
      <c r="E39" t="s">
        <v>39</v>
      </c>
      <c r="F39" t="s">
        <v>56</v>
      </c>
      <c r="G39">
        <v>1</v>
      </c>
      <c r="H39">
        <v>1</v>
      </c>
      <c r="I39" s="2">
        <v>2.96</v>
      </c>
      <c r="J39" s="2">
        <v>2.96</v>
      </c>
    </row>
    <row r="40" spans="1:10" x14ac:dyDescent="0.25">
      <c r="A40" s="1">
        <v>43851</v>
      </c>
      <c r="B40" t="s">
        <v>7</v>
      </c>
      <c r="C40" t="s">
        <v>126</v>
      </c>
      <c r="D40" s="3">
        <v>36613</v>
      </c>
      <c r="E40" t="s">
        <v>39</v>
      </c>
      <c r="F40" t="s">
        <v>56</v>
      </c>
      <c r="G40">
        <v>1</v>
      </c>
      <c r="H40">
        <v>1</v>
      </c>
      <c r="I40" s="2">
        <v>4.54</v>
      </c>
      <c r="J40" s="2">
        <v>4.54</v>
      </c>
    </row>
    <row r="41" spans="1:10" x14ac:dyDescent="0.25">
      <c r="A41" s="1">
        <v>43868</v>
      </c>
      <c r="B41" t="s">
        <v>7</v>
      </c>
      <c r="C41" t="s">
        <v>123</v>
      </c>
      <c r="D41" s="3" t="s">
        <v>121</v>
      </c>
      <c r="E41" t="s">
        <v>122</v>
      </c>
      <c r="F41" t="s">
        <v>57</v>
      </c>
      <c r="G41">
        <v>200</v>
      </c>
      <c r="H41">
        <v>200</v>
      </c>
      <c r="I41" s="2">
        <v>16.5</v>
      </c>
      <c r="J41" s="2">
        <v>3300</v>
      </c>
    </row>
    <row r="42" spans="1:10" x14ac:dyDescent="0.25">
      <c r="A42" s="1">
        <v>43875</v>
      </c>
      <c r="B42" t="s">
        <v>98</v>
      </c>
      <c r="C42" t="s">
        <v>9</v>
      </c>
      <c r="D42" s="3">
        <v>35260</v>
      </c>
      <c r="E42" t="s">
        <v>115</v>
      </c>
      <c r="F42" t="s">
        <v>55</v>
      </c>
      <c r="G42">
        <v>4</v>
      </c>
      <c r="H42">
        <v>4</v>
      </c>
      <c r="I42">
        <v>9.69</v>
      </c>
      <c r="J42">
        <v>38.76</v>
      </c>
    </row>
    <row r="43" spans="1:10" x14ac:dyDescent="0.25">
      <c r="A43" s="1">
        <v>43875</v>
      </c>
      <c r="B43" t="s">
        <v>98</v>
      </c>
      <c r="C43" t="s">
        <v>8</v>
      </c>
      <c r="D43" s="3">
        <v>35264</v>
      </c>
      <c r="E43" t="s">
        <v>115</v>
      </c>
      <c r="F43" t="s">
        <v>55</v>
      </c>
      <c r="G43">
        <v>4</v>
      </c>
      <c r="H43">
        <v>4</v>
      </c>
      <c r="I43">
        <v>5.98</v>
      </c>
      <c r="J43">
        <v>23.92</v>
      </c>
    </row>
    <row r="44" spans="1:10" x14ac:dyDescent="0.25">
      <c r="A44" s="1">
        <v>43875</v>
      </c>
      <c r="B44" t="s">
        <v>98</v>
      </c>
      <c r="C44" t="s">
        <v>84</v>
      </c>
      <c r="D44" s="3">
        <v>35267</v>
      </c>
      <c r="E44" t="s">
        <v>115</v>
      </c>
      <c r="F44" t="s">
        <v>55</v>
      </c>
      <c r="G44">
        <v>1</v>
      </c>
      <c r="H44">
        <v>1</v>
      </c>
      <c r="I44">
        <v>12.45</v>
      </c>
      <c r="J44">
        <v>12.45</v>
      </c>
    </row>
    <row r="45" spans="1:10" x14ac:dyDescent="0.25">
      <c r="A45" s="1">
        <v>43875</v>
      </c>
      <c r="B45" t="s">
        <v>98</v>
      </c>
      <c r="C45" t="s">
        <v>99</v>
      </c>
      <c r="D45" s="3">
        <v>36675</v>
      </c>
      <c r="E45" t="s">
        <v>115</v>
      </c>
      <c r="F45" t="s">
        <v>55</v>
      </c>
      <c r="G45">
        <v>2</v>
      </c>
      <c r="H45">
        <v>2</v>
      </c>
      <c r="I45">
        <v>33.53</v>
      </c>
      <c r="J45">
        <v>67.06</v>
      </c>
    </row>
    <row r="46" spans="1:10" x14ac:dyDescent="0.25">
      <c r="A46" s="1">
        <v>43875</v>
      </c>
      <c r="B46" t="s">
        <v>98</v>
      </c>
      <c r="C46" t="s">
        <v>85</v>
      </c>
      <c r="D46" s="3">
        <v>11204</v>
      </c>
      <c r="E46" t="s">
        <v>115</v>
      </c>
      <c r="F46" t="s">
        <v>117</v>
      </c>
      <c r="G46">
        <v>6</v>
      </c>
      <c r="H46">
        <v>6</v>
      </c>
      <c r="I46">
        <v>4.3099999999999996</v>
      </c>
      <c r="J46">
        <v>25.86</v>
      </c>
    </row>
    <row r="47" spans="1:10" x14ac:dyDescent="0.25">
      <c r="A47" s="1">
        <v>43875</v>
      </c>
      <c r="B47" t="s">
        <v>98</v>
      </c>
      <c r="C47" t="s">
        <v>86</v>
      </c>
      <c r="D47" s="3">
        <v>11203</v>
      </c>
      <c r="E47" t="s">
        <v>115</v>
      </c>
      <c r="F47" t="s">
        <v>117</v>
      </c>
      <c r="G47">
        <v>6</v>
      </c>
      <c r="H47">
        <v>6</v>
      </c>
      <c r="I47">
        <v>4.3099999999999996</v>
      </c>
      <c r="J47">
        <v>25.86</v>
      </c>
    </row>
    <row r="48" spans="1:10" x14ac:dyDescent="0.25">
      <c r="A48" s="1">
        <v>43875</v>
      </c>
      <c r="B48" t="s">
        <v>98</v>
      </c>
      <c r="C48" t="s">
        <v>83</v>
      </c>
      <c r="D48" s="3" t="s">
        <v>102</v>
      </c>
      <c r="E48" t="s">
        <v>115</v>
      </c>
      <c r="F48" t="s">
        <v>56</v>
      </c>
      <c r="G48">
        <v>5</v>
      </c>
      <c r="H48">
        <v>5</v>
      </c>
      <c r="I48">
        <v>5.63</v>
      </c>
      <c r="J48">
        <v>28.15</v>
      </c>
    </row>
    <row r="49" spans="1:10" x14ac:dyDescent="0.25">
      <c r="A49" s="1">
        <v>43875</v>
      </c>
      <c r="B49" t="s">
        <v>98</v>
      </c>
      <c r="C49" t="s">
        <v>87</v>
      </c>
      <c r="D49" s="3">
        <v>48102</v>
      </c>
      <c r="E49" t="s">
        <v>116</v>
      </c>
      <c r="F49" t="s">
        <v>57</v>
      </c>
      <c r="G49">
        <v>2</v>
      </c>
      <c r="H49">
        <v>2</v>
      </c>
      <c r="I49">
        <v>2.02</v>
      </c>
      <c r="J49">
        <v>4.04</v>
      </c>
    </row>
    <row r="50" spans="1:10" x14ac:dyDescent="0.25">
      <c r="A50" s="1">
        <v>43875</v>
      </c>
      <c r="B50" t="s">
        <v>98</v>
      </c>
      <c r="C50" t="s">
        <v>88</v>
      </c>
      <c r="D50" s="10" t="str">
        <f>TEXT(133,"00000")</f>
        <v>00133</v>
      </c>
      <c r="E50" t="s">
        <v>115</v>
      </c>
      <c r="F50" t="s">
        <v>56</v>
      </c>
      <c r="G50">
        <v>3</v>
      </c>
      <c r="H50">
        <v>3</v>
      </c>
      <c r="I50">
        <v>2.5499999999999998</v>
      </c>
      <c r="J50">
        <v>7.65</v>
      </c>
    </row>
    <row r="51" spans="1:10" x14ac:dyDescent="0.25">
      <c r="A51" s="1">
        <v>43875</v>
      </c>
      <c r="B51" t="s">
        <v>98</v>
      </c>
      <c r="C51" t="s">
        <v>10</v>
      </c>
      <c r="D51" s="3">
        <v>68720</v>
      </c>
      <c r="E51" t="s">
        <v>40</v>
      </c>
      <c r="F51" t="s">
        <v>56</v>
      </c>
      <c r="G51">
        <v>2</v>
      </c>
      <c r="H51">
        <v>2</v>
      </c>
      <c r="I51">
        <v>22.59</v>
      </c>
      <c r="J51">
        <v>45.18</v>
      </c>
    </row>
    <row r="52" spans="1:10" x14ac:dyDescent="0.25">
      <c r="A52" s="1">
        <v>43875</v>
      </c>
      <c r="B52" t="s">
        <v>98</v>
      </c>
      <c r="C52" t="s">
        <v>89</v>
      </c>
      <c r="D52" s="3">
        <v>75338</v>
      </c>
      <c r="E52" t="s">
        <v>118</v>
      </c>
      <c r="F52" t="s">
        <v>55</v>
      </c>
      <c r="G52">
        <v>2</v>
      </c>
      <c r="H52">
        <v>2</v>
      </c>
      <c r="I52">
        <v>5.55</v>
      </c>
      <c r="J52" s="2">
        <v>11.1</v>
      </c>
    </row>
    <row r="53" spans="1:10" x14ac:dyDescent="0.25">
      <c r="A53" s="1">
        <v>43875</v>
      </c>
      <c r="B53" t="s">
        <v>98</v>
      </c>
      <c r="C53" t="s">
        <v>105</v>
      </c>
      <c r="D53" s="3" t="s">
        <v>103</v>
      </c>
      <c r="E53" t="s">
        <v>49</v>
      </c>
      <c r="F53" t="s">
        <v>56</v>
      </c>
      <c r="G53">
        <v>2</v>
      </c>
      <c r="H53">
        <v>2</v>
      </c>
      <c r="I53">
        <v>14.74</v>
      </c>
      <c r="J53" s="2">
        <v>29.48</v>
      </c>
    </row>
    <row r="54" spans="1:10" x14ac:dyDescent="0.25">
      <c r="A54" s="1">
        <v>43875</v>
      </c>
      <c r="B54" t="s">
        <v>98</v>
      </c>
      <c r="C54" t="s">
        <v>90</v>
      </c>
      <c r="D54" s="3" t="s">
        <v>104</v>
      </c>
      <c r="E54" t="s">
        <v>49</v>
      </c>
      <c r="F54" t="s">
        <v>56</v>
      </c>
      <c r="G54">
        <v>2</v>
      </c>
      <c r="H54">
        <v>2</v>
      </c>
      <c r="I54" s="2">
        <v>6.2</v>
      </c>
      <c r="J54" s="2">
        <v>12.4</v>
      </c>
    </row>
    <row r="55" spans="1:10" x14ac:dyDescent="0.25">
      <c r="A55" s="1">
        <v>43875</v>
      </c>
      <c r="B55" t="s">
        <v>98</v>
      </c>
      <c r="C55" t="s">
        <v>90</v>
      </c>
      <c r="D55" s="3" t="s">
        <v>106</v>
      </c>
      <c r="E55" t="s">
        <v>49</v>
      </c>
      <c r="F55" t="s">
        <v>56</v>
      </c>
      <c r="G55">
        <v>1</v>
      </c>
      <c r="H55">
        <v>1</v>
      </c>
      <c r="I55" s="2">
        <v>6.2</v>
      </c>
      <c r="J55" s="2">
        <v>6.2</v>
      </c>
    </row>
    <row r="56" spans="1:10" x14ac:dyDescent="0.25">
      <c r="A56" s="1">
        <v>43875</v>
      </c>
      <c r="B56" t="s">
        <v>98</v>
      </c>
      <c r="C56" t="s">
        <v>90</v>
      </c>
      <c r="D56" s="3" t="s">
        <v>107</v>
      </c>
      <c r="E56" t="s">
        <v>49</v>
      </c>
      <c r="F56" t="s">
        <v>56</v>
      </c>
      <c r="G56">
        <v>1</v>
      </c>
      <c r="H56">
        <v>1</v>
      </c>
      <c r="I56">
        <v>5.56</v>
      </c>
      <c r="J56">
        <v>5.56</v>
      </c>
    </row>
    <row r="57" spans="1:10" x14ac:dyDescent="0.25">
      <c r="A57" s="1">
        <v>43875</v>
      </c>
      <c r="B57" t="s">
        <v>98</v>
      </c>
      <c r="C57" t="s">
        <v>108</v>
      </c>
      <c r="D57" s="3" t="s">
        <v>66</v>
      </c>
      <c r="E57" t="s">
        <v>44</v>
      </c>
      <c r="F57" t="s">
        <v>57</v>
      </c>
      <c r="G57">
        <v>3</v>
      </c>
      <c r="H57">
        <v>3</v>
      </c>
      <c r="I57" s="2">
        <v>11.9</v>
      </c>
      <c r="J57" s="2">
        <v>35.700000000000003</v>
      </c>
    </row>
    <row r="58" spans="1:10" x14ac:dyDescent="0.25">
      <c r="A58" s="1">
        <v>43875</v>
      </c>
      <c r="B58" t="s">
        <v>98</v>
      </c>
      <c r="C58" t="s">
        <v>109</v>
      </c>
      <c r="D58" s="3">
        <v>38506</v>
      </c>
      <c r="E58" t="s">
        <v>49</v>
      </c>
      <c r="F58" t="s">
        <v>56</v>
      </c>
      <c r="G58">
        <v>1</v>
      </c>
      <c r="H58">
        <v>1</v>
      </c>
      <c r="I58">
        <v>36.54</v>
      </c>
      <c r="J58">
        <v>36.54</v>
      </c>
    </row>
    <row r="59" spans="1:10" x14ac:dyDescent="0.25">
      <c r="A59" s="1">
        <v>43875</v>
      </c>
      <c r="B59" t="s">
        <v>98</v>
      </c>
      <c r="C59" t="s">
        <v>91</v>
      </c>
      <c r="D59" s="3">
        <v>59022</v>
      </c>
      <c r="E59" t="s">
        <v>115</v>
      </c>
      <c r="F59" t="s">
        <v>57</v>
      </c>
      <c r="G59">
        <v>5</v>
      </c>
      <c r="H59">
        <v>5</v>
      </c>
      <c r="I59">
        <v>0.61</v>
      </c>
      <c r="J59">
        <v>3.05</v>
      </c>
    </row>
    <row r="60" spans="1:10" x14ac:dyDescent="0.25">
      <c r="A60" s="1">
        <v>43875</v>
      </c>
      <c r="B60" t="s">
        <v>98</v>
      </c>
      <c r="C60" t="s">
        <v>92</v>
      </c>
      <c r="D60" s="3">
        <v>20630</v>
      </c>
      <c r="E60" t="s">
        <v>115</v>
      </c>
      <c r="F60" t="s">
        <v>58</v>
      </c>
      <c r="G60">
        <v>1</v>
      </c>
      <c r="H60">
        <v>1</v>
      </c>
      <c r="I60">
        <v>7.77</v>
      </c>
      <c r="J60">
        <v>7.77</v>
      </c>
    </row>
    <row r="61" spans="1:10" x14ac:dyDescent="0.25">
      <c r="A61" s="1">
        <v>43875</v>
      </c>
      <c r="B61" t="s">
        <v>98</v>
      </c>
      <c r="C61" t="s">
        <v>93</v>
      </c>
      <c r="D61" s="3">
        <v>56601</v>
      </c>
      <c r="E61" t="s">
        <v>115</v>
      </c>
      <c r="F61" t="s">
        <v>55</v>
      </c>
      <c r="G61">
        <v>1</v>
      </c>
      <c r="H61">
        <v>1</v>
      </c>
      <c r="I61" s="2">
        <v>6.2</v>
      </c>
      <c r="J61" s="2">
        <v>6.2</v>
      </c>
    </row>
    <row r="62" spans="1:10" x14ac:dyDescent="0.25">
      <c r="A62" s="1">
        <v>43875</v>
      </c>
      <c r="B62" t="s">
        <v>98</v>
      </c>
      <c r="C62" t="s">
        <v>94</v>
      </c>
      <c r="D62" s="3">
        <v>566611</v>
      </c>
      <c r="E62" t="s">
        <v>115</v>
      </c>
      <c r="F62" t="s">
        <v>55</v>
      </c>
      <c r="G62">
        <v>1</v>
      </c>
      <c r="H62">
        <v>1</v>
      </c>
      <c r="I62" s="2">
        <v>6.2</v>
      </c>
      <c r="J62" s="2">
        <v>6.2</v>
      </c>
    </row>
    <row r="63" spans="1:10" x14ac:dyDescent="0.25">
      <c r="A63" s="1">
        <v>43875</v>
      </c>
      <c r="B63" t="s">
        <v>98</v>
      </c>
      <c r="C63" t="s">
        <v>96</v>
      </c>
      <c r="D63" s="3">
        <v>78493</v>
      </c>
      <c r="E63" t="s">
        <v>39</v>
      </c>
      <c r="F63" t="s">
        <v>55</v>
      </c>
      <c r="G63">
        <v>1</v>
      </c>
      <c r="H63">
        <v>1</v>
      </c>
      <c r="I63" s="2">
        <v>8.93</v>
      </c>
      <c r="J63">
        <v>8.93</v>
      </c>
    </row>
    <row r="64" spans="1:10" x14ac:dyDescent="0.25">
      <c r="A64" s="1">
        <v>43875</v>
      </c>
      <c r="B64" t="s">
        <v>98</v>
      </c>
      <c r="C64" s="9" t="s">
        <v>23</v>
      </c>
      <c r="D64" s="3" t="s">
        <v>110</v>
      </c>
      <c r="E64" s="9" t="s">
        <v>41</v>
      </c>
      <c r="F64" s="9" t="s">
        <v>58</v>
      </c>
      <c r="G64">
        <v>1</v>
      </c>
      <c r="H64">
        <v>1</v>
      </c>
      <c r="I64" s="2">
        <v>10.65</v>
      </c>
      <c r="J64">
        <v>10.65</v>
      </c>
    </row>
    <row r="65" spans="1:10" x14ac:dyDescent="0.25">
      <c r="A65" s="1">
        <v>43875</v>
      </c>
      <c r="B65" t="s">
        <v>98</v>
      </c>
      <c r="C65" s="9" t="s">
        <v>111</v>
      </c>
      <c r="D65" s="3" t="s">
        <v>112</v>
      </c>
      <c r="E65" s="9" t="s">
        <v>119</v>
      </c>
      <c r="F65" s="9" t="s">
        <v>56</v>
      </c>
      <c r="G65">
        <v>1</v>
      </c>
      <c r="H65">
        <v>1</v>
      </c>
      <c r="I65" s="2">
        <v>3.98</v>
      </c>
      <c r="J65">
        <v>3.98</v>
      </c>
    </row>
    <row r="66" spans="1:10" x14ac:dyDescent="0.25">
      <c r="A66" s="1">
        <v>43875</v>
      </c>
      <c r="B66" t="s">
        <v>98</v>
      </c>
      <c r="C66" t="s">
        <v>97</v>
      </c>
      <c r="D66" s="3">
        <v>31750</v>
      </c>
      <c r="E66" s="9" t="s">
        <v>115</v>
      </c>
      <c r="F66" s="9" t="s">
        <v>56</v>
      </c>
      <c r="G66">
        <v>10</v>
      </c>
      <c r="H66">
        <v>10</v>
      </c>
      <c r="I66" s="2">
        <v>0.3</v>
      </c>
      <c r="J66" s="2">
        <v>3</v>
      </c>
    </row>
    <row r="67" spans="1:10" x14ac:dyDescent="0.25">
      <c r="A67" s="1">
        <v>43875</v>
      </c>
      <c r="B67" t="s">
        <v>98</v>
      </c>
      <c r="C67" t="s">
        <v>100</v>
      </c>
      <c r="D67" s="3">
        <v>36686</v>
      </c>
      <c r="E67" s="9" t="s">
        <v>39</v>
      </c>
      <c r="F67" s="9" t="s">
        <v>55</v>
      </c>
      <c r="G67">
        <v>1</v>
      </c>
      <c r="H67">
        <v>1</v>
      </c>
      <c r="I67" s="2">
        <v>12.58</v>
      </c>
      <c r="J67">
        <v>12.58</v>
      </c>
    </row>
    <row r="68" spans="1:10" x14ac:dyDescent="0.25">
      <c r="A68" s="1">
        <v>43875</v>
      </c>
      <c r="B68" t="s">
        <v>98</v>
      </c>
      <c r="C68" t="s">
        <v>101</v>
      </c>
      <c r="D68" t="s">
        <v>113</v>
      </c>
      <c r="E68" s="9" t="s">
        <v>120</v>
      </c>
      <c r="F68" s="9" t="s">
        <v>57</v>
      </c>
      <c r="G68">
        <v>4</v>
      </c>
      <c r="H68">
        <v>4</v>
      </c>
      <c r="I68" s="2">
        <v>274.16000000000003</v>
      </c>
      <c r="J68">
        <v>1096.6400000000001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4A68-3974-46C5-B4F2-544076102EBE}">
  <dimension ref="A1:J13"/>
  <sheetViews>
    <sheetView topLeftCell="B1" workbookViewId="0">
      <selection activeCell="I15" sqref="I15"/>
    </sheetView>
  </sheetViews>
  <sheetFormatPr defaultRowHeight="15" x14ac:dyDescent="0.25"/>
  <cols>
    <col min="1" max="1" width="27.28515625" bestFit="1" customWidth="1"/>
    <col min="2" max="7" width="27.42578125" bestFit="1" customWidth="1"/>
    <col min="8" max="8" width="27.28515625" bestFit="1" customWidth="1"/>
    <col min="9" max="9" width="27.42578125" bestFit="1" customWidth="1"/>
  </cols>
  <sheetData>
    <row r="1" spans="1:10" ht="15.75" thickBot="1" x14ac:dyDescent="0.3">
      <c r="A1" s="11" t="s">
        <v>1</v>
      </c>
      <c r="B1" s="12" t="s">
        <v>8</v>
      </c>
      <c r="C1" s="12" t="s">
        <v>9</v>
      </c>
      <c r="D1" s="12" t="s">
        <v>10</v>
      </c>
      <c r="E1" s="12" t="s">
        <v>33</v>
      </c>
      <c r="F1" s="12" t="s">
        <v>93</v>
      </c>
      <c r="G1" s="12" t="s">
        <v>94</v>
      </c>
      <c r="H1" s="14" t="s">
        <v>23</v>
      </c>
      <c r="I1" s="56" t="s">
        <v>127</v>
      </c>
      <c r="J1" s="35" t="s">
        <v>133</v>
      </c>
    </row>
    <row r="2" spans="1:10" x14ac:dyDescent="0.25">
      <c r="A2" s="21" t="s">
        <v>7</v>
      </c>
      <c r="B2" s="23">
        <v>9.92</v>
      </c>
      <c r="C2" s="24">
        <v>11.49</v>
      </c>
      <c r="D2" s="24">
        <v>20.56</v>
      </c>
      <c r="E2" s="24">
        <v>12.05</v>
      </c>
      <c r="F2" s="16">
        <v>10.5</v>
      </c>
      <c r="G2" s="16">
        <v>10.5</v>
      </c>
      <c r="H2" s="17">
        <v>12.92</v>
      </c>
      <c r="I2" s="36">
        <f>SUM(B2:H2)</f>
        <v>87.94</v>
      </c>
    </row>
    <row r="3" spans="1:10" ht="15.75" thickBot="1" x14ac:dyDescent="0.3">
      <c r="A3" s="22" t="s">
        <v>98</v>
      </c>
      <c r="B3" s="25">
        <v>5.98</v>
      </c>
      <c r="C3" s="26">
        <v>9.69</v>
      </c>
      <c r="D3" s="26">
        <v>22.59</v>
      </c>
      <c r="E3" s="27">
        <v>11.9</v>
      </c>
      <c r="F3" s="27">
        <v>6.2</v>
      </c>
      <c r="G3" s="27">
        <v>6.2</v>
      </c>
      <c r="H3" s="28">
        <v>10.65</v>
      </c>
      <c r="I3" s="37">
        <f>SUM(B3:H3)</f>
        <v>73.210000000000008</v>
      </c>
      <c r="J3" s="33">
        <f>I2-I3</f>
        <v>14.72999999999999</v>
      </c>
    </row>
    <row r="4" spans="1:10" ht="15.75" thickBot="1" x14ac:dyDescent="0.3"/>
    <row r="5" spans="1:10" x14ac:dyDescent="0.25">
      <c r="A5" s="21" t="s">
        <v>128</v>
      </c>
      <c r="B5" s="16">
        <f>MIN(B2:B3)</f>
        <v>5.98</v>
      </c>
      <c r="C5" s="16">
        <f t="shared" ref="C5:H5" si="0">MIN(C2:C3)</f>
        <v>9.69</v>
      </c>
      <c r="D5" s="16">
        <f t="shared" si="0"/>
        <v>20.56</v>
      </c>
      <c r="E5" s="16">
        <f t="shared" si="0"/>
        <v>11.9</v>
      </c>
      <c r="F5" s="16">
        <f t="shared" si="0"/>
        <v>6.2</v>
      </c>
      <c r="G5" s="16">
        <f t="shared" si="0"/>
        <v>6.2</v>
      </c>
      <c r="H5" s="17">
        <f t="shared" si="0"/>
        <v>10.65</v>
      </c>
      <c r="I5" s="38">
        <f>SUM(B5:H5)</f>
        <v>71.180000000000007</v>
      </c>
      <c r="J5" s="32">
        <f>I2-I5</f>
        <v>16.759999999999991</v>
      </c>
    </row>
    <row r="6" spans="1:10" ht="15.75" thickBot="1" x14ac:dyDescent="0.3">
      <c r="A6" s="29" t="s">
        <v>130</v>
      </c>
      <c r="B6" s="19" t="str">
        <f>IF(B3&gt;B2,$A$2,$A$3)</f>
        <v>Burketts Office Supply</v>
      </c>
      <c r="C6" s="19" t="str">
        <f t="shared" ref="C6:H6" si="1">IF(C3&gt;C2,$A$2,$A$3)</f>
        <v>Burketts Office Supply</v>
      </c>
      <c r="D6" s="19" t="str">
        <f t="shared" si="1"/>
        <v>Walker Express Office Supply</v>
      </c>
      <c r="E6" s="19" t="str">
        <f t="shared" si="1"/>
        <v>Burketts Office Supply</v>
      </c>
      <c r="F6" s="19" t="str">
        <f t="shared" si="1"/>
        <v>Burketts Office Supply</v>
      </c>
      <c r="G6" s="19" t="str">
        <f t="shared" si="1"/>
        <v>Burketts Office Supply</v>
      </c>
      <c r="H6" s="20" t="str">
        <f t="shared" si="1"/>
        <v>Burketts Office Supply</v>
      </c>
      <c r="I6" s="39" t="str">
        <f>INDEX(B6:H6,MODE(MATCH(B6:H6,B6:H6,0)))</f>
        <v>Burketts Office Supply</v>
      </c>
    </row>
    <row r="7" spans="1:10" ht="15.75" thickBot="1" x14ac:dyDescent="0.3"/>
    <row r="8" spans="1:10" x14ac:dyDescent="0.25">
      <c r="A8" s="31" t="s">
        <v>131</v>
      </c>
      <c r="B8" s="30">
        <f>MAX(B2:B3)</f>
        <v>9.92</v>
      </c>
      <c r="C8" s="16">
        <f t="shared" ref="C8:H8" si="2">MAX(C2:C3)</f>
        <v>11.49</v>
      </c>
      <c r="D8" s="16">
        <f t="shared" si="2"/>
        <v>22.59</v>
      </c>
      <c r="E8" s="16">
        <f t="shared" si="2"/>
        <v>12.05</v>
      </c>
      <c r="F8" s="16">
        <f t="shared" si="2"/>
        <v>10.5</v>
      </c>
      <c r="G8" s="16">
        <f t="shared" si="2"/>
        <v>10.5</v>
      </c>
      <c r="H8" s="17">
        <f t="shared" si="2"/>
        <v>12.92</v>
      </c>
      <c r="I8" s="31">
        <f>SUM(B8:H8)</f>
        <v>89.97</v>
      </c>
    </row>
    <row r="9" spans="1:10" ht="15.75" thickBot="1" x14ac:dyDescent="0.3">
      <c r="A9" s="29" t="s">
        <v>132</v>
      </c>
      <c r="B9" s="18" t="str">
        <f>IF(B2&gt;B3,$A$2,$A$3)</f>
        <v>Walker Express Office Supply</v>
      </c>
      <c r="C9" s="19" t="str">
        <f t="shared" ref="C9:H9" si="3">IF(C2&gt;C3,$A$2,$A$3)</f>
        <v>Walker Express Office Supply</v>
      </c>
      <c r="D9" s="19" t="str">
        <f t="shared" si="3"/>
        <v>Burketts Office Supply</v>
      </c>
      <c r="E9" s="19" t="str">
        <f t="shared" si="3"/>
        <v>Walker Express Office Supply</v>
      </c>
      <c r="F9" s="19" t="str">
        <f t="shared" si="3"/>
        <v>Walker Express Office Supply</v>
      </c>
      <c r="G9" s="19" t="str">
        <f t="shared" si="3"/>
        <v>Walker Express Office Supply</v>
      </c>
      <c r="H9" s="20" t="str">
        <f t="shared" si="3"/>
        <v>Walker Express Office Supply</v>
      </c>
      <c r="I9" s="39" t="str">
        <f>INDEX(B9:H9,MODE(MATCH(B9:H9,B9:H9,0)))</f>
        <v>Walker Express Office Supply</v>
      </c>
    </row>
    <row r="13" spans="1:10" x14ac:dyDescent="0.25">
      <c r="H13" t="s">
        <v>129</v>
      </c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38FB9C9-9820-4F78-8C84-FC4A1109FA9C}">
            <xm:f>NOT(ISERROR(SEARCH($A$3,B6)))</xm:f>
            <xm:f>$A$3</xm:f>
            <x14:dxf>
              <font>
                <color rgb="FF00B0F0"/>
              </font>
            </x14:dxf>
          </x14:cfRule>
          <x14:cfRule type="containsText" priority="4" operator="containsText" id="{308B96B0-8B5D-4280-8795-FBBCD2F7A514}">
            <xm:f>NOT(ISERROR(SEARCH($A$2,B6)))</xm:f>
            <xm:f>$A$2</xm:f>
            <x14:dxf>
              <font>
                <color rgb="FF00B050"/>
              </font>
            </x14:dxf>
          </x14:cfRule>
          <xm:sqref>B6:I6</xm:sqref>
        </x14:conditionalFormatting>
        <x14:conditionalFormatting xmlns:xm="http://schemas.microsoft.com/office/excel/2006/main">
          <x14:cfRule type="containsText" priority="1" operator="containsText" id="{1301EF0E-7D03-4F05-BF81-AC1888A66E69}">
            <xm:f>NOT(ISERROR(SEARCH($A$3,B9)))</xm:f>
            <xm:f>$A$3</xm:f>
            <x14:dxf>
              <font>
                <color rgb="FF00B0F0"/>
              </font>
            </x14:dxf>
          </x14:cfRule>
          <x14:cfRule type="containsText" priority="2" operator="containsText" id="{BD48CC8E-2CF4-4903-BE12-2926CE701B2E}">
            <xm:f>NOT(ISERROR(SEARCH($A$2,B9)))</xm:f>
            <xm:f>$A$2</xm:f>
            <x14:dxf>
              <font>
                <color rgb="FF00B050"/>
              </font>
            </x14:dxf>
          </x14:cfRule>
          <xm:sqref>B9:I9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30F8-E3A8-4058-AF36-5AB2C02B4822}">
  <dimension ref="A1:H13"/>
  <sheetViews>
    <sheetView workbookViewId="0">
      <selection activeCell="B22" sqref="B22"/>
    </sheetView>
  </sheetViews>
  <sheetFormatPr defaultRowHeight="15" x14ac:dyDescent="0.25"/>
  <cols>
    <col min="1" max="1" width="27.42578125" bestFit="1" customWidth="1"/>
    <col min="2" max="2" width="23" bestFit="1" customWidth="1"/>
    <col min="3" max="3" width="22.42578125" bestFit="1" customWidth="1"/>
    <col min="4" max="4" width="23.5703125" bestFit="1" customWidth="1"/>
    <col min="5" max="5" width="24.85546875" bestFit="1" customWidth="1"/>
    <col min="6" max="6" width="23" bestFit="1" customWidth="1"/>
    <col min="7" max="7" width="22.42578125" bestFit="1" customWidth="1"/>
    <col min="8" max="8" width="22" bestFit="1" customWidth="1"/>
  </cols>
  <sheetData>
    <row r="1" spans="1:8" ht="15.75" thickBot="1" x14ac:dyDescent="0.3">
      <c r="A1" s="11" t="s">
        <v>1</v>
      </c>
      <c r="B1" s="11" t="s">
        <v>8</v>
      </c>
      <c r="C1" s="14" t="s">
        <v>9</v>
      </c>
      <c r="D1" s="40"/>
      <c r="E1" s="40"/>
      <c r="F1" s="41"/>
      <c r="G1" s="41"/>
      <c r="H1" s="40"/>
    </row>
    <row r="2" spans="1:8" x14ac:dyDescent="0.25">
      <c r="A2" s="43" t="s">
        <v>39</v>
      </c>
      <c r="B2" s="23">
        <v>9.92</v>
      </c>
      <c r="C2" s="46">
        <v>11.49</v>
      </c>
      <c r="D2" s="41"/>
      <c r="E2" s="41"/>
      <c r="F2" s="41"/>
      <c r="G2" s="41"/>
      <c r="H2" s="42"/>
    </row>
    <row r="3" spans="1:8" ht="15.75" thickBot="1" x14ac:dyDescent="0.3">
      <c r="A3" s="44" t="s">
        <v>115</v>
      </c>
      <c r="B3" s="25">
        <v>5.98</v>
      </c>
      <c r="C3" s="47">
        <v>9.69</v>
      </c>
      <c r="D3" s="41"/>
      <c r="E3" s="42"/>
      <c r="F3" s="41"/>
      <c r="G3" s="41"/>
      <c r="H3" s="42"/>
    </row>
    <row r="4" spans="1:8" ht="15.75" thickBot="1" x14ac:dyDescent="0.3"/>
    <row r="5" spans="1:8" ht="15.75" thickBot="1" x14ac:dyDescent="0.3">
      <c r="A5" s="11" t="s">
        <v>1</v>
      </c>
      <c r="B5" s="11" t="s">
        <v>93</v>
      </c>
      <c r="C5" s="14" t="s">
        <v>94</v>
      </c>
    </row>
    <row r="6" spans="1:8" x14ac:dyDescent="0.25">
      <c r="A6" s="43" t="s">
        <v>39</v>
      </c>
      <c r="B6" s="30">
        <v>10.5</v>
      </c>
      <c r="C6" s="17">
        <v>10.5</v>
      </c>
    </row>
    <row r="7" spans="1:8" ht="15.75" thickBot="1" x14ac:dyDescent="0.3">
      <c r="A7" s="44" t="s">
        <v>115</v>
      </c>
      <c r="B7" s="45">
        <v>6.2</v>
      </c>
      <c r="C7" s="28">
        <v>6.2</v>
      </c>
    </row>
    <row r="9" spans="1:8" ht="15.75" thickBot="1" x14ac:dyDescent="0.3">
      <c r="B9" s="55" t="s">
        <v>135</v>
      </c>
      <c r="C9" s="53" t="s">
        <v>136</v>
      </c>
    </row>
    <row r="10" spans="1:8" x14ac:dyDescent="0.25">
      <c r="A10" s="15" t="s">
        <v>8</v>
      </c>
      <c r="B10" s="23">
        <f>MIN(B2:B3)</f>
        <v>5.98</v>
      </c>
      <c r="C10" s="46">
        <f>MAX(B2:B3)</f>
        <v>9.92</v>
      </c>
      <c r="D10" s="54" t="str">
        <f>IF(B10&gt;C10,$A$2,$A$3)</f>
        <v>UNV</v>
      </c>
    </row>
    <row r="11" spans="1:8" x14ac:dyDescent="0.25">
      <c r="A11" s="48" t="s">
        <v>9</v>
      </c>
      <c r="B11" s="51">
        <f>MIN(C2:C3)</f>
        <v>9.69</v>
      </c>
      <c r="C11" s="49">
        <f>MAX(C2:C3)</f>
        <v>11.49</v>
      </c>
      <c r="D11" s="54" t="str">
        <f t="shared" ref="D11:D13" si="0">IF(B11&gt;C11,$A$2,$A$3)</f>
        <v>UNV</v>
      </c>
    </row>
    <row r="12" spans="1:8" x14ac:dyDescent="0.25">
      <c r="A12" s="48" t="s">
        <v>93</v>
      </c>
      <c r="B12" s="52">
        <f>MIN(B6:B7)</f>
        <v>6.2</v>
      </c>
      <c r="C12" s="50">
        <f>MAX(B6:B7)</f>
        <v>10.5</v>
      </c>
      <c r="D12" s="54" t="str">
        <f t="shared" si="0"/>
        <v>UNV</v>
      </c>
    </row>
    <row r="13" spans="1:8" ht="15.75" thickBot="1" x14ac:dyDescent="0.3">
      <c r="A13" s="18" t="s">
        <v>94</v>
      </c>
      <c r="B13" s="45">
        <f>MIN(C6:C7)</f>
        <v>6.2</v>
      </c>
      <c r="C13" s="28">
        <f>MAX(C6:C7)</f>
        <v>10.5</v>
      </c>
      <c r="D13" s="54" t="str">
        <f t="shared" si="0"/>
        <v>UNV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DF1C-CF60-4FD0-BB68-9E0651344E7B}">
  <dimension ref="A3:D70"/>
  <sheetViews>
    <sheetView tabSelected="1" topLeftCell="A37" workbookViewId="0">
      <selection activeCell="A64" sqref="A64"/>
    </sheetView>
  </sheetViews>
  <sheetFormatPr defaultRowHeight="15" x14ac:dyDescent="0.25"/>
  <cols>
    <col min="1" max="1" width="46.42578125" bestFit="1" customWidth="1"/>
    <col min="2" max="2" width="21" bestFit="1" customWidth="1"/>
    <col min="3" max="3" width="23.7109375" bestFit="1" customWidth="1"/>
    <col min="4" max="4" width="18.42578125" bestFit="1" customWidth="1"/>
  </cols>
  <sheetData>
    <row r="3" spans="1:4" x14ac:dyDescent="0.25">
      <c r="A3" s="4" t="s">
        <v>75</v>
      </c>
      <c r="B3" t="s">
        <v>77</v>
      </c>
      <c r="C3" t="s">
        <v>81</v>
      </c>
      <c r="D3" t="s">
        <v>82</v>
      </c>
    </row>
    <row r="4" spans="1:4" x14ac:dyDescent="0.25">
      <c r="A4" s="3" t="s">
        <v>98</v>
      </c>
      <c r="B4" s="5">
        <v>521.13</v>
      </c>
      <c r="C4" s="5">
        <v>73</v>
      </c>
      <c r="D4" s="5">
        <v>1574.9100000000003</v>
      </c>
    </row>
    <row r="5" spans="1:4" x14ac:dyDescent="0.25">
      <c r="A5" s="34" t="s">
        <v>23</v>
      </c>
      <c r="B5" s="5">
        <v>10.65</v>
      </c>
      <c r="C5" s="5">
        <v>1</v>
      </c>
      <c r="D5" s="5">
        <v>10.65</v>
      </c>
    </row>
    <row r="6" spans="1:4" x14ac:dyDescent="0.25">
      <c r="A6" s="34" t="s">
        <v>100</v>
      </c>
      <c r="B6" s="5">
        <v>12.58</v>
      </c>
      <c r="C6" s="5">
        <v>1</v>
      </c>
      <c r="D6" s="5">
        <v>12.58</v>
      </c>
    </row>
    <row r="7" spans="1:4" x14ac:dyDescent="0.25">
      <c r="A7" s="34" t="s">
        <v>84</v>
      </c>
      <c r="B7" s="5">
        <v>12.45</v>
      </c>
      <c r="C7" s="5">
        <v>1</v>
      </c>
      <c r="D7" s="5">
        <v>12.45</v>
      </c>
    </row>
    <row r="8" spans="1:4" x14ac:dyDescent="0.25">
      <c r="A8" s="34" t="s">
        <v>99</v>
      </c>
      <c r="B8" s="5">
        <v>33.53</v>
      </c>
      <c r="C8" s="5">
        <v>2</v>
      </c>
      <c r="D8" s="5">
        <v>67.06</v>
      </c>
    </row>
    <row r="9" spans="1:4" x14ac:dyDescent="0.25">
      <c r="A9" s="34" t="s">
        <v>8</v>
      </c>
      <c r="B9" s="5">
        <v>5.98</v>
      </c>
      <c r="C9" s="5">
        <v>4</v>
      </c>
      <c r="D9" s="5">
        <v>23.92</v>
      </c>
    </row>
    <row r="10" spans="1:4" x14ac:dyDescent="0.25">
      <c r="A10" s="34" t="s">
        <v>9</v>
      </c>
      <c r="B10" s="5">
        <v>9.69</v>
      </c>
      <c r="C10" s="5">
        <v>4</v>
      </c>
      <c r="D10" s="5">
        <v>38.76</v>
      </c>
    </row>
    <row r="11" spans="1:4" x14ac:dyDescent="0.25">
      <c r="A11" s="34" t="s">
        <v>101</v>
      </c>
      <c r="B11" s="5">
        <v>274.16000000000003</v>
      </c>
      <c r="C11" s="5">
        <v>4</v>
      </c>
      <c r="D11" s="5">
        <v>1096.6400000000001</v>
      </c>
    </row>
    <row r="12" spans="1:4" x14ac:dyDescent="0.25">
      <c r="A12" s="34" t="s">
        <v>86</v>
      </c>
      <c r="B12" s="5">
        <v>4.3099999999999996</v>
      </c>
      <c r="C12" s="5">
        <v>6</v>
      </c>
      <c r="D12" s="5">
        <v>25.86</v>
      </c>
    </row>
    <row r="13" spans="1:4" x14ac:dyDescent="0.25">
      <c r="A13" s="34" t="s">
        <v>85</v>
      </c>
      <c r="B13" s="5">
        <v>4.3099999999999996</v>
      </c>
      <c r="C13" s="5">
        <v>6</v>
      </c>
      <c r="D13" s="5">
        <v>25.86</v>
      </c>
    </row>
    <row r="14" spans="1:4" x14ac:dyDescent="0.25">
      <c r="A14" s="34" t="s">
        <v>92</v>
      </c>
      <c r="B14" s="5">
        <v>7.77</v>
      </c>
      <c r="C14" s="5">
        <v>1</v>
      </c>
      <c r="D14" s="5">
        <v>7.77</v>
      </c>
    </row>
    <row r="15" spans="1:4" x14ac:dyDescent="0.25">
      <c r="A15" s="34" t="s">
        <v>111</v>
      </c>
      <c r="B15" s="5">
        <v>3.98</v>
      </c>
      <c r="C15" s="5">
        <v>1</v>
      </c>
      <c r="D15" s="5">
        <v>3.98</v>
      </c>
    </row>
    <row r="16" spans="1:4" x14ac:dyDescent="0.25">
      <c r="A16" s="34" t="s">
        <v>87</v>
      </c>
      <c r="B16" s="5">
        <v>2.02</v>
      </c>
      <c r="C16" s="5">
        <v>2</v>
      </c>
      <c r="D16" s="5">
        <v>4.04</v>
      </c>
    </row>
    <row r="17" spans="1:4" x14ac:dyDescent="0.25">
      <c r="A17" s="34" t="s">
        <v>91</v>
      </c>
      <c r="B17" s="5">
        <v>0.61</v>
      </c>
      <c r="C17" s="5">
        <v>5</v>
      </c>
      <c r="D17" s="5">
        <v>3.05</v>
      </c>
    </row>
    <row r="18" spans="1:4" x14ac:dyDescent="0.25">
      <c r="A18" s="34" t="s">
        <v>97</v>
      </c>
      <c r="B18" s="5">
        <v>0.3</v>
      </c>
      <c r="C18" s="5">
        <v>10</v>
      </c>
      <c r="D18" s="5">
        <v>3</v>
      </c>
    </row>
    <row r="19" spans="1:4" x14ac:dyDescent="0.25">
      <c r="A19" s="34" t="s">
        <v>90</v>
      </c>
      <c r="B19" s="5">
        <v>17.96</v>
      </c>
      <c r="C19" s="5">
        <v>4</v>
      </c>
      <c r="D19" s="5">
        <v>24.16</v>
      </c>
    </row>
    <row r="20" spans="1:4" x14ac:dyDescent="0.25">
      <c r="A20" s="34" t="s">
        <v>105</v>
      </c>
      <c r="B20" s="5">
        <v>14.74</v>
      </c>
      <c r="C20" s="5">
        <v>2</v>
      </c>
      <c r="D20" s="5">
        <v>29.48</v>
      </c>
    </row>
    <row r="21" spans="1:4" x14ac:dyDescent="0.25">
      <c r="A21" s="34" t="s">
        <v>108</v>
      </c>
      <c r="B21" s="5">
        <v>11.9</v>
      </c>
      <c r="C21" s="5">
        <v>3</v>
      </c>
      <c r="D21" s="5">
        <v>35.700000000000003</v>
      </c>
    </row>
    <row r="22" spans="1:4" x14ac:dyDescent="0.25">
      <c r="A22" s="34" t="s">
        <v>88</v>
      </c>
      <c r="B22" s="5">
        <v>2.5499999999999998</v>
      </c>
      <c r="C22" s="5">
        <v>3</v>
      </c>
      <c r="D22" s="5">
        <v>7.65</v>
      </c>
    </row>
    <row r="23" spans="1:4" x14ac:dyDescent="0.25">
      <c r="A23" s="34" t="s">
        <v>83</v>
      </c>
      <c r="B23" s="5">
        <v>5.63</v>
      </c>
      <c r="C23" s="5">
        <v>5</v>
      </c>
      <c r="D23" s="5">
        <v>28.15</v>
      </c>
    </row>
    <row r="24" spans="1:4" x14ac:dyDescent="0.25">
      <c r="A24" s="34" t="s">
        <v>109</v>
      </c>
      <c r="B24" s="5">
        <v>36.54</v>
      </c>
      <c r="C24" s="5">
        <v>1</v>
      </c>
      <c r="D24" s="5">
        <v>36.54</v>
      </c>
    </row>
    <row r="25" spans="1:4" x14ac:dyDescent="0.25">
      <c r="A25" s="34" t="s">
        <v>10</v>
      </c>
      <c r="B25" s="5">
        <v>22.59</v>
      </c>
      <c r="C25" s="5">
        <v>2</v>
      </c>
      <c r="D25" s="5">
        <v>45.18</v>
      </c>
    </row>
    <row r="26" spans="1:4" x14ac:dyDescent="0.25">
      <c r="A26" s="34" t="s">
        <v>93</v>
      </c>
      <c r="B26" s="5">
        <v>6.2</v>
      </c>
      <c r="C26" s="5">
        <v>1</v>
      </c>
      <c r="D26" s="5">
        <v>6.2</v>
      </c>
    </row>
    <row r="27" spans="1:4" x14ac:dyDescent="0.25">
      <c r="A27" s="34" t="s">
        <v>96</v>
      </c>
      <c r="B27" s="5">
        <v>8.93</v>
      </c>
      <c r="C27" s="5">
        <v>1</v>
      </c>
      <c r="D27" s="5">
        <v>8.93</v>
      </c>
    </row>
    <row r="28" spans="1:4" x14ac:dyDescent="0.25">
      <c r="A28" s="34" t="s">
        <v>94</v>
      </c>
      <c r="B28" s="5">
        <v>6.2</v>
      </c>
      <c r="C28" s="5">
        <v>1</v>
      </c>
      <c r="D28" s="5">
        <v>6.2</v>
      </c>
    </row>
    <row r="29" spans="1:4" x14ac:dyDescent="0.25">
      <c r="A29" s="34" t="s">
        <v>89</v>
      </c>
      <c r="B29" s="5">
        <v>5.55</v>
      </c>
      <c r="C29" s="5">
        <v>2</v>
      </c>
      <c r="D29" s="5">
        <v>11.1</v>
      </c>
    </row>
    <row r="30" spans="1:4" x14ac:dyDescent="0.25">
      <c r="A30" s="3" t="s">
        <v>7</v>
      </c>
      <c r="B30" s="5">
        <v>533.69000000000005</v>
      </c>
      <c r="C30" s="5">
        <v>297</v>
      </c>
      <c r="D30" s="5">
        <v>4298.8500000000013</v>
      </c>
    </row>
    <row r="31" spans="1:4" x14ac:dyDescent="0.25">
      <c r="A31" s="34" t="s">
        <v>23</v>
      </c>
      <c r="B31" s="5">
        <v>12.92</v>
      </c>
      <c r="C31" s="5">
        <v>1</v>
      </c>
      <c r="D31" s="5">
        <v>12.92</v>
      </c>
    </row>
    <row r="32" spans="1:4" x14ac:dyDescent="0.25">
      <c r="A32" s="34" t="s">
        <v>123</v>
      </c>
      <c r="B32" s="5">
        <v>16.5</v>
      </c>
      <c r="C32" s="5">
        <v>200</v>
      </c>
      <c r="D32" s="5">
        <v>3300</v>
      </c>
    </row>
    <row r="33" spans="1:4" x14ac:dyDescent="0.25">
      <c r="A33" s="34" t="s">
        <v>13</v>
      </c>
      <c r="B33" s="5">
        <v>2.44</v>
      </c>
      <c r="C33" s="5">
        <v>9</v>
      </c>
      <c r="D33" s="5">
        <v>21.96</v>
      </c>
    </row>
    <row r="34" spans="1:4" x14ac:dyDescent="0.25">
      <c r="A34" s="34" t="s">
        <v>28</v>
      </c>
      <c r="B34" s="5">
        <v>10.69</v>
      </c>
      <c r="C34" s="5">
        <v>1</v>
      </c>
      <c r="D34" s="5">
        <v>10.69</v>
      </c>
    </row>
    <row r="35" spans="1:4" x14ac:dyDescent="0.25">
      <c r="A35" s="34" t="s">
        <v>34</v>
      </c>
      <c r="B35" s="5">
        <v>19.809999999999999</v>
      </c>
      <c r="C35" s="5">
        <v>1</v>
      </c>
      <c r="D35" s="5">
        <v>19.809999999999999</v>
      </c>
    </row>
    <row r="36" spans="1:4" x14ac:dyDescent="0.25">
      <c r="A36" s="34" t="s">
        <v>8</v>
      </c>
      <c r="B36" s="5">
        <v>19.84</v>
      </c>
      <c r="C36" s="5">
        <v>5</v>
      </c>
      <c r="D36" s="5">
        <v>49.6</v>
      </c>
    </row>
    <row r="37" spans="1:4" x14ac:dyDescent="0.25">
      <c r="A37" s="34" t="s">
        <v>9</v>
      </c>
      <c r="B37" s="5">
        <v>11.49</v>
      </c>
      <c r="C37" s="5">
        <v>2</v>
      </c>
      <c r="D37" s="5">
        <v>22.98</v>
      </c>
    </row>
    <row r="38" spans="1:4" x14ac:dyDescent="0.25">
      <c r="A38" s="34" t="s">
        <v>31</v>
      </c>
      <c r="B38" s="5">
        <v>11.13</v>
      </c>
      <c r="C38" s="5">
        <v>3</v>
      </c>
      <c r="D38" s="5">
        <v>33.39</v>
      </c>
    </row>
    <row r="39" spans="1:4" x14ac:dyDescent="0.25">
      <c r="A39" s="34" t="s">
        <v>26</v>
      </c>
      <c r="B39" s="5">
        <v>4.3499999999999996</v>
      </c>
      <c r="C39" s="5">
        <v>1</v>
      </c>
      <c r="D39" s="5">
        <v>4.3499999999999996</v>
      </c>
    </row>
    <row r="40" spans="1:4" x14ac:dyDescent="0.25">
      <c r="A40" s="34" t="s">
        <v>35</v>
      </c>
      <c r="B40" s="5">
        <v>9.01</v>
      </c>
      <c r="C40" s="5">
        <v>1</v>
      </c>
      <c r="D40" s="5">
        <v>9.01</v>
      </c>
    </row>
    <row r="41" spans="1:4" x14ac:dyDescent="0.25">
      <c r="A41" s="34" t="s">
        <v>21</v>
      </c>
      <c r="B41" s="5">
        <v>7.26</v>
      </c>
      <c r="C41" s="5">
        <v>1</v>
      </c>
      <c r="D41" s="5">
        <v>7.26</v>
      </c>
    </row>
    <row r="42" spans="1:4" x14ac:dyDescent="0.25">
      <c r="A42" s="34" t="s">
        <v>20</v>
      </c>
      <c r="B42" s="5">
        <v>6.62</v>
      </c>
      <c r="C42" s="5">
        <v>1</v>
      </c>
      <c r="D42" s="5">
        <v>6.62</v>
      </c>
    </row>
    <row r="43" spans="1:4" x14ac:dyDescent="0.25">
      <c r="A43" s="34" t="s">
        <v>19</v>
      </c>
      <c r="B43" s="5">
        <v>6.62</v>
      </c>
      <c r="C43" s="5">
        <v>1</v>
      </c>
      <c r="D43" s="5">
        <v>6.62</v>
      </c>
    </row>
    <row r="44" spans="1:4" x14ac:dyDescent="0.25">
      <c r="A44" s="34" t="s">
        <v>22</v>
      </c>
      <c r="B44" s="5">
        <v>6.28</v>
      </c>
      <c r="C44" s="5">
        <v>1</v>
      </c>
      <c r="D44" s="5">
        <v>6.28</v>
      </c>
    </row>
    <row r="45" spans="1:4" x14ac:dyDescent="0.25">
      <c r="A45" s="34" t="s">
        <v>18</v>
      </c>
      <c r="B45" s="5">
        <v>7.3</v>
      </c>
      <c r="C45" s="5">
        <v>1</v>
      </c>
      <c r="D45" s="5">
        <v>7.3</v>
      </c>
    </row>
    <row r="46" spans="1:4" x14ac:dyDescent="0.25">
      <c r="A46" s="34" t="s">
        <v>24</v>
      </c>
      <c r="B46" s="5">
        <v>4.49</v>
      </c>
      <c r="C46" s="5">
        <v>1</v>
      </c>
      <c r="D46" s="5">
        <v>4.49</v>
      </c>
    </row>
    <row r="47" spans="1:4" x14ac:dyDescent="0.25">
      <c r="A47" s="34" t="s">
        <v>38</v>
      </c>
      <c r="B47" s="5">
        <v>1.24</v>
      </c>
      <c r="C47" s="5">
        <v>12</v>
      </c>
      <c r="D47" s="5">
        <v>14.88</v>
      </c>
    </row>
    <row r="48" spans="1:4" x14ac:dyDescent="0.25">
      <c r="A48" s="34" t="s">
        <v>12</v>
      </c>
      <c r="B48" s="5">
        <v>5.03</v>
      </c>
      <c r="C48" s="5">
        <v>1</v>
      </c>
      <c r="D48" s="5">
        <v>5.03</v>
      </c>
    </row>
    <row r="49" spans="1:4" x14ac:dyDescent="0.25">
      <c r="A49" s="34" t="s">
        <v>11</v>
      </c>
      <c r="B49" s="5">
        <v>12.42</v>
      </c>
      <c r="C49" s="5">
        <v>1</v>
      </c>
      <c r="D49" s="5">
        <v>12.42</v>
      </c>
    </row>
    <row r="50" spans="1:4" x14ac:dyDescent="0.25">
      <c r="A50" s="34" t="s">
        <v>15</v>
      </c>
      <c r="B50" s="5">
        <v>14.3</v>
      </c>
      <c r="C50" s="5">
        <v>2</v>
      </c>
      <c r="D50" s="5">
        <v>28.6</v>
      </c>
    </row>
    <row r="51" spans="1:4" x14ac:dyDescent="0.25">
      <c r="A51" s="34" t="s">
        <v>14</v>
      </c>
      <c r="B51" s="5">
        <v>14.3</v>
      </c>
      <c r="C51" s="5">
        <v>1</v>
      </c>
      <c r="D51" s="5">
        <v>14.3</v>
      </c>
    </row>
    <row r="52" spans="1:4" x14ac:dyDescent="0.25">
      <c r="A52" s="34" t="s">
        <v>17</v>
      </c>
      <c r="B52" s="5">
        <v>14.3</v>
      </c>
      <c r="C52" s="5">
        <v>2</v>
      </c>
      <c r="D52" s="5">
        <v>28.6</v>
      </c>
    </row>
    <row r="53" spans="1:4" x14ac:dyDescent="0.25">
      <c r="A53" s="34" t="s">
        <v>16</v>
      </c>
      <c r="B53" s="5">
        <v>14.3</v>
      </c>
      <c r="C53" s="5">
        <v>3</v>
      </c>
      <c r="D53" s="5">
        <v>42.9</v>
      </c>
    </row>
    <row r="54" spans="1:4" x14ac:dyDescent="0.25">
      <c r="A54" s="34" t="s">
        <v>37</v>
      </c>
      <c r="B54" s="5">
        <v>10.46</v>
      </c>
      <c r="C54" s="5">
        <v>2</v>
      </c>
      <c r="D54" s="5">
        <v>20.92</v>
      </c>
    </row>
    <row r="55" spans="1:4" x14ac:dyDescent="0.25">
      <c r="A55" s="34" t="s">
        <v>124</v>
      </c>
      <c r="B55" s="5">
        <v>1.28</v>
      </c>
      <c r="C55" s="5">
        <v>1</v>
      </c>
      <c r="D55" s="5">
        <v>1.28</v>
      </c>
    </row>
    <row r="56" spans="1:4" x14ac:dyDescent="0.25">
      <c r="A56" s="34" t="s">
        <v>125</v>
      </c>
      <c r="B56" s="5">
        <v>2.96</v>
      </c>
      <c r="C56" s="5">
        <v>1</v>
      </c>
      <c r="D56" s="5">
        <v>2.96</v>
      </c>
    </row>
    <row r="57" spans="1:4" x14ac:dyDescent="0.25">
      <c r="A57" s="34" t="s">
        <v>126</v>
      </c>
      <c r="B57" s="5">
        <v>4.54</v>
      </c>
      <c r="C57" s="5">
        <v>1</v>
      </c>
      <c r="D57" s="5">
        <v>4.54</v>
      </c>
    </row>
    <row r="58" spans="1:4" x14ac:dyDescent="0.25">
      <c r="A58" s="34" t="s">
        <v>36</v>
      </c>
      <c r="B58" s="5">
        <v>68.400000000000006</v>
      </c>
      <c r="C58" s="5">
        <v>1</v>
      </c>
      <c r="D58" s="5">
        <v>68.400000000000006</v>
      </c>
    </row>
    <row r="59" spans="1:4" x14ac:dyDescent="0.25">
      <c r="A59" s="34" t="s">
        <v>27</v>
      </c>
      <c r="B59" s="5">
        <v>85.64</v>
      </c>
      <c r="C59" s="5">
        <v>3</v>
      </c>
      <c r="D59" s="5">
        <v>256.92</v>
      </c>
    </row>
    <row r="60" spans="1:4" x14ac:dyDescent="0.25">
      <c r="A60" s="34" t="s">
        <v>33</v>
      </c>
      <c r="B60" s="5">
        <v>12.05</v>
      </c>
      <c r="C60" s="5">
        <v>1</v>
      </c>
      <c r="D60" s="5">
        <v>12.05</v>
      </c>
    </row>
    <row r="61" spans="1:4" x14ac:dyDescent="0.25">
      <c r="A61" s="34" t="s">
        <v>25</v>
      </c>
      <c r="B61" s="5">
        <v>22.46</v>
      </c>
      <c r="C61" s="5">
        <v>1</v>
      </c>
      <c r="D61" s="5">
        <v>22.46</v>
      </c>
    </row>
    <row r="62" spans="1:4" x14ac:dyDescent="0.25">
      <c r="A62" s="34" t="s">
        <v>32</v>
      </c>
      <c r="B62" s="5">
        <v>34.03</v>
      </c>
      <c r="C62" s="5">
        <v>4</v>
      </c>
      <c r="D62" s="5">
        <v>136.12</v>
      </c>
    </row>
    <row r="63" spans="1:4" x14ac:dyDescent="0.25">
      <c r="A63" s="34" t="s">
        <v>30</v>
      </c>
      <c r="B63" s="5">
        <v>0.71</v>
      </c>
      <c r="C63" s="5">
        <v>20</v>
      </c>
      <c r="D63" s="5">
        <v>14.2</v>
      </c>
    </row>
    <row r="64" spans="1:4" x14ac:dyDescent="0.25">
      <c r="A64" s="34" t="s">
        <v>134</v>
      </c>
      <c r="B64" s="5">
        <v>7.35</v>
      </c>
      <c r="C64" s="5">
        <v>2</v>
      </c>
      <c r="D64" s="5">
        <v>14.7</v>
      </c>
    </row>
    <row r="65" spans="1:4" x14ac:dyDescent="0.25">
      <c r="A65" s="34" t="s">
        <v>29</v>
      </c>
      <c r="B65" s="5">
        <v>1.28</v>
      </c>
      <c r="C65" s="5">
        <v>3</v>
      </c>
      <c r="D65" s="5">
        <v>3.84</v>
      </c>
    </row>
    <row r="66" spans="1:4" x14ac:dyDescent="0.25">
      <c r="A66" s="34" t="s">
        <v>10</v>
      </c>
      <c r="B66" s="5">
        <v>20.56</v>
      </c>
      <c r="C66" s="5">
        <v>2</v>
      </c>
      <c r="D66" s="5">
        <v>41.12</v>
      </c>
    </row>
    <row r="67" spans="1:4" x14ac:dyDescent="0.25">
      <c r="A67" s="34" t="s">
        <v>93</v>
      </c>
      <c r="B67" s="5">
        <v>10.5</v>
      </c>
      <c r="C67" s="5">
        <v>1</v>
      </c>
      <c r="D67" s="5">
        <v>10.5</v>
      </c>
    </row>
    <row r="68" spans="1:4" x14ac:dyDescent="0.25">
      <c r="A68" s="34" t="s">
        <v>95</v>
      </c>
      <c r="B68" s="5">
        <v>8.33</v>
      </c>
      <c r="C68" s="5">
        <v>1</v>
      </c>
      <c r="D68" s="5">
        <v>8.33</v>
      </c>
    </row>
    <row r="69" spans="1:4" x14ac:dyDescent="0.25">
      <c r="A69" s="34" t="s">
        <v>94</v>
      </c>
      <c r="B69" s="5">
        <v>10.5</v>
      </c>
      <c r="C69" s="5">
        <v>1</v>
      </c>
      <c r="D69" s="5">
        <v>10.5</v>
      </c>
    </row>
    <row r="70" spans="1:4" x14ac:dyDescent="0.25">
      <c r="A70" s="3" t="s">
        <v>76</v>
      </c>
      <c r="B70" s="5">
        <v>1054.8199999999997</v>
      </c>
      <c r="C70" s="5">
        <v>370</v>
      </c>
      <c r="D70" s="5">
        <v>5873.76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Months</vt:lpstr>
      <vt:lpstr>Lowest Price</vt:lpstr>
      <vt:lpstr>Brand Price</vt:lpstr>
      <vt:lpstr>Sheet4</vt:lpstr>
    </vt:vector>
  </TitlesOfParts>
  <Company>California Highway Patrol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Hang, Tin@CHP</dc:creator>
  <cp:lastModifiedBy>Tin Hang</cp:lastModifiedBy>
  <dcterms:created xsi:type="dcterms:W3CDTF">2020-02-05T16:23:10Z</dcterms:created>
  <dcterms:modified xsi:type="dcterms:W3CDTF">2020-02-21T02:07:27Z</dcterms:modified>
</cp:coreProperties>
</file>