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in Hang\Desktop\WorkingOnPython\Kaggle\Crime\"/>
    </mc:Choice>
  </mc:AlternateContent>
  <xr:revisionPtr revIDLastSave="0" documentId="13_ncr:1_{3D8BA2E9-3F31-42AD-A3DC-2F1570ACBF64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Crime Data" sheetId="1" r:id="rId1"/>
    <sheet name="Standardize Normalize Data" sheetId="12" r:id="rId2"/>
    <sheet name="Descriptive" sheetId="9" r:id="rId3"/>
    <sheet name="Correlation" sheetId="15" r:id="rId4"/>
    <sheet name="Rank" sheetId="16" r:id="rId5"/>
    <sheet name="Crimes Compare" sheetId="10" r:id="rId6"/>
    <sheet name="Crime Rate" sheetId="11" r:id="rId7"/>
    <sheet name="Crime Compare(Standardize)" sheetId="13" r:id="rId8"/>
    <sheet name="Crime Compare(Normalize)" sheetId="14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7" i="12" l="1"/>
  <c r="I57" i="12"/>
  <c r="J57" i="12"/>
  <c r="K57" i="12"/>
  <c r="L57" i="12"/>
  <c r="M57" i="12"/>
  <c r="H58" i="12"/>
  <c r="I58" i="12"/>
  <c r="J58" i="12"/>
  <c r="K58" i="12"/>
  <c r="L58" i="12"/>
  <c r="M58" i="12"/>
  <c r="H59" i="12"/>
  <c r="I59" i="12"/>
  <c r="J59" i="12"/>
  <c r="K59" i="12"/>
  <c r="L59" i="12"/>
  <c r="M59" i="12"/>
  <c r="H60" i="12"/>
  <c r="I60" i="12"/>
  <c r="J60" i="12"/>
  <c r="K60" i="12"/>
  <c r="L60" i="12"/>
  <c r="M60" i="12"/>
  <c r="H61" i="12"/>
  <c r="I61" i="12"/>
  <c r="J61" i="12"/>
  <c r="K61" i="12"/>
  <c r="L61" i="12"/>
  <c r="M61" i="12"/>
  <c r="H62" i="12"/>
  <c r="I62" i="12"/>
  <c r="J62" i="12"/>
  <c r="K62" i="12"/>
  <c r="L62" i="12"/>
  <c r="M62" i="12"/>
  <c r="H63" i="12"/>
  <c r="I63" i="12"/>
  <c r="J63" i="12"/>
  <c r="K63" i="12"/>
  <c r="L63" i="12"/>
  <c r="M63" i="12"/>
  <c r="H64" i="12"/>
  <c r="I64" i="12"/>
  <c r="J64" i="12"/>
  <c r="K64" i="12"/>
  <c r="L64" i="12"/>
  <c r="M64" i="12"/>
  <c r="H65" i="12"/>
  <c r="I65" i="12"/>
  <c r="J65" i="12"/>
  <c r="K65" i="12"/>
  <c r="L65" i="12"/>
  <c r="M65" i="12"/>
  <c r="H66" i="12"/>
  <c r="I66" i="12"/>
  <c r="J66" i="12"/>
  <c r="K66" i="12"/>
  <c r="L66" i="12"/>
  <c r="M66" i="12"/>
  <c r="H67" i="12"/>
  <c r="I67" i="12"/>
  <c r="J67" i="12"/>
  <c r="K67" i="12"/>
  <c r="L67" i="12"/>
  <c r="M67" i="12"/>
  <c r="H68" i="12"/>
  <c r="I68" i="12"/>
  <c r="J68" i="12"/>
  <c r="K68" i="12"/>
  <c r="L68" i="12"/>
  <c r="M68" i="12"/>
  <c r="H69" i="12"/>
  <c r="I69" i="12"/>
  <c r="J69" i="12"/>
  <c r="K69" i="12"/>
  <c r="L69" i="12"/>
  <c r="M69" i="12"/>
  <c r="H70" i="12"/>
  <c r="I70" i="12"/>
  <c r="J70" i="12"/>
  <c r="K70" i="12"/>
  <c r="L70" i="12"/>
  <c r="M70" i="12"/>
  <c r="H71" i="12"/>
  <c r="I71" i="12"/>
  <c r="J71" i="12"/>
  <c r="K71" i="12"/>
  <c r="L71" i="12"/>
  <c r="M71" i="12"/>
  <c r="H72" i="12"/>
  <c r="I72" i="12"/>
  <c r="J72" i="12"/>
  <c r="K72" i="12"/>
  <c r="L72" i="12"/>
  <c r="M72" i="12"/>
  <c r="H73" i="12"/>
  <c r="I73" i="12"/>
  <c r="J73" i="12"/>
  <c r="K73" i="12"/>
  <c r="L73" i="12"/>
  <c r="M73" i="12"/>
  <c r="H74" i="12"/>
  <c r="I74" i="12"/>
  <c r="J74" i="12"/>
  <c r="K74" i="12"/>
  <c r="L74" i="12"/>
  <c r="M74" i="12"/>
  <c r="H75" i="12"/>
  <c r="I75" i="12"/>
  <c r="J75" i="12"/>
  <c r="K75" i="12"/>
  <c r="L75" i="12"/>
  <c r="M75" i="12"/>
  <c r="M56" i="12"/>
  <c r="L56" i="12"/>
  <c r="K56" i="12"/>
  <c r="J56" i="12"/>
  <c r="I56" i="12"/>
  <c r="H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56" i="12"/>
  <c r="D50" i="12"/>
  <c r="E50" i="12"/>
  <c r="F50" i="12"/>
  <c r="G50" i="12"/>
  <c r="H50" i="12"/>
  <c r="I50" i="12"/>
  <c r="J50" i="12"/>
  <c r="K50" i="12"/>
  <c r="L50" i="12"/>
  <c r="M50" i="12"/>
  <c r="D51" i="12"/>
  <c r="E51" i="12"/>
  <c r="F51" i="12"/>
  <c r="G51" i="12"/>
  <c r="H51" i="12"/>
  <c r="I51" i="12"/>
  <c r="J51" i="12"/>
  <c r="K51" i="12"/>
  <c r="L51" i="12"/>
  <c r="M51" i="12"/>
  <c r="C51" i="12"/>
  <c r="C50" i="12"/>
  <c r="D24" i="12"/>
  <c r="E24" i="12"/>
  <c r="F24" i="12"/>
  <c r="G24" i="12"/>
  <c r="H24" i="12"/>
  <c r="I24" i="12"/>
  <c r="I35" i="12" s="1"/>
  <c r="J24" i="12"/>
  <c r="J31" i="12" s="1"/>
  <c r="K24" i="12"/>
  <c r="K35" i="12" s="1"/>
  <c r="L24" i="12"/>
  <c r="M24" i="12"/>
  <c r="M37" i="12" s="1"/>
  <c r="C24" i="12"/>
  <c r="C30" i="12" s="1"/>
  <c r="M31" i="12"/>
  <c r="M32" i="12"/>
  <c r="M33" i="12"/>
  <c r="M34" i="12"/>
  <c r="M35" i="12"/>
  <c r="M36" i="12"/>
  <c r="M38" i="12"/>
  <c r="M39" i="12"/>
  <c r="M40" i="12"/>
  <c r="M41" i="12"/>
  <c r="M42" i="12"/>
  <c r="M43" i="12"/>
  <c r="M44" i="12"/>
  <c r="M45" i="12"/>
  <c r="M46" i="12"/>
  <c r="M47" i="12"/>
  <c r="M48" i="12"/>
  <c r="M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29" i="12"/>
  <c r="J30" i="12"/>
  <c r="J37" i="12"/>
  <c r="J38" i="12"/>
  <c r="J45" i="12"/>
  <c r="J46" i="12"/>
  <c r="I32" i="12"/>
  <c r="I33" i="12"/>
  <c r="I34" i="12"/>
  <c r="I40" i="12"/>
  <c r="I41" i="12"/>
  <c r="I42" i="12"/>
  <c r="I48" i="12"/>
  <c r="I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29" i="12"/>
  <c r="C31" i="12"/>
  <c r="C34" i="12"/>
  <c r="C35" i="12"/>
  <c r="C36" i="12"/>
  <c r="C37" i="12"/>
  <c r="C39" i="12"/>
  <c r="C40" i="12"/>
  <c r="C41" i="12"/>
  <c r="C42" i="12"/>
  <c r="C43" i="12"/>
  <c r="C44" i="12"/>
  <c r="C45" i="12"/>
  <c r="C46" i="12"/>
  <c r="C47" i="12"/>
  <c r="C48" i="12"/>
  <c r="C29" i="12"/>
  <c r="D23" i="12"/>
  <c r="E23" i="12"/>
  <c r="F23" i="12"/>
  <c r="G23" i="12"/>
  <c r="H23" i="12"/>
  <c r="I23" i="12"/>
  <c r="J23" i="12"/>
  <c r="K23" i="12"/>
  <c r="L23" i="12"/>
  <c r="M23" i="12"/>
  <c r="C23" i="12"/>
  <c r="K32" i="12" l="1"/>
  <c r="K41" i="12"/>
  <c r="J36" i="12"/>
  <c r="I47" i="12"/>
  <c r="I39" i="12"/>
  <c r="I31" i="12"/>
  <c r="J43" i="12"/>
  <c r="J35" i="12"/>
  <c r="K47" i="12"/>
  <c r="K39" i="12"/>
  <c r="K31" i="12"/>
  <c r="K33" i="12"/>
  <c r="K48" i="12"/>
  <c r="I46" i="12"/>
  <c r="I38" i="12"/>
  <c r="I30" i="12"/>
  <c r="J42" i="12"/>
  <c r="J34" i="12"/>
  <c r="K46" i="12"/>
  <c r="K38" i="12"/>
  <c r="K30" i="12"/>
  <c r="M30" i="12"/>
  <c r="K34" i="12"/>
  <c r="J44" i="12"/>
  <c r="I45" i="12"/>
  <c r="I37" i="12"/>
  <c r="J29" i="12"/>
  <c r="J41" i="12"/>
  <c r="J33" i="12"/>
  <c r="K45" i="12"/>
  <c r="K37" i="12"/>
  <c r="K29" i="12"/>
  <c r="K40" i="12"/>
  <c r="I44" i="12"/>
  <c r="I36" i="12"/>
  <c r="J48" i="12"/>
  <c r="J40" i="12"/>
  <c r="J32" i="12"/>
  <c r="K44" i="12"/>
  <c r="K36" i="12"/>
  <c r="K42" i="12"/>
  <c r="I43" i="12"/>
  <c r="J47" i="12"/>
  <c r="J39" i="12"/>
  <c r="K43" i="12"/>
  <c r="C33" i="12"/>
  <c r="C32" i="12"/>
  <c r="C38" i="12"/>
</calcChain>
</file>

<file path=xl/sharedStrings.xml><?xml version="1.0" encoding="utf-8"?>
<sst xmlns="http://schemas.openxmlformats.org/spreadsheetml/2006/main" count="424" uniqueCount="43">
  <si>
    <t>Year</t>
  </si>
  <si>
    <t>Population</t>
  </si>
  <si>
    <t>Violent Crime</t>
  </si>
  <si>
    <t>Violent Crime Rate</t>
  </si>
  <si>
    <t>Murder and nonnegligent</t>
  </si>
  <si>
    <t>Murder and nonnegligent Rate</t>
  </si>
  <si>
    <t>Rape</t>
  </si>
  <si>
    <t>Rape Rate</t>
  </si>
  <si>
    <t>Rape Legacy</t>
  </si>
  <si>
    <t>Rape Legacy Rate</t>
  </si>
  <si>
    <t>Robbery</t>
  </si>
  <si>
    <t>Robbery Rate</t>
  </si>
  <si>
    <t>Aggravated assault</t>
  </si>
  <si>
    <t>Aggravated assault Rate</t>
  </si>
  <si>
    <t>Property crime</t>
  </si>
  <si>
    <t>Property crime Rate</t>
  </si>
  <si>
    <t>Burglary</t>
  </si>
  <si>
    <t>Burglary Rate</t>
  </si>
  <si>
    <t>Larceny-theft</t>
  </si>
  <si>
    <t>Larceny-theft Rate</t>
  </si>
  <si>
    <t>Motor vehicle theft</t>
  </si>
  <si>
    <t>Motor vehicle theft Rate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</si>
  <si>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</si>
  <si>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</si>
  <si>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</si>
  <si>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</si>
  <si>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</si>
  <si>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</si>
  <si>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</si>
  <si>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</si>
  <si>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</si>
  <si>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</si>
  <si>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</si>
  <si>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</si>
  <si>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</si>
  <si>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</si>
  <si>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Standardize Data</t>
  </si>
  <si>
    <t>Min</t>
  </si>
  <si>
    <t>Max</t>
  </si>
  <si>
    <t>Normalization Data</t>
  </si>
  <si>
    <t>Point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</si>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</sst>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164" fontId="0" fillId="0" borderId="2" xfId="0" applyNumberFormat="1" applyBorder="1"/>
    <xf numFmtId="164" fontId="0" fillId="0" borderId="7" xfId="0" applyNumberFormat="1" applyBorder="1"/>
    <xf numFmtId="164" fontId="0" fillId="0" borderId="0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3" xfId="0" applyNumberFormat="1" applyFill="1" applyBorder="1" applyAlignment="1"/>
    <xf numFmtId="1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'Crime Data'!$C$1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Data'!$C$2:$C$21</c:f>
              <c:numCache>
                <c:formatCode>General</c:formatCode>
                <c:ptCount val="20"/>
                <c:pt idx="0">
                  <c:v>267783607</c:v>
                </c:pt>
                <c:pt idx="1">
                  <c:v>270248003</c:v>
                </c:pt>
                <c:pt idx="2">
                  <c:v>272690813</c:v>
                </c:pt>
                <c:pt idx="3">
                  <c:v>281421906</c:v>
                </c:pt>
                <c:pt idx="4">
                  <c:v>285317559</c:v>
                </c:pt>
                <c:pt idx="5">
                  <c:v>287973924</c:v>
                </c:pt>
                <c:pt idx="6">
                  <c:v>290788976</c:v>
                </c:pt>
                <c:pt idx="7">
                  <c:v>293656842</c:v>
                </c:pt>
                <c:pt idx="8">
                  <c:v>296507061</c:v>
                </c:pt>
                <c:pt idx="9">
                  <c:v>299398484</c:v>
                </c:pt>
                <c:pt idx="10">
                  <c:v>301621157</c:v>
                </c:pt>
                <c:pt idx="11">
                  <c:v>304059724</c:v>
                </c:pt>
                <c:pt idx="12">
                  <c:v>307006550</c:v>
                </c:pt>
                <c:pt idx="13">
                  <c:v>309330219</c:v>
                </c:pt>
                <c:pt idx="14">
                  <c:v>311587816</c:v>
                </c:pt>
                <c:pt idx="15">
                  <c:v>313873685</c:v>
                </c:pt>
                <c:pt idx="16">
                  <c:v>316497531</c:v>
                </c:pt>
                <c:pt idx="17">
                  <c:v>318907401</c:v>
                </c:pt>
                <c:pt idx="18">
                  <c:v>320896618</c:v>
                </c:pt>
                <c:pt idx="19">
                  <c:v>323127513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E-4385-B3F4-DBF3E297D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37320"/>
        <c:axId val="794533712"/>
      </c:lineChart>
      <c:catAx>
        <c:axId val="79453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3712"/>
        <c:crosses val="autoZero"/>
        <c:auto val="1"/>
        <c:lblAlgn val="ctr"/>
        <c:lblOffset val="100"/>
        <c:noMultiLvlLbl val="0"/>
      </c:catAx>
      <c:valAx>
        <c:axId val="7945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Data'!$F$1</c:f>
              <c:strCache>
                <c:ptCount val="1"/>
                <c:pt idx="0">
                  <c:v>Murder and nonnegligent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Data'!$F$2:$F$21</c:f>
              <c:numCache>
                <c:formatCode>General</c:formatCode>
                <c:ptCount val="20"/>
                <c:pt idx="0">
                  <c:v>18208</c:v>
                </c:pt>
                <c:pt idx="1">
                  <c:v>16974</c:v>
                </c:pt>
                <c:pt idx="2">
                  <c:v>15522</c:v>
                </c:pt>
                <c:pt idx="3">
                  <c:v>15586</c:v>
                </c:pt>
                <c:pt idx="4">
                  <c:v>16037</c:v>
                </c:pt>
                <c:pt idx="5">
                  <c:v>16229</c:v>
                </c:pt>
                <c:pt idx="6">
                  <c:v>16528</c:v>
                </c:pt>
                <c:pt idx="7">
                  <c:v>16148</c:v>
                </c:pt>
                <c:pt idx="8">
                  <c:v>16740</c:v>
                </c:pt>
                <c:pt idx="9">
                  <c:v>17309</c:v>
                </c:pt>
                <c:pt idx="10">
                  <c:v>17128</c:v>
                </c:pt>
                <c:pt idx="11">
                  <c:v>16465</c:v>
                </c:pt>
                <c:pt idx="12">
                  <c:v>15399</c:v>
                </c:pt>
                <c:pt idx="13">
                  <c:v>14722</c:v>
                </c:pt>
                <c:pt idx="14">
                  <c:v>14661</c:v>
                </c:pt>
                <c:pt idx="15">
                  <c:v>14856</c:v>
                </c:pt>
                <c:pt idx="16">
                  <c:v>14319</c:v>
                </c:pt>
                <c:pt idx="17">
                  <c:v>14164</c:v>
                </c:pt>
                <c:pt idx="18">
                  <c:v>15883</c:v>
                </c:pt>
                <c:pt idx="19">
                  <c:v>17250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53B-B2C8-E49D74C5A540}"/>
            </c:ext>
          </c:extLst>
        </c:ser>
        <c:ser>
          <c:idx val="1"/>
          <c:order val="1"/>
          <c:tx>
            <c:strRef>
              <c:f>'Crime Data'!$J$1</c:f>
              <c:strCache>
                <c:ptCount val="1"/>
                <c:pt idx="0">
                  <c:v>Rape Legacy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'Crime Data'!$J$2:$J$21</c:f>
              <c:numCache>
                <c:formatCode>General</c:formatCode>
                <c:ptCount val="20"/>
                <c:pt idx="0">
                  <c:v>96153</c:v>
                </c:pt>
                <c:pt idx="1">
                  <c:v>93144</c:v>
                </c:pt>
                <c:pt idx="2">
                  <c:v>89411</c:v>
                </c:pt>
                <c:pt idx="3">
                  <c:v>90178</c:v>
                </c:pt>
                <c:pt idx="4">
                  <c:v>90863</c:v>
                </c:pt>
                <c:pt idx="5">
                  <c:v>95235</c:v>
                </c:pt>
                <c:pt idx="6">
                  <c:v>93883</c:v>
                </c:pt>
                <c:pt idx="7">
                  <c:v>95089</c:v>
                </c:pt>
                <c:pt idx="8">
                  <c:v>94347</c:v>
                </c:pt>
                <c:pt idx="9">
                  <c:v>94472</c:v>
                </c:pt>
                <c:pt idx="10">
                  <c:v>92160</c:v>
                </c:pt>
                <c:pt idx="11">
                  <c:v>90750</c:v>
                </c:pt>
                <c:pt idx="12">
                  <c:v>89241</c:v>
                </c:pt>
                <c:pt idx="13">
                  <c:v>85593</c:v>
                </c:pt>
                <c:pt idx="14">
                  <c:v>84175</c:v>
                </c:pt>
                <c:pt idx="15">
                  <c:v>85141</c:v>
                </c:pt>
                <c:pt idx="16">
                  <c:v>82109</c:v>
                </c:pt>
                <c:pt idx="17">
                  <c:v>84864</c:v>
                </c:pt>
                <c:pt idx="18">
                  <c:v>91261</c:v>
                </c:pt>
                <c:pt idx="19">
                  <c:v>95730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C-453B-B2C8-E49D74C5A540}"/>
            </c:ext>
          </c:extLst>
        </c:ser>
        <c:ser>
          <c:idx val="2"/>
          <c:order val="2"/>
          <c:tx>
            <c:strRef>
              <c:f>'Crime Data'!$L$1</c:f>
              <c:strCache>
                <c:ptCount val="1"/>
                <c:pt idx="0">
                  <c:v>Robbery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'Crime Data'!$L$2:$L$21</c:f>
              <c:numCache>
                <c:formatCode>General</c:formatCode>
                <c:ptCount val="20"/>
                <c:pt idx="0">
                  <c:v>498534</c:v>
                </c:pt>
                <c:pt idx="1">
                  <c:v>447186</c:v>
                </c:pt>
                <c:pt idx="2">
                  <c:v>409371</c:v>
                </c:pt>
                <c:pt idx="3">
                  <c:v>408016</c:v>
                </c:pt>
                <c:pt idx="4">
                  <c:v>423557</c:v>
                </c:pt>
                <c:pt idx="5">
                  <c:v>420806</c:v>
                </c:pt>
                <c:pt idx="6">
                  <c:v>414235</c:v>
                </c:pt>
                <c:pt idx="7">
                  <c:v>401470</c:v>
                </c:pt>
                <c:pt idx="8">
                  <c:v>417438</c:v>
                </c:pt>
                <c:pt idx="9">
                  <c:v>449246</c:v>
                </c:pt>
                <c:pt idx="10">
                  <c:v>447324</c:v>
                </c:pt>
                <c:pt idx="11">
                  <c:v>443563</c:v>
                </c:pt>
                <c:pt idx="12">
                  <c:v>408742</c:v>
                </c:pt>
                <c:pt idx="13">
                  <c:v>369089</c:v>
                </c:pt>
                <c:pt idx="14">
                  <c:v>354746</c:v>
                </c:pt>
                <c:pt idx="15">
                  <c:v>355051</c:v>
                </c:pt>
                <c:pt idx="16">
                  <c:v>345093</c:v>
                </c:pt>
                <c:pt idx="17">
                  <c:v>322905</c:v>
                </c:pt>
                <c:pt idx="18">
                  <c:v>328109</c:v>
                </c:pt>
                <c:pt idx="19">
                  <c:v>332198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C-453B-B2C8-E49D74C5A540}"/>
            </c:ext>
          </c:extLst>
        </c:ser>
        <c:ser>
          <c:idx val="3"/>
          <c:order val="3"/>
          <c:tx>
            <c:strRef>
              <c:f>'Crime Data'!$N$1</c:f>
              <c:strCache>
                <c:ptCount val="1"/>
                <c:pt idx="0">
                  <c:v>Aggravated assault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'Crime Data'!$N$2:$N$21</c:f>
              <c:numCache>
                <c:formatCode>General</c:formatCode>
                <c:ptCount val="20"/>
                <c:pt idx="0">
                  <c:v>1023201</c:v>
                </c:pt>
                <c:pt idx="1">
                  <c:v>976583</c:v>
                </c:pt>
                <c:pt idx="2">
                  <c:v>911740</c:v>
                </c:pt>
                <c:pt idx="3">
                  <c:v>911706</c:v>
                </c:pt>
                <c:pt idx="4">
                  <c:v>909023</c:v>
                </c:pt>
                <c:pt idx="5">
                  <c:v>891407</c:v>
                </c:pt>
                <c:pt idx="6">
                  <c:v>859030</c:v>
                </c:pt>
                <c:pt idx="7">
                  <c:v>847381</c:v>
                </c:pt>
                <c:pt idx="8">
                  <c:v>862220</c:v>
                </c:pt>
                <c:pt idx="9">
                  <c:v>874096</c:v>
                </c:pt>
                <c:pt idx="10">
                  <c:v>866358</c:v>
                </c:pt>
                <c:pt idx="11">
                  <c:v>843683</c:v>
                </c:pt>
                <c:pt idx="12">
                  <c:v>812514</c:v>
                </c:pt>
                <c:pt idx="13">
                  <c:v>781844</c:v>
                </c:pt>
                <c:pt idx="14">
                  <c:v>752423</c:v>
                </c:pt>
                <c:pt idx="15">
                  <c:v>762009</c:v>
                </c:pt>
                <c:pt idx="16">
                  <c:v>726777</c:v>
                </c:pt>
                <c:pt idx="17">
                  <c:v>731089</c:v>
                </c:pt>
                <c:pt idx="18">
                  <c:v>764057</c:v>
                </c:pt>
                <c:pt idx="19">
                  <c:v>803007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CC-453B-B2C8-E49D74C5A540}"/>
            </c:ext>
          </c:extLst>
        </c:ser>
        <c:ser>
          <c:idx val="4"/>
          <c:order val="4"/>
          <c:tx>
            <c:strRef>
              <c:f>'Crime Data'!$P$1</c:f>
              <c:strCache>
                <c:ptCount val="1"/>
                <c:pt idx="0">
                  <c:v>Property crime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'Crime Data'!$P$2:$P$21</c:f>
              <c:numCache>
                <c:formatCode>General</c:formatCode>
                <c:ptCount val="20"/>
                <c:pt idx="0">
                  <c:v>11558475</c:v>
                </c:pt>
                <c:pt idx="1">
                  <c:v>10951827</c:v>
                </c:pt>
                <c:pt idx="2">
                  <c:v>10208334</c:v>
                </c:pt>
                <c:pt idx="3">
                  <c:v>10182584</c:v>
                </c:pt>
                <c:pt idx="4">
                  <c:v>10437189</c:v>
                </c:pt>
                <c:pt idx="5">
                  <c:v>10455277</c:v>
                </c:pt>
                <c:pt idx="6">
                  <c:v>10442862</c:v>
                </c:pt>
                <c:pt idx="7">
                  <c:v>10319386</c:v>
                </c:pt>
                <c:pt idx="8">
                  <c:v>10174754</c:v>
                </c:pt>
                <c:pt idx="9">
                  <c:v>10019601</c:v>
                </c:pt>
                <c:pt idx="10">
                  <c:v>9882212</c:v>
                </c:pt>
                <c:pt idx="11">
                  <c:v>9774152</c:v>
                </c:pt>
                <c:pt idx="12">
                  <c:v>9337060</c:v>
                </c:pt>
                <c:pt idx="13">
                  <c:v>9112625</c:v>
                </c:pt>
                <c:pt idx="14">
                  <c:v>9052743</c:v>
                </c:pt>
                <c:pt idx="15">
                  <c:v>9001992</c:v>
                </c:pt>
                <c:pt idx="16">
                  <c:v>8651892</c:v>
                </c:pt>
                <c:pt idx="17">
                  <c:v>8209010</c:v>
                </c:pt>
                <c:pt idx="18">
                  <c:v>8024115</c:v>
                </c:pt>
                <c:pt idx="19">
                  <c:v>7919035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CC-453B-B2C8-E49D74C5A540}"/>
            </c:ext>
          </c:extLst>
        </c:ser>
        <c:ser>
          <c:idx val="5"/>
          <c:order val="5"/>
          <c:tx>
            <c:strRef>
              <c:f>'Crime Data'!$R$1</c:f>
              <c:strCache>
                <c:ptCount val="1"/>
                <c:pt idx="0">
                  <c:v>Burglary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'Crime Data'!$R$2:$R$21</c:f>
              <c:numCache>
                <c:formatCode>General</c:formatCode>
                <c:ptCount val="20"/>
                <c:pt idx="0">
                  <c:v>2460526</c:v>
                </c:pt>
                <c:pt idx="1">
                  <c:v>2332735</c:v>
                </c:pt>
                <c:pt idx="2">
                  <c:v>2100739</c:v>
                </c:pt>
                <c:pt idx="3">
                  <c:v>2050992</c:v>
                </c:pt>
                <c:pt idx="4">
                  <c:v>2116531</c:v>
                </c:pt>
                <c:pt idx="5">
                  <c:v>2151252</c:v>
                </c:pt>
                <c:pt idx="6">
                  <c:v>2154834</c:v>
                </c:pt>
                <c:pt idx="7">
                  <c:v>2144446</c:v>
                </c:pt>
                <c:pt idx="8">
                  <c:v>2155448</c:v>
                </c:pt>
                <c:pt idx="9">
                  <c:v>2194993</c:v>
                </c:pt>
                <c:pt idx="10">
                  <c:v>2190198</c:v>
                </c:pt>
                <c:pt idx="11">
                  <c:v>2228887</c:v>
                </c:pt>
                <c:pt idx="12">
                  <c:v>2203313</c:v>
                </c:pt>
                <c:pt idx="13">
                  <c:v>2168459</c:v>
                </c:pt>
                <c:pt idx="14">
                  <c:v>2185140</c:v>
                </c:pt>
                <c:pt idx="15">
                  <c:v>2109932</c:v>
                </c:pt>
                <c:pt idx="16">
                  <c:v>1932139</c:v>
                </c:pt>
                <c:pt idx="17">
                  <c:v>1713153</c:v>
                </c:pt>
                <c:pt idx="18">
                  <c:v>1587564</c:v>
                </c:pt>
                <c:pt idx="19">
                  <c:v>1515096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CC-453B-B2C8-E49D74C5A540}"/>
            </c:ext>
          </c:extLst>
        </c:ser>
        <c:ser>
          <c:idx val="6"/>
          <c:order val="6"/>
          <c:tx>
            <c:strRef>
              <c:f>'Crime Data'!$T$1</c:f>
              <c:strCache>
                <c:ptCount val="1"/>
                <c:pt idx="0">
                  <c:v>Larceny-theft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'Crime Data'!$T$2:$T$21</c:f>
              <c:numCache>
                <c:formatCode>General</c:formatCode>
                <c:ptCount val="20"/>
                <c:pt idx="0">
                  <c:v>7743760</c:v>
                </c:pt>
                <c:pt idx="1">
                  <c:v>7376311</c:v>
                </c:pt>
                <c:pt idx="2">
                  <c:v>6955520</c:v>
                </c:pt>
                <c:pt idx="3">
                  <c:v>6971590</c:v>
                </c:pt>
                <c:pt idx="4">
                  <c:v>7092267</c:v>
                </c:pt>
                <c:pt idx="5">
                  <c:v>7057379</c:v>
                </c:pt>
                <c:pt idx="6">
                  <c:v>7026802</c:v>
                </c:pt>
                <c:pt idx="7">
                  <c:v>6937089</c:v>
                </c:pt>
                <c:pt idx="8">
                  <c:v>6783447</c:v>
                </c:pt>
                <c:pt idx="9">
                  <c:v>6626363</c:v>
                </c:pt>
                <c:pt idx="10">
                  <c:v>6591542</c:v>
                </c:pt>
                <c:pt idx="11">
                  <c:v>6586206</c:v>
                </c:pt>
                <c:pt idx="12">
                  <c:v>6338095</c:v>
                </c:pt>
                <c:pt idx="13">
                  <c:v>6204601</c:v>
                </c:pt>
                <c:pt idx="14">
                  <c:v>6151095</c:v>
                </c:pt>
                <c:pt idx="15">
                  <c:v>6168874</c:v>
                </c:pt>
                <c:pt idx="16">
                  <c:v>6019465</c:v>
                </c:pt>
                <c:pt idx="17">
                  <c:v>5809054</c:v>
                </c:pt>
                <c:pt idx="18">
                  <c:v>5723488</c:v>
                </c:pt>
                <c:pt idx="19">
                  <c:v>5638455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C-453B-B2C8-E49D74C5A540}"/>
            </c:ext>
          </c:extLst>
        </c:ser>
        <c:ser>
          <c:idx val="7"/>
          <c:order val="7"/>
          <c:tx>
            <c:strRef>
              <c:f>'Crime Data'!$V$1</c:f>
              <c:strCache>
                <c:ptCount val="1"/>
                <c:pt idx="0">
                  <c:v>Motor vehicle theft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'Crime Data'!$V$2:$V$21</c:f>
              <c:numCache>
                <c:formatCode>General</c:formatCode>
                <c:ptCount val="20"/>
                <c:pt idx="0">
                  <c:v>1354189</c:v>
                </c:pt>
                <c:pt idx="1">
                  <c:v>1242781</c:v>
                </c:pt>
                <c:pt idx="2">
                  <c:v>1152075</c:v>
                </c:pt>
                <c:pt idx="3">
                  <c:v>1160002</c:v>
                </c:pt>
                <c:pt idx="4">
                  <c:v>1228391</c:v>
                </c:pt>
                <c:pt idx="5">
                  <c:v>1246646</c:v>
                </c:pt>
                <c:pt idx="6">
                  <c:v>1261226</c:v>
                </c:pt>
                <c:pt idx="7">
                  <c:v>1237851</c:v>
                </c:pt>
                <c:pt idx="8">
                  <c:v>1235859</c:v>
                </c:pt>
                <c:pt idx="9">
                  <c:v>1198245</c:v>
                </c:pt>
                <c:pt idx="10">
                  <c:v>1100472</c:v>
                </c:pt>
                <c:pt idx="11">
                  <c:v>959059</c:v>
                </c:pt>
                <c:pt idx="12">
                  <c:v>795652</c:v>
                </c:pt>
                <c:pt idx="13">
                  <c:v>739565</c:v>
                </c:pt>
                <c:pt idx="14">
                  <c:v>716508</c:v>
                </c:pt>
                <c:pt idx="15">
                  <c:v>723186</c:v>
                </c:pt>
                <c:pt idx="16">
                  <c:v>700288</c:v>
                </c:pt>
                <c:pt idx="17">
                  <c:v>686803</c:v>
                </c:pt>
                <c:pt idx="18">
                  <c:v>713063</c:v>
                </c:pt>
                <c:pt idx="19">
                  <c:v>765484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CC-453B-B2C8-E49D74C5A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52984"/>
        <c:axId val="790554296"/>
      </c:barChart>
      <c:catAx>
        <c:axId val="7905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54296"/>
        <c:crosses val="autoZero"/>
        <c:auto val="1"/>
        <c:lblAlgn val="ctr"/>
        <c:lblOffset val="100"/>
        <c:noMultiLvlLbl val="0"/>
      </c:catAx>
      <c:valAx>
        <c:axId val="7905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55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'Crime Data'!$E$1</c:f>
              <c:strCache>
                <c:ptCount val="1"/>
                <c:pt idx="0">
                  <c:v>Violent Crime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Data'!$E$2:$E$21</c:f>
              <c:numCache>
                <c:formatCode>General</c:formatCode>
                <c:ptCount val="20"/>
                <c:pt idx="0">
                  <c:v>611</c:v>
                </c:pt>
                <c:pt idx="1">
                  <c:v>567.6</c:v>
                </c:pt>
                <c:pt idx="2">
                  <c:v>523</c:v>
                </c:pt>
                <c:pt idx="3">
                  <c:v>506.5</c:v>
                </c:pt>
                <c:pt idx="4">
                  <c:v>504.5</c:v>
                </c:pt>
                <c:pt idx="5">
                  <c:v>494.4</c:v>
                </c:pt>
                <c:pt idx="6">
                  <c:v>475.8</c:v>
                </c:pt>
                <c:pt idx="7">
                  <c:v>463.2</c:v>
                </c:pt>
                <c:pt idx="8">
                  <c:v>469</c:v>
                </c:pt>
                <c:pt idx="9">
                  <c:v>479.3</c:v>
                </c:pt>
                <c:pt idx="10">
                  <c:v>471.8</c:v>
                </c:pt>
                <c:pt idx="11">
                  <c:v>458.6</c:v>
                </c:pt>
                <c:pt idx="12">
                  <c:v>431.9</c:v>
                </c:pt>
                <c:pt idx="13">
                  <c:v>404.5</c:v>
                </c:pt>
                <c:pt idx="14">
                  <c:v>387.1</c:v>
                </c:pt>
                <c:pt idx="15">
                  <c:v>387.8</c:v>
                </c:pt>
                <c:pt idx="16">
                  <c:v>369.1</c:v>
                </c:pt>
                <c:pt idx="17">
                  <c:v>361.6</c:v>
                </c:pt>
                <c:pt idx="18">
                  <c:v>373.7</c:v>
                </c:pt>
                <c:pt idx="19">
                  <c:v>386.3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9-4D49-A7DB-93514511E397}"/>
            </c:ext>
          </c:extLst>
        </c:ser>
        <c:ser>
          <c:idx val="2"/>
          <c:order val="1"/>
          <c:tx>
            <c:strRef>
              <c:f>'Crime Data'!$G$1</c:f>
              <c:strCache>
                <c:ptCount val="1"/>
                <c:pt idx="0">
                  <c:v>Murder and nonnegligent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Data'!$G$2:$G$21</c:f>
              <c:numCache>
                <c:formatCode>General</c:formatCode>
                <c:ptCount val="20"/>
                <c:pt idx="0">
                  <c:v>6.8</c:v>
                </c:pt>
                <c:pt idx="1">
                  <c:v>6.3</c:v>
                </c:pt>
                <c:pt idx="2">
                  <c:v>5.7</c:v>
                </c:pt>
                <c:pt idx="3">
                  <c:v>5.5</c:v>
                </c:pt>
                <c:pt idx="4">
                  <c:v>5.6</c:v>
                </c:pt>
                <c:pt idx="5">
                  <c:v>5.6</c:v>
                </c:pt>
                <c:pt idx="6">
                  <c:v>5.7</c:v>
                </c:pt>
                <c:pt idx="7">
                  <c:v>5.5</c:v>
                </c:pt>
                <c:pt idx="8">
                  <c:v>5.6</c:v>
                </c:pt>
                <c:pt idx="9">
                  <c:v>5.8</c:v>
                </c:pt>
                <c:pt idx="10">
                  <c:v>5.7</c:v>
                </c:pt>
                <c:pt idx="11">
                  <c:v>5.4</c:v>
                </c:pt>
                <c:pt idx="12">
                  <c:v>5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4.9000000000000004</c:v>
                </c:pt>
                <c:pt idx="19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9-4D49-A7DB-93514511E397}"/>
            </c:ext>
          </c:extLst>
        </c:ser>
        <c:ser>
          <c:idx val="3"/>
          <c:order val="2"/>
          <c:tx>
            <c:strRef>
              <c:f>'Crime Data'!$I$1</c:f>
              <c:strCache>
                <c:ptCount val="1"/>
                <c:pt idx="0">
                  <c:v>Rape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35.9</c:v>
                </c:pt>
                <c:pt idx="17">
                  <c:v>37</c:v>
                </c:pt>
                <c:pt idx="18">
                  <c:v>39.299999999999997</c:v>
                </c:pt>
                <c:pt idx="19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9-4D49-A7DB-93514511E397}"/>
            </c:ext>
          </c:extLst>
        </c:ser>
        <c:ser>
          <c:idx val="4"/>
          <c:order val="3"/>
          <c:tx>
            <c:strRef>
              <c:f>'Crime Data'!$K$1</c:f>
              <c:strCache>
                <c:ptCount val="1"/>
                <c:pt idx="0">
                  <c:v>Rape Legacy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Data'!$K$2:$K$21</c:f>
              <c:numCache>
                <c:formatCode>General</c:formatCode>
                <c:ptCount val="20"/>
                <c:pt idx="0">
                  <c:v>35.9</c:v>
                </c:pt>
                <c:pt idx="1">
                  <c:v>34.5</c:v>
                </c:pt>
                <c:pt idx="2">
                  <c:v>32.799999999999997</c:v>
                </c:pt>
                <c:pt idx="3">
                  <c:v>32</c:v>
                </c:pt>
                <c:pt idx="4">
                  <c:v>31.8</c:v>
                </c:pt>
                <c:pt idx="5">
                  <c:v>33.1</c:v>
                </c:pt>
                <c:pt idx="6">
                  <c:v>32.299999999999997</c:v>
                </c:pt>
                <c:pt idx="7">
                  <c:v>32.4</c:v>
                </c:pt>
                <c:pt idx="8">
                  <c:v>31.8</c:v>
                </c:pt>
                <c:pt idx="9">
                  <c:v>31.6</c:v>
                </c:pt>
                <c:pt idx="10">
                  <c:v>30.6</c:v>
                </c:pt>
                <c:pt idx="11">
                  <c:v>29.8</c:v>
                </c:pt>
                <c:pt idx="12">
                  <c:v>29.1</c:v>
                </c:pt>
                <c:pt idx="13">
                  <c:v>27.7</c:v>
                </c:pt>
                <c:pt idx="14">
                  <c:v>27</c:v>
                </c:pt>
                <c:pt idx="15">
                  <c:v>27.1</c:v>
                </c:pt>
                <c:pt idx="16">
                  <c:v>25.9</c:v>
                </c:pt>
                <c:pt idx="17">
                  <c:v>26.6</c:v>
                </c:pt>
                <c:pt idx="18">
                  <c:v>28.4</c:v>
                </c:pt>
                <c:pt idx="19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9-4D49-A7DB-93514511E397}"/>
            </c:ext>
          </c:extLst>
        </c:ser>
        <c:ser>
          <c:idx val="5"/>
          <c:order val="4"/>
          <c:tx>
            <c:strRef>
              <c:f>'Crime Data'!$M$1</c:f>
              <c:strCache>
                <c:ptCount val="1"/>
                <c:pt idx="0">
                  <c:v>Robbery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Data'!$M$2:$M$21</c:f>
              <c:numCache>
                <c:formatCode>General</c:formatCode>
                <c:ptCount val="20"/>
                <c:pt idx="0">
                  <c:v>186.2</c:v>
                </c:pt>
                <c:pt idx="1">
                  <c:v>165.5</c:v>
                </c:pt>
                <c:pt idx="2">
                  <c:v>150.1</c:v>
                </c:pt>
                <c:pt idx="3">
                  <c:v>145</c:v>
                </c:pt>
                <c:pt idx="4">
                  <c:v>148.5</c:v>
                </c:pt>
                <c:pt idx="5">
                  <c:v>146.1</c:v>
                </c:pt>
                <c:pt idx="6">
                  <c:v>142.5</c:v>
                </c:pt>
                <c:pt idx="7">
                  <c:v>136.69999999999999</c:v>
                </c:pt>
                <c:pt idx="8">
                  <c:v>140.80000000000001</c:v>
                </c:pt>
                <c:pt idx="9">
                  <c:v>150</c:v>
                </c:pt>
                <c:pt idx="10">
                  <c:v>148.30000000000001</c:v>
                </c:pt>
                <c:pt idx="11">
                  <c:v>145.9</c:v>
                </c:pt>
                <c:pt idx="12">
                  <c:v>133.1</c:v>
                </c:pt>
                <c:pt idx="13">
                  <c:v>119.3</c:v>
                </c:pt>
                <c:pt idx="14">
                  <c:v>113.9</c:v>
                </c:pt>
                <c:pt idx="15">
                  <c:v>113.1</c:v>
                </c:pt>
                <c:pt idx="16">
                  <c:v>109</c:v>
                </c:pt>
                <c:pt idx="17">
                  <c:v>101.3</c:v>
                </c:pt>
                <c:pt idx="18">
                  <c:v>102.2</c:v>
                </c:pt>
                <c:pt idx="19">
                  <c:v>102.8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9-4D49-A7DB-93514511E397}"/>
            </c:ext>
          </c:extLst>
        </c:ser>
        <c:ser>
          <c:idx val="6"/>
          <c:order val="5"/>
          <c:tx>
            <c:strRef>
              <c:f>'Crime Data'!$O$1</c:f>
              <c:strCache>
                <c:ptCount val="1"/>
                <c:pt idx="0">
                  <c:v>Aggravated assault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Data'!$O$2:$O$21</c:f>
              <c:numCache>
                <c:formatCode>General</c:formatCode>
                <c:ptCount val="20"/>
                <c:pt idx="0">
                  <c:v>382.1</c:v>
                </c:pt>
                <c:pt idx="1">
                  <c:v>361.4</c:v>
                </c:pt>
                <c:pt idx="2">
                  <c:v>334.3</c:v>
                </c:pt>
                <c:pt idx="3">
                  <c:v>324</c:v>
                </c:pt>
                <c:pt idx="4">
                  <c:v>318.60000000000002</c:v>
                </c:pt>
                <c:pt idx="5">
                  <c:v>309.5</c:v>
                </c:pt>
                <c:pt idx="6">
                  <c:v>295.39999999999998</c:v>
                </c:pt>
                <c:pt idx="7">
                  <c:v>288.60000000000002</c:v>
                </c:pt>
                <c:pt idx="8">
                  <c:v>290.8</c:v>
                </c:pt>
                <c:pt idx="9">
                  <c:v>292</c:v>
                </c:pt>
                <c:pt idx="10">
                  <c:v>287.2</c:v>
                </c:pt>
                <c:pt idx="11">
                  <c:v>277.5</c:v>
                </c:pt>
                <c:pt idx="12">
                  <c:v>264.7</c:v>
                </c:pt>
                <c:pt idx="13">
                  <c:v>252.8</c:v>
                </c:pt>
                <c:pt idx="14">
                  <c:v>241.5</c:v>
                </c:pt>
                <c:pt idx="15">
                  <c:v>242.8</c:v>
                </c:pt>
                <c:pt idx="16">
                  <c:v>229.6</c:v>
                </c:pt>
                <c:pt idx="17">
                  <c:v>229.2</c:v>
                </c:pt>
                <c:pt idx="18">
                  <c:v>238.1</c:v>
                </c:pt>
                <c:pt idx="19">
                  <c:v>248.5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C9-4D49-A7DB-93514511E397}"/>
            </c:ext>
          </c:extLst>
        </c:ser>
        <c:ser>
          <c:idx val="7"/>
          <c:order val="6"/>
          <c:tx>
            <c:strRef>
              <c:f>'Crime Data'!$Q$1</c:f>
              <c:strCache>
                <c:ptCount val="1"/>
                <c:pt idx="0">
                  <c:v>Property crime Rate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Data'!$Q$2:$Q$21</c:f>
              <c:numCache>
                <c:formatCode>General</c:formatCode>
                <c:ptCount val="20"/>
                <c:pt idx="0">
                  <c:v>4316.3</c:v>
                </c:pt>
                <c:pt idx="1">
                  <c:v>4052.5</c:v>
                </c:pt>
                <c:pt idx="2">
                  <c:v>3743.6</c:v>
                </c:pt>
                <c:pt idx="3">
                  <c:v>3618.3</c:v>
                </c:pt>
                <c:pt idx="4">
                  <c:v>3658.1</c:v>
                </c:pt>
                <c:pt idx="5">
                  <c:v>3630.6</c:v>
                </c:pt>
                <c:pt idx="6">
                  <c:v>3591.2</c:v>
                </c:pt>
                <c:pt idx="7">
                  <c:v>3514.1</c:v>
                </c:pt>
                <c:pt idx="8">
                  <c:v>3431.5</c:v>
                </c:pt>
                <c:pt idx="9">
                  <c:v>3346.6</c:v>
                </c:pt>
                <c:pt idx="10">
                  <c:v>3276.4</c:v>
                </c:pt>
                <c:pt idx="11">
                  <c:v>3214.6</c:v>
                </c:pt>
                <c:pt idx="12">
                  <c:v>3041.3</c:v>
                </c:pt>
                <c:pt idx="13">
                  <c:v>2945.9</c:v>
                </c:pt>
                <c:pt idx="14">
                  <c:v>2905.4</c:v>
                </c:pt>
                <c:pt idx="15">
                  <c:v>2868</c:v>
                </c:pt>
                <c:pt idx="16">
                  <c:v>2733.6</c:v>
                </c:pt>
                <c:pt idx="17">
                  <c:v>2574.1</c:v>
                </c:pt>
                <c:pt idx="18">
                  <c:v>2500.5</c:v>
                </c:pt>
                <c:pt idx="19">
                  <c:v>2450.6999999999998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C9-4D49-A7DB-93514511E397}"/>
            </c:ext>
          </c:extLst>
        </c:ser>
        <c:ser>
          <c:idx val="8"/>
          <c:order val="7"/>
          <c:tx>
            <c:strRef>
              <c:f>'Crime Data'!$S$1</c:f>
              <c:strCache>
                <c:ptCount val="1"/>
                <c:pt idx="0">
                  <c:v>Burglary Rate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Data'!$S$2:$S$21</c:f>
              <c:numCache>
                <c:formatCode>General</c:formatCode>
                <c:ptCount val="20"/>
                <c:pt idx="0">
                  <c:v>918.8</c:v>
                </c:pt>
                <c:pt idx="1">
                  <c:v>863.2</c:v>
                </c:pt>
                <c:pt idx="2">
                  <c:v>770.4</c:v>
                </c:pt>
                <c:pt idx="3">
                  <c:v>728.8</c:v>
                </c:pt>
                <c:pt idx="4">
                  <c:v>741.8</c:v>
                </c:pt>
                <c:pt idx="5">
                  <c:v>747</c:v>
                </c:pt>
                <c:pt idx="6">
                  <c:v>741</c:v>
                </c:pt>
                <c:pt idx="7">
                  <c:v>730.3</c:v>
                </c:pt>
                <c:pt idx="8">
                  <c:v>726.9</c:v>
                </c:pt>
                <c:pt idx="9">
                  <c:v>733.1</c:v>
                </c:pt>
                <c:pt idx="10">
                  <c:v>726.1</c:v>
                </c:pt>
                <c:pt idx="11">
                  <c:v>733</c:v>
                </c:pt>
                <c:pt idx="12">
                  <c:v>717.7</c:v>
                </c:pt>
                <c:pt idx="13">
                  <c:v>701</c:v>
                </c:pt>
                <c:pt idx="14">
                  <c:v>701.3</c:v>
                </c:pt>
                <c:pt idx="15">
                  <c:v>672.2</c:v>
                </c:pt>
                <c:pt idx="16">
                  <c:v>610.5</c:v>
                </c:pt>
                <c:pt idx="17">
                  <c:v>537.20000000000005</c:v>
                </c:pt>
                <c:pt idx="18">
                  <c:v>494.7</c:v>
                </c:pt>
                <c:pt idx="19">
                  <c:v>468.9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C9-4D49-A7DB-93514511E397}"/>
            </c:ext>
          </c:extLst>
        </c:ser>
        <c:ser>
          <c:idx val="9"/>
          <c:order val="8"/>
          <c:tx>
            <c:strRef>
              <c:f>'Crime Data'!$U$1</c:f>
              <c:strCache>
                <c:ptCount val="1"/>
                <c:pt idx="0">
                  <c:v>Larceny-theft Rate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Data'!$U$2:$U$21</c:f>
              <c:numCache>
                <c:formatCode>General</c:formatCode>
                <c:ptCount val="20"/>
                <c:pt idx="0">
                  <c:v>2891.8</c:v>
                </c:pt>
                <c:pt idx="1">
                  <c:v>2729.5</c:v>
                </c:pt>
                <c:pt idx="2">
                  <c:v>2550.6999999999998</c:v>
                </c:pt>
                <c:pt idx="3">
                  <c:v>2477.3000000000002</c:v>
                </c:pt>
                <c:pt idx="4">
                  <c:v>2485.6999999999998</c:v>
                </c:pt>
                <c:pt idx="5">
                  <c:v>2450.6999999999998</c:v>
                </c:pt>
                <c:pt idx="6">
                  <c:v>2416.5</c:v>
                </c:pt>
                <c:pt idx="7">
                  <c:v>2362.3000000000002</c:v>
                </c:pt>
                <c:pt idx="8">
                  <c:v>2287.8000000000002</c:v>
                </c:pt>
                <c:pt idx="9">
                  <c:v>2213.1999999999998</c:v>
                </c:pt>
                <c:pt idx="10">
                  <c:v>2185.4</c:v>
                </c:pt>
                <c:pt idx="11">
                  <c:v>2166.1</c:v>
                </c:pt>
                <c:pt idx="12">
                  <c:v>2064.5</c:v>
                </c:pt>
                <c:pt idx="13">
                  <c:v>2005.8</c:v>
                </c:pt>
                <c:pt idx="14">
                  <c:v>1974.1</c:v>
                </c:pt>
                <c:pt idx="15">
                  <c:v>1965.4</c:v>
                </c:pt>
                <c:pt idx="16">
                  <c:v>1901.9</c:v>
                </c:pt>
                <c:pt idx="17">
                  <c:v>1821.5</c:v>
                </c:pt>
                <c:pt idx="18">
                  <c:v>1783.6</c:v>
                </c:pt>
                <c:pt idx="19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C9-4D49-A7DB-93514511E397}"/>
            </c:ext>
          </c:extLst>
        </c:ser>
        <c:ser>
          <c:idx val="10"/>
          <c:order val="9"/>
          <c:tx>
            <c:strRef>
              <c:f>'Crime Data'!$W$1</c:f>
              <c:strCache>
                <c:ptCount val="1"/>
                <c:pt idx="0">
                  <c:v>Motor vehicle theft Rate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'Crime Data'!$B$2:$B$21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'Crime Data'!$W$2:$W$21</c:f>
              <c:numCache>
                <c:formatCode>General</c:formatCode>
                <c:ptCount val="20"/>
                <c:pt idx="0">
                  <c:v>505.7</c:v>
                </c:pt>
                <c:pt idx="1">
                  <c:v>459.9</c:v>
                </c:pt>
                <c:pt idx="2">
                  <c:v>422.5</c:v>
                </c:pt>
                <c:pt idx="3">
                  <c:v>412.2</c:v>
                </c:pt>
                <c:pt idx="4">
                  <c:v>430.5</c:v>
                </c:pt>
                <c:pt idx="5">
                  <c:v>432.9</c:v>
                </c:pt>
                <c:pt idx="6">
                  <c:v>433.7</c:v>
                </c:pt>
                <c:pt idx="7">
                  <c:v>421.5</c:v>
                </c:pt>
                <c:pt idx="8">
                  <c:v>416.8</c:v>
                </c:pt>
                <c:pt idx="9">
                  <c:v>400.2</c:v>
                </c:pt>
                <c:pt idx="10">
                  <c:v>364.9</c:v>
                </c:pt>
                <c:pt idx="11">
                  <c:v>315.39999999999998</c:v>
                </c:pt>
                <c:pt idx="12">
                  <c:v>259.2</c:v>
                </c:pt>
                <c:pt idx="13">
                  <c:v>239.1</c:v>
                </c:pt>
                <c:pt idx="14">
                  <c:v>230</c:v>
                </c:pt>
                <c:pt idx="15">
                  <c:v>230.4</c:v>
                </c:pt>
                <c:pt idx="16">
                  <c:v>221.3</c:v>
                </c:pt>
                <c:pt idx="17">
                  <c:v>215.4</c:v>
                </c:pt>
                <c:pt idx="18">
                  <c:v>222.2</c:v>
                </c:pt>
                <c:pt idx="19">
                  <c:v>236.9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C9-4D49-A7DB-93514511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568832"/>
        <c:axId val="926569160"/>
      </c:lineChart>
      <c:catAx>
        <c:axId val="9265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69160"/>
        <c:crosses val="autoZero"/>
        <c:auto val="1"/>
        <c:lblAlgn val="ctr"/>
        <c:lblOffset val="100"/>
        <c:noMultiLvlLbl val="0"/>
      </c:catAx>
      <c:valAx>
        <c:axId val="9265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Comparison Standardize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'Standardize Normalize Data'!$C$28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Data'!$C$29:$C$48</c:f>
              <c:numCache>
                <c:formatCode>0.0000</c:formatCode>
                <c:ptCount val="20"/>
                <c:pt idx="0">
                  <c:v>-1.8038354676127324</c:v>
                </c:pt>
                <c:pt idx="1">
                  <c:v>-1.6597447897250683</c:v>
                </c:pt>
                <c:pt idx="2">
                  <c:v>-1.5169162228669963</c:v>
                </c:pt>
                <c:pt idx="3">
                  <c:v>-1.0064182716163699</c:v>
                </c:pt>
                <c:pt idx="4">
                  <c:v>-0.77864348153185725</c:v>
                </c:pt>
                <c:pt idx="5">
                  <c:v>-0.62332857533696617</c:v>
                </c:pt>
                <c:pt idx="6">
                  <c:v>-0.4587354048525859</c:v>
                </c:pt>
                <c:pt idx="7">
                  <c:v>-0.29105425457033268</c:v>
                </c:pt>
                <c:pt idx="8">
                  <c:v>-0.12440490607345954</c:v>
                </c:pt>
                <c:pt idx="9">
                  <c:v>4.4653597563936186E-2</c:v>
                </c:pt>
                <c:pt idx="10">
                  <c:v>0.17461098237246861</c:v>
                </c:pt>
                <c:pt idx="11">
                  <c:v>0.31719146542165694</c:v>
                </c:pt>
                <c:pt idx="12">
                  <c:v>0.48948932500144593</c:v>
                </c:pt>
                <c:pt idx="13">
                  <c:v>0.62535184117033704</c:v>
                </c:pt>
                <c:pt idx="14">
                  <c:v>0.75735119603341783</c:v>
                </c:pt>
                <c:pt idx="15">
                  <c:v>0.89100358541093549</c:v>
                </c:pt>
                <c:pt idx="16">
                  <c:v>1.0444171394066553</c:v>
                </c:pt>
                <c:pt idx="17">
                  <c:v>1.1853197386322445</c:v>
                </c:pt>
                <c:pt idx="18">
                  <c:v>1.3016271932765735</c:v>
                </c:pt>
                <c:pt idx="19">
                  <c:v>1.4320653098967111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5-46A7-9E3A-67A1A6CA6BBE}"/>
            </c:ext>
          </c:extLst>
        </c:ser>
        <c:ser>
          <c:idx val="1"/>
          <c:order val="1"/>
          <c:tx>
            <c:strRef>
              <c:f>'Standardize Normalize Data'!$D$28</c:f>
              <c:strCache>
                <c:ptCount val="1"/>
                <c:pt idx="0">
                  <c:v>Violent Crime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Data'!$D$29:$D$48</c:f>
              <c:numCache>
                <c:formatCode>0.0000</c:formatCode>
                <c:ptCount val="20"/>
                <c:pt idx="0">
                  <c:v>2.2182205300215467</c:v>
                </c:pt>
                <c:pt idx="1">
                  <c:v>1.4200671152015176</c:v>
                </c:pt>
                <c:pt idx="2">
                  <c:v>0.57791761061350311</c:v>
                </c:pt>
                <c:pt idx="3">
                  <c:v>0.57356017041284002</c:v>
                </c:pt>
                <c:pt idx="4">
                  <c:v>0.68283977286459563</c:v>
                </c:pt>
                <c:pt idx="5">
                  <c:v>0.55943363040746441</c:v>
                </c:pt>
                <c:pt idx="6">
                  <c:v>0.24706451666781359</c:v>
                </c:pt>
                <c:pt idx="7">
                  <c:v>6.2865055282076102E-2</c:v>
                </c:pt>
                <c:pt idx="8">
                  <c:v>0.30226656824216402</c:v>
                </c:pt>
                <c:pt idx="9">
                  <c:v>0.64881581774938202</c:v>
                </c:pt>
                <c:pt idx="10">
                  <c:v>0.55391264434676768</c:v>
                </c:pt>
                <c:pt idx="11">
                  <c:v>0.33128493344944743</c:v>
                </c:pt>
                <c:pt idx="12">
                  <c:v>-0.20414138798149589</c:v>
                </c:pt>
                <c:pt idx="13">
                  <c:v>-0.78707005482576131</c:v>
                </c:pt>
                <c:pt idx="14">
                  <c:v>-1.1403741175472688</c:v>
                </c:pt>
                <c:pt idx="15">
                  <c:v>-1.0540686890567155</c:v>
                </c:pt>
                <c:pt idx="16">
                  <c:v>-1.4348293104619714</c:v>
                </c:pt>
                <c:pt idx="17">
                  <c:v>-1.5541200927295873</c:v>
                </c:pt>
                <c:pt idx="18">
                  <c:v>-1.1926555909226084</c:v>
                </c:pt>
                <c:pt idx="19">
                  <c:v>-0.8109891217337023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5-46A7-9E3A-67A1A6CA6BBE}"/>
            </c:ext>
          </c:extLst>
        </c:ser>
        <c:ser>
          <c:idx val="2"/>
          <c:order val="2"/>
          <c:tx>
            <c:strRef>
              <c:f>'Standardize Normalize Data'!$E$28</c:f>
              <c:strCache>
                <c:ptCount val="1"/>
                <c:pt idx="0">
                  <c:v>Murder and nonnegligent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Data'!$E$29:$E$48</c:f>
              <c:numCache>
                <c:formatCode>0.0000</c:formatCode>
                <c:ptCount val="20"/>
                <c:pt idx="0">
                  <c:v>1.9925398317949643</c:v>
                </c:pt>
                <c:pt idx="1">
                  <c:v>0.87571835994041058</c:v>
                </c:pt>
                <c:pt idx="2">
                  <c:v>-0.43840220499703847</c:v>
                </c:pt>
                <c:pt idx="3">
                  <c:v>-0.38047953546811508</c:v>
                </c:pt>
                <c:pt idx="4">
                  <c:v>2.7694276368516818E-2</c:v>
                </c:pt>
                <c:pt idx="5">
                  <c:v>0.20146228495528692</c:v>
                </c:pt>
                <c:pt idx="6">
                  <c:v>0.47206975666072581</c:v>
                </c:pt>
                <c:pt idx="7">
                  <c:v>0.12815390633274329</c:v>
                </c:pt>
                <c:pt idx="8">
                  <c:v>0.66393859947528444</c:v>
                </c:pt>
                <c:pt idx="9">
                  <c:v>1.1789073332558688</c:v>
                </c:pt>
                <c:pt idx="10">
                  <c:v>1.0150947834943824</c:v>
                </c:pt>
                <c:pt idx="11">
                  <c:v>0.41505212884319187</c:v>
                </c:pt>
                <c:pt idx="12">
                  <c:v>-0.54972233549793803</c:v>
                </c:pt>
                <c:pt idx="13">
                  <c:v>-1.1624355741085806</c:v>
                </c:pt>
                <c:pt idx="14">
                  <c:v>-1.2176431185033356</c:v>
                </c:pt>
                <c:pt idx="15">
                  <c:v>-1.0411599847823974</c:v>
                </c:pt>
                <c:pt idx="16">
                  <c:v>-1.52716738379852</c:v>
                </c:pt>
                <c:pt idx="17">
                  <c:v>-1.6674488490638812</c:v>
                </c:pt>
                <c:pt idx="18">
                  <c:v>-0.11168214718545505</c:v>
                </c:pt>
                <c:pt idx="19">
                  <c:v>1.1255098722838925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5-46A7-9E3A-67A1A6CA6BBE}"/>
            </c:ext>
          </c:extLst>
        </c:ser>
        <c:ser>
          <c:idx val="3"/>
          <c:order val="3"/>
          <c:tx>
            <c:strRef>
              <c:f>'Standardize Normalize Data'!$F$28</c:f>
              <c:strCache>
                <c:ptCount val="1"/>
                <c:pt idx="0">
                  <c:v>Rape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Data'!$F$29:$F$48</c:f>
              <c:numCache>
                <c:formatCode>0.0000</c:formatCode>
                <c:ptCount val="20"/>
                <c:pt idx="0">
                  <c:v>-0.4864444496483542</c:v>
                </c:pt>
                <c:pt idx="1">
                  <c:v>-0.4864444496483542</c:v>
                </c:pt>
                <c:pt idx="2">
                  <c:v>-0.4864444496483542</c:v>
                </c:pt>
                <c:pt idx="3">
                  <c:v>-0.4864444496483542</c:v>
                </c:pt>
                <c:pt idx="4">
                  <c:v>-0.4864444496483542</c:v>
                </c:pt>
                <c:pt idx="5">
                  <c:v>-0.4864444496483542</c:v>
                </c:pt>
                <c:pt idx="6">
                  <c:v>-0.4864444496483542</c:v>
                </c:pt>
                <c:pt idx="7">
                  <c:v>-0.4864444496483542</c:v>
                </c:pt>
                <c:pt idx="8">
                  <c:v>-0.4864444496483542</c:v>
                </c:pt>
                <c:pt idx="9">
                  <c:v>-0.4864444496483542</c:v>
                </c:pt>
                <c:pt idx="10">
                  <c:v>-0.4864444496483542</c:v>
                </c:pt>
                <c:pt idx="11">
                  <c:v>-0.4864444496483542</c:v>
                </c:pt>
                <c:pt idx="12">
                  <c:v>-0.4864444496483542</c:v>
                </c:pt>
                <c:pt idx="13">
                  <c:v>-0.4864444496483542</c:v>
                </c:pt>
                <c:pt idx="14">
                  <c:v>-0.4864444496483542</c:v>
                </c:pt>
                <c:pt idx="15">
                  <c:v>-0.4864444496483542</c:v>
                </c:pt>
                <c:pt idx="16">
                  <c:v>1.7780773097119864</c:v>
                </c:pt>
                <c:pt idx="17">
                  <c:v>1.8643599805554623</c:v>
                </c:pt>
                <c:pt idx="18">
                  <c:v>2.0258312669192802</c:v>
                </c:pt>
                <c:pt idx="19">
                  <c:v>2.1148426371869382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5-46A7-9E3A-67A1A6CA6BBE}"/>
            </c:ext>
          </c:extLst>
        </c:ser>
        <c:ser>
          <c:idx val="4"/>
          <c:order val="4"/>
          <c:tx>
            <c:strRef>
              <c:f>'Standardize Normalize Data'!$G$28</c:f>
              <c:strCache>
                <c:ptCount val="1"/>
                <c:pt idx="0">
                  <c:v>Rape Legacy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Data'!$G$29:$G$48</c:f>
              <c:numCache>
                <c:formatCode>0.0000</c:formatCode>
                <c:ptCount val="20"/>
                <c:pt idx="0">
                  <c:v>1.2684048161441597</c:v>
                </c:pt>
                <c:pt idx="1">
                  <c:v>0.56977857406733912</c:v>
                </c:pt>
                <c:pt idx="2">
                  <c:v>-0.29694517524232222</c:v>
                </c:pt>
                <c:pt idx="3">
                  <c:v>-0.11886397628156405</c:v>
                </c:pt>
                <c:pt idx="4">
                  <c:v>4.0178554732933143E-2</c:v>
                </c:pt>
                <c:pt idx="5">
                  <c:v>1.055264606696994</c:v>
                </c:pt>
                <c:pt idx="6">
                  <c:v>0.74135876446108129</c:v>
                </c:pt>
                <c:pt idx="7">
                  <c:v>1.0213664905975537</c:v>
                </c:pt>
                <c:pt idx="8">
                  <c:v>0.84908976357163124</c:v>
                </c:pt>
                <c:pt idx="9">
                  <c:v>0.87811212324580956</c:v>
                </c:pt>
                <c:pt idx="10">
                  <c:v>0.34131455871220739</c:v>
                </c:pt>
                <c:pt idx="11">
                  <c:v>1.394234158747594E-2</c:v>
                </c:pt>
                <c:pt idx="12">
                  <c:v>-0.33641558439920471</c:v>
                </c:pt>
                <c:pt idx="13">
                  <c:v>-1.1834041291304247</c:v>
                </c:pt>
                <c:pt idx="14">
                  <c:v>-1.5126337772743037</c:v>
                </c:pt>
                <c:pt idx="15">
                  <c:v>-1.2883489817122535</c:v>
                </c:pt>
                <c:pt idx="16">
                  <c:v>-1.992315337969123</c:v>
                </c:pt>
                <c:pt idx="17">
                  <c:v>-1.3526625307502327</c:v>
                </c:pt>
                <c:pt idx="18">
                  <c:v>0.13258574793551692</c:v>
                </c:pt>
                <c:pt idx="19">
                  <c:v>1.1701931510067403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5-46A7-9E3A-67A1A6CA6BBE}"/>
            </c:ext>
          </c:extLst>
        </c:ser>
        <c:ser>
          <c:idx val="5"/>
          <c:order val="5"/>
          <c:tx>
            <c:strRef>
              <c:f>'Standardize Normalize Data'!$H$28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Data'!$H$29:$H$48</c:f>
              <c:numCache>
                <c:formatCode>0.0000</c:formatCode>
                <c:ptCount val="20"/>
                <c:pt idx="0">
                  <c:v>2.0517040289424804</c:v>
                </c:pt>
                <c:pt idx="1">
                  <c:v>0.98431958001729236</c:v>
                </c:pt>
                <c:pt idx="2">
                  <c:v>0.1982491792985501</c:v>
                </c:pt>
                <c:pt idx="3">
                  <c:v>0.17008243612854096</c:v>
                </c:pt>
                <c:pt idx="4">
                  <c:v>0.49313731111386355</c:v>
                </c:pt>
                <c:pt idx="5">
                  <c:v>0.43595154693622873</c:v>
                </c:pt>
                <c:pt idx="6">
                  <c:v>0.29935843300993348</c:v>
                </c:pt>
                <c:pt idx="7">
                  <c:v>3.4009003810548437E-2</c:v>
                </c:pt>
                <c:pt idx="8">
                  <c:v>0.36594004066568203</c:v>
                </c:pt>
                <c:pt idx="9">
                  <c:v>1.0271413445414392</c:v>
                </c:pt>
                <c:pt idx="10">
                  <c:v>0.98718822249512361</c:v>
                </c:pt>
                <c:pt idx="11">
                  <c:v>0.90900732134205764</c:v>
                </c:pt>
                <c:pt idx="12">
                  <c:v>0.18517399003365287</c:v>
                </c:pt>
                <c:pt idx="13">
                  <c:v>-0.63910340252750775</c:v>
                </c:pt>
                <c:pt idx="14">
                  <c:v>-0.93725513484296252</c:v>
                </c:pt>
                <c:pt idx="15">
                  <c:v>-0.93091501922166886</c:v>
                </c:pt>
                <c:pt idx="16">
                  <c:v>-1.1379145974408209</c:v>
                </c:pt>
                <c:pt idx="17">
                  <c:v>-1.5991424184416791</c:v>
                </c:pt>
                <c:pt idx="18">
                  <c:v>-1.4909654948573785</c:v>
                </c:pt>
                <c:pt idx="19">
                  <c:v>-1.4059663710033803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5-46A7-9E3A-67A1A6CA6BBE}"/>
            </c:ext>
          </c:extLst>
        </c:ser>
        <c:ser>
          <c:idx val="6"/>
          <c:order val="6"/>
          <c:tx>
            <c:strRef>
              <c:f>'Standardize Normalize Data'!$I$28</c:f>
              <c:strCache>
                <c:ptCount val="1"/>
                <c:pt idx="0">
                  <c:v>Aggravated assault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Data'!$I$29:$I$48</c:f>
              <c:numCache>
                <c:formatCode>0.0000</c:formatCode>
                <c:ptCount val="20"/>
                <c:pt idx="0">
                  <c:v>2.2193991821265757</c:v>
                </c:pt>
                <c:pt idx="1">
                  <c:v>1.637138757033175</c:v>
                </c:pt>
                <c:pt idx="2">
                  <c:v>0.82724745443908287</c:v>
                </c:pt>
                <c:pt idx="3">
                  <c:v>0.82682279326843677</c:v>
                </c:pt>
                <c:pt idx="4">
                  <c:v>0.79331203089069446</c:v>
                </c:pt>
                <c:pt idx="5">
                  <c:v>0.57328758435833893</c:v>
                </c:pt>
                <c:pt idx="6">
                  <c:v>0.16889773959346191</c:v>
                </c:pt>
                <c:pt idx="7">
                  <c:v>2.3401328509480932E-2</c:v>
                </c:pt>
                <c:pt idx="8">
                  <c:v>0.20874094942760213</c:v>
                </c:pt>
                <c:pt idx="9">
                  <c:v>0.35707259832736676</c:v>
                </c:pt>
                <c:pt idx="10">
                  <c:v>0.26042471190210753</c:v>
                </c:pt>
                <c:pt idx="11">
                  <c:v>-2.2786818815487879E-2</c:v>
                </c:pt>
                <c:pt idx="12">
                  <c:v>-0.41208870198800085</c:v>
                </c:pt>
                <c:pt idx="13">
                  <c:v>-0.79515805797956207</c:v>
                </c:pt>
                <c:pt idx="14">
                  <c:v>-1.1626273609670978</c:v>
                </c:pt>
                <c:pt idx="15">
                  <c:v>-1.0428978909137849</c:v>
                </c:pt>
                <c:pt idx="16">
                  <c:v>-1.482946783978496</c:v>
                </c:pt>
                <c:pt idx="17">
                  <c:v>-1.4290897555130375</c:v>
                </c:pt>
                <c:pt idx="18">
                  <c:v>-1.0173183003995783</c:v>
                </c:pt>
                <c:pt idx="19">
                  <c:v>-0.53083145932128328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25-46A7-9E3A-67A1A6CA6BBE}"/>
            </c:ext>
          </c:extLst>
        </c:ser>
        <c:ser>
          <c:idx val="7"/>
          <c:order val="7"/>
          <c:tx>
            <c:strRef>
              <c:f>'Standardize Normalize Data'!$J$28</c:f>
              <c:strCache>
                <c:ptCount val="1"/>
                <c:pt idx="0">
                  <c:v>Property crime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Data'!$J$29:$J$48</c:f>
              <c:numCache>
                <c:formatCode>0.0000</c:formatCode>
                <c:ptCount val="20"/>
                <c:pt idx="0">
                  <c:v>1.8923037008622081</c:v>
                </c:pt>
                <c:pt idx="1">
                  <c:v>1.2793113572331092</c:v>
                </c:pt>
                <c:pt idx="2">
                  <c:v>0.52804288434301516</c:v>
                </c:pt>
                <c:pt idx="3">
                  <c:v>0.50202359004310926</c:v>
                </c:pt>
                <c:pt idx="4">
                  <c:v>0.75929125704223688</c:v>
                </c:pt>
                <c:pt idx="5">
                  <c:v>0.77756842190812803</c:v>
                </c:pt>
                <c:pt idx="6">
                  <c:v>0.76502358545246463</c:v>
                </c:pt>
                <c:pt idx="7">
                  <c:v>0.64025626960876847</c:v>
                </c:pt>
                <c:pt idx="8">
                  <c:v>0.49411170365987572</c:v>
                </c:pt>
                <c:pt idx="9">
                  <c:v>0.33733610876615544</c:v>
                </c:pt>
                <c:pt idx="10">
                  <c:v>0.19851029033626152</c:v>
                </c:pt>
                <c:pt idx="11">
                  <c:v>8.9320195499452623E-2</c:v>
                </c:pt>
                <c:pt idx="12">
                  <c:v>-0.35234292621450697</c:v>
                </c:pt>
                <c:pt idx="13">
                  <c:v>-0.57912507441642447</c:v>
                </c:pt>
                <c:pt idx="14">
                  <c:v>-0.63963332223261726</c:v>
                </c:pt>
                <c:pt idx="15">
                  <c:v>-0.69091507776716188</c:v>
                </c:pt>
                <c:pt idx="16">
                  <c:v>-1.0446764344427755</c:v>
                </c:pt>
                <c:pt idx="17">
                  <c:v>-1.4921901081565974</c:v>
                </c:pt>
                <c:pt idx="18">
                  <c:v>-1.6790187458102321</c:v>
                </c:pt>
                <c:pt idx="19">
                  <c:v>-1.7851976757144694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25-46A7-9E3A-67A1A6CA6BBE}"/>
            </c:ext>
          </c:extLst>
        </c:ser>
        <c:ser>
          <c:idx val="8"/>
          <c:order val="8"/>
          <c:tx>
            <c:strRef>
              <c:f>'Standardize Normalize Data'!$K$28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Data'!$K$29:$K$48</c:f>
              <c:numCache>
                <c:formatCode>0.0000</c:formatCode>
                <c:ptCount val="20"/>
                <c:pt idx="0">
                  <c:v>1.6121539806726888</c:v>
                </c:pt>
                <c:pt idx="1">
                  <c:v>1.0638046363917943</c:v>
                </c:pt>
                <c:pt idx="2">
                  <c:v>6.8313134832292011E-2</c:v>
                </c:pt>
                <c:pt idx="3">
                  <c:v>-0.14515052716222757</c:v>
                </c:pt>
                <c:pt idx="4">
                  <c:v>0.1360763798564634</c:v>
                </c:pt>
                <c:pt idx="5">
                  <c:v>0.28506369181721908</c:v>
                </c:pt>
                <c:pt idx="6">
                  <c:v>0.30043400233371997</c:v>
                </c:pt>
                <c:pt idx="7">
                  <c:v>0.25585924363874202</c:v>
                </c:pt>
                <c:pt idx="8">
                  <c:v>0.30306866750879857</c:v>
                </c:pt>
                <c:pt idx="9">
                  <c:v>0.47275569413499263</c:v>
                </c:pt>
                <c:pt idx="10">
                  <c:v>0.45218041805274201</c:v>
                </c:pt>
                <c:pt idx="11">
                  <c:v>0.61819436098208391</c:v>
                </c:pt>
                <c:pt idx="12">
                  <c:v>0.5084566945529958</c:v>
                </c:pt>
                <c:pt idx="13">
                  <c:v>0.35889868150382731</c:v>
                </c:pt>
                <c:pt idx="14">
                  <c:v>0.43047661275054733</c:v>
                </c:pt>
                <c:pt idx="15">
                  <c:v>0.1077601657028092</c:v>
                </c:pt>
                <c:pt idx="16">
                  <c:v>-0.65514704190753148</c:v>
                </c:pt>
                <c:pt idx="17">
                  <c:v>-1.5948128204576324</c:v>
                </c:pt>
                <c:pt idx="18">
                  <c:v>-2.1337134143875121</c:v>
                </c:pt>
                <c:pt idx="19">
                  <c:v>-2.4446725608168212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25-46A7-9E3A-67A1A6CA6BBE}"/>
            </c:ext>
          </c:extLst>
        </c:ser>
        <c:ser>
          <c:idx val="9"/>
          <c:order val="9"/>
          <c:tx>
            <c:strRef>
              <c:f>'Standardize Normalize Data'!$L$28</c:f>
              <c:strCache>
                <c:ptCount val="1"/>
                <c:pt idx="0">
                  <c:v>Larceny-theft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Data'!$L$29:$L$48</c:f>
              <c:numCache>
                <c:formatCode>0.0000</c:formatCode>
                <c:ptCount val="20"/>
                <c:pt idx="0">
                  <c:v>2.0158784600810122</c:v>
                </c:pt>
                <c:pt idx="1">
                  <c:v>1.3738232974406299</c:v>
                </c:pt>
                <c:pt idx="2">
                  <c:v>0.63856198514257223</c:v>
                </c:pt>
                <c:pt idx="3">
                  <c:v>0.66664160017385798</c:v>
                </c:pt>
                <c:pt idx="4">
                  <c:v>0.87750430727594131</c:v>
                </c:pt>
                <c:pt idx="5">
                  <c:v>0.81654341062307878</c:v>
                </c:pt>
                <c:pt idx="6">
                  <c:v>0.76311525948358749</c:v>
                </c:pt>
                <c:pt idx="7">
                  <c:v>0.60635692075914782</c:v>
                </c:pt>
                <c:pt idx="8">
                  <c:v>0.33789343521858689</c:v>
                </c:pt>
                <c:pt idx="9">
                  <c:v>6.3415635120609257E-2</c:v>
                </c:pt>
                <c:pt idx="10">
                  <c:v>2.5718096691840424E-3</c:v>
                </c:pt>
                <c:pt idx="11">
                  <c:v>-6.7519504930400459E-3</c:v>
                </c:pt>
                <c:pt idx="12">
                  <c:v>-0.44028408272871861</c:v>
                </c:pt>
                <c:pt idx="13">
                  <c:v>-0.67354233593260582</c:v>
                </c:pt>
                <c:pt idx="14">
                  <c:v>-0.76703504793409805</c:v>
                </c:pt>
                <c:pt idx="15">
                  <c:v>-0.73596924360048066</c:v>
                </c:pt>
                <c:pt idx="16">
                  <c:v>-0.99703627547411988</c:v>
                </c:pt>
                <c:pt idx="17">
                  <c:v>-1.3646940152593021</c:v>
                </c:pt>
                <c:pt idx="18">
                  <c:v>-1.5142061708141872</c:v>
                </c:pt>
                <c:pt idx="19">
                  <c:v>-1.6627869987516686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25-46A7-9E3A-67A1A6CA6BBE}"/>
            </c:ext>
          </c:extLst>
        </c:ser>
        <c:ser>
          <c:idx val="10"/>
          <c:order val="10"/>
          <c:tx>
            <c:strRef>
              <c:f>'Standardize Normalize Data'!$M$28</c:f>
              <c:strCache>
                <c:ptCount val="1"/>
                <c:pt idx="0">
                  <c:v>Motor vehicle theft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Data'!$B$29:$B$48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Data'!$M$29:$M$48</c:f>
              <c:numCache>
                <c:formatCode>0.0000</c:formatCode>
                <c:ptCount val="20"/>
                <c:pt idx="0">
                  <c:v>1.3852390430023622</c:v>
                </c:pt>
                <c:pt idx="1">
                  <c:v>0.93572860184095263</c:v>
                </c:pt>
                <c:pt idx="2">
                  <c:v>0.56974685837561068</c:v>
                </c:pt>
                <c:pt idx="3">
                  <c:v>0.60173082063223937</c:v>
                </c:pt>
                <c:pt idx="4">
                  <c:v>0.87766764348686066</c:v>
                </c:pt>
                <c:pt idx="5">
                  <c:v>0.95132315389366739</c:v>
                </c:pt>
                <c:pt idx="6">
                  <c:v>1.010150726708307</c:v>
                </c:pt>
                <c:pt idx="7">
                  <c:v>0.91583697399622199</c:v>
                </c:pt>
                <c:pt idx="8">
                  <c:v>0.90779962659932478</c:v>
                </c:pt>
                <c:pt idx="9">
                  <c:v>0.75603417228863556</c:v>
                </c:pt>
                <c:pt idx="10">
                  <c:v>0.36153840570387957</c:v>
                </c:pt>
                <c:pt idx="11">
                  <c:v>-0.20903659802976984</c:v>
                </c:pt>
                <c:pt idx="12">
                  <c:v>-0.86835327779120941</c:v>
                </c:pt>
                <c:pt idx="13">
                  <c:v>-1.0946538317318597</c:v>
                </c:pt>
                <c:pt idx="14">
                  <c:v>-1.1876845139257652</c:v>
                </c:pt>
                <c:pt idx="15">
                  <c:v>-1.1607400330439983</c:v>
                </c:pt>
                <c:pt idx="16">
                  <c:v>-1.253129179978814</c:v>
                </c:pt>
                <c:pt idx="17">
                  <c:v>-1.3075386326129301</c:v>
                </c:pt>
                <c:pt idx="18">
                  <c:v>-1.2015844445393753</c:v>
                </c:pt>
                <c:pt idx="19">
                  <c:v>-0.99007551487433987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25-46A7-9E3A-67A1A6CA6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12976"/>
        <c:axId val="244013632"/>
      </c:lineChart>
      <c:catAx>
        <c:axId val="24401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3632"/>
        <c:crosses val="autoZero"/>
        <c:auto val="1"/>
        <c:lblAlgn val="ctr"/>
        <c:lblOffset val="100"/>
        <c:noMultiLvlLbl val="0"/>
      </c:catAx>
      <c:valAx>
        <c:axId val="2440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Compare Normalize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'Standardize Normalize Data'!$C$55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Data'!$C$56:$C$75</c:f>
              <c:numCache>
                <c:formatCode>0.0000</c:formatCode>
                <c:ptCount val="20"/>
                <c:pt idx="0">
                  <c:v>0</c:v>
                </c:pt>
                <c:pt idx="1">
                  <c:v>4.4528768894627715E-2</c:v>
                </c:pt>
                <c:pt idx="2">
                  <c:v>8.8667503880192344E-2</c:v>
                </c:pt>
                <c:pt idx="3">
                  <c:v>0.2464281975327148</c:v>
                </c:pt>
                <c:pt idx="4">
                  <c:v>0.31681811543984628</c:v>
                </c:pt>
                <c:pt idx="5">
                  <c:v>0.36481554084744217</c:v>
                </c:pt>
                <c:pt idx="6">
                  <c:v>0.41568025574486916</c:v>
                </c:pt>
                <c:pt idx="7">
                  <c:v>0.46749925818390919</c:v>
                </c:pt>
                <c:pt idx="8">
                  <c:v>0.51899939986165777</c:v>
                </c:pt>
                <c:pt idx="9">
                  <c:v>0.57124404988690169</c:v>
                </c:pt>
                <c:pt idx="10">
                  <c:v>0.61140516536725831</c:v>
                </c:pt>
                <c:pt idx="11">
                  <c:v>0.65546723427869369</c:v>
                </c:pt>
                <c:pt idx="12">
                  <c:v>0.70871295206377372</c:v>
                </c:pt>
                <c:pt idx="13">
                  <c:v>0.75069894777574964</c:v>
                </c:pt>
                <c:pt idx="14">
                  <c:v>0.7914910993091091</c:v>
                </c:pt>
                <c:pt idx="15">
                  <c:v>0.83279409299372542</c:v>
                </c:pt>
                <c:pt idx="16">
                  <c:v>0.88020393790058837</c:v>
                </c:pt>
                <c:pt idx="17">
                  <c:v>0.92374748540516816</c:v>
                </c:pt>
                <c:pt idx="18">
                  <c:v>0.95969032254427433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8-40DA-AFB7-B88525FE595A}"/>
            </c:ext>
          </c:extLst>
        </c:ser>
        <c:ser>
          <c:idx val="1"/>
          <c:order val="1"/>
          <c:tx>
            <c:strRef>
              <c:f>'Standardize Normalize Data'!$D$55</c:f>
              <c:strCache>
                <c:ptCount val="1"/>
                <c:pt idx="0">
                  <c:v>Violent Crime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Data'!$D$56:$D$75</c:f>
              <c:numCache>
                <c:formatCode>0.0000</c:formatCode>
                <c:ptCount val="20"/>
                <c:pt idx="0">
                  <c:v>1</c:v>
                </c:pt>
                <c:pt idx="1">
                  <c:v>0.78841957960892117</c:v>
                </c:pt>
                <c:pt idx="2">
                  <c:v>0.56517634979319942</c:v>
                </c:pt>
                <c:pt idx="3">
                  <c:v>0.56402124726232417</c:v>
                </c:pt>
                <c:pt idx="4">
                  <c:v>0.59298989388789292</c:v>
                </c:pt>
                <c:pt idx="5">
                  <c:v>0.56027647937997072</c:v>
                </c:pt>
                <c:pt idx="6">
                  <c:v>0.47747136049549344</c:v>
                </c:pt>
                <c:pt idx="7">
                  <c:v>0.4286424026132642</c:v>
                </c:pt>
                <c:pt idx="8">
                  <c:v>0.49210472929613269</c:v>
                </c:pt>
                <c:pt idx="9">
                  <c:v>0.58397057179645351</c:v>
                </c:pt>
                <c:pt idx="10">
                  <c:v>0.55881293549228483</c:v>
                </c:pt>
                <c:pt idx="11">
                  <c:v>0.4997971325304198</c:v>
                </c:pt>
                <c:pt idx="12">
                  <c:v>0.35786235649196602</c:v>
                </c:pt>
                <c:pt idx="13">
                  <c:v>0.2033353068059966</c:v>
                </c:pt>
                <c:pt idx="14">
                  <c:v>0.10967884837519717</c:v>
                </c:pt>
                <c:pt idx="15">
                  <c:v>0.13255733076091861</c:v>
                </c:pt>
                <c:pt idx="16">
                  <c:v>3.1622484339873393E-2</c:v>
                </c:pt>
                <c:pt idx="17">
                  <c:v>0</c:v>
                </c:pt>
                <c:pt idx="18">
                  <c:v>9.5819688080915136E-2</c:v>
                </c:pt>
                <c:pt idx="19">
                  <c:v>0.19699466334350429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8-40DA-AFB7-B88525FE595A}"/>
            </c:ext>
          </c:extLst>
        </c:ser>
        <c:ser>
          <c:idx val="2"/>
          <c:order val="2"/>
          <c:tx>
            <c:strRef>
              <c:f>'Standardize Normalize Data'!$E$55</c:f>
              <c:strCache>
                <c:ptCount val="1"/>
                <c:pt idx="0">
                  <c:v>Murder and nonnegligent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Data'!$E$56:$E$75</c:f>
              <c:numCache>
                <c:formatCode>0.0000</c:formatCode>
                <c:ptCount val="20"/>
                <c:pt idx="0">
                  <c:v>1</c:v>
                </c:pt>
                <c:pt idx="1">
                  <c:v>0.69485657764589515</c:v>
                </c:pt>
                <c:pt idx="2">
                  <c:v>0.33580613254203756</c:v>
                </c:pt>
                <c:pt idx="3">
                  <c:v>0.35163204747774479</c:v>
                </c:pt>
                <c:pt idx="4">
                  <c:v>0.46315529179030662</c:v>
                </c:pt>
                <c:pt idx="5">
                  <c:v>0.51063303659742831</c:v>
                </c:pt>
                <c:pt idx="6">
                  <c:v>0.58456973293768544</c:v>
                </c:pt>
                <c:pt idx="7">
                  <c:v>0.49060336300692386</c:v>
                </c:pt>
                <c:pt idx="8">
                  <c:v>0.63699307616221568</c:v>
                </c:pt>
                <c:pt idx="9">
                  <c:v>0.77769535113748767</c:v>
                </c:pt>
                <c:pt idx="10">
                  <c:v>0.73293768545994065</c:v>
                </c:pt>
                <c:pt idx="11">
                  <c:v>0.56899109792284863</c:v>
                </c:pt>
                <c:pt idx="12">
                  <c:v>0.30539070227497528</c:v>
                </c:pt>
                <c:pt idx="13">
                  <c:v>0.13798219584569732</c:v>
                </c:pt>
                <c:pt idx="14">
                  <c:v>0.12289812067260139</c:v>
                </c:pt>
                <c:pt idx="15">
                  <c:v>0.17111770524233433</c:v>
                </c:pt>
                <c:pt idx="16">
                  <c:v>3.8328387734915925E-2</c:v>
                </c:pt>
                <c:pt idx="17">
                  <c:v>0</c:v>
                </c:pt>
                <c:pt idx="18">
                  <c:v>0.42507418397626112</c:v>
                </c:pt>
                <c:pt idx="19">
                  <c:v>0.76310583580613256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8-40DA-AFB7-B88525FE595A}"/>
            </c:ext>
          </c:extLst>
        </c:ser>
        <c:ser>
          <c:idx val="3"/>
          <c:order val="3"/>
          <c:tx>
            <c:strRef>
              <c:f>'Standardize Normalize Data'!$F$55</c:f>
              <c:strCache>
                <c:ptCount val="1"/>
                <c:pt idx="0">
                  <c:v>Rape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Data'!$F$56:$F$75</c:f>
              <c:numCache>
                <c:formatCode>0.0000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0.87053896158587474</c:v>
                </c:pt>
                <c:pt idx="17">
                  <c:v>0.90370818434492317</c:v>
                </c:pt>
                <c:pt idx="18">
                  <c:v>0.96578179674280074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8-40DA-AFB7-B88525FE595A}"/>
            </c:ext>
          </c:extLst>
        </c:ser>
        <c:ser>
          <c:idx val="4"/>
          <c:order val="4"/>
          <c:tx>
            <c:strRef>
              <c:f>'Standardize Normalize Data'!$G$55</c:f>
              <c:strCache>
                <c:ptCount val="1"/>
                <c:pt idx="0">
                  <c:v>Rape Legacy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Data'!$G$56:$G$75</c:f>
              <c:numCache>
                <c:formatCode>0.0000</c:formatCode>
                <c:ptCount val="20"/>
                <c:pt idx="0">
                  <c:v>1</c:v>
                </c:pt>
                <c:pt idx="1">
                  <c:v>0.78574480205069785</c:v>
                </c:pt>
                <c:pt idx="2">
                  <c:v>0.51993733978923384</c:v>
                </c:pt>
                <c:pt idx="3">
                  <c:v>0.57455140985474229</c:v>
                </c:pt>
                <c:pt idx="4">
                  <c:v>0.62332668755340359</c:v>
                </c:pt>
                <c:pt idx="5">
                  <c:v>0.93463400740529767</c:v>
                </c:pt>
                <c:pt idx="6">
                  <c:v>0.83836513813728286</c:v>
                </c:pt>
                <c:pt idx="7">
                  <c:v>0.9242381088009114</c:v>
                </c:pt>
                <c:pt idx="8">
                  <c:v>0.87140415835944174</c:v>
                </c:pt>
                <c:pt idx="9">
                  <c:v>0.88030475647963546</c:v>
                </c:pt>
                <c:pt idx="10">
                  <c:v>0.71567929364853322</c:v>
                </c:pt>
                <c:pt idx="11">
                  <c:v>0.61528054685274847</c:v>
                </c:pt>
                <c:pt idx="12">
                  <c:v>0.50783252634577047</c:v>
                </c:pt>
                <c:pt idx="13">
                  <c:v>0.24807747080603818</c:v>
                </c:pt>
                <c:pt idx="14">
                  <c:v>0.14710908573056108</c:v>
                </c:pt>
                <c:pt idx="15">
                  <c:v>0.21589290800341782</c:v>
                </c:pt>
                <c:pt idx="16">
                  <c:v>0</c:v>
                </c:pt>
                <c:pt idx="17">
                  <c:v>0.19616918256906865</c:v>
                </c:pt>
                <c:pt idx="18">
                  <c:v>0.65166619196810027</c:v>
                </c:pt>
                <c:pt idx="19">
                  <c:v>0.96988037596126464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C8-40DA-AFB7-B88525FE595A}"/>
            </c:ext>
          </c:extLst>
        </c:ser>
        <c:ser>
          <c:idx val="5"/>
          <c:order val="5"/>
          <c:tx>
            <c:strRef>
              <c:f>'Standardize Normalize Data'!$H$55</c:f>
              <c:strCache>
                <c:ptCount val="1"/>
                <c:pt idx="0">
                  <c:v>Robbery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Data'!$H$56:$H$75</c:f>
              <c:numCache>
                <c:formatCode>0.0000</c:formatCode>
                <c:ptCount val="20"/>
                <c:pt idx="0">
                  <c:v>1</c:v>
                </c:pt>
                <c:pt idx="1">
                  <c:v>0.70763370513981172</c:v>
                </c:pt>
                <c:pt idx="2">
                  <c:v>0.49232188306031466</c:v>
                </c:pt>
                <c:pt idx="3">
                  <c:v>0.4846067562874013</c:v>
                </c:pt>
                <c:pt idx="4">
                  <c:v>0.57309442062529536</c:v>
                </c:pt>
                <c:pt idx="5">
                  <c:v>0.55743072043910746</c:v>
                </c:pt>
                <c:pt idx="6">
                  <c:v>0.52001662595585008</c:v>
                </c:pt>
                <c:pt idx="7">
                  <c:v>0.44733500731655934</c:v>
                </c:pt>
                <c:pt idx="8">
                  <c:v>0.53825393300650803</c:v>
                </c:pt>
                <c:pt idx="9">
                  <c:v>0.71936297536283866</c:v>
                </c:pt>
                <c:pt idx="10">
                  <c:v>0.70841945236834458</c:v>
                </c:pt>
                <c:pt idx="11">
                  <c:v>0.68700499348057553</c:v>
                </c:pt>
                <c:pt idx="12">
                  <c:v>0.48874046996794379</c:v>
                </c:pt>
                <c:pt idx="13">
                  <c:v>0.26296340581566824</c:v>
                </c:pt>
                <c:pt idx="14">
                  <c:v>0.18129693843271896</c:v>
                </c:pt>
                <c:pt idx="15">
                  <c:v>0.18303355368418656</c:v>
                </c:pt>
                <c:pt idx="16">
                  <c:v>0.12633448917889414</c:v>
                </c:pt>
                <c:pt idx="17">
                  <c:v>0</c:v>
                </c:pt>
                <c:pt idx="18">
                  <c:v>2.9630641864384584E-2</c:v>
                </c:pt>
                <c:pt idx="19">
                  <c:v>5.2912673875043413E-2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C8-40DA-AFB7-B88525FE595A}"/>
            </c:ext>
          </c:extLst>
        </c:ser>
        <c:ser>
          <c:idx val="6"/>
          <c:order val="6"/>
          <c:tx>
            <c:strRef>
              <c:f>'Standardize Normalize Data'!$I$55</c:f>
              <c:strCache>
                <c:ptCount val="1"/>
                <c:pt idx="0">
                  <c:v>Aggravated assault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Data'!$I$56:$I$75</c:f>
              <c:numCache>
                <c:formatCode>0.0000</c:formatCode>
                <c:ptCount val="20"/>
                <c:pt idx="0">
                  <c:v>1</c:v>
                </c:pt>
                <c:pt idx="1">
                  <c:v>0.84273203249399509</c:v>
                </c:pt>
                <c:pt idx="2">
                  <c:v>0.62398118910749467</c:v>
                </c:pt>
                <c:pt idx="3">
                  <c:v>0.62386648854343774</c:v>
                </c:pt>
                <c:pt idx="4">
                  <c:v>0.61481526462094838</c:v>
                </c:pt>
                <c:pt idx="5">
                  <c:v>0.55538687825547184</c:v>
                </c:pt>
                <c:pt idx="6">
                  <c:v>0.44616157935929612</c:v>
                </c:pt>
                <c:pt idx="7">
                  <c:v>0.40686314198580414</c:v>
                </c:pt>
                <c:pt idx="8">
                  <c:v>0.45692319110463392</c:v>
                </c:pt>
                <c:pt idx="9">
                  <c:v>0.49698742342050578</c:v>
                </c:pt>
                <c:pt idx="10">
                  <c:v>0.47088292445955793</c:v>
                </c:pt>
                <c:pt idx="11">
                  <c:v>0.39438776887161631</c:v>
                </c:pt>
                <c:pt idx="12">
                  <c:v>0.28923771354546191</c:v>
                </c:pt>
                <c:pt idx="13">
                  <c:v>0.18577105767414245</c:v>
                </c:pt>
                <c:pt idx="14">
                  <c:v>8.651796075891291E-2</c:v>
                </c:pt>
                <c:pt idx="15">
                  <c:v>0.11885677273095296</c:v>
                </c:pt>
                <c:pt idx="16">
                  <c:v>0</c:v>
                </c:pt>
                <c:pt idx="17">
                  <c:v>1.4546730359215177E-2</c:v>
                </c:pt>
                <c:pt idx="18">
                  <c:v>0.12576579494237983</c:v>
                </c:pt>
                <c:pt idx="19">
                  <c:v>0.25716541170755403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C8-40DA-AFB7-B88525FE595A}"/>
            </c:ext>
          </c:extLst>
        </c:ser>
        <c:ser>
          <c:idx val="7"/>
          <c:order val="7"/>
          <c:tx>
            <c:strRef>
              <c:f>'Standardize Normalize Data'!$J$55</c:f>
              <c:strCache>
                <c:ptCount val="1"/>
                <c:pt idx="0">
                  <c:v>Property crime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Data'!$J$56:$J$75</c:f>
              <c:numCache>
                <c:formatCode>0.0000</c:formatCode>
                <c:ptCount val="20"/>
                <c:pt idx="0">
                  <c:v>1</c:v>
                </c:pt>
                <c:pt idx="1">
                  <c:v>0.83331281735651641</c:v>
                </c:pt>
                <c:pt idx="2">
                  <c:v>0.62902506979095685</c:v>
                </c:pt>
                <c:pt idx="3">
                  <c:v>0.62194980546457701</c:v>
                </c:pt>
                <c:pt idx="4">
                  <c:v>0.69190699668080802</c:v>
                </c:pt>
                <c:pt idx="5">
                  <c:v>0.69687699206471321</c:v>
                </c:pt>
                <c:pt idx="6">
                  <c:v>0.69346575297298485</c:v>
                </c:pt>
                <c:pt idx="7">
                  <c:v>0.65953855538214667</c:v>
                </c:pt>
                <c:pt idx="8">
                  <c:v>0.6197983755742642</c:v>
                </c:pt>
                <c:pt idx="9">
                  <c:v>0.5771673664080188</c:v>
                </c:pt>
                <c:pt idx="10">
                  <c:v>0.5394173279405623</c:v>
                </c:pt>
                <c:pt idx="11">
                  <c:v>0.50972594684896577</c:v>
                </c:pt>
                <c:pt idx="12">
                  <c:v>0.3896272503462071</c:v>
                </c:pt>
                <c:pt idx="13">
                  <c:v>0.32795979601257336</c:v>
                </c:pt>
                <c:pt idx="14">
                  <c:v>0.31150616578374696</c:v>
                </c:pt>
                <c:pt idx="15">
                  <c:v>0.29756143802343216</c:v>
                </c:pt>
                <c:pt idx="16">
                  <c:v>0.20136531993933132</c:v>
                </c:pt>
                <c:pt idx="17">
                  <c:v>7.9675719341437148E-2</c:v>
                </c:pt>
                <c:pt idx="18">
                  <c:v>2.8872573802563032E-2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C8-40DA-AFB7-B88525FE595A}"/>
            </c:ext>
          </c:extLst>
        </c:ser>
        <c:ser>
          <c:idx val="8"/>
          <c:order val="8"/>
          <c:tx>
            <c:strRef>
              <c:f>'Standardize Normalize Data'!$K$55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Data'!$K$56:$K$75</c:f>
              <c:numCache>
                <c:formatCode>0.0000</c:formatCode>
                <c:ptCount val="20"/>
                <c:pt idx="0">
                  <c:v>1</c:v>
                </c:pt>
                <c:pt idx="1">
                  <c:v>0.86483293316268783</c:v>
                </c:pt>
                <c:pt idx="2">
                  <c:v>0.61944617792961931</c:v>
                </c:pt>
                <c:pt idx="3">
                  <c:v>0.56682779264461669</c:v>
                </c:pt>
                <c:pt idx="4">
                  <c:v>0.63614968850152842</c:v>
                </c:pt>
                <c:pt idx="5">
                  <c:v>0.67287477655669903</c:v>
                </c:pt>
                <c:pt idx="6">
                  <c:v>0.67666352876468905</c:v>
                </c:pt>
                <c:pt idx="7">
                  <c:v>0.66567593581756446</c:v>
                </c:pt>
                <c:pt idx="8">
                  <c:v>0.67731296870207203</c:v>
                </c:pt>
                <c:pt idx="9">
                  <c:v>0.71914049691674686</c:v>
                </c:pt>
                <c:pt idx="10">
                  <c:v>0.7140687306305068</c:v>
                </c:pt>
                <c:pt idx="11">
                  <c:v>0.75499085072400918</c:v>
                </c:pt>
                <c:pt idx="12">
                  <c:v>0.72794072538421672</c:v>
                </c:pt>
                <c:pt idx="13">
                  <c:v>0.69107496059993867</c:v>
                </c:pt>
                <c:pt idx="14">
                  <c:v>0.70871878404535504</c:v>
                </c:pt>
                <c:pt idx="15">
                  <c:v>0.62916979575431287</c:v>
                </c:pt>
                <c:pt idx="16">
                  <c:v>0.44111462509122834</c:v>
                </c:pt>
                <c:pt idx="17">
                  <c:v>0.20948880403625864</c:v>
                </c:pt>
                <c:pt idx="18">
                  <c:v>7.6650836127476391E-2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8-40DA-AFB7-B88525FE595A}"/>
            </c:ext>
          </c:extLst>
        </c:ser>
        <c:ser>
          <c:idx val="9"/>
          <c:order val="9"/>
          <c:tx>
            <c:strRef>
              <c:f>'Standardize Normalize Data'!$L$55</c:f>
              <c:strCache>
                <c:ptCount val="1"/>
                <c:pt idx="0">
                  <c:v>Larceny-theft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Data'!$L$56:$L$75</c:f>
              <c:numCache>
                <c:formatCode>0.0000</c:formatCode>
                <c:ptCount val="20"/>
                <c:pt idx="0">
                  <c:v>1</c:v>
                </c:pt>
                <c:pt idx="1">
                  <c:v>0.82546519387927164</c:v>
                </c:pt>
                <c:pt idx="2">
                  <c:v>0.62559344133035355</c:v>
                </c:pt>
                <c:pt idx="3">
                  <c:v>0.63322653962252495</c:v>
                </c:pt>
                <c:pt idx="4">
                  <c:v>0.69054697537886434</c:v>
                </c:pt>
                <c:pt idx="5">
                  <c:v>0.67397550473684331</c:v>
                </c:pt>
                <c:pt idx="6">
                  <c:v>0.65945171839709682</c:v>
                </c:pt>
                <c:pt idx="7">
                  <c:v>0.61683889032705475</c:v>
                </c:pt>
                <c:pt idx="8">
                  <c:v>0.54386039077473336</c:v>
                </c:pt>
                <c:pt idx="9">
                  <c:v>0.4692469737163974</c:v>
                </c:pt>
                <c:pt idx="10">
                  <c:v>0.45270732744186709</c:v>
                </c:pt>
                <c:pt idx="11">
                  <c:v>0.45017277781604093</c:v>
                </c:pt>
                <c:pt idx="12">
                  <c:v>0.33232239509239753</c:v>
                </c:pt>
                <c:pt idx="13">
                  <c:v>0.268914005334144</c:v>
                </c:pt>
                <c:pt idx="14">
                  <c:v>0.24349916045418599</c:v>
                </c:pt>
                <c:pt idx="15">
                  <c:v>0.25194401761264995</c:v>
                </c:pt>
                <c:pt idx="16">
                  <c:v>0.18097615309895715</c:v>
                </c:pt>
                <c:pt idx="17">
                  <c:v>8.1032914470824891E-2</c:v>
                </c:pt>
                <c:pt idx="18">
                  <c:v>4.0389872251289004E-2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8-40DA-AFB7-B88525FE595A}"/>
            </c:ext>
          </c:extLst>
        </c:ser>
        <c:ser>
          <c:idx val="10"/>
          <c:order val="10"/>
          <c:tx>
            <c:strRef>
              <c:f>'Standardize Normalize Data'!$M$55</c:f>
              <c:strCache>
                <c:ptCount val="1"/>
                <c:pt idx="0">
                  <c:v>Motor vehicle theft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'Standardize Normalize Data'!$B$56:$B$75</c:f>
              <c:numCache>
                <c:formatCode>General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cat>
          <c:val>
            <c:numRef>
              <c:f>'Standardize Normalize Data'!$M$56:$M$75</c:f>
              <c:numCache>
                <c:formatCode>0.0000</c:formatCode>
                <c:ptCount val="20"/>
                <c:pt idx="0">
                  <c:v>1</c:v>
                </c:pt>
                <c:pt idx="1">
                  <c:v>0.83306811949906057</c:v>
                </c:pt>
                <c:pt idx="2">
                  <c:v>0.6971557689253296</c:v>
                </c:pt>
                <c:pt idx="3">
                  <c:v>0.7090334529043163</c:v>
                </c:pt>
                <c:pt idx="4">
                  <c:v>0.81150638461100477</c:v>
                </c:pt>
                <c:pt idx="5">
                  <c:v>0.83885937073897265</c:v>
                </c:pt>
                <c:pt idx="6">
                  <c:v>0.8607057984434795</c:v>
                </c:pt>
                <c:pt idx="7">
                  <c:v>0.82568109010377799</c:v>
                </c:pt>
                <c:pt idx="8">
                  <c:v>0.82269631068077542</c:v>
                </c:pt>
                <c:pt idx="9">
                  <c:v>0.76633612332293455</c:v>
                </c:pt>
                <c:pt idx="10">
                  <c:v>0.61983469836046901</c:v>
                </c:pt>
                <c:pt idx="11">
                  <c:v>0.40794382860893097</c:v>
                </c:pt>
                <c:pt idx="12">
                  <c:v>0.16309751777831719</c:v>
                </c:pt>
                <c:pt idx="13">
                  <c:v>7.9057696745211917E-2</c:v>
                </c:pt>
                <c:pt idx="14">
                  <c:v>4.4509474277254844E-2</c:v>
                </c:pt>
                <c:pt idx="15">
                  <c:v>5.4515677583886986E-2</c:v>
                </c:pt>
                <c:pt idx="16">
                  <c:v>2.0205698051802105E-2</c:v>
                </c:pt>
                <c:pt idx="17">
                  <c:v>0</c:v>
                </c:pt>
                <c:pt idx="18">
                  <c:v>3.9347544000023972E-2</c:v>
                </c:pt>
                <c:pt idx="19">
                  <c:v>0.11789429205886848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8-40DA-AFB7-B88525FE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856272"/>
        <c:axId val="939856600"/>
      </c:lineChart>
      <c:catAx>
        <c:axId val="9398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56600"/>
        <c:crosses val="autoZero"/>
        <c:auto val="1"/>
        <c:lblAlgn val="ctr"/>
        <c:lblOffset val="100"/>
        <c:noMultiLvlLbl val="0"/>
      </c:catAx>
      <c:valAx>
        <c:axId val="93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4582D-A8DE-4FC7-B446-FF8C2D3AAF0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CA706C-C46F-421D-8E31-39C730FC422A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4945E2-3025-40D0-840C-D7EE140E6573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A99260-4B98-4ED6-A9BE-E347B62E373F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22</xdr:row>
      <xdr:rowOff>109537</xdr:rowOff>
    </xdr:from>
    <xdr:to>
      <xdr:col>8</xdr:col>
      <xdr:colOff>447675</xdr:colOff>
      <xdr:row>36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82F2F-27D3-4453-82D6-B48D7FC53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D35EA-A017-4853-BF16-91635B7CF2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CFAC1-F445-48A8-A332-2F0BD7444F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7223-FA9F-4C1F-953A-52F4C0C7FC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6AC76-799B-4E15-9026-8140D825A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workbookViewId="0">
      <selection activeCell="R3" sqref="R3"/>
    </sheetView>
  </sheetViews>
  <sheetFormatPr defaultRowHeight="15" x14ac:dyDescent="0.25"/>
  <cols>
    <col min="2" max="2" width="5" bestFit="1" customWidth="1"/>
    <col min="3" max="3" width="10.7109375" bestFit="1" customWidth="1"/>
    <col min="4" max="4" width="13.42578125" bestFit="1" customWidth="1"/>
    <col min="5" max="5" width="18" bestFit="1" customWidth="1"/>
    <col min="6" max="6" width="24.140625" bestFit="1" customWidth="1"/>
    <col min="7" max="7" width="28.7109375" bestFit="1" customWidth="1"/>
  </cols>
  <sheetData>
    <row r="1" spans="1:2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5">
      <c r="A2" s="1">
        <v>3</v>
      </c>
      <c r="B2" s="21">
        <v>1997</v>
      </c>
      <c r="C2" s="22">
        <v>267783607</v>
      </c>
      <c r="D2" s="22">
        <v>1636096</v>
      </c>
      <c r="E2" s="22">
        <v>611</v>
      </c>
      <c r="F2" s="22">
        <v>18208</v>
      </c>
      <c r="G2" s="22">
        <v>6.8</v>
      </c>
      <c r="H2" s="22">
        <v>0</v>
      </c>
      <c r="I2" s="22">
        <v>0</v>
      </c>
      <c r="J2" s="22">
        <v>96153</v>
      </c>
      <c r="K2" s="22">
        <v>35.9</v>
      </c>
      <c r="L2" s="22">
        <v>498534</v>
      </c>
      <c r="M2" s="22">
        <v>186.2</v>
      </c>
      <c r="N2" s="22">
        <v>1023201</v>
      </c>
      <c r="O2" s="22">
        <v>382.1</v>
      </c>
      <c r="P2" s="22">
        <v>11558475</v>
      </c>
      <c r="Q2" s="22">
        <v>4316.3</v>
      </c>
      <c r="R2" s="22">
        <v>2460526</v>
      </c>
      <c r="S2" s="22">
        <v>918.8</v>
      </c>
      <c r="T2" s="22">
        <v>7743760</v>
      </c>
      <c r="U2" s="22">
        <v>2891.8</v>
      </c>
      <c r="V2" s="22">
        <v>1354189</v>
      </c>
      <c r="W2" s="23">
        <v>505.7</v>
      </c>
    </row>
    <row r="3" spans="1:23" x14ac:dyDescent="0.25">
      <c r="A3" s="1">
        <v>4</v>
      </c>
      <c r="B3" s="24">
        <v>1998</v>
      </c>
      <c r="C3" s="6">
        <v>270248003</v>
      </c>
      <c r="D3" s="6">
        <v>1533887</v>
      </c>
      <c r="E3" s="6">
        <v>567.6</v>
      </c>
      <c r="F3" s="6">
        <v>16974</v>
      </c>
      <c r="G3" s="6">
        <v>6.3</v>
      </c>
      <c r="H3" s="6">
        <v>0</v>
      </c>
      <c r="I3" s="6">
        <v>0</v>
      </c>
      <c r="J3" s="6">
        <v>93144</v>
      </c>
      <c r="K3" s="6">
        <v>34.5</v>
      </c>
      <c r="L3" s="6">
        <v>447186</v>
      </c>
      <c r="M3" s="6">
        <v>165.5</v>
      </c>
      <c r="N3" s="6">
        <v>976583</v>
      </c>
      <c r="O3" s="6">
        <v>361.4</v>
      </c>
      <c r="P3" s="6">
        <v>10951827</v>
      </c>
      <c r="Q3" s="6">
        <v>4052.5</v>
      </c>
      <c r="R3" s="6">
        <v>2332735</v>
      </c>
      <c r="S3" s="6">
        <v>863.2</v>
      </c>
      <c r="T3" s="6">
        <v>7376311</v>
      </c>
      <c r="U3" s="6">
        <v>2729.5</v>
      </c>
      <c r="V3" s="6">
        <v>1242781</v>
      </c>
      <c r="W3" s="25">
        <v>459.9</v>
      </c>
    </row>
    <row r="4" spans="1:23" x14ac:dyDescent="0.25">
      <c r="A4" s="1">
        <v>5</v>
      </c>
      <c r="B4" s="24">
        <v>1999</v>
      </c>
      <c r="C4" s="6">
        <v>272690813</v>
      </c>
      <c r="D4" s="6">
        <v>1426044</v>
      </c>
      <c r="E4" s="6">
        <v>523</v>
      </c>
      <c r="F4" s="6">
        <v>15522</v>
      </c>
      <c r="G4" s="6">
        <v>5.7</v>
      </c>
      <c r="H4" s="6">
        <v>0</v>
      </c>
      <c r="I4" s="6">
        <v>0</v>
      </c>
      <c r="J4" s="6">
        <v>89411</v>
      </c>
      <c r="K4" s="6">
        <v>32.799999999999997</v>
      </c>
      <c r="L4" s="6">
        <v>409371</v>
      </c>
      <c r="M4" s="6">
        <v>150.1</v>
      </c>
      <c r="N4" s="6">
        <v>911740</v>
      </c>
      <c r="O4" s="6">
        <v>334.3</v>
      </c>
      <c r="P4" s="6">
        <v>10208334</v>
      </c>
      <c r="Q4" s="6">
        <v>3743.6</v>
      </c>
      <c r="R4" s="6">
        <v>2100739</v>
      </c>
      <c r="S4" s="6">
        <v>770.4</v>
      </c>
      <c r="T4" s="6">
        <v>6955520</v>
      </c>
      <c r="U4" s="6">
        <v>2550.6999999999998</v>
      </c>
      <c r="V4" s="6">
        <v>1152075</v>
      </c>
      <c r="W4" s="25">
        <v>422.5</v>
      </c>
    </row>
    <row r="5" spans="1:23" x14ac:dyDescent="0.25">
      <c r="A5" s="1">
        <v>6</v>
      </c>
      <c r="B5" s="24">
        <v>2000</v>
      </c>
      <c r="C5" s="6">
        <v>281421906</v>
      </c>
      <c r="D5" s="6">
        <v>1425486</v>
      </c>
      <c r="E5" s="6">
        <v>506.5</v>
      </c>
      <c r="F5" s="6">
        <v>15586</v>
      </c>
      <c r="G5" s="6">
        <v>5.5</v>
      </c>
      <c r="H5" s="6">
        <v>0</v>
      </c>
      <c r="I5" s="6">
        <v>0</v>
      </c>
      <c r="J5" s="6">
        <v>90178</v>
      </c>
      <c r="K5" s="6">
        <v>32</v>
      </c>
      <c r="L5" s="6">
        <v>408016</v>
      </c>
      <c r="M5" s="6">
        <v>145</v>
      </c>
      <c r="N5" s="6">
        <v>911706</v>
      </c>
      <c r="O5" s="6">
        <v>324</v>
      </c>
      <c r="P5" s="6">
        <v>10182584</v>
      </c>
      <c r="Q5" s="6">
        <v>3618.3</v>
      </c>
      <c r="R5" s="6">
        <v>2050992</v>
      </c>
      <c r="S5" s="6">
        <v>728.8</v>
      </c>
      <c r="T5" s="6">
        <v>6971590</v>
      </c>
      <c r="U5" s="6">
        <v>2477.3000000000002</v>
      </c>
      <c r="V5" s="6">
        <v>1160002</v>
      </c>
      <c r="W5" s="25">
        <v>412.2</v>
      </c>
    </row>
    <row r="6" spans="1:23" x14ac:dyDescent="0.25">
      <c r="A6" s="1">
        <v>7</v>
      </c>
      <c r="B6" s="24">
        <v>2001</v>
      </c>
      <c r="C6" s="6">
        <v>285317559</v>
      </c>
      <c r="D6" s="6">
        <v>1439480</v>
      </c>
      <c r="E6" s="6">
        <v>504.5</v>
      </c>
      <c r="F6" s="6">
        <v>16037</v>
      </c>
      <c r="G6" s="6">
        <v>5.6</v>
      </c>
      <c r="H6" s="6">
        <v>0</v>
      </c>
      <c r="I6" s="6">
        <v>0</v>
      </c>
      <c r="J6" s="6">
        <v>90863</v>
      </c>
      <c r="K6" s="6">
        <v>31.8</v>
      </c>
      <c r="L6" s="6">
        <v>423557</v>
      </c>
      <c r="M6" s="6">
        <v>148.5</v>
      </c>
      <c r="N6" s="6">
        <v>909023</v>
      </c>
      <c r="O6" s="6">
        <v>318.60000000000002</v>
      </c>
      <c r="P6" s="6">
        <v>10437189</v>
      </c>
      <c r="Q6" s="6">
        <v>3658.1</v>
      </c>
      <c r="R6" s="6">
        <v>2116531</v>
      </c>
      <c r="S6" s="6">
        <v>741.8</v>
      </c>
      <c r="T6" s="6">
        <v>7092267</v>
      </c>
      <c r="U6" s="6">
        <v>2485.6999999999998</v>
      </c>
      <c r="V6" s="6">
        <v>1228391</v>
      </c>
      <c r="W6" s="25">
        <v>430.5</v>
      </c>
    </row>
    <row r="7" spans="1:23" x14ac:dyDescent="0.25">
      <c r="A7" s="1">
        <v>8</v>
      </c>
      <c r="B7" s="24">
        <v>2002</v>
      </c>
      <c r="C7" s="6">
        <v>287973924</v>
      </c>
      <c r="D7" s="6">
        <v>1423677</v>
      </c>
      <c r="E7" s="6">
        <v>494.4</v>
      </c>
      <c r="F7" s="6">
        <v>16229</v>
      </c>
      <c r="G7" s="6">
        <v>5.6</v>
      </c>
      <c r="H7" s="6">
        <v>0</v>
      </c>
      <c r="I7" s="6">
        <v>0</v>
      </c>
      <c r="J7" s="6">
        <v>95235</v>
      </c>
      <c r="K7" s="6">
        <v>33.1</v>
      </c>
      <c r="L7" s="6">
        <v>420806</v>
      </c>
      <c r="M7" s="6">
        <v>146.1</v>
      </c>
      <c r="N7" s="6">
        <v>891407</v>
      </c>
      <c r="O7" s="6">
        <v>309.5</v>
      </c>
      <c r="P7" s="6">
        <v>10455277</v>
      </c>
      <c r="Q7" s="6">
        <v>3630.6</v>
      </c>
      <c r="R7" s="6">
        <v>2151252</v>
      </c>
      <c r="S7" s="6">
        <v>747</v>
      </c>
      <c r="T7" s="6">
        <v>7057379</v>
      </c>
      <c r="U7" s="6">
        <v>2450.6999999999998</v>
      </c>
      <c r="V7" s="6">
        <v>1246646</v>
      </c>
      <c r="W7" s="25">
        <v>432.9</v>
      </c>
    </row>
    <row r="8" spans="1:23" x14ac:dyDescent="0.25">
      <c r="A8" s="1">
        <v>9</v>
      </c>
      <c r="B8" s="24">
        <v>2003</v>
      </c>
      <c r="C8" s="6">
        <v>290788976</v>
      </c>
      <c r="D8" s="6">
        <v>1383676</v>
      </c>
      <c r="E8" s="6">
        <v>475.8</v>
      </c>
      <c r="F8" s="6">
        <v>16528</v>
      </c>
      <c r="G8" s="6">
        <v>5.7</v>
      </c>
      <c r="H8" s="6">
        <v>0</v>
      </c>
      <c r="I8" s="6">
        <v>0</v>
      </c>
      <c r="J8" s="6">
        <v>93883</v>
      </c>
      <c r="K8" s="6">
        <v>32.299999999999997</v>
      </c>
      <c r="L8" s="6">
        <v>414235</v>
      </c>
      <c r="M8" s="6">
        <v>142.5</v>
      </c>
      <c r="N8" s="6">
        <v>859030</v>
      </c>
      <c r="O8" s="6">
        <v>295.39999999999998</v>
      </c>
      <c r="P8" s="6">
        <v>10442862</v>
      </c>
      <c r="Q8" s="6">
        <v>3591.2</v>
      </c>
      <c r="R8" s="6">
        <v>2154834</v>
      </c>
      <c r="S8" s="6">
        <v>741</v>
      </c>
      <c r="T8" s="6">
        <v>7026802</v>
      </c>
      <c r="U8" s="6">
        <v>2416.5</v>
      </c>
      <c r="V8" s="6">
        <v>1261226</v>
      </c>
      <c r="W8" s="25">
        <v>433.7</v>
      </c>
    </row>
    <row r="9" spans="1:23" x14ac:dyDescent="0.25">
      <c r="A9" s="1">
        <v>10</v>
      </c>
      <c r="B9" s="24">
        <v>2004</v>
      </c>
      <c r="C9" s="6">
        <v>293656842</v>
      </c>
      <c r="D9" s="6">
        <v>1360088</v>
      </c>
      <c r="E9" s="6">
        <v>463.2</v>
      </c>
      <c r="F9" s="6">
        <v>16148</v>
      </c>
      <c r="G9" s="6">
        <v>5.5</v>
      </c>
      <c r="H9" s="6">
        <v>0</v>
      </c>
      <c r="I9" s="6">
        <v>0</v>
      </c>
      <c r="J9" s="6">
        <v>95089</v>
      </c>
      <c r="K9" s="6">
        <v>32.4</v>
      </c>
      <c r="L9" s="6">
        <v>401470</v>
      </c>
      <c r="M9" s="6">
        <v>136.69999999999999</v>
      </c>
      <c r="N9" s="6">
        <v>847381</v>
      </c>
      <c r="O9" s="6">
        <v>288.60000000000002</v>
      </c>
      <c r="P9" s="6">
        <v>10319386</v>
      </c>
      <c r="Q9" s="6">
        <v>3514.1</v>
      </c>
      <c r="R9" s="6">
        <v>2144446</v>
      </c>
      <c r="S9" s="6">
        <v>730.3</v>
      </c>
      <c r="T9" s="6">
        <v>6937089</v>
      </c>
      <c r="U9" s="6">
        <v>2362.3000000000002</v>
      </c>
      <c r="V9" s="6">
        <v>1237851</v>
      </c>
      <c r="W9" s="25">
        <v>421.5</v>
      </c>
    </row>
    <row r="10" spans="1:23" x14ac:dyDescent="0.25">
      <c r="A10" s="1">
        <v>11</v>
      </c>
      <c r="B10" s="24">
        <v>2005</v>
      </c>
      <c r="C10" s="6">
        <v>296507061</v>
      </c>
      <c r="D10" s="6">
        <v>1390745</v>
      </c>
      <c r="E10" s="6">
        <v>469</v>
      </c>
      <c r="F10" s="6">
        <v>16740</v>
      </c>
      <c r="G10" s="6">
        <v>5.6</v>
      </c>
      <c r="H10" s="6">
        <v>0</v>
      </c>
      <c r="I10" s="6">
        <v>0</v>
      </c>
      <c r="J10" s="6">
        <v>94347</v>
      </c>
      <c r="K10" s="6">
        <v>31.8</v>
      </c>
      <c r="L10" s="6">
        <v>417438</v>
      </c>
      <c r="M10" s="6">
        <v>140.80000000000001</v>
      </c>
      <c r="N10" s="6">
        <v>862220</v>
      </c>
      <c r="O10" s="6">
        <v>290.8</v>
      </c>
      <c r="P10" s="6">
        <v>10174754</v>
      </c>
      <c r="Q10" s="6">
        <v>3431.5</v>
      </c>
      <c r="R10" s="6">
        <v>2155448</v>
      </c>
      <c r="S10" s="6">
        <v>726.9</v>
      </c>
      <c r="T10" s="6">
        <v>6783447</v>
      </c>
      <c r="U10" s="6">
        <v>2287.8000000000002</v>
      </c>
      <c r="V10" s="6">
        <v>1235859</v>
      </c>
      <c r="W10" s="25">
        <v>416.8</v>
      </c>
    </row>
    <row r="11" spans="1:23" x14ac:dyDescent="0.25">
      <c r="A11" s="1">
        <v>12</v>
      </c>
      <c r="B11" s="24">
        <v>2006</v>
      </c>
      <c r="C11" s="6">
        <v>299398484</v>
      </c>
      <c r="D11" s="6">
        <v>1435123</v>
      </c>
      <c r="E11" s="6">
        <v>479.3</v>
      </c>
      <c r="F11" s="6">
        <v>17309</v>
      </c>
      <c r="G11" s="6">
        <v>5.8</v>
      </c>
      <c r="H11" s="6">
        <v>0</v>
      </c>
      <c r="I11" s="6">
        <v>0</v>
      </c>
      <c r="J11" s="6">
        <v>94472</v>
      </c>
      <c r="K11" s="6">
        <v>31.6</v>
      </c>
      <c r="L11" s="6">
        <v>449246</v>
      </c>
      <c r="M11" s="6">
        <v>150</v>
      </c>
      <c r="N11" s="6">
        <v>874096</v>
      </c>
      <c r="O11" s="6">
        <v>292</v>
      </c>
      <c r="P11" s="6">
        <v>10019601</v>
      </c>
      <c r="Q11" s="6">
        <v>3346.6</v>
      </c>
      <c r="R11" s="6">
        <v>2194993</v>
      </c>
      <c r="S11" s="6">
        <v>733.1</v>
      </c>
      <c r="T11" s="6">
        <v>6626363</v>
      </c>
      <c r="U11" s="6">
        <v>2213.1999999999998</v>
      </c>
      <c r="V11" s="6">
        <v>1198245</v>
      </c>
      <c r="W11" s="25">
        <v>400.2</v>
      </c>
    </row>
    <row r="12" spans="1:23" x14ac:dyDescent="0.25">
      <c r="A12" s="1">
        <v>13</v>
      </c>
      <c r="B12" s="24">
        <v>2007</v>
      </c>
      <c r="C12" s="6">
        <v>301621157</v>
      </c>
      <c r="D12" s="6">
        <v>1422970</v>
      </c>
      <c r="E12" s="6">
        <v>471.8</v>
      </c>
      <c r="F12" s="6">
        <v>17128</v>
      </c>
      <c r="G12" s="6">
        <v>5.7</v>
      </c>
      <c r="H12" s="6">
        <v>0</v>
      </c>
      <c r="I12" s="6">
        <v>0</v>
      </c>
      <c r="J12" s="6">
        <v>92160</v>
      </c>
      <c r="K12" s="6">
        <v>30.6</v>
      </c>
      <c r="L12" s="6">
        <v>447324</v>
      </c>
      <c r="M12" s="6">
        <v>148.30000000000001</v>
      </c>
      <c r="N12" s="6">
        <v>866358</v>
      </c>
      <c r="O12" s="6">
        <v>287.2</v>
      </c>
      <c r="P12" s="6">
        <v>9882212</v>
      </c>
      <c r="Q12" s="6">
        <v>3276.4</v>
      </c>
      <c r="R12" s="6">
        <v>2190198</v>
      </c>
      <c r="S12" s="6">
        <v>726.1</v>
      </c>
      <c r="T12" s="6">
        <v>6591542</v>
      </c>
      <c r="U12" s="6">
        <v>2185.4</v>
      </c>
      <c r="V12" s="6">
        <v>1100472</v>
      </c>
      <c r="W12" s="25">
        <v>364.9</v>
      </c>
    </row>
    <row r="13" spans="1:23" x14ac:dyDescent="0.25">
      <c r="A13" s="1">
        <v>14</v>
      </c>
      <c r="B13" s="24">
        <v>2008</v>
      </c>
      <c r="C13" s="6">
        <v>304059724</v>
      </c>
      <c r="D13" s="6">
        <v>1394461</v>
      </c>
      <c r="E13" s="6">
        <v>458.6</v>
      </c>
      <c r="F13" s="6">
        <v>16465</v>
      </c>
      <c r="G13" s="6">
        <v>5.4</v>
      </c>
      <c r="H13" s="6">
        <v>0</v>
      </c>
      <c r="I13" s="6">
        <v>0</v>
      </c>
      <c r="J13" s="6">
        <v>90750</v>
      </c>
      <c r="K13" s="6">
        <v>29.8</v>
      </c>
      <c r="L13" s="6">
        <v>443563</v>
      </c>
      <c r="M13" s="6">
        <v>145.9</v>
      </c>
      <c r="N13" s="6">
        <v>843683</v>
      </c>
      <c r="O13" s="6">
        <v>277.5</v>
      </c>
      <c r="P13" s="6">
        <v>9774152</v>
      </c>
      <c r="Q13" s="6">
        <v>3214.6</v>
      </c>
      <c r="R13" s="6">
        <v>2228887</v>
      </c>
      <c r="S13" s="6">
        <v>733</v>
      </c>
      <c r="T13" s="6">
        <v>6586206</v>
      </c>
      <c r="U13" s="6">
        <v>2166.1</v>
      </c>
      <c r="V13" s="6">
        <v>959059</v>
      </c>
      <c r="W13" s="25">
        <v>315.39999999999998</v>
      </c>
    </row>
    <row r="14" spans="1:23" x14ac:dyDescent="0.25">
      <c r="A14" s="1">
        <v>15</v>
      </c>
      <c r="B14" s="24">
        <v>2009</v>
      </c>
      <c r="C14" s="6">
        <v>307006550</v>
      </c>
      <c r="D14" s="6">
        <v>1325896</v>
      </c>
      <c r="E14" s="6">
        <v>431.9</v>
      </c>
      <c r="F14" s="6">
        <v>15399</v>
      </c>
      <c r="G14" s="6">
        <v>5</v>
      </c>
      <c r="H14" s="6">
        <v>0</v>
      </c>
      <c r="I14" s="6">
        <v>0</v>
      </c>
      <c r="J14" s="6">
        <v>89241</v>
      </c>
      <c r="K14" s="6">
        <v>29.1</v>
      </c>
      <c r="L14" s="6">
        <v>408742</v>
      </c>
      <c r="M14" s="6">
        <v>133.1</v>
      </c>
      <c r="N14" s="6">
        <v>812514</v>
      </c>
      <c r="O14" s="6">
        <v>264.7</v>
      </c>
      <c r="P14" s="6">
        <v>9337060</v>
      </c>
      <c r="Q14" s="6">
        <v>3041.3</v>
      </c>
      <c r="R14" s="6">
        <v>2203313</v>
      </c>
      <c r="S14" s="6">
        <v>717.7</v>
      </c>
      <c r="T14" s="6">
        <v>6338095</v>
      </c>
      <c r="U14" s="6">
        <v>2064.5</v>
      </c>
      <c r="V14" s="6">
        <v>795652</v>
      </c>
      <c r="W14" s="25">
        <v>259.2</v>
      </c>
    </row>
    <row r="15" spans="1:23" x14ac:dyDescent="0.25">
      <c r="A15" s="1">
        <v>16</v>
      </c>
      <c r="B15" s="24">
        <v>2010</v>
      </c>
      <c r="C15" s="6">
        <v>309330219</v>
      </c>
      <c r="D15" s="6">
        <v>1251248</v>
      </c>
      <c r="E15" s="6">
        <v>404.5</v>
      </c>
      <c r="F15" s="6">
        <v>14722</v>
      </c>
      <c r="G15" s="6">
        <v>4.8</v>
      </c>
      <c r="H15" s="6">
        <v>0</v>
      </c>
      <c r="I15" s="6">
        <v>0</v>
      </c>
      <c r="J15" s="6">
        <v>85593</v>
      </c>
      <c r="K15" s="6">
        <v>27.7</v>
      </c>
      <c r="L15" s="6">
        <v>369089</v>
      </c>
      <c r="M15" s="6">
        <v>119.3</v>
      </c>
      <c r="N15" s="6">
        <v>781844</v>
      </c>
      <c r="O15" s="6">
        <v>252.8</v>
      </c>
      <c r="P15" s="6">
        <v>9112625</v>
      </c>
      <c r="Q15" s="6">
        <v>2945.9</v>
      </c>
      <c r="R15" s="6">
        <v>2168459</v>
      </c>
      <c r="S15" s="6">
        <v>701</v>
      </c>
      <c r="T15" s="6">
        <v>6204601</v>
      </c>
      <c r="U15" s="6">
        <v>2005.8</v>
      </c>
      <c r="V15" s="6">
        <v>739565</v>
      </c>
      <c r="W15" s="25">
        <v>239.1</v>
      </c>
    </row>
    <row r="16" spans="1:23" x14ac:dyDescent="0.25">
      <c r="A16" s="1">
        <v>17</v>
      </c>
      <c r="B16" s="24">
        <v>2011</v>
      </c>
      <c r="C16" s="6">
        <v>311587816</v>
      </c>
      <c r="D16" s="6">
        <v>1206005</v>
      </c>
      <c r="E16" s="6">
        <v>387.1</v>
      </c>
      <c r="F16" s="6">
        <v>14661</v>
      </c>
      <c r="G16" s="6">
        <v>4.7</v>
      </c>
      <c r="H16" s="6">
        <v>0</v>
      </c>
      <c r="I16" s="6">
        <v>0</v>
      </c>
      <c r="J16" s="6">
        <v>84175</v>
      </c>
      <c r="K16" s="6">
        <v>27</v>
      </c>
      <c r="L16" s="6">
        <v>354746</v>
      </c>
      <c r="M16" s="6">
        <v>113.9</v>
      </c>
      <c r="N16" s="6">
        <v>752423</v>
      </c>
      <c r="O16" s="6">
        <v>241.5</v>
      </c>
      <c r="P16" s="6">
        <v>9052743</v>
      </c>
      <c r="Q16" s="6">
        <v>2905.4</v>
      </c>
      <c r="R16" s="6">
        <v>2185140</v>
      </c>
      <c r="S16" s="6">
        <v>701.3</v>
      </c>
      <c r="T16" s="6">
        <v>6151095</v>
      </c>
      <c r="U16" s="6">
        <v>1974.1</v>
      </c>
      <c r="V16" s="6">
        <v>716508</v>
      </c>
      <c r="W16" s="25">
        <v>230</v>
      </c>
    </row>
    <row r="17" spans="1:23" x14ac:dyDescent="0.25">
      <c r="A17" s="1">
        <v>18</v>
      </c>
      <c r="B17" s="24">
        <v>2012</v>
      </c>
      <c r="C17" s="6">
        <v>313873685</v>
      </c>
      <c r="D17" s="6">
        <v>1217057</v>
      </c>
      <c r="E17" s="6">
        <v>387.8</v>
      </c>
      <c r="F17" s="6">
        <v>14856</v>
      </c>
      <c r="G17" s="6">
        <v>4.7</v>
      </c>
      <c r="H17" s="6">
        <v>0</v>
      </c>
      <c r="I17" s="6">
        <v>0</v>
      </c>
      <c r="J17" s="6">
        <v>85141</v>
      </c>
      <c r="K17" s="6">
        <v>27.1</v>
      </c>
      <c r="L17" s="6">
        <v>355051</v>
      </c>
      <c r="M17" s="6">
        <v>113.1</v>
      </c>
      <c r="N17" s="6">
        <v>762009</v>
      </c>
      <c r="O17" s="6">
        <v>242.8</v>
      </c>
      <c r="P17" s="6">
        <v>9001992</v>
      </c>
      <c r="Q17" s="6">
        <v>2868</v>
      </c>
      <c r="R17" s="6">
        <v>2109932</v>
      </c>
      <c r="S17" s="6">
        <v>672.2</v>
      </c>
      <c r="T17" s="6">
        <v>6168874</v>
      </c>
      <c r="U17" s="6">
        <v>1965.4</v>
      </c>
      <c r="V17" s="6">
        <v>723186</v>
      </c>
      <c r="W17" s="25">
        <v>230.4</v>
      </c>
    </row>
    <row r="18" spans="1:23" x14ac:dyDescent="0.25">
      <c r="A18" s="1">
        <v>19</v>
      </c>
      <c r="B18" s="24">
        <v>2013</v>
      </c>
      <c r="C18" s="6">
        <v>316497531</v>
      </c>
      <c r="D18" s="6">
        <v>1168298</v>
      </c>
      <c r="E18" s="6">
        <v>369.1</v>
      </c>
      <c r="F18" s="6">
        <v>14319</v>
      </c>
      <c r="G18" s="6">
        <v>4.5</v>
      </c>
      <c r="H18" s="6">
        <v>113695</v>
      </c>
      <c r="I18" s="6">
        <v>35.9</v>
      </c>
      <c r="J18" s="6">
        <v>82109</v>
      </c>
      <c r="K18" s="6">
        <v>25.9</v>
      </c>
      <c r="L18" s="6">
        <v>345093</v>
      </c>
      <c r="M18" s="6">
        <v>109</v>
      </c>
      <c r="N18" s="6">
        <v>726777</v>
      </c>
      <c r="O18" s="6">
        <v>229.6</v>
      </c>
      <c r="P18" s="6">
        <v>8651892</v>
      </c>
      <c r="Q18" s="6">
        <v>2733.6</v>
      </c>
      <c r="R18" s="6">
        <v>1932139</v>
      </c>
      <c r="S18" s="6">
        <v>610.5</v>
      </c>
      <c r="T18" s="6">
        <v>6019465</v>
      </c>
      <c r="U18" s="6">
        <v>1901.9</v>
      </c>
      <c r="V18" s="6">
        <v>700288</v>
      </c>
      <c r="W18" s="25">
        <v>221.3</v>
      </c>
    </row>
    <row r="19" spans="1:23" x14ac:dyDescent="0.25">
      <c r="A19" s="1">
        <v>20</v>
      </c>
      <c r="B19" s="24">
        <v>2014</v>
      </c>
      <c r="C19" s="6">
        <v>318907401</v>
      </c>
      <c r="D19" s="6">
        <v>1153022</v>
      </c>
      <c r="E19" s="6">
        <v>361.6</v>
      </c>
      <c r="F19" s="6">
        <v>14164</v>
      </c>
      <c r="G19" s="6">
        <v>4.4000000000000004</v>
      </c>
      <c r="H19" s="6">
        <v>118027</v>
      </c>
      <c r="I19" s="6">
        <v>37</v>
      </c>
      <c r="J19" s="6">
        <v>84864</v>
      </c>
      <c r="K19" s="6">
        <v>26.6</v>
      </c>
      <c r="L19" s="6">
        <v>322905</v>
      </c>
      <c r="M19" s="6">
        <v>101.3</v>
      </c>
      <c r="N19" s="6">
        <v>731089</v>
      </c>
      <c r="O19" s="6">
        <v>229.2</v>
      </c>
      <c r="P19" s="6">
        <v>8209010</v>
      </c>
      <c r="Q19" s="6">
        <v>2574.1</v>
      </c>
      <c r="R19" s="6">
        <v>1713153</v>
      </c>
      <c r="S19" s="6">
        <v>537.20000000000005</v>
      </c>
      <c r="T19" s="6">
        <v>5809054</v>
      </c>
      <c r="U19" s="6">
        <v>1821.5</v>
      </c>
      <c r="V19" s="6">
        <v>686803</v>
      </c>
      <c r="W19" s="25">
        <v>215.4</v>
      </c>
    </row>
    <row r="20" spans="1:23" x14ac:dyDescent="0.25">
      <c r="A20" s="1">
        <v>21</v>
      </c>
      <c r="B20" s="24">
        <v>2015</v>
      </c>
      <c r="C20" s="6">
        <v>320896618</v>
      </c>
      <c r="D20" s="6">
        <v>1199310</v>
      </c>
      <c r="E20" s="6">
        <v>373.7</v>
      </c>
      <c r="F20" s="6">
        <v>15883</v>
      </c>
      <c r="G20" s="6">
        <v>4.9000000000000004</v>
      </c>
      <c r="H20" s="6">
        <v>126134</v>
      </c>
      <c r="I20" s="6">
        <v>39.299999999999997</v>
      </c>
      <c r="J20" s="6">
        <v>91261</v>
      </c>
      <c r="K20" s="6">
        <v>28.4</v>
      </c>
      <c r="L20" s="6">
        <v>328109</v>
      </c>
      <c r="M20" s="6">
        <v>102.2</v>
      </c>
      <c r="N20" s="6">
        <v>764057</v>
      </c>
      <c r="O20" s="6">
        <v>238.1</v>
      </c>
      <c r="P20" s="6">
        <v>8024115</v>
      </c>
      <c r="Q20" s="6">
        <v>2500.5</v>
      </c>
      <c r="R20" s="6">
        <v>1587564</v>
      </c>
      <c r="S20" s="6">
        <v>494.7</v>
      </c>
      <c r="T20" s="6">
        <v>5723488</v>
      </c>
      <c r="U20" s="6">
        <v>1783.6</v>
      </c>
      <c r="V20" s="6">
        <v>713063</v>
      </c>
      <c r="W20" s="25">
        <v>222.2</v>
      </c>
    </row>
    <row r="21" spans="1:23" x14ac:dyDescent="0.25">
      <c r="A21" s="1">
        <v>22</v>
      </c>
      <c r="B21" s="26">
        <v>2016</v>
      </c>
      <c r="C21" s="27">
        <v>323127513</v>
      </c>
      <c r="D21" s="27">
        <v>1248185</v>
      </c>
      <c r="E21" s="27">
        <v>386.3</v>
      </c>
      <c r="F21" s="27">
        <v>17250</v>
      </c>
      <c r="G21" s="27">
        <v>5.3</v>
      </c>
      <c r="H21" s="27">
        <v>130603</v>
      </c>
      <c r="I21" s="27">
        <v>40.4</v>
      </c>
      <c r="J21" s="27">
        <v>95730</v>
      </c>
      <c r="K21" s="27">
        <v>29.6</v>
      </c>
      <c r="L21" s="27">
        <v>332198</v>
      </c>
      <c r="M21" s="27">
        <v>102.8</v>
      </c>
      <c r="N21" s="27">
        <v>803007</v>
      </c>
      <c r="O21" s="27">
        <v>248.5</v>
      </c>
      <c r="P21" s="27">
        <v>7919035</v>
      </c>
      <c r="Q21" s="27">
        <v>2450.6999999999998</v>
      </c>
      <c r="R21" s="27">
        <v>1515096</v>
      </c>
      <c r="S21" s="27">
        <v>468.9</v>
      </c>
      <c r="T21" s="27">
        <v>5638455</v>
      </c>
      <c r="U21" s="27">
        <v>1745</v>
      </c>
      <c r="V21" s="27">
        <v>765484</v>
      </c>
      <c r="W21" s="28">
        <v>236.9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338-2543-4307-AEA0-AB4BE13FDCD2}">
  <dimension ref="A1:W75"/>
  <sheetViews>
    <sheetView tabSelected="1" workbookViewId="0">
      <selection activeCell="Q20" sqref="Q20"/>
    </sheetView>
  </sheetViews>
  <sheetFormatPr defaultRowHeight="15" x14ac:dyDescent="0.25"/>
  <cols>
    <col min="1" max="2" width="18.140625" bestFit="1" customWidth="1"/>
    <col min="3" max="3" width="9.7109375" customWidth="1"/>
    <col min="4" max="4" width="13.5703125" bestFit="1" customWidth="1"/>
    <col min="5" max="5" width="24.28515625" bestFit="1" customWidth="1"/>
    <col min="6" max="6" width="11.28515625" bestFit="1" customWidth="1"/>
    <col min="7" max="7" width="11.85546875" bestFit="1" customWidth="1"/>
    <col min="8" max="8" width="11.28515625" bestFit="1" customWidth="1"/>
    <col min="9" max="9" width="17.85546875" bestFit="1" customWidth="1"/>
    <col min="10" max="10" width="14.42578125" bestFit="1" customWidth="1"/>
    <col min="11" max="11" width="11.28515625" bestFit="1" customWidth="1"/>
    <col min="12" max="12" width="13" bestFit="1" customWidth="1"/>
    <col min="13" max="13" width="18.5703125" bestFit="1" customWidth="1"/>
  </cols>
  <sheetData>
    <row r="1" spans="1:23" x14ac:dyDescent="0.25">
      <c r="A1" s="8"/>
      <c r="B1" s="1" t="s">
        <v>0</v>
      </c>
      <c r="C1" s="1" t="s">
        <v>1</v>
      </c>
      <c r="D1" s="1" t="s">
        <v>2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6"/>
      <c r="O1" s="7"/>
      <c r="P1" s="6"/>
      <c r="Q1" s="7"/>
      <c r="R1" s="6"/>
      <c r="S1" s="7"/>
      <c r="T1" s="6"/>
      <c r="U1" s="7"/>
      <c r="V1" s="6"/>
      <c r="W1" s="7"/>
    </row>
    <row r="2" spans="1:23" x14ac:dyDescent="0.25">
      <c r="A2" s="5">
        <v>3</v>
      </c>
      <c r="B2" s="21">
        <v>1997</v>
      </c>
      <c r="C2" s="22">
        <v>267783607</v>
      </c>
      <c r="D2" s="22">
        <v>1636096</v>
      </c>
      <c r="E2" s="22">
        <v>18208</v>
      </c>
      <c r="F2" s="22">
        <v>0</v>
      </c>
      <c r="G2" s="22">
        <v>96153</v>
      </c>
      <c r="H2" s="22">
        <v>498534</v>
      </c>
      <c r="I2" s="22">
        <v>1023201</v>
      </c>
      <c r="J2" s="22">
        <v>11558475</v>
      </c>
      <c r="K2" s="22">
        <v>2460526</v>
      </c>
      <c r="L2" s="22">
        <v>7743760</v>
      </c>
      <c r="M2" s="23">
        <v>1354189</v>
      </c>
    </row>
    <row r="3" spans="1:23" x14ac:dyDescent="0.25">
      <c r="A3" s="1">
        <v>4</v>
      </c>
      <c r="B3" s="24">
        <v>1998</v>
      </c>
      <c r="C3" s="6">
        <v>270248003</v>
      </c>
      <c r="D3" s="6">
        <v>1533887</v>
      </c>
      <c r="E3" s="6">
        <v>16974</v>
      </c>
      <c r="F3" s="6">
        <v>0</v>
      </c>
      <c r="G3" s="6">
        <v>93144</v>
      </c>
      <c r="H3" s="6">
        <v>447186</v>
      </c>
      <c r="I3" s="6">
        <v>976583</v>
      </c>
      <c r="J3" s="6">
        <v>10951827</v>
      </c>
      <c r="K3" s="6">
        <v>2332735</v>
      </c>
      <c r="L3" s="6">
        <v>7376311</v>
      </c>
      <c r="M3" s="25">
        <v>1242781</v>
      </c>
    </row>
    <row r="4" spans="1:23" x14ac:dyDescent="0.25">
      <c r="A4" s="1">
        <v>5</v>
      </c>
      <c r="B4" s="24">
        <v>1999</v>
      </c>
      <c r="C4" s="6">
        <v>272690813</v>
      </c>
      <c r="D4" s="6">
        <v>1426044</v>
      </c>
      <c r="E4" s="6">
        <v>15522</v>
      </c>
      <c r="F4" s="6">
        <v>0</v>
      </c>
      <c r="G4" s="6">
        <v>89411</v>
      </c>
      <c r="H4" s="6">
        <v>409371</v>
      </c>
      <c r="I4" s="6">
        <v>911740</v>
      </c>
      <c r="J4" s="6">
        <v>10208334</v>
      </c>
      <c r="K4" s="6">
        <v>2100739</v>
      </c>
      <c r="L4" s="6">
        <v>6955520</v>
      </c>
      <c r="M4" s="25">
        <v>1152075</v>
      </c>
    </row>
    <row r="5" spans="1:23" x14ac:dyDescent="0.25">
      <c r="A5" s="1">
        <v>6</v>
      </c>
      <c r="B5" s="24">
        <v>2000</v>
      </c>
      <c r="C5" s="6">
        <v>281421906</v>
      </c>
      <c r="D5" s="6">
        <v>1425486</v>
      </c>
      <c r="E5" s="6">
        <v>15586</v>
      </c>
      <c r="F5" s="6">
        <v>0</v>
      </c>
      <c r="G5" s="6">
        <v>90178</v>
      </c>
      <c r="H5" s="6">
        <v>408016</v>
      </c>
      <c r="I5" s="6">
        <v>911706</v>
      </c>
      <c r="J5" s="6">
        <v>10182584</v>
      </c>
      <c r="K5" s="6">
        <v>2050992</v>
      </c>
      <c r="L5" s="6">
        <v>6971590</v>
      </c>
      <c r="M5" s="25">
        <v>1160002</v>
      </c>
    </row>
    <row r="6" spans="1:23" x14ac:dyDescent="0.25">
      <c r="A6" s="1">
        <v>7</v>
      </c>
      <c r="B6" s="24">
        <v>2001</v>
      </c>
      <c r="C6" s="6">
        <v>285317559</v>
      </c>
      <c r="D6" s="6">
        <v>1439480</v>
      </c>
      <c r="E6" s="6">
        <v>16037</v>
      </c>
      <c r="F6" s="6">
        <v>0</v>
      </c>
      <c r="G6" s="6">
        <v>90863</v>
      </c>
      <c r="H6" s="6">
        <v>423557</v>
      </c>
      <c r="I6" s="6">
        <v>909023</v>
      </c>
      <c r="J6" s="6">
        <v>10437189</v>
      </c>
      <c r="K6" s="6">
        <v>2116531</v>
      </c>
      <c r="L6" s="6">
        <v>7092267</v>
      </c>
      <c r="M6" s="25">
        <v>1228391</v>
      </c>
    </row>
    <row r="7" spans="1:23" x14ac:dyDescent="0.25">
      <c r="A7" s="1">
        <v>8</v>
      </c>
      <c r="B7" s="24">
        <v>2002</v>
      </c>
      <c r="C7" s="6">
        <v>287973924</v>
      </c>
      <c r="D7" s="6">
        <v>1423677</v>
      </c>
      <c r="E7" s="6">
        <v>16229</v>
      </c>
      <c r="F7" s="6">
        <v>0</v>
      </c>
      <c r="G7" s="6">
        <v>95235</v>
      </c>
      <c r="H7" s="6">
        <v>420806</v>
      </c>
      <c r="I7" s="6">
        <v>891407</v>
      </c>
      <c r="J7" s="6">
        <v>10455277</v>
      </c>
      <c r="K7" s="6">
        <v>2151252</v>
      </c>
      <c r="L7" s="6">
        <v>7057379</v>
      </c>
      <c r="M7" s="25">
        <v>1246646</v>
      </c>
    </row>
    <row r="8" spans="1:23" x14ac:dyDescent="0.25">
      <c r="A8" s="1">
        <v>9</v>
      </c>
      <c r="B8" s="24">
        <v>2003</v>
      </c>
      <c r="C8" s="6">
        <v>290788976</v>
      </c>
      <c r="D8" s="6">
        <v>1383676</v>
      </c>
      <c r="E8" s="6">
        <v>16528</v>
      </c>
      <c r="F8" s="6">
        <v>0</v>
      </c>
      <c r="G8" s="6">
        <v>93883</v>
      </c>
      <c r="H8" s="6">
        <v>414235</v>
      </c>
      <c r="I8" s="6">
        <v>859030</v>
      </c>
      <c r="J8" s="6">
        <v>10442862</v>
      </c>
      <c r="K8" s="6">
        <v>2154834</v>
      </c>
      <c r="L8" s="6">
        <v>7026802</v>
      </c>
      <c r="M8" s="25">
        <v>1261226</v>
      </c>
    </row>
    <row r="9" spans="1:23" x14ac:dyDescent="0.25">
      <c r="A9" s="1">
        <v>10</v>
      </c>
      <c r="B9" s="24">
        <v>2004</v>
      </c>
      <c r="C9" s="6">
        <v>293656842</v>
      </c>
      <c r="D9" s="6">
        <v>1360088</v>
      </c>
      <c r="E9" s="6">
        <v>16148</v>
      </c>
      <c r="F9" s="6">
        <v>0</v>
      </c>
      <c r="G9" s="6">
        <v>95089</v>
      </c>
      <c r="H9" s="6">
        <v>401470</v>
      </c>
      <c r="I9" s="6">
        <v>847381</v>
      </c>
      <c r="J9" s="6">
        <v>10319386</v>
      </c>
      <c r="K9" s="6">
        <v>2144446</v>
      </c>
      <c r="L9" s="6">
        <v>6937089</v>
      </c>
      <c r="M9" s="25">
        <v>1237851</v>
      </c>
    </row>
    <row r="10" spans="1:23" x14ac:dyDescent="0.25">
      <c r="A10" s="1">
        <v>11</v>
      </c>
      <c r="B10" s="24">
        <v>2005</v>
      </c>
      <c r="C10" s="6">
        <v>296507061</v>
      </c>
      <c r="D10" s="6">
        <v>1390745</v>
      </c>
      <c r="E10" s="6">
        <v>16740</v>
      </c>
      <c r="F10" s="6">
        <v>0</v>
      </c>
      <c r="G10" s="6">
        <v>94347</v>
      </c>
      <c r="H10" s="6">
        <v>417438</v>
      </c>
      <c r="I10" s="6">
        <v>862220</v>
      </c>
      <c r="J10" s="6">
        <v>10174754</v>
      </c>
      <c r="K10" s="6">
        <v>2155448</v>
      </c>
      <c r="L10" s="6">
        <v>6783447</v>
      </c>
      <c r="M10" s="25">
        <v>1235859</v>
      </c>
    </row>
    <row r="11" spans="1:23" x14ac:dyDescent="0.25">
      <c r="A11" s="1">
        <v>12</v>
      </c>
      <c r="B11" s="24">
        <v>2006</v>
      </c>
      <c r="C11" s="6">
        <v>299398484</v>
      </c>
      <c r="D11" s="6">
        <v>1435123</v>
      </c>
      <c r="E11" s="6">
        <v>17309</v>
      </c>
      <c r="F11" s="6">
        <v>0</v>
      </c>
      <c r="G11" s="6">
        <v>94472</v>
      </c>
      <c r="H11" s="6">
        <v>449246</v>
      </c>
      <c r="I11" s="6">
        <v>874096</v>
      </c>
      <c r="J11" s="6">
        <v>10019601</v>
      </c>
      <c r="K11" s="6">
        <v>2194993</v>
      </c>
      <c r="L11" s="6">
        <v>6626363</v>
      </c>
      <c r="M11" s="25">
        <v>1198245</v>
      </c>
    </row>
    <row r="12" spans="1:23" x14ac:dyDescent="0.25">
      <c r="A12" s="1">
        <v>13</v>
      </c>
      <c r="B12" s="24">
        <v>2007</v>
      </c>
      <c r="C12" s="6">
        <v>301621157</v>
      </c>
      <c r="D12" s="6">
        <v>1422970</v>
      </c>
      <c r="E12" s="6">
        <v>17128</v>
      </c>
      <c r="F12" s="6">
        <v>0</v>
      </c>
      <c r="G12" s="6">
        <v>92160</v>
      </c>
      <c r="H12" s="6">
        <v>447324</v>
      </c>
      <c r="I12" s="6">
        <v>866358</v>
      </c>
      <c r="J12" s="6">
        <v>9882212</v>
      </c>
      <c r="K12" s="6">
        <v>2190198</v>
      </c>
      <c r="L12" s="6">
        <v>6591542</v>
      </c>
      <c r="M12" s="25">
        <v>1100472</v>
      </c>
    </row>
    <row r="13" spans="1:23" x14ac:dyDescent="0.25">
      <c r="A13" s="1">
        <v>14</v>
      </c>
      <c r="B13" s="24">
        <v>2008</v>
      </c>
      <c r="C13" s="6">
        <v>304059724</v>
      </c>
      <c r="D13" s="6">
        <v>1394461</v>
      </c>
      <c r="E13" s="6">
        <v>16465</v>
      </c>
      <c r="F13" s="6">
        <v>0</v>
      </c>
      <c r="G13" s="6">
        <v>90750</v>
      </c>
      <c r="H13" s="6">
        <v>443563</v>
      </c>
      <c r="I13" s="6">
        <v>843683</v>
      </c>
      <c r="J13" s="6">
        <v>9774152</v>
      </c>
      <c r="K13" s="6">
        <v>2228887</v>
      </c>
      <c r="L13" s="6">
        <v>6586206</v>
      </c>
      <c r="M13" s="25">
        <v>959059</v>
      </c>
    </row>
    <row r="14" spans="1:23" x14ac:dyDescent="0.25">
      <c r="A14" s="1">
        <v>15</v>
      </c>
      <c r="B14" s="24">
        <v>2009</v>
      </c>
      <c r="C14" s="6">
        <v>307006550</v>
      </c>
      <c r="D14" s="6">
        <v>1325896</v>
      </c>
      <c r="E14" s="6">
        <v>15399</v>
      </c>
      <c r="F14" s="6">
        <v>0</v>
      </c>
      <c r="G14" s="6">
        <v>89241</v>
      </c>
      <c r="H14" s="6">
        <v>408742</v>
      </c>
      <c r="I14" s="6">
        <v>812514</v>
      </c>
      <c r="J14" s="6">
        <v>9337060</v>
      </c>
      <c r="K14" s="6">
        <v>2203313</v>
      </c>
      <c r="L14" s="6">
        <v>6338095</v>
      </c>
      <c r="M14" s="25">
        <v>795652</v>
      </c>
    </row>
    <row r="15" spans="1:23" x14ac:dyDescent="0.25">
      <c r="A15" s="1">
        <v>16</v>
      </c>
      <c r="B15" s="24">
        <v>2010</v>
      </c>
      <c r="C15" s="6">
        <v>309330219</v>
      </c>
      <c r="D15" s="6">
        <v>1251248</v>
      </c>
      <c r="E15" s="6">
        <v>14722</v>
      </c>
      <c r="F15" s="6">
        <v>0</v>
      </c>
      <c r="G15" s="6">
        <v>85593</v>
      </c>
      <c r="H15" s="6">
        <v>369089</v>
      </c>
      <c r="I15" s="6">
        <v>781844</v>
      </c>
      <c r="J15" s="6">
        <v>9112625</v>
      </c>
      <c r="K15" s="6">
        <v>2168459</v>
      </c>
      <c r="L15" s="6">
        <v>6204601</v>
      </c>
      <c r="M15" s="25">
        <v>739565</v>
      </c>
    </row>
    <row r="16" spans="1:23" x14ac:dyDescent="0.25">
      <c r="A16" s="1">
        <v>17</v>
      </c>
      <c r="B16" s="24">
        <v>2011</v>
      </c>
      <c r="C16" s="6">
        <v>311587816</v>
      </c>
      <c r="D16" s="6">
        <v>1206005</v>
      </c>
      <c r="E16" s="6">
        <v>14661</v>
      </c>
      <c r="F16" s="6">
        <v>0</v>
      </c>
      <c r="G16" s="6">
        <v>84175</v>
      </c>
      <c r="H16" s="6">
        <v>354746</v>
      </c>
      <c r="I16" s="6">
        <v>752423</v>
      </c>
      <c r="J16" s="6">
        <v>9052743</v>
      </c>
      <c r="K16" s="6">
        <v>2185140</v>
      </c>
      <c r="L16" s="6">
        <v>6151095</v>
      </c>
      <c r="M16" s="25">
        <v>716508</v>
      </c>
    </row>
    <row r="17" spans="1:13" x14ac:dyDescent="0.25">
      <c r="A17" s="1">
        <v>18</v>
      </c>
      <c r="B17" s="24">
        <v>2012</v>
      </c>
      <c r="C17" s="6">
        <v>313873685</v>
      </c>
      <c r="D17" s="6">
        <v>1217057</v>
      </c>
      <c r="E17" s="6">
        <v>14856</v>
      </c>
      <c r="F17" s="6">
        <v>0</v>
      </c>
      <c r="G17" s="6">
        <v>85141</v>
      </c>
      <c r="H17" s="6">
        <v>355051</v>
      </c>
      <c r="I17" s="6">
        <v>762009</v>
      </c>
      <c r="J17" s="6">
        <v>9001992</v>
      </c>
      <c r="K17" s="6">
        <v>2109932</v>
      </c>
      <c r="L17" s="6">
        <v>6168874</v>
      </c>
      <c r="M17" s="25">
        <v>723186</v>
      </c>
    </row>
    <row r="18" spans="1:13" x14ac:dyDescent="0.25">
      <c r="A18" s="1">
        <v>19</v>
      </c>
      <c r="B18" s="24">
        <v>2013</v>
      </c>
      <c r="C18" s="6">
        <v>316497531</v>
      </c>
      <c r="D18" s="6">
        <v>1168298</v>
      </c>
      <c r="E18" s="6">
        <v>14319</v>
      </c>
      <c r="F18" s="6">
        <v>113695</v>
      </c>
      <c r="G18" s="6">
        <v>82109</v>
      </c>
      <c r="H18" s="6">
        <v>345093</v>
      </c>
      <c r="I18" s="6">
        <v>726777</v>
      </c>
      <c r="J18" s="6">
        <v>8651892</v>
      </c>
      <c r="K18" s="6">
        <v>1932139</v>
      </c>
      <c r="L18" s="6">
        <v>6019465</v>
      </c>
      <c r="M18" s="25">
        <v>700288</v>
      </c>
    </row>
    <row r="19" spans="1:13" x14ac:dyDescent="0.25">
      <c r="A19" s="1">
        <v>20</v>
      </c>
      <c r="B19" s="24">
        <v>2014</v>
      </c>
      <c r="C19" s="6">
        <v>318907401</v>
      </c>
      <c r="D19" s="6">
        <v>1153022</v>
      </c>
      <c r="E19" s="6">
        <v>14164</v>
      </c>
      <c r="F19" s="6">
        <v>118027</v>
      </c>
      <c r="G19" s="6">
        <v>84864</v>
      </c>
      <c r="H19" s="6">
        <v>322905</v>
      </c>
      <c r="I19" s="6">
        <v>731089</v>
      </c>
      <c r="J19" s="6">
        <v>8209010</v>
      </c>
      <c r="K19" s="6">
        <v>1713153</v>
      </c>
      <c r="L19" s="6">
        <v>5809054</v>
      </c>
      <c r="M19" s="25">
        <v>686803</v>
      </c>
    </row>
    <row r="20" spans="1:13" x14ac:dyDescent="0.25">
      <c r="A20" s="1">
        <v>21</v>
      </c>
      <c r="B20" s="24">
        <v>2015</v>
      </c>
      <c r="C20" s="6">
        <v>320896618</v>
      </c>
      <c r="D20" s="6">
        <v>1199310</v>
      </c>
      <c r="E20" s="6">
        <v>15883</v>
      </c>
      <c r="F20" s="6">
        <v>126134</v>
      </c>
      <c r="G20" s="6">
        <v>91261</v>
      </c>
      <c r="H20" s="6">
        <v>328109</v>
      </c>
      <c r="I20" s="6">
        <v>764057</v>
      </c>
      <c r="J20" s="6">
        <v>8024115</v>
      </c>
      <c r="K20" s="6">
        <v>1587564</v>
      </c>
      <c r="L20" s="6">
        <v>5723488</v>
      </c>
      <c r="M20" s="25">
        <v>713063</v>
      </c>
    </row>
    <row r="21" spans="1:13" x14ac:dyDescent="0.25">
      <c r="A21" s="1">
        <v>22</v>
      </c>
      <c r="B21" s="26">
        <v>2016</v>
      </c>
      <c r="C21" s="27">
        <v>323127513</v>
      </c>
      <c r="D21" s="27">
        <v>1248185</v>
      </c>
      <c r="E21" s="27">
        <v>17250</v>
      </c>
      <c r="F21" s="27">
        <v>130603</v>
      </c>
      <c r="G21" s="27">
        <v>95730</v>
      </c>
      <c r="H21" s="27">
        <v>332198</v>
      </c>
      <c r="I21" s="27">
        <v>803007</v>
      </c>
      <c r="J21" s="27">
        <v>7919035</v>
      </c>
      <c r="K21" s="27">
        <v>1515096</v>
      </c>
      <c r="L21" s="27">
        <v>5638455</v>
      </c>
      <c r="M21" s="28">
        <v>765484</v>
      </c>
    </row>
    <row r="23" spans="1:13" x14ac:dyDescent="0.25">
      <c r="B23" s="29" t="s">
        <v>35</v>
      </c>
      <c r="C23" s="8">
        <f>AVERAGE(C2:C21)</f>
        <v>298634769.44999999</v>
      </c>
      <c r="D23" s="8">
        <f t="shared" ref="D23:M23" si="0">AVERAGE(D2:D21)</f>
        <v>1352037.7</v>
      </c>
      <c r="E23" s="8">
        <f t="shared" si="0"/>
        <v>16006.4</v>
      </c>
      <c r="F23" s="8">
        <f t="shared" si="0"/>
        <v>24422.95</v>
      </c>
      <c r="G23" s="8">
        <f t="shared" si="0"/>
        <v>90689.95</v>
      </c>
      <c r="H23" s="8">
        <f t="shared" si="0"/>
        <v>399833.95</v>
      </c>
      <c r="I23" s="8">
        <f t="shared" si="0"/>
        <v>845507.4</v>
      </c>
      <c r="J23" s="8">
        <f t="shared" si="0"/>
        <v>9685756.25</v>
      </c>
      <c r="K23" s="8">
        <f t="shared" si="0"/>
        <v>2084818.85</v>
      </c>
      <c r="L23" s="8">
        <f t="shared" si="0"/>
        <v>6590070.1500000004</v>
      </c>
      <c r="M23" s="8">
        <f t="shared" si="0"/>
        <v>1010867.25</v>
      </c>
    </row>
    <row r="24" spans="1:13" x14ac:dyDescent="0.25">
      <c r="B24" s="30" t="s">
        <v>26</v>
      </c>
      <c r="C24" s="8">
        <f>STDEV(C2:C21)</f>
        <v>17103091.165420782</v>
      </c>
      <c r="D24" s="8">
        <f t="shared" ref="D24:M24" si="1">STDEV(D2:D21)</f>
        <v>128056.83481670817</v>
      </c>
      <c r="E24" s="8">
        <f t="shared" si="1"/>
        <v>1104.9214499349334</v>
      </c>
      <c r="F24" s="8">
        <f t="shared" si="1"/>
        <v>50207.068900991893</v>
      </c>
      <c r="G24" s="8">
        <f t="shared" si="1"/>
        <v>4307.0240119453347</v>
      </c>
      <c r="H24" s="8">
        <f t="shared" si="1"/>
        <v>48106.378214246346</v>
      </c>
      <c r="I24" s="8">
        <f t="shared" si="1"/>
        <v>80063.830531710919</v>
      </c>
      <c r="J24" s="8">
        <f t="shared" si="1"/>
        <v>989650.20738833596</v>
      </c>
      <c r="K24" s="8">
        <f t="shared" si="1"/>
        <v>233046.69064131952</v>
      </c>
      <c r="L24" s="8">
        <f t="shared" si="1"/>
        <v>572301.29337938176</v>
      </c>
      <c r="M24" s="8">
        <f t="shared" si="1"/>
        <v>247842.96380781013</v>
      </c>
    </row>
    <row r="25" spans="1:13" ht="15.75" thickBot="1" x14ac:dyDescent="0.3"/>
    <row r="26" spans="1:13" x14ac:dyDescent="0.25">
      <c r="B26" s="34" t="s">
        <v>36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6"/>
    </row>
    <row r="27" spans="1:13" ht="15.75" thickBot="1" x14ac:dyDescent="0.3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9"/>
    </row>
    <row r="28" spans="1:13" ht="15.75" thickBot="1" x14ac:dyDescent="0.3">
      <c r="B28" s="18" t="s">
        <v>0</v>
      </c>
      <c r="C28" s="19" t="s">
        <v>1</v>
      </c>
      <c r="D28" s="19" t="s">
        <v>2</v>
      </c>
      <c r="E28" s="19" t="s">
        <v>4</v>
      </c>
      <c r="F28" s="19" t="s">
        <v>6</v>
      </c>
      <c r="G28" s="19" t="s">
        <v>8</v>
      </c>
      <c r="H28" s="19" t="s">
        <v>10</v>
      </c>
      <c r="I28" s="19" t="s">
        <v>12</v>
      </c>
      <c r="J28" s="19" t="s">
        <v>14</v>
      </c>
      <c r="K28" s="19" t="s">
        <v>16</v>
      </c>
      <c r="L28" s="19" t="s">
        <v>18</v>
      </c>
      <c r="M28" s="20" t="s">
        <v>20</v>
      </c>
    </row>
    <row r="29" spans="1:13" x14ac:dyDescent="0.25">
      <c r="B29" s="15">
        <v>1997</v>
      </c>
      <c r="C29" s="9">
        <f t="shared" ref="C29:C48" si="2">STANDARDIZE(C2,$C$23,$C$24)</f>
        <v>-1.8038354676127324</v>
      </c>
      <c r="D29" s="9">
        <f t="shared" ref="D29:D48" si="3">STANDARDIZE(D2,$D$23,$D$24)</f>
        <v>2.2182205300215467</v>
      </c>
      <c r="E29" s="9">
        <f t="shared" ref="E29:E48" si="4">STANDARDIZE(E2,$E$23,$E$24)</f>
        <v>1.9925398317949643</v>
      </c>
      <c r="F29" s="9">
        <f t="shared" ref="F29:F48" si="5">STANDARDIZE(F2,$F$23,$F$24)</f>
        <v>-0.4864444496483542</v>
      </c>
      <c r="G29" s="9">
        <f t="shared" ref="G29:G48" si="6">STANDARDIZE(G2,$G$23,$G$24)</f>
        <v>1.2684048161441597</v>
      </c>
      <c r="H29" s="9">
        <f t="shared" ref="H29:H48" si="7">STANDARDIZE(H2,$H$23,$H$24)</f>
        <v>2.0517040289424804</v>
      </c>
      <c r="I29" s="9">
        <f t="shared" ref="I29:I48" si="8">STANDARDIZE(I2,$I$23,$I$24)</f>
        <v>2.2193991821265757</v>
      </c>
      <c r="J29" s="9">
        <f t="shared" ref="J29:J48" si="9">STANDARDIZE(J2,$J$23,$J$24)</f>
        <v>1.8923037008622081</v>
      </c>
      <c r="K29" s="9">
        <f t="shared" ref="K29:K48" si="10">STANDARDIZE(K2,$K$23,$K$24)</f>
        <v>1.6121539806726888</v>
      </c>
      <c r="L29" s="9">
        <f t="shared" ref="L29:L48" si="11">STANDARDIZE(L2,$L$23,$L$24)</f>
        <v>2.0158784600810122</v>
      </c>
      <c r="M29" s="10">
        <f t="shared" ref="M29:M48" si="12">STANDARDIZE(M2,$M$23,$M$24)</f>
        <v>1.3852390430023622</v>
      </c>
    </row>
    <row r="30" spans="1:13" x14ac:dyDescent="0.25">
      <c r="B30" s="16">
        <v>1998</v>
      </c>
      <c r="C30" s="11">
        <f t="shared" si="2"/>
        <v>-1.6597447897250683</v>
      </c>
      <c r="D30" s="11">
        <f t="shared" si="3"/>
        <v>1.4200671152015176</v>
      </c>
      <c r="E30" s="11">
        <f t="shared" si="4"/>
        <v>0.87571835994041058</v>
      </c>
      <c r="F30" s="11">
        <f t="shared" si="5"/>
        <v>-0.4864444496483542</v>
      </c>
      <c r="G30" s="11">
        <f t="shared" si="6"/>
        <v>0.56977857406733912</v>
      </c>
      <c r="H30" s="11">
        <f t="shared" si="7"/>
        <v>0.98431958001729236</v>
      </c>
      <c r="I30" s="11">
        <f t="shared" si="8"/>
        <v>1.637138757033175</v>
      </c>
      <c r="J30" s="11">
        <f t="shared" si="9"/>
        <v>1.2793113572331092</v>
      </c>
      <c r="K30" s="11">
        <f t="shared" si="10"/>
        <v>1.0638046363917943</v>
      </c>
      <c r="L30" s="11">
        <f t="shared" si="11"/>
        <v>1.3738232974406299</v>
      </c>
      <c r="M30" s="12">
        <f t="shared" si="12"/>
        <v>0.93572860184095263</v>
      </c>
    </row>
    <row r="31" spans="1:13" x14ac:dyDescent="0.25">
      <c r="B31" s="16">
        <v>1999</v>
      </c>
      <c r="C31" s="11">
        <f t="shared" si="2"/>
        <v>-1.5169162228669963</v>
      </c>
      <c r="D31" s="11">
        <f t="shared" si="3"/>
        <v>0.57791761061350311</v>
      </c>
      <c r="E31" s="11">
        <f t="shared" si="4"/>
        <v>-0.43840220499703847</v>
      </c>
      <c r="F31" s="11">
        <f t="shared" si="5"/>
        <v>-0.4864444496483542</v>
      </c>
      <c r="G31" s="11">
        <f t="shared" si="6"/>
        <v>-0.29694517524232222</v>
      </c>
      <c r="H31" s="11">
        <f t="shared" si="7"/>
        <v>0.1982491792985501</v>
      </c>
      <c r="I31" s="11">
        <f t="shared" si="8"/>
        <v>0.82724745443908287</v>
      </c>
      <c r="J31" s="11">
        <f t="shared" si="9"/>
        <v>0.52804288434301516</v>
      </c>
      <c r="K31" s="11">
        <f t="shared" si="10"/>
        <v>6.8313134832292011E-2</v>
      </c>
      <c r="L31" s="11">
        <f t="shared" si="11"/>
        <v>0.63856198514257223</v>
      </c>
      <c r="M31" s="12">
        <f t="shared" si="12"/>
        <v>0.56974685837561068</v>
      </c>
    </row>
    <row r="32" spans="1:13" x14ac:dyDescent="0.25">
      <c r="B32" s="16">
        <v>2000</v>
      </c>
      <c r="C32" s="11">
        <f t="shared" si="2"/>
        <v>-1.0064182716163699</v>
      </c>
      <c r="D32" s="11">
        <f t="shared" si="3"/>
        <v>0.57356017041284002</v>
      </c>
      <c r="E32" s="11">
        <f t="shared" si="4"/>
        <v>-0.38047953546811508</v>
      </c>
      <c r="F32" s="11">
        <f t="shared" si="5"/>
        <v>-0.4864444496483542</v>
      </c>
      <c r="G32" s="11">
        <f t="shared" si="6"/>
        <v>-0.11886397628156405</v>
      </c>
      <c r="H32" s="11">
        <f t="shared" si="7"/>
        <v>0.17008243612854096</v>
      </c>
      <c r="I32" s="11">
        <f t="shared" si="8"/>
        <v>0.82682279326843677</v>
      </c>
      <c r="J32" s="11">
        <f t="shared" si="9"/>
        <v>0.50202359004310926</v>
      </c>
      <c r="K32" s="11">
        <f t="shared" si="10"/>
        <v>-0.14515052716222757</v>
      </c>
      <c r="L32" s="11">
        <f t="shared" si="11"/>
        <v>0.66664160017385798</v>
      </c>
      <c r="M32" s="12">
        <f t="shared" si="12"/>
        <v>0.60173082063223937</v>
      </c>
    </row>
    <row r="33" spans="2:13" x14ac:dyDescent="0.25">
      <c r="B33" s="16">
        <v>2001</v>
      </c>
      <c r="C33" s="11">
        <f t="shared" si="2"/>
        <v>-0.77864348153185725</v>
      </c>
      <c r="D33" s="11">
        <f t="shared" si="3"/>
        <v>0.68283977286459563</v>
      </c>
      <c r="E33" s="11">
        <f t="shared" si="4"/>
        <v>2.7694276368516818E-2</v>
      </c>
      <c r="F33" s="11">
        <f t="shared" si="5"/>
        <v>-0.4864444496483542</v>
      </c>
      <c r="G33" s="11">
        <f t="shared" si="6"/>
        <v>4.0178554732933143E-2</v>
      </c>
      <c r="H33" s="11">
        <f t="shared" si="7"/>
        <v>0.49313731111386355</v>
      </c>
      <c r="I33" s="11">
        <f t="shared" si="8"/>
        <v>0.79331203089069446</v>
      </c>
      <c r="J33" s="11">
        <f t="shared" si="9"/>
        <v>0.75929125704223688</v>
      </c>
      <c r="K33" s="11">
        <f t="shared" si="10"/>
        <v>0.1360763798564634</v>
      </c>
      <c r="L33" s="11">
        <f t="shared" si="11"/>
        <v>0.87750430727594131</v>
      </c>
      <c r="M33" s="12">
        <f t="shared" si="12"/>
        <v>0.87766764348686066</v>
      </c>
    </row>
    <row r="34" spans="2:13" x14ac:dyDescent="0.25">
      <c r="B34" s="16">
        <v>2002</v>
      </c>
      <c r="C34" s="11">
        <f t="shared" si="2"/>
        <v>-0.62332857533696617</v>
      </c>
      <c r="D34" s="11">
        <f t="shared" si="3"/>
        <v>0.55943363040746441</v>
      </c>
      <c r="E34" s="11">
        <f t="shared" si="4"/>
        <v>0.20146228495528692</v>
      </c>
      <c r="F34" s="11">
        <f t="shared" si="5"/>
        <v>-0.4864444496483542</v>
      </c>
      <c r="G34" s="11">
        <f t="shared" si="6"/>
        <v>1.055264606696994</v>
      </c>
      <c r="H34" s="11">
        <f t="shared" si="7"/>
        <v>0.43595154693622873</v>
      </c>
      <c r="I34" s="11">
        <f t="shared" si="8"/>
        <v>0.57328758435833893</v>
      </c>
      <c r="J34" s="11">
        <f t="shared" si="9"/>
        <v>0.77756842190812803</v>
      </c>
      <c r="K34" s="11">
        <f t="shared" si="10"/>
        <v>0.28506369181721908</v>
      </c>
      <c r="L34" s="11">
        <f t="shared" si="11"/>
        <v>0.81654341062307878</v>
      </c>
      <c r="M34" s="12">
        <f t="shared" si="12"/>
        <v>0.95132315389366739</v>
      </c>
    </row>
    <row r="35" spans="2:13" x14ac:dyDescent="0.25">
      <c r="B35" s="16">
        <v>2003</v>
      </c>
      <c r="C35" s="11">
        <f t="shared" si="2"/>
        <v>-0.4587354048525859</v>
      </c>
      <c r="D35" s="11">
        <f t="shared" si="3"/>
        <v>0.24706451666781359</v>
      </c>
      <c r="E35" s="11">
        <f t="shared" si="4"/>
        <v>0.47206975666072581</v>
      </c>
      <c r="F35" s="11">
        <f t="shared" si="5"/>
        <v>-0.4864444496483542</v>
      </c>
      <c r="G35" s="11">
        <f t="shared" si="6"/>
        <v>0.74135876446108129</v>
      </c>
      <c r="H35" s="11">
        <f t="shared" si="7"/>
        <v>0.29935843300993348</v>
      </c>
      <c r="I35" s="11">
        <f t="shared" si="8"/>
        <v>0.16889773959346191</v>
      </c>
      <c r="J35" s="11">
        <f t="shared" si="9"/>
        <v>0.76502358545246463</v>
      </c>
      <c r="K35" s="11">
        <f t="shared" si="10"/>
        <v>0.30043400233371997</v>
      </c>
      <c r="L35" s="11">
        <f t="shared" si="11"/>
        <v>0.76311525948358749</v>
      </c>
      <c r="M35" s="12">
        <f t="shared" si="12"/>
        <v>1.010150726708307</v>
      </c>
    </row>
    <row r="36" spans="2:13" x14ac:dyDescent="0.25">
      <c r="B36" s="16">
        <v>2004</v>
      </c>
      <c r="C36" s="11">
        <f t="shared" si="2"/>
        <v>-0.29105425457033268</v>
      </c>
      <c r="D36" s="11">
        <f t="shared" si="3"/>
        <v>6.2865055282076102E-2</v>
      </c>
      <c r="E36" s="11">
        <f t="shared" si="4"/>
        <v>0.12815390633274329</v>
      </c>
      <c r="F36" s="11">
        <f t="shared" si="5"/>
        <v>-0.4864444496483542</v>
      </c>
      <c r="G36" s="11">
        <f t="shared" si="6"/>
        <v>1.0213664905975537</v>
      </c>
      <c r="H36" s="11">
        <f t="shared" si="7"/>
        <v>3.4009003810548437E-2</v>
      </c>
      <c r="I36" s="11">
        <f t="shared" si="8"/>
        <v>2.3401328509480932E-2</v>
      </c>
      <c r="J36" s="11">
        <f t="shared" si="9"/>
        <v>0.64025626960876847</v>
      </c>
      <c r="K36" s="11">
        <f t="shared" si="10"/>
        <v>0.25585924363874202</v>
      </c>
      <c r="L36" s="11">
        <f t="shared" si="11"/>
        <v>0.60635692075914782</v>
      </c>
      <c r="M36" s="12">
        <f t="shared" si="12"/>
        <v>0.91583697399622199</v>
      </c>
    </row>
    <row r="37" spans="2:13" x14ac:dyDescent="0.25">
      <c r="B37" s="16">
        <v>2005</v>
      </c>
      <c r="C37" s="11">
        <f t="shared" si="2"/>
        <v>-0.12440490607345954</v>
      </c>
      <c r="D37" s="11">
        <f t="shared" si="3"/>
        <v>0.30226656824216402</v>
      </c>
      <c r="E37" s="11">
        <f t="shared" si="4"/>
        <v>0.66393859947528444</v>
      </c>
      <c r="F37" s="11">
        <f t="shared" si="5"/>
        <v>-0.4864444496483542</v>
      </c>
      <c r="G37" s="11">
        <f t="shared" si="6"/>
        <v>0.84908976357163124</v>
      </c>
      <c r="H37" s="11">
        <f t="shared" si="7"/>
        <v>0.36594004066568203</v>
      </c>
      <c r="I37" s="11">
        <f t="shared" si="8"/>
        <v>0.20874094942760213</v>
      </c>
      <c r="J37" s="11">
        <f t="shared" si="9"/>
        <v>0.49411170365987572</v>
      </c>
      <c r="K37" s="11">
        <f t="shared" si="10"/>
        <v>0.30306866750879857</v>
      </c>
      <c r="L37" s="11">
        <f t="shared" si="11"/>
        <v>0.33789343521858689</v>
      </c>
      <c r="M37" s="12">
        <f t="shared" si="12"/>
        <v>0.90779962659932478</v>
      </c>
    </row>
    <row r="38" spans="2:13" x14ac:dyDescent="0.25">
      <c r="B38" s="16">
        <v>2006</v>
      </c>
      <c r="C38" s="11">
        <f t="shared" si="2"/>
        <v>4.4653597563936186E-2</v>
      </c>
      <c r="D38" s="11">
        <f t="shared" si="3"/>
        <v>0.64881581774938202</v>
      </c>
      <c r="E38" s="11">
        <f t="shared" si="4"/>
        <v>1.1789073332558688</v>
      </c>
      <c r="F38" s="11">
        <f t="shared" si="5"/>
        <v>-0.4864444496483542</v>
      </c>
      <c r="G38" s="11">
        <f t="shared" si="6"/>
        <v>0.87811212324580956</v>
      </c>
      <c r="H38" s="11">
        <f t="shared" si="7"/>
        <v>1.0271413445414392</v>
      </c>
      <c r="I38" s="11">
        <f t="shared" si="8"/>
        <v>0.35707259832736676</v>
      </c>
      <c r="J38" s="11">
        <f t="shared" si="9"/>
        <v>0.33733610876615544</v>
      </c>
      <c r="K38" s="11">
        <f t="shared" si="10"/>
        <v>0.47275569413499263</v>
      </c>
      <c r="L38" s="11">
        <f t="shared" si="11"/>
        <v>6.3415635120609257E-2</v>
      </c>
      <c r="M38" s="12">
        <f t="shared" si="12"/>
        <v>0.75603417228863556</v>
      </c>
    </row>
    <row r="39" spans="2:13" x14ac:dyDescent="0.25">
      <c r="B39" s="16">
        <v>2007</v>
      </c>
      <c r="C39" s="11">
        <f t="shared" si="2"/>
        <v>0.17461098237246861</v>
      </c>
      <c r="D39" s="11">
        <f t="shared" si="3"/>
        <v>0.55391264434676768</v>
      </c>
      <c r="E39" s="11">
        <f t="shared" si="4"/>
        <v>1.0150947834943824</v>
      </c>
      <c r="F39" s="11">
        <f t="shared" si="5"/>
        <v>-0.4864444496483542</v>
      </c>
      <c r="G39" s="11">
        <f t="shared" si="6"/>
        <v>0.34131455871220739</v>
      </c>
      <c r="H39" s="11">
        <f t="shared" si="7"/>
        <v>0.98718822249512361</v>
      </c>
      <c r="I39" s="11">
        <f t="shared" si="8"/>
        <v>0.26042471190210753</v>
      </c>
      <c r="J39" s="11">
        <f t="shared" si="9"/>
        <v>0.19851029033626152</v>
      </c>
      <c r="K39" s="11">
        <f t="shared" si="10"/>
        <v>0.45218041805274201</v>
      </c>
      <c r="L39" s="11">
        <f t="shared" si="11"/>
        <v>2.5718096691840424E-3</v>
      </c>
      <c r="M39" s="12">
        <f t="shared" si="12"/>
        <v>0.36153840570387957</v>
      </c>
    </row>
    <row r="40" spans="2:13" x14ac:dyDescent="0.25">
      <c r="B40" s="16">
        <v>2008</v>
      </c>
      <c r="C40" s="11">
        <f t="shared" si="2"/>
        <v>0.31719146542165694</v>
      </c>
      <c r="D40" s="11">
        <f t="shared" si="3"/>
        <v>0.33128493344944743</v>
      </c>
      <c r="E40" s="11">
        <f t="shared" si="4"/>
        <v>0.41505212884319187</v>
      </c>
      <c r="F40" s="11">
        <f t="shared" si="5"/>
        <v>-0.4864444496483542</v>
      </c>
      <c r="G40" s="11">
        <f t="shared" si="6"/>
        <v>1.394234158747594E-2</v>
      </c>
      <c r="H40" s="11">
        <f t="shared" si="7"/>
        <v>0.90900732134205764</v>
      </c>
      <c r="I40" s="11">
        <f t="shared" si="8"/>
        <v>-2.2786818815487879E-2</v>
      </c>
      <c r="J40" s="11">
        <f t="shared" si="9"/>
        <v>8.9320195499452623E-2</v>
      </c>
      <c r="K40" s="11">
        <f t="shared" si="10"/>
        <v>0.61819436098208391</v>
      </c>
      <c r="L40" s="11">
        <f t="shared" si="11"/>
        <v>-6.7519504930400459E-3</v>
      </c>
      <c r="M40" s="12">
        <f t="shared" si="12"/>
        <v>-0.20903659802976984</v>
      </c>
    </row>
    <row r="41" spans="2:13" x14ac:dyDescent="0.25">
      <c r="B41" s="16">
        <v>2009</v>
      </c>
      <c r="C41" s="11">
        <f t="shared" si="2"/>
        <v>0.48948932500144593</v>
      </c>
      <c r="D41" s="11">
        <f t="shared" si="3"/>
        <v>-0.20414138798149589</v>
      </c>
      <c r="E41" s="11">
        <f t="shared" si="4"/>
        <v>-0.54972233549793803</v>
      </c>
      <c r="F41" s="11">
        <f t="shared" si="5"/>
        <v>-0.4864444496483542</v>
      </c>
      <c r="G41" s="11">
        <f t="shared" si="6"/>
        <v>-0.33641558439920471</v>
      </c>
      <c r="H41" s="11">
        <f t="shared" si="7"/>
        <v>0.18517399003365287</v>
      </c>
      <c r="I41" s="11">
        <f t="shared" si="8"/>
        <v>-0.41208870198800085</v>
      </c>
      <c r="J41" s="11">
        <f t="shared" si="9"/>
        <v>-0.35234292621450697</v>
      </c>
      <c r="K41" s="11">
        <f t="shared" si="10"/>
        <v>0.5084566945529958</v>
      </c>
      <c r="L41" s="11">
        <f t="shared" si="11"/>
        <v>-0.44028408272871861</v>
      </c>
      <c r="M41" s="12">
        <f t="shared" si="12"/>
        <v>-0.86835327779120941</v>
      </c>
    </row>
    <row r="42" spans="2:13" x14ac:dyDescent="0.25">
      <c r="B42" s="16">
        <v>2010</v>
      </c>
      <c r="C42" s="11">
        <f t="shared" si="2"/>
        <v>0.62535184117033704</v>
      </c>
      <c r="D42" s="11">
        <f t="shared" si="3"/>
        <v>-0.78707005482576131</v>
      </c>
      <c r="E42" s="11">
        <f t="shared" si="4"/>
        <v>-1.1624355741085806</v>
      </c>
      <c r="F42" s="11">
        <f t="shared" si="5"/>
        <v>-0.4864444496483542</v>
      </c>
      <c r="G42" s="11">
        <f t="shared" si="6"/>
        <v>-1.1834041291304247</v>
      </c>
      <c r="H42" s="11">
        <f t="shared" si="7"/>
        <v>-0.63910340252750775</v>
      </c>
      <c r="I42" s="11">
        <f t="shared" si="8"/>
        <v>-0.79515805797956207</v>
      </c>
      <c r="J42" s="11">
        <f t="shared" si="9"/>
        <v>-0.57912507441642447</v>
      </c>
      <c r="K42" s="11">
        <f t="shared" si="10"/>
        <v>0.35889868150382731</v>
      </c>
      <c r="L42" s="11">
        <f t="shared" si="11"/>
        <v>-0.67354233593260582</v>
      </c>
      <c r="M42" s="12">
        <f t="shared" si="12"/>
        <v>-1.0946538317318597</v>
      </c>
    </row>
    <row r="43" spans="2:13" x14ac:dyDescent="0.25">
      <c r="B43" s="16">
        <v>2011</v>
      </c>
      <c r="C43" s="11">
        <f t="shared" si="2"/>
        <v>0.75735119603341783</v>
      </c>
      <c r="D43" s="11">
        <f t="shared" si="3"/>
        <v>-1.1403741175472688</v>
      </c>
      <c r="E43" s="11">
        <f t="shared" si="4"/>
        <v>-1.2176431185033356</v>
      </c>
      <c r="F43" s="11">
        <f t="shared" si="5"/>
        <v>-0.4864444496483542</v>
      </c>
      <c r="G43" s="11">
        <f t="shared" si="6"/>
        <v>-1.5126337772743037</v>
      </c>
      <c r="H43" s="11">
        <f t="shared" si="7"/>
        <v>-0.93725513484296252</v>
      </c>
      <c r="I43" s="11">
        <f t="shared" si="8"/>
        <v>-1.1626273609670978</v>
      </c>
      <c r="J43" s="11">
        <f t="shared" si="9"/>
        <v>-0.63963332223261726</v>
      </c>
      <c r="K43" s="11">
        <f t="shared" si="10"/>
        <v>0.43047661275054733</v>
      </c>
      <c r="L43" s="11">
        <f t="shared" si="11"/>
        <v>-0.76703504793409805</v>
      </c>
      <c r="M43" s="12">
        <f t="shared" si="12"/>
        <v>-1.1876845139257652</v>
      </c>
    </row>
    <row r="44" spans="2:13" x14ac:dyDescent="0.25">
      <c r="B44" s="16">
        <v>2012</v>
      </c>
      <c r="C44" s="11">
        <f t="shared" si="2"/>
        <v>0.89100358541093549</v>
      </c>
      <c r="D44" s="11">
        <f t="shared" si="3"/>
        <v>-1.0540686890567155</v>
      </c>
      <c r="E44" s="11">
        <f t="shared" si="4"/>
        <v>-1.0411599847823974</v>
      </c>
      <c r="F44" s="11">
        <f t="shared" si="5"/>
        <v>-0.4864444496483542</v>
      </c>
      <c r="G44" s="11">
        <f t="shared" si="6"/>
        <v>-1.2883489817122535</v>
      </c>
      <c r="H44" s="11">
        <f t="shared" si="7"/>
        <v>-0.93091501922166886</v>
      </c>
      <c r="I44" s="11">
        <f t="shared" si="8"/>
        <v>-1.0428978909137849</v>
      </c>
      <c r="J44" s="11">
        <f t="shared" si="9"/>
        <v>-0.69091507776716188</v>
      </c>
      <c r="K44" s="11">
        <f t="shared" si="10"/>
        <v>0.1077601657028092</v>
      </c>
      <c r="L44" s="11">
        <f t="shared" si="11"/>
        <v>-0.73596924360048066</v>
      </c>
      <c r="M44" s="12">
        <f t="shared" si="12"/>
        <v>-1.1607400330439983</v>
      </c>
    </row>
    <row r="45" spans="2:13" x14ac:dyDescent="0.25">
      <c r="B45" s="16">
        <v>2013</v>
      </c>
      <c r="C45" s="11">
        <f t="shared" si="2"/>
        <v>1.0444171394066553</v>
      </c>
      <c r="D45" s="11">
        <f t="shared" si="3"/>
        <v>-1.4348293104619714</v>
      </c>
      <c r="E45" s="11">
        <f t="shared" si="4"/>
        <v>-1.52716738379852</v>
      </c>
      <c r="F45" s="11">
        <f t="shared" si="5"/>
        <v>1.7780773097119864</v>
      </c>
      <c r="G45" s="11">
        <f t="shared" si="6"/>
        <v>-1.992315337969123</v>
      </c>
      <c r="H45" s="11">
        <f t="shared" si="7"/>
        <v>-1.1379145974408209</v>
      </c>
      <c r="I45" s="11">
        <f t="shared" si="8"/>
        <v>-1.482946783978496</v>
      </c>
      <c r="J45" s="11">
        <f t="shared" si="9"/>
        <v>-1.0446764344427755</v>
      </c>
      <c r="K45" s="11">
        <f t="shared" si="10"/>
        <v>-0.65514704190753148</v>
      </c>
      <c r="L45" s="11">
        <f t="shared" si="11"/>
        <v>-0.99703627547411988</v>
      </c>
      <c r="M45" s="12">
        <f t="shared" si="12"/>
        <v>-1.253129179978814</v>
      </c>
    </row>
    <row r="46" spans="2:13" x14ac:dyDescent="0.25">
      <c r="B46" s="16">
        <v>2014</v>
      </c>
      <c r="C46" s="11">
        <f t="shared" si="2"/>
        <v>1.1853197386322445</v>
      </c>
      <c r="D46" s="11">
        <f t="shared" si="3"/>
        <v>-1.5541200927295873</v>
      </c>
      <c r="E46" s="11">
        <f t="shared" si="4"/>
        <v>-1.6674488490638812</v>
      </c>
      <c r="F46" s="11">
        <f t="shared" si="5"/>
        <v>1.8643599805554623</v>
      </c>
      <c r="G46" s="11">
        <f t="shared" si="6"/>
        <v>-1.3526625307502327</v>
      </c>
      <c r="H46" s="11">
        <f t="shared" si="7"/>
        <v>-1.5991424184416791</v>
      </c>
      <c r="I46" s="11">
        <f t="shared" si="8"/>
        <v>-1.4290897555130375</v>
      </c>
      <c r="J46" s="11">
        <f t="shared" si="9"/>
        <v>-1.4921901081565974</v>
      </c>
      <c r="K46" s="11">
        <f t="shared" si="10"/>
        <v>-1.5948128204576324</v>
      </c>
      <c r="L46" s="11">
        <f t="shared" si="11"/>
        <v>-1.3646940152593021</v>
      </c>
      <c r="M46" s="12">
        <f t="shared" si="12"/>
        <v>-1.3075386326129301</v>
      </c>
    </row>
    <row r="47" spans="2:13" x14ac:dyDescent="0.25">
      <c r="B47" s="16">
        <v>2015</v>
      </c>
      <c r="C47" s="11">
        <f t="shared" si="2"/>
        <v>1.3016271932765735</v>
      </c>
      <c r="D47" s="11">
        <f t="shared" si="3"/>
        <v>-1.1926555909226084</v>
      </c>
      <c r="E47" s="11">
        <f t="shared" si="4"/>
        <v>-0.11168214718545505</v>
      </c>
      <c r="F47" s="11">
        <f t="shared" si="5"/>
        <v>2.0258312669192802</v>
      </c>
      <c r="G47" s="11">
        <f t="shared" si="6"/>
        <v>0.13258574793551692</v>
      </c>
      <c r="H47" s="11">
        <f t="shared" si="7"/>
        <v>-1.4909654948573785</v>
      </c>
      <c r="I47" s="11">
        <f t="shared" si="8"/>
        <v>-1.0173183003995783</v>
      </c>
      <c r="J47" s="11">
        <f t="shared" si="9"/>
        <v>-1.6790187458102321</v>
      </c>
      <c r="K47" s="11">
        <f t="shared" si="10"/>
        <v>-2.1337134143875121</v>
      </c>
      <c r="L47" s="11">
        <f t="shared" si="11"/>
        <v>-1.5142061708141872</v>
      </c>
      <c r="M47" s="12">
        <f t="shared" si="12"/>
        <v>-1.2015844445393753</v>
      </c>
    </row>
    <row r="48" spans="2:13" ht="15.75" thickBot="1" x14ac:dyDescent="0.3">
      <c r="B48" s="17">
        <v>2016</v>
      </c>
      <c r="C48" s="13">
        <f t="shared" si="2"/>
        <v>1.4320653098967111</v>
      </c>
      <c r="D48" s="13">
        <f t="shared" si="3"/>
        <v>-0.8109891217337023</v>
      </c>
      <c r="E48" s="13">
        <f t="shared" si="4"/>
        <v>1.1255098722838925</v>
      </c>
      <c r="F48" s="13">
        <f t="shared" si="5"/>
        <v>2.1148426371869382</v>
      </c>
      <c r="G48" s="13">
        <f t="shared" si="6"/>
        <v>1.1701931510067403</v>
      </c>
      <c r="H48" s="13">
        <f t="shared" si="7"/>
        <v>-1.4059663710033803</v>
      </c>
      <c r="I48" s="13">
        <f t="shared" si="8"/>
        <v>-0.53083145932128328</v>
      </c>
      <c r="J48" s="13">
        <f t="shared" si="9"/>
        <v>-1.7851976757144694</v>
      </c>
      <c r="K48" s="13">
        <f t="shared" si="10"/>
        <v>-2.4446725608168212</v>
      </c>
      <c r="L48" s="13">
        <f t="shared" si="11"/>
        <v>-1.6627869987516686</v>
      </c>
      <c r="M48" s="14">
        <f t="shared" si="12"/>
        <v>-0.99007551487433987</v>
      </c>
    </row>
    <row r="50" spans="2:13" x14ac:dyDescent="0.25">
      <c r="B50" s="29" t="s">
        <v>37</v>
      </c>
      <c r="C50" s="8">
        <f>MIN(C2:C21)</f>
        <v>267783607</v>
      </c>
      <c r="D50" s="8">
        <f t="shared" ref="D50:M50" si="13">MIN(D2:D21)</f>
        <v>1153022</v>
      </c>
      <c r="E50" s="8">
        <f t="shared" si="13"/>
        <v>14164</v>
      </c>
      <c r="F50" s="8">
        <f t="shared" si="13"/>
        <v>0</v>
      </c>
      <c r="G50" s="8">
        <f t="shared" si="13"/>
        <v>82109</v>
      </c>
      <c r="H50" s="8">
        <f t="shared" si="13"/>
        <v>322905</v>
      </c>
      <c r="I50" s="8">
        <f t="shared" si="13"/>
        <v>726777</v>
      </c>
      <c r="J50" s="8">
        <f t="shared" si="13"/>
        <v>7919035</v>
      </c>
      <c r="K50" s="8">
        <f t="shared" si="13"/>
        <v>1515096</v>
      </c>
      <c r="L50" s="8">
        <f t="shared" si="13"/>
        <v>5638455</v>
      </c>
      <c r="M50" s="8">
        <f t="shared" si="13"/>
        <v>686803</v>
      </c>
    </row>
    <row r="51" spans="2:13" x14ac:dyDescent="0.25">
      <c r="B51" s="30" t="s">
        <v>38</v>
      </c>
      <c r="C51" s="8">
        <f>MAX(C2:C21)</f>
        <v>323127513</v>
      </c>
      <c r="D51" s="8">
        <f t="shared" ref="D51:M51" si="14">MAX(D2:D21)</f>
        <v>1636096</v>
      </c>
      <c r="E51" s="8">
        <f t="shared" si="14"/>
        <v>18208</v>
      </c>
      <c r="F51" s="8">
        <f t="shared" si="14"/>
        <v>130603</v>
      </c>
      <c r="G51" s="8">
        <f t="shared" si="14"/>
        <v>96153</v>
      </c>
      <c r="H51" s="8">
        <f t="shared" si="14"/>
        <v>498534</v>
      </c>
      <c r="I51" s="8">
        <f t="shared" si="14"/>
        <v>1023201</v>
      </c>
      <c r="J51" s="8">
        <f t="shared" si="14"/>
        <v>11558475</v>
      </c>
      <c r="K51" s="8">
        <f t="shared" si="14"/>
        <v>2460526</v>
      </c>
      <c r="L51" s="8">
        <f t="shared" si="14"/>
        <v>7743760</v>
      </c>
      <c r="M51" s="8">
        <f t="shared" si="14"/>
        <v>1354189</v>
      </c>
    </row>
    <row r="52" spans="2:13" ht="15.75" thickBot="1" x14ac:dyDescent="0.3"/>
    <row r="53" spans="2:13" x14ac:dyDescent="0.25">
      <c r="B53" s="34" t="s">
        <v>39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6"/>
    </row>
    <row r="54" spans="2:13" ht="15.75" thickBot="1" x14ac:dyDescent="0.3">
      <c r="B54" s="37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9"/>
    </row>
    <row r="55" spans="2:13" ht="15.75" thickBot="1" x14ac:dyDescent="0.3">
      <c r="B55" s="33" t="s">
        <v>0</v>
      </c>
      <c r="C55" s="31" t="s">
        <v>1</v>
      </c>
      <c r="D55" s="31" t="s">
        <v>2</v>
      </c>
      <c r="E55" s="31" t="s">
        <v>4</v>
      </c>
      <c r="F55" s="31" t="s">
        <v>6</v>
      </c>
      <c r="G55" s="31" t="s">
        <v>8</v>
      </c>
      <c r="H55" s="31" t="s">
        <v>10</v>
      </c>
      <c r="I55" s="31" t="s">
        <v>12</v>
      </c>
      <c r="J55" s="31" t="s">
        <v>14</v>
      </c>
      <c r="K55" s="31" t="s">
        <v>16</v>
      </c>
      <c r="L55" s="31" t="s">
        <v>18</v>
      </c>
      <c r="M55" s="32" t="s">
        <v>20</v>
      </c>
    </row>
    <row r="56" spans="2:13" x14ac:dyDescent="0.25">
      <c r="B56" s="15">
        <v>1997</v>
      </c>
      <c r="C56" s="9">
        <f>(C2-$C$50)/($C$51-$C$50)</f>
        <v>0</v>
      </c>
      <c r="D56" s="9">
        <f>(D2-$D$50)/($D$51-$D$50)</f>
        <v>1</v>
      </c>
      <c r="E56" s="9">
        <f>(E2-$E$50)/($E$51-$E$50)</f>
        <v>1</v>
      </c>
      <c r="F56" s="9">
        <f>(F2-$F$50)/($F$51-$F$50)</f>
        <v>0</v>
      </c>
      <c r="G56" s="9">
        <f>(G2-$G$50)/($G$51-$G$50)</f>
        <v>1</v>
      </c>
      <c r="H56" s="9">
        <f>(H2-$H$50)/($H$51-$H$50)</f>
        <v>1</v>
      </c>
      <c r="I56" s="9">
        <f>(I2-$I$50)/($I$51-$I$50)</f>
        <v>1</v>
      </c>
      <c r="J56" s="9">
        <f>(J2-$J$50)/($J$51-$J$50)</f>
        <v>1</v>
      </c>
      <c r="K56" s="9">
        <f>(K2-$K$50)/($K$51-$K$50)</f>
        <v>1</v>
      </c>
      <c r="L56" s="9">
        <f>(L2-$L$50)/($L$51-$L$50)</f>
        <v>1</v>
      </c>
      <c r="M56" s="10">
        <f>(M2-$M$50)/($M$51-$M$50)</f>
        <v>1</v>
      </c>
    </row>
    <row r="57" spans="2:13" x14ac:dyDescent="0.25">
      <c r="B57" s="16">
        <v>1998</v>
      </c>
      <c r="C57" s="11">
        <f t="shared" ref="C57:C75" si="15">(C3-$C$50)/($C$51-$C$50)</f>
        <v>4.4528768894627715E-2</v>
      </c>
      <c r="D57" s="11">
        <f t="shared" ref="D57:D75" si="16">(D3-$D$50)/($D$51-$D$50)</f>
        <v>0.78841957960892117</v>
      </c>
      <c r="E57" s="11">
        <f t="shared" ref="E57:E75" si="17">(E3-$E$50)/($E$51-$E$50)</f>
        <v>0.69485657764589515</v>
      </c>
      <c r="F57" s="11">
        <f t="shared" ref="F57:F75" si="18">(F3-$F$50)/($F$51-$F$50)</f>
        <v>0</v>
      </c>
      <c r="G57" s="11">
        <f t="shared" ref="G57:G75" si="19">(G3-$G$50)/($G$51-$G$50)</f>
        <v>0.78574480205069785</v>
      </c>
      <c r="H57" s="11">
        <f t="shared" ref="H57:H75" si="20">(H3-$H$50)/($H$51-$H$50)</f>
        <v>0.70763370513981172</v>
      </c>
      <c r="I57" s="11">
        <f t="shared" ref="I57:I75" si="21">(I3-$I$50)/($I$51-$I$50)</f>
        <v>0.84273203249399509</v>
      </c>
      <c r="J57" s="11">
        <f t="shared" ref="J57:J75" si="22">(J3-$J$50)/($J$51-$J$50)</f>
        <v>0.83331281735651641</v>
      </c>
      <c r="K57" s="11">
        <f t="shared" ref="K57:K75" si="23">(K3-$K$50)/($K$51-$K$50)</f>
        <v>0.86483293316268783</v>
      </c>
      <c r="L57" s="11">
        <f t="shared" ref="L57:L75" si="24">(L3-$L$50)/($L$51-$L$50)</f>
        <v>0.82546519387927164</v>
      </c>
      <c r="M57" s="12">
        <f t="shared" ref="M57:M75" si="25">(M3-$M$50)/($M$51-$M$50)</f>
        <v>0.83306811949906057</v>
      </c>
    </row>
    <row r="58" spans="2:13" x14ac:dyDescent="0.25">
      <c r="B58" s="16">
        <v>1999</v>
      </c>
      <c r="C58" s="11">
        <f t="shared" si="15"/>
        <v>8.8667503880192344E-2</v>
      </c>
      <c r="D58" s="11">
        <f t="shared" si="16"/>
        <v>0.56517634979319942</v>
      </c>
      <c r="E58" s="11">
        <f t="shared" si="17"/>
        <v>0.33580613254203756</v>
      </c>
      <c r="F58" s="11">
        <f t="shared" si="18"/>
        <v>0</v>
      </c>
      <c r="G58" s="11">
        <f t="shared" si="19"/>
        <v>0.51993733978923384</v>
      </c>
      <c r="H58" s="11">
        <f t="shared" si="20"/>
        <v>0.49232188306031466</v>
      </c>
      <c r="I58" s="11">
        <f t="shared" si="21"/>
        <v>0.62398118910749467</v>
      </c>
      <c r="J58" s="11">
        <f t="shared" si="22"/>
        <v>0.62902506979095685</v>
      </c>
      <c r="K58" s="11">
        <f t="shared" si="23"/>
        <v>0.61944617792961931</v>
      </c>
      <c r="L58" s="11">
        <f t="shared" si="24"/>
        <v>0.62559344133035355</v>
      </c>
      <c r="M58" s="12">
        <f t="shared" si="25"/>
        <v>0.6971557689253296</v>
      </c>
    </row>
    <row r="59" spans="2:13" x14ac:dyDescent="0.25">
      <c r="B59" s="16">
        <v>2000</v>
      </c>
      <c r="C59" s="11">
        <f t="shared" si="15"/>
        <v>0.2464281975327148</v>
      </c>
      <c r="D59" s="11">
        <f t="shared" si="16"/>
        <v>0.56402124726232417</v>
      </c>
      <c r="E59" s="11">
        <f t="shared" si="17"/>
        <v>0.35163204747774479</v>
      </c>
      <c r="F59" s="11">
        <f t="shared" si="18"/>
        <v>0</v>
      </c>
      <c r="G59" s="11">
        <f t="shared" si="19"/>
        <v>0.57455140985474229</v>
      </c>
      <c r="H59" s="11">
        <f t="shared" si="20"/>
        <v>0.4846067562874013</v>
      </c>
      <c r="I59" s="11">
        <f t="shared" si="21"/>
        <v>0.62386648854343774</v>
      </c>
      <c r="J59" s="11">
        <f t="shared" si="22"/>
        <v>0.62194980546457701</v>
      </c>
      <c r="K59" s="11">
        <f t="shared" si="23"/>
        <v>0.56682779264461669</v>
      </c>
      <c r="L59" s="11">
        <f t="shared" si="24"/>
        <v>0.63322653962252495</v>
      </c>
      <c r="M59" s="12">
        <f t="shared" si="25"/>
        <v>0.7090334529043163</v>
      </c>
    </row>
    <row r="60" spans="2:13" x14ac:dyDescent="0.25">
      <c r="B60" s="16">
        <v>2001</v>
      </c>
      <c r="C60" s="11">
        <f t="shared" si="15"/>
        <v>0.31681811543984628</v>
      </c>
      <c r="D60" s="11">
        <f t="shared" si="16"/>
        <v>0.59298989388789292</v>
      </c>
      <c r="E60" s="11">
        <f t="shared" si="17"/>
        <v>0.46315529179030662</v>
      </c>
      <c r="F60" s="11">
        <f t="shared" si="18"/>
        <v>0</v>
      </c>
      <c r="G60" s="11">
        <f t="shared" si="19"/>
        <v>0.62332668755340359</v>
      </c>
      <c r="H60" s="11">
        <f t="shared" si="20"/>
        <v>0.57309442062529536</v>
      </c>
      <c r="I60" s="11">
        <f t="shared" si="21"/>
        <v>0.61481526462094838</v>
      </c>
      <c r="J60" s="11">
        <f t="shared" si="22"/>
        <v>0.69190699668080802</v>
      </c>
      <c r="K60" s="11">
        <f t="shared" si="23"/>
        <v>0.63614968850152842</v>
      </c>
      <c r="L60" s="11">
        <f t="shared" si="24"/>
        <v>0.69054697537886434</v>
      </c>
      <c r="M60" s="12">
        <f t="shared" si="25"/>
        <v>0.81150638461100477</v>
      </c>
    </row>
    <row r="61" spans="2:13" x14ac:dyDescent="0.25">
      <c r="B61" s="16">
        <v>2002</v>
      </c>
      <c r="C61" s="11">
        <f t="shared" si="15"/>
        <v>0.36481554084744217</v>
      </c>
      <c r="D61" s="11">
        <f t="shared" si="16"/>
        <v>0.56027647937997072</v>
      </c>
      <c r="E61" s="11">
        <f t="shared" si="17"/>
        <v>0.51063303659742831</v>
      </c>
      <c r="F61" s="11">
        <f t="shared" si="18"/>
        <v>0</v>
      </c>
      <c r="G61" s="11">
        <f t="shared" si="19"/>
        <v>0.93463400740529767</v>
      </c>
      <c r="H61" s="11">
        <f t="shared" si="20"/>
        <v>0.55743072043910746</v>
      </c>
      <c r="I61" s="11">
        <f t="shared" si="21"/>
        <v>0.55538687825547184</v>
      </c>
      <c r="J61" s="11">
        <f t="shared" si="22"/>
        <v>0.69687699206471321</v>
      </c>
      <c r="K61" s="11">
        <f t="shared" si="23"/>
        <v>0.67287477655669903</v>
      </c>
      <c r="L61" s="11">
        <f t="shared" si="24"/>
        <v>0.67397550473684331</v>
      </c>
      <c r="M61" s="12">
        <f t="shared" si="25"/>
        <v>0.83885937073897265</v>
      </c>
    </row>
    <row r="62" spans="2:13" x14ac:dyDescent="0.25">
      <c r="B62" s="16">
        <v>2003</v>
      </c>
      <c r="C62" s="11">
        <f t="shared" si="15"/>
        <v>0.41568025574486916</v>
      </c>
      <c r="D62" s="11">
        <f t="shared" si="16"/>
        <v>0.47747136049549344</v>
      </c>
      <c r="E62" s="11">
        <f t="shared" si="17"/>
        <v>0.58456973293768544</v>
      </c>
      <c r="F62" s="11">
        <f t="shared" si="18"/>
        <v>0</v>
      </c>
      <c r="G62" s="11">
        <f t="shared" si="19"/>
        <v>0.83836513813728286</v>
      </c>
      <c r="H62" s="11">
        <f t="shared" si="20"/>
        <v>0.52001662595585008</v>
      </c>
      <c r="I62" s="11">
        <f t="shared" si="21"/>
        <v>0.44616157935929612</v>
      </c>
      <c r="J62" s="11">
        <f t="shared" si="22"/>
        <v>0.69346575297298485</v>
      </c>
      <c r="K62" s="11">
        <f t="shared" si="23"/>
        <v>0.67666352876468905</v>
      </c>
      <c r="L62" s="11">
        <f t="shared" si="24"/>
        <v>0.65945171839709682</v>
      </c>
      <c r="M62" s="12">
        <f t="shared" si="25"/>
        <v>0.8607057984434795</v>
      </c>
    </row>
    <row r="63" spans="2:13" x14ac:dyDescent="0.25">
      <c r="B63" s="16">
        <v>2004</v>
      </c>
      <c r="C63" s="11">
        <f t="shared" si="15"/>
        <v>0.46749925818390919</v>
      </c>
      <c r="D63" s="11">
        <f t="shared" si="16"/>
        <v>0.4286424026132642</v>
      </c>
      <c r="E63" s="11">
        <f t="shared" si="17"/>
        <v>0.49060336300692386</v>
      </c>
      <c r="F63" s="11">
        <f t="shared" si="18"/>
        <v>0</v>
      </c>
      <c r="G63" s="11">
        <f t="shared" si="19"/>
        <v>0.9242381088009114</v>
      </c>
      <c r="H63" s="11">
        <f t="shared" si="20"/>
        <v>0.44733500731655934</v>
      </c>
      <c r="I63" s="11">
        <f t="shared" si="21"/>
        <v>0.40686314198580414</v>
      </c>
      <c r="J63" s="11">
        <f t="shared" si="22"/>
        <v>0.65953855538214667</v>
      </c>
      <c r="K63" s="11">
        <f t="shared" si="23"/>
        <v>0.66567593581756446</v>
      </c>
      <c r="L63" s="11">
        <f t="shared" si="24"/>
        <v>0.61683889032705475</v>
      </c>
      <c r="M63" s="12">
        <f t="shared" si="25"/>
        <v>0.82568109010377799</v>
      </c>
    </row>
    <row r="64" spans="2:13" x14ac:dyDescent="0.25">
      <c r="B64" s="16">
        <v>2005</v>
      </c>
      <c r="C64" s="11">
        <f t="shared" si="15"/>
        <v>0.51899939986165777</v>
      </c>
      <c r="D64" s="11">
        <f t="shared" si="16"/>
        <v>0.49210472929613269</v>
      </c>
      <c r="E64" s="11">
        <f t="shared" si="17"/>
        <v>0.63699307616221568</v>
      </c>
      <c r="F64" s="11">
        <f t="shared" si="18"/>
        <v>0</v>
      </c>
      <c r="G64" s="11">
        <f t="shared" si="19"/>
        <v>0.87140415835944174</v>
      </c>
      <c r="H64" s="11">
        <f t="shared" si="20"/>
        <v>0.53825393300650803</v>
      </c>
      <c r="I64" s="11">
        <f t="shared" si="21"/>
        <v>0.45692319110463392</v>
      </c>
      <c r="J64" s="11">
        <f t="shared" si="22"/>
        <v>0.6197983755742642</v>
      </c>
      <c r="K64" s="11">
        <f t="shared" si="23"/>
        <v>0.67731296870207203</v>
      </c>
      <c r="L64" s="11">
        <f t="shared" si="24"/>
        <v>0.54386039077473336</v>
      </c>
      <c r="M64" s="12">
        <f t="shared" si="25"/>
        <v>0.82269631068077542</v>
      </c>
    </row>
    <row r="65" spans="2:13" x14ac:dyDescent="0.25">
      <c r="B65" s="16">
        <v>2006</v>
      </c>
      <c r="C65" s="11">
        <f t="shared" si="15"/>
        <v>0.57124404988690169</v>
      </c>
      <c r="D65" s="11">
        <f t="shared" si="16"/>
        <v>0.58397057179645351</v>
      </c>
      <c r="E65" s="11">
        <f t="shared" si="17"/>
        <v>0.77769535113748767</v>
      </c>
      <c r="F65" s="11">
        <f t="shared" si="18"/>
        <v>0</v>
      </c>
      <c r="G65" s="11">
        <f t="shared" si="19"/>
        <v>0.88030475647963546</v>
      </c>
      <c r="H65" s="11">
        <f t="shared" si="20"/>
        <v>0.71936297536283866</v>
      </c>
      <c r="I65" s="11">
        <f t="shared" si="21"/>
        <v>0.49698742342050578</v>
      </c>
      <c r="J65" s="11">
        <f t="shared" si="22"/>
        <v>0.5771673664080188</v>
      </c>
      <c r="K65" s="11">
        <f t="shared" si="23"/>
        <v>0.71914049691674686</v>
      </c>
      <c r="L65" s="11">
        <f t="shared" si="24"/>
        <v>0.4692469737163974</v>
      </c>
      <c r="M65" s="12">
        <f t="shared" si="25"/>
        <v>0.76633612332293455</v>
      </c>
    </row>
    <row r="66" spans="2:13" x14ac:dyDescent="0.25">
      <c r="B66" s="16">
        <v>2007</v>
      </c>
      <c r="C66" s="11">
        <f t="shared" si="15"/>
        <v>0.61140516536725831</v>
      </c>
      <c r="D66" s="11">
        <f t="shared" si="16"/>
        <v>0.55881293549228483</v>
      </c>
      <c r="E66" s="11">
        <f t="shared" si="17"/>
        <v>0.73293768545994065</v>
      </c>
      <c r="F66" s="11">
        <f t="shared" si="18"/>
        <v>0</v>
      </c>
      <c r="G66" s="11">
        <f t="shared" si="19"/>
        <v>0.71567929364853322</v>
      </c>
      <c r="H66" s="11">
        <f t="shared" si="20"/>
        <v>0.70841945236834458</v>
      </c>
      <c r="I66" s="11">
        <f t="shared" si="21"/>
        <v>0.47088292445955793</v>
      </c>
      <c r="J66" s="11">
        <f t="shared" si="22"/>
        <v>0.5394173279405623</v>
      </c>
      <c r="K66" s="11">
        <f t="shared" si="23"/>
        <v>0.7140687306305068</v>
      </c>
      <c r="L66" s="11">
        <f t="shared" si="24"/>
        <v>0.45270732744186709</v>
      </c>
      <c r="M66" s="12">
        <f t="shared" si="25"/>
        <v>0.61983469836046901</v>
      </c>
    </row>
    <row r="67" spans="2:13" x14ac:dyDescent="0.25">
      <c r="B67" s="16">
        <v>2008</v>
      </c>
      <c r="C67" s="11">
        <f t="shared" si="15"/>
        <v>0.65546723427869369</v>
      </c>
      <c r="D67" s="11">
        <f t="shared" si="16"/>
        <v>0.4997971325304198</v>
      </c>
      <c r="E67" s="11">
        <f t="shared" si="17"/>
        <v>0.56899109792284863</v>
      </c>
      <c r="F67" s="11">
        <f t="shared" si="18"/>
        <v>0</v>
      </c>
      <c r="G67" s="11">
        <f t="shared" si="19"/>
        <v>0.61528054685274847</v>
      </c>
      <c r="H67" s="11">
        <f t="shared" si="20"/>
        <v>0.68700499348057553</v>
      </c>
      <c r="I67" s="11">
        <f t="shared" si="21"/>
        <v>0.39438776887161631</v>
      </c>
      <c r="J67" s="11">
        <f t="shared" si="22"/>
        <v>0.50972594684896577</v>
      </c>
      <c r="K67" s="11">
        <f t="shared" si="23"/>
        <v>0.75499085072400918</v>
      </c>
      <c r="L67" s="11">
        <f t="shared" si="24"/>
        <v>0.45017277781604093</v>
      </c>
      <c r="M67" s="12">
        <f t="shared" si="25"/>
        <v>0.40794382860893097</v>
      </c>
    </row>
    <row r="68" spans="2:13" x14ac:dyDescent="0.25">
      <c r="B68" s="16">
        <v>2009</v>
      </c>
      <c r="C68" s="11">
        <f t="shared" si="15"/>
        <v>0.70871295206377372</v>
      </c>
      <c r="D68" s="11">
        <f t="shared" si="16"/>
        <v>0.35786235649196602</v>
      </c>
      <c r="E68" s="11">
        <f t="shared" si="17"/>
        <v>0.30539070227497528</v>
      </c>
      <c r="F68" s="11">
        <f t="shared" si="18"/>
        <v>0</v>
      </c>
      <c r="G68" s="11">
        <f t="shared" si="19"/>
        <v>0.50783252634577047</v>
      </c>
      <c r="H68" s="11">
        <f t="shared" si="20"/>
        <v>0.48874046996794379</v>
      </c>
      <c r="I68" s="11">
        <f t="shared" si="21"/>
        <v>0.28923771354546191</v>
      </c>
      <c r="J68" s="11">
        <f t="shared" si="22"/>
        <v>0.3896272503462071</v>
      </c>
      <c r="K68" s="11">
        <f t="shared" si="23"/>
        <v>0.72794072538421672</v>
      </c>
      <c r="L68" s="11">
        <f t="shared" si="24"/>
        <v>0.33232239509239753</v>
      </c>
      <c r="M68" s="12">
        <f t="shared" si="25"/>
        <v>0.16309751777831719</v>
      </c>
    </row>
    <row r="69" spans="2:13" x14ac:dyDescent="0.25">
      <c r="B69" s="16">
        <v>2010</v>
      </c>
      <c r="C69" s="11">
        <f t="shared" si="15"/>
        <v>0.75069894777574964</v>
      </c>
      <c r="D69" s="11">
        <f t="shared" si="16"/>
        <v>0.2033353068059966</v>
      </c>
      <c r="E69" s="11">
        <f t="shared" si="17"/>
        <v>0.13798219584569732</v>
      </c>
      <c r="F69" s="11">
        <f t="shared" si="18"/>
        <v>0</v>
      </c>
      <c r="G69" s="11">
        <f t="shared" si="19"/>
        <v>0.24807747080603818</v>
      </c>
      <c r="H69" s="11">
        <f t="shared" si="20"/>
        <v>0.26296340581566824</v>
      </c>
      <c r="I69" s="11">
        <f t="shared" si="21"/>
        <v>0.18577105767414245</v>
      </c>
      <c r="J69" s="11">
        <f t="shared" si="22"/>
        <v>0.32795979601257336</v>
      </c>
      <c r="K69" s="11">
        <f t="shared" si="23"/>
        <v>0.69107496059993867</v>
      </c>
      <c r="L69" s="11">
        <f t="shared" si="24"/>
        <v>0.268914005334144</v>
      </c>
      <c r="M69" s="12">
        <f t="shared" si="25"/>
        <v>7.9057696745211917E-2</v>
      </c>
    </row>
    <row r="70" spans="2:13" x14ac:dyDescent="0.25">
      <c r="B70" s="16">
        <v>2011</v>
      </c>
      <c r="C70" s="11">
        <f t="shared" si="15"/>
        <v>0.7914910993091091</v>
      </c>
      <c r="D70" s="11">
        <f t="shared" si="16"/>
        <v>0.10967884837519717</v>
      </c>
      <c r="E70" s="11">
        <f t="shared" si="17"/>
        <v>0.12289812067260139</v>
      </c>
      <c r="F70" s="11">
        <f t="shared" si="18"/>
        <v>0</v>
      </c>
      <c r="G70" s="11">
        <f t="shared" si="19"/>
        <v>0.14710908573056108</v>
      </c>
      <c r="H70" s="11">
        <f t="shared" si="20"/>
        <v>0.18129693843271896</v>
      </c>
      <c r="I70" s="11">
        <f t="shared" si="21"/>
        <v>8.651796075891291E-2</v>
      </c>
      <c r="J70" s="11">
        <f t="shared" si="22"/>
        <v>0.31150616578374696</v>
      </c>
      <c r="K70" s="11">
        <f t="shared" si="23"/>
        <v>0.70871878404535504</v>
      </c>
      <c r="L70" s="11">
        <f t="shared" si="24"/>
        <v>0.24349916045418599</v>
      </c>
      <c r="M70" s="12">
        <f t="shared" si="25"/>
        <v>4.4509474277254844E-2</v>
      </c>
    </row>
    <row r="71" spans="2:13" x14ac:dyDescent="0.25">
      <c r="B71" s="16">
        <v>2012</v>
      </c>
      <c r="C71" s="11">
        <f t="shared" si="15"/>
        <v>0.83279409299372542</v>
      </c>
      <c r="D71" s="11">
        <f t="shared" si="16"/>
        <v>0.13255733076091861</v>
      </c>
      <c r="E71" s="11">
        <f t="shared" si="17"/>
        <v>0.17111770524233433</v>
      </c>
      <c r="F71" s="11">
        <f t="shared" si="18"/>
        <v>0</v>
      </c>
      <c r="G71" s="11">
        <f t="shared" si="19"/>
        <v>0.21589290800341782</v>
      </c>
      <c r="H71" s="11">
        <f t="shared" si="20"/>
        <v>0.18303355368418656</v>
      </c>
      <c r="I71" s="11">
        <f t="shared" si="21"/>
        <v>0.11885677273095296</v>
      </c>
      <c r="J71" s="11">
        <f t="shared" si="22"/>
        <v>0.29756143802343216</v>
      </c>
      <c r="K71" s="11">
        <f t="shared" si="23"/>
        <v>0.62916979575431287</v>
      </c>
      <c r="L71" s="11">
        <f t="shared" si="24"/>
        <v>0.25194401761264995</v>
      </c>
      <c r="M71" s="12">
        <f t="shared" si="25"/>
        <v>5.4515677583886986E-2</v>
      </c>
    </row>
    <row r="72" spans="2:13" x14ac:dyDescent="0.25">
      <c r="B72" s="16">
        <v>2013</v>
      </c>
      <c r="C72" s="11">
        <f t="shared" si="15"/>
        <v>0.88020393790058837</v>
      </c>
      <c r="D72" s="11">
        <f t="shared" si="16"/>
        <v>3.1622484339873393E-2</v>
      </c>
      <c r="E72" s="11">
        <f t="shared" si="17"/>
        <v>3.8328387734915925E-2</v>
      </c>
      <c r="F72" s="11">
        <f t="shared" si="18"/>
        <v>0.87053896158587474</v>
      </c>
      <c r="G72" s="11">
        <f t="shared" si="19"/>
        <v>0</v>
      </c>
      <c r="H72" s="11">
        <f t="shared" si="20"/>
        <v>0.12633448917889414</v>
      </c>
      <c r="I72" s="11">
        <f t="shared" si="21"/>
        <v>0</v>
      </c>
      <c r="J72" s="11">
        <f t="shared" si="22"/>
        <v>0.20136531993933132</v>
      </c>
      <c r="K72" s="11">
        <f t="shared" si="23"/>
        <v>0.44111462509122834</v>
      </c>
      <c r="L72" s="11">
        <f t="shared" si="24"/>
        <v>0.18097615309895715</v>
      </c>
      <c r="M72" s="12">
        <f t="shared" si="25"/>
        <v>2.0205698051802105E-2</v>
      </c>
    </row>
    <row r="73" spans="2:13" x14ac:dyDescent="0.25">
      <c r="B73" s="16">
        <v>2014</v>
      </c>
      <c r="C73" s="11">
        <f t="shared" si="15"/>
        <v>0.92374748540516816</v>
      </c>
      <c r="D73" s="11">
        <f t="shared" si="16"/>
        <v>0</v>
      </c>
      <c r="E73" s="11">
        <f t="shared" si="17"/>
        <v>0</v>
      </c>
      <c r="F73" s="11">
        <f t="shared" si="18"/>
        <v>0.90370818434492317</v>
      </c>
      <c r="G73" s="11">
        <f t="shared" si="19"/>
        <v>0.19616918256906865</v>
      </c>
      <c r="H73" s="11">
        <f t="shared" si="20"/>
        <v>0</v>
      </c>
      <c r="I73" s="11">
        <f t="shared" si="21"/>
        <v>1.4546730359215177E-2</v>
      </c>
      <c r="J73" s="11">
        <f t="shared" si="22"/>
        <v>7.9675719341437148E-2</v>
      </c>
      <c r="K73" s="11">
        <f t="shared" si="23"/>
        <v>0.20948880403625864</v>
      </c>
      <c r="L73" s="11">
        <f t="shared" si="24"/>
        <v>8.1032914470824891E-2</v>
      </c>
      <c r="M73" s="12">
        <f t="shared" si="25"/>
        <v>0</v>
      </c>
    </row>
    <row r="74" spans="2:13" x14ac:dyDescent="0.25">
      <c r="B74" s="16">
        <v>2015</v>
      </c>
      <c r="C74" s="11">
        <f t="shared" si="15"/>
        <v>0.95969032254427433</v>
      </c>
      <c r="D74" s="11">
        <f t="shared" si="16"/>
        <v>9.5819688080915136E-2</v>
      </c>
      <c r="E74" s="11">
        <f t="shared" si="17"/>
        <v>0.42507418397626112</v>
      </c>
      <c r="F74" s="11">
        <f t="shared" si="18"/>
        <v>0.96578179674280074</v>
      </c>
      <c r="G74" s="11">
        <f t="shared" si="19"/>
        <v>0.65166619196810027</v>
      </c>
      <c r="H74" s="11">
        <f t="shared" si="20"/>
        <v>2.9630641864384584E-2</v>
      </c>
      <c r="I74" s="11">
        <f t="shared" si="21"/>
        <v>0.12576579494237983</v>
      </c>
      <c r="J74" s="11">
        <f t="shared" si="22"/>
        <v>2.8872573802563032E-2</v>
      </c>
      <c r="K74" s="11">
        <f t="shared" si="23"/>
        <v>7.6650836127476391E-2</v>
      </c>
      <c r="L74" s="11">
        <f t="shared" si="24"/>
        <v>4.0389872251289004E-2</v>
      </c>
      <c r="M74" s="12">
        <f t="shared" si="25"/>
        <v>3.9347544000023972E-2</v>
      </c>
    </row>
    <row r="75" spans="2:13" ht="15.75" thickBot="1" x14ac:dyDescent="0.3">
      <c r="B75" s="17">
        <v>2016</v>
      </c>
      <c r="C75" s="13">
        <f t="shared" si="15"/>
        <v>1</v>
      </c>
      <c r="D75" s="13">
        <f t="shared" si="16"/>
        <v>0.19699466334350429</v>
      </c>
      <c r="E75" s="13">
        <f t="shared" si="17"/>
        <v>0.76310583580613256</v>
      </c>
      <c r="F75" s="13">
        <f t="shared" si="18"/>
        <v>1</v>
      </c>
      <c r="G75" s="13">
        <f t="shared" si="19"/>
        <v>0.96988037596126464</v>
      </c>
      <c r="H75" s="13">
        <f t="shared" si="20"/>
        <v>5.2912673875043413E-2</v>
      </c>
      <c r="I75" s="13">
        <f t="shared" si="21"/>
        <v>0.25716541170755403</v>
      </c>
      <c r="J75" s="13">
        <f t="shared" si="22"/>
        <v>0</v>
      </c>
      <c r="K75" s="13">
        <f t="shared" si="23"/>
        <v>0</v>
      </c>
      <c r="L75" s="13">
        <f t="shared" si="24"/>
        <v>0</v>
      </c>
      <c r="M75" s="14">
        <f t="shared" si="25"/>
        <v>0.11789429205886848</v>
      </c>
    </row>
  </sheetData>
  <mergeCells count="2">
    <mergeCell ref="B26:M27"/>
    <mergeCell ref="B53:M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56BC-D324-4BF3-9AE1-9898A21E5B31}">
  <dimension ref="A1:AP15"/>
  <sheetViews>
    <sheetView workbookViewId="0">
      <selection activeCell="I27" sqref="I27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8.140625" bestFit="1" customWidth="1"/>
    <col min="6" max="6" width="12.7109375" bestFit="1" customWidth="1"/>
    <col min="7" max="7" width="24.42578125" bestFit="1" customWidth="1"/>
    <col min="9" max="9" width="29" bestFit="1" customWidth="1"/>
    <col min="10" max="10" width="12" bestFit="1" customWidth="1"/>
    <col min="13" max="13" width="18.140625" bestFit="1" customWidth="1"/>
  </cols>
  <sheetData>
    <row r="1" spans="1:42" x14ac:dyDescent="0.25">
      <c r="A1" s="4" t="s">
        <v>1</v>
      </c>
      <c r="B1" s="4"/>
      <c r="C1" s="4" t="s">
        <v>2</v>
      </c>
      <c r="D1" s="4"/>
      <c r="E1" s="4" t="s">
        <v>3</v>
      </c>
      <c r="F1" s="4"/>
      <c r="G1" s="4" t="s">
        <v>4</v>
      </c>
      <c r="H1" s="4"/>
      <c r="I1" s="4" t="s">
        <v>5</v>
      </c>
      <c r="J1" s="4"/>
      <c r="K1" s="4" t="s">
        <v>6</v>
      </c>
      <c r="L1" s="4"/>
      <c r="M1" s="4" t="s">
        <v>7</v>
      </c>
      <c r="N1" s="4"/>
      <c r="O1" s="4" t="s">
        <v>8</v>
      </c>
      <c r="P1" s="4"/>
      <c r="Q1" s="4" t="s">
        <v>9</v>
      </c>
      <c r="R1" s="4"/>
      <c r="S1" s="4" t="s">
        <v>10</v>
      </c>
      <c r="T1" s="4"/>
      <c r="U1" s="4" t="s">
        <v>11</v>
      </c>
      <c r="V1" s="4"/>
      <c r="W1" s="4" t="s">
        <v>12</v>
      </c>
      <c r="X1" s="4"/>
      <c r="Y1" s="4" t="s">
        <v>13</v>
      </c>
      <c r="Z1" s="4"/>
      <c r="AA1" s="4" t="s">
        <v>14</v>
      </c>
      <c r="AB1" s="4"/>
      <c r="AC1" s="4" t="s">
        <v>15</v>
      </c>
      <c r="AD1" s="4"/>
      <c r="AE1" s="4" t="s">
        <v>16</v>
      </c>
      <c r="AF1" s="4"/>
      <c r="AG1" s="4" t="s">
        <v>17</v>
      </c>
      <c r="AH1" s="4"/>
      <c r="AI1" s="4" t="s">
        <v>18</v>
      </c>
      <c r="AJ1" s="4"/>
      <c r="AK1" s="4" t="s">
        <v>19</v>
      </c>
      <c r="AL1" s="4"/>
      <c r="AM1" s="4" t="s">
        <v>20</v>
      </c>
      <c r="AN1" s="4"/>
      <c r="AO1" s="4" t="s">
        <v>21</v>
      </c>
      <c r="AP1" s="4"/>
    </row>
    <row r="2" spans="1:4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2" t="s">
        <v>22</v>
      </c>
      <c r="B3" s="2">
        <v>298634769.44999999</v>
      </c>
      <c r="C3" s="2" t="s">
        <v>22</v>
      </c>
      <c r="D3" s="2">
        <v>1352037.7</v>
      </c>
      <c r="E3" s="2" t="s">
        <v>22</v>
      </c>
      <c r="F3" s="2">
        <v>456.33500000000004</v>
      </c>
      <c r="G3" s="2" t="s">
        <v>22</v>
      </c>
      <c r="H3" s="2">
        <v>16006.4</v>
      </c>
      <c r="I3" s="2" t="s">
        <v>22</v>
      </c>
      <c r="J3" s="2">
        <v>5.3750000000000009</v>
      </c>
      <c r="K3" s="2" t="s">
        <v>22</v>
      </c>
      <c r="L3" s="2">
        <v>24422.95</v>
      </c>
      <c r="M3" s="2" t="s">
        <v>22</v>
      </c>
      <c r="N3" s="2">
        <v>7.63</v>
      </c>
      <c r="O3" s="2" t="s">
        <v>22</v>
      </c>
      <c r="P3" s="2">
        <v>90689.95</v>
      </c>
      <c r="Q3" s="2" t="s">
        <v>22</v>
      </c>
      <c r="R3" s="2">
        <v>30.500000000000007</v>
      </c>
      <c r="S3" s="2" t="s">
        <v>22</v>
      </c>
      <c r="T3" s="2">
        <v>399833.95</v>
      </c>
      <c r="U3" s="2" t="s">
        <v>22</v>
      </c>
      <c r="V3" s="2">
        <v>135.01500000000001</v>
      </c>
      <c r="W3" s="2" t="s">
        <v>22</v>
      </c>
      <c r="X3" s="2">
        <v>845507.4</v>
      </c>
      <c r="Y3" s="2" t="s">
        <v>22</v>
      </c>
      <c r="Z3" s="2">
        <v>285.43</v>
      </c>
      <c r="AA3" s="2" t="s">
        <v>22</v>
      </c>
      <c r="AB3" s="2">
        <v>9685756.25</v>
      </c>
      <c r="AC3" s="2" t="s">
        <v>22</v>
      </c>
      <c r="AD3" s="2">
        <v>3270.665</v>
      </c>
      <c r="AE3" s="2" t="s">
        <v>22</v>
      </c>
      <c r="AF3" s="2">
        <v>2084818.85</v>
      </c>
      <c r="AG3" s="2" t="s">
        <v>22</v>
      </c>
      <c r="AH3" s="2">
        <v>703.19500000000005</v>
      </c>
      <c r="AI3" s="2" t="s">
        <v>22</v>
      </c>
      <c r="AJ3" s="2">
        <v>6590070.1500000004</v>
      </c>
      <c r="AK3" s="2" t="s">
        <v>22</v>
      </c>
      <c r="AL3" s="2">
        <v>2223.94</v>
      </c>
      <c r="AM3" s="2" t="s">
        <v>22</v>
      </c>
      <c r="AN3" s="2">
        <v>1010867.25</v>
      </c>
      <c r="AO3" s="2" t="s">
        <v>22</v>
      </c>
      <c r="AP3" s="2">
        <v>343.53499999999997</v>
      </c>
    </row>
    <row r="4" spans="1:42" x14ac:dyDescent="0.25">
      <c r="A4" s="2" t="s">
        <v>23</v>
      </c>
      <c r="B4" s="2">
        <v>3824367.4471256966</v>
      </c>
      <c r="C4" s="2" t="s">
        <v>23</v>
      </c>
      <c r="D4" s="2">
        <v>28634.378763362129</v>
      </c>
      <c r="E4" s="2" t="s">
        <v>23</v>
      </c>
      <c r="F4" s="2">
        <v>15.345272330419441</v>
      </c>
      <c r="G4" s="2" t="s">
        <v>23</v>
      </c>
      <c r="H4" s="2">
        <v>247.06794718521417</v>
      </c>
      <c r="I4" s="2" t="s">
        <v>23</v>
      </c>
      <c r="J4" s="2">
        <v>0.13472681911732898</v>
      </c>
      <c r="K4" s="2" t="s">
        <v>23</v>
      </c>
      <c r="L4" s="2">
        <v>11226.641901363353</v>
      </c>
      <c r="M4" s="2" t="s">
        <v>23</v>
      </c>
      <c r="N4" s="2">
        <v>3.505680352918974</v>
      </c>
      <c r="O4" s="2" t="s">
        <v>23</v>
      </c>
      <c r="P4" s="2">
        <v>963.07984714336339</v>
      </c>
      <c r="Q4" s="2" t="s">
        <v>23</v>
      </c>
      <c r="R4" s="2">
        <v>0.62111953252510932</v>
      </c>
      <c r="S4" s="2" t="s">
        <v>23</v>
      </c>
      <c r="T4" s="2">
        <v>10756.913183836976</v>
      </c>
      <c r="U4" s="2" t="s">
        <v>23</v>
      </c>
      <c r="V4" s="2">
        <v>5.1036430486879745</v>
      </c>
      <c r="W4" s="2" t="s">
        <v>23</v>
      </c>
      <c r="X4" s="2">
        <v>17902.816760792874</v>
      </c>
      <c r="Y4" s="2" t="s">
        <v>23</v>
      </c>
      <c r="Z4" s="2">
        <v>9.7392183302465565</v>
      </c>
      <c r="AA4" s="2" t="s">
        <v>23</v>
      </c>
      <c r="AB4" s="2">
        <v>221292.51376670838</v>
      </c>
      <c r="AC4" s="2" t="s">
        <v>23</v>
      </c>
      <c r="AD4" s="2">
        <v>114.91856688313592</v>
      </c>
      <c r="AE4" s="2" t="s">
        <v>23</v>
      </c>
      <c r="AF4" s="2">
        <v>52110.824220535447</v>
      </c>
      <c r="AG4" s="2" t="s">
        <v>23</v>
      </c>
      <c r="AH4" s="2">
        <v>24.13733129080558</v>
      </c>
      <c r="AI4" s="2" t="s">
        <v>23</v>
      </c>
      <c r="AJ4" s="2">
        <v>127970.45956073479</v>
      </c>
      <c r="AK4" s="2" t="s">
        <v>23</v>
      </c>
      <c r="AL4" s="2">
        <v>71.61660436695243</v>
      </c>
      <c r="AM4" s="2" t="s">
        <v>23</v>
      </c>
      <c r="AN4" s="2">
        <v>55419.371481928356</v>
      </c>
      <c r="AO4" s="2" t="s">
        <v>23</v>
      </c>
      <c r="AP4" s="2">
        <v>22.450801503685728</v>
      </c>
    </row>
    <row r="5" spans="1:42" x14ac:dyDescent="0.25">
      <c r="A5" s="2" t="s">
        <v>24</v>
      </c>
      <c r="B5" s="2">
        <v>300509820.5</v>
      </c>
      <c r="C5" s="2" t="s">
        <v>24</v>
      </c>
      <c r="D5" s="2">
        <v>1387210.5</v>
      </c>
      <c r="E5" s="2" t="s">
        <v>24</v>
      </c>
      <c r="F5" s="2">
        <v>466.1</v>
      </c>
      <c r="G5" s="2" t="s">
        <v>24</v>
      </c>
      <c r="H5" s="2">
        <v>16092.5</v>
      </c>
      <c r="I5" s="2" t="s">
        <v>24</v>
      </c>
      <c r="J5" s="2">
        <v>5.5</v>
      </c>
      <c r="K5" s="2" t="s">
        <v>24</v>
      </c>
      <c r="L5" s="2">
        <v>0</v>
      </c>
      <c r="M5" s="2" t="s">
        <v>24</v>
      </c>
      <c r="N5" s="2">
        <v>0</v>
      </c>
      <c r="O5" s="2" t="s">
        <v>24</v>
      </c>
      <c r="P5" s="2">
        <v>91062</v>
      </c>
      <c r="Q5" s="2" t="s">
        <v>24</v>
      </c>
      <c r="R5" s="2">
        <v>31.1</v>
      </c>
      <c r="S5" s="2" t="s">
        <v>24</v>
      </c>
      <c r="T5" s="2">
        <v>409056.5</v>
      </c>
      <c r="U5" s="2" t="s">
        <v>24</v>
      </c>
      <c r="V5" s="2">
        <v>141.65</v>
      </c>
      <c r="W5" s="2" t="s">
        <v>24</v>
      </c>
      <c r="X5" s="2">
        <v>853205.5</v>
      </c>
      <c r="Y5" s="2" t="s">
        <v>24</v>
      </c>
      <c r="Z5" s="2">
        <v>287.89999999999998</v>
      </c>
      <c r="AA5" s="2" t="s">
        <v>24</v>
      </c>
      <c r="AB5" s="2">
        <v>9950906.5</v>
      </c>
      <c r="AC5" s="2" t="s">
        <v>24</v>
      </c>
      <c r="AD5" s="2">
        <v>3311.5</v>
      </c>
      <c r="AE5" s="2" t="s">
        <v>24</v>
      </c>
      <c r="AF5" s="2">
        <v>2153043</v>
      </c>
      <c r="AG5" s="2" t="s">
        <v>24</v>
      </c>
      <c r="AH5" s="2">
        <v>727.84999999999991</v>
      </c>
      <c r="AI5" s="2" t="s">
        <v>24</v>
      </c>
      <c r="AJ5" s="2">
        <v>6608952.5</v>
      </c>
      <c r="AK5" s="2" t="s">
        <v>24</v>
      </c>
      <c r="AL5" s="2">
        <v>2199.3000000000002</v>
      </c>
      <c r="AM5" s="2" t="s">
        <v>24</v>
      </c>
      <c r="AN5" s="2">
        <v>1126273.5</v>
      </c>
      <c r="AO5" s="2" t="s">
        <v>24</v>
      </c>
      <c r="AP5" s="2">
        <v>382.54999999999995</v>
      </c>
    </row>
    <row r="6" spans="1:42" x14ac:dyDescent="0.25">
      <c r="A6" s="2" t="s">
        <v>25</v>
      </c>
      <c r="B6" s="2" t="e">
        <v>#N/A</v>
      </c>
      <c r="C6" s="2" t="s">
        <v>25</v>
      </c>
      <c r="D6" s="2" t="e">
        <v>#N/A</v>
      </c>
      <c r="E6" s="2" t="s">
        <v>25</v>
      </c>
      <c r="F6" s="2" t="e">
        <v>#N/A</v>
      </c>
      <c r="G6" s="2" t="s">
        <v>25</v>
      </c>
      <c r="H6" s="2" t="e">
        <v>#N/A</v>
      </c>
      <c r="I6" s="2" t="s">
        <v>25</v>
      </c>
      <c r="J6" s="2">
        <v>5.7</v>
      </c>
      <c r="K6" s="2" t="s">
        <v>25</v>
      </c>
      <c r="L6" s="2">
        <v>0</v>
      </c>
      <c r="M6" s="2" t="s">
        <v>25</v>
      </c>
      <c r="N6" s="2">
        <v>0</v>
      </c>
      <c r="O6" s="2" t="s">
        <v>25</v>
      </c>
      <c r="P6" s="2" t="e">
        <v>#N/A</v>
      </c>
      <c r="Q6" s="2" t="s">
        <v>25</v>
      </c>
      <c r="R6" s="2">
        <v>31.8</v>
      </c>
      <c r="S6" s="2" t="s">
        <v>25</v>
      </c>
      <c r="T6" s="2" t="e">
        <v>#N/A</v>
      </c>
      <c r="U6" s="2" t="s">
        <v>25</v>
      </c>
      <c r="V6" s="2" t="e">
        <v>#N/A</v>
      </c>
      <c r="W6" s="2" t="s">
        <v>25</v>
      </c>
      <c r="X6" s="2" t="e">
        <v>#N/A</v>
      </c>
      <c r="Y6" s="2" t="s">
        <v>25</v>
      </c>
      <c r="Z6" s="2" t="e">
        <v>#N/A</v>
      </c>
      <c r="AA6" s="2" t="s">
        <v>25</v>
      </c>
      <c r="AB6" s="2" t="e">
        <v>#N/A</v>
      </c>
      <c r="AC6" s="2" t="s">
        <v>25</v>
      </c>
      <c r="AD6" s="2" t="e">
        <v>#N/A</v>
      </c>
      <c r="AE6" s="2" t="s">
        <v>25</v>
      </c>
      <c r="AF6" s="2" t="e">
        <v>#N/A</v>
      </c>
      <c r="AG6" s="2" t="s">
        <v>25</v>
      </c>
      <c r="AH6" s="2" t="e">
        <v>#N/A</v>
      </c>
      <c r="AI6" s="2" t="s">
        <v>25</v>
      </c>
      <c r="AJ6" s="2" t="e">
        <v>#N/A</v>
      </c>
      <c r="AK6" s="2" t="s">
        <v>25</v>
      </c>
      <c r="AL6" s="2" t="e">
        <v>#N/A</v>
      </c>
      <c r="AM6" s="2" t="s">
        <v>25</v>
      </c>
      <c r="AN6" s="2" t="e">
        <v>#N/A</v>
      </c>
      <c r="AO6" s="2" t="s">
        <v>25</v>
      </c>
      <c r="AP6" s="2" t="e">
        <v>#N/A</v>
      </c>
    </row>
    <row r="7" spans="1:42" x14ac:dyDescent="0.25">
      <c r="A7" s="2" t="s">
        <v>26</v>
      </c>
      <c r="B7" s="2">
        <v>17103091.165420782</v>
      </c>
      <c r="C7" s="2" t="s">
        <v>26</v>
      </c>
      <c r="D7" s="2">
        <v>128056.83481670817</v>
      </c>
      <c r="E7" s="2" t="s">
        <v>26</v>
      </c>
      <c r="F7" s="2">
        <v>68.626144128128971</v>
      </c>
      <c r="G7" s="2" t="s">
        <v>26</v>
      </c>
      <c r="H7" s="2">
        <v>1104.9214499349334</v>
      </c>
      <c r="I7" s="2" t="s">
        <v>26</v>
      </c>
      <c r="J7" s="2">
        <v>0.60251665187733161</v>
      </c>
      <c r="K7" s="2" t="s">
        <v>26</v>
      </c>
      <c r="L7" s="2">
        <v>50207.068900991893</v>
      </c>
      <c r="M7" s="2" t="s">
        <v>26</v>
      </c>
      <c r="N7" s="2">
        <v>15.677879153024559</v>
      </c>
      <c r="O7" s="2" t="s">
        <v>26</v>
      </c>
      <c r="P7" s="2">
        <v>4307.0240119453347</v>
      </c>
      <c r="Q7" s="2" t="s">
        <v>26</v>
      </c>
      <c r="R7" s="2">
        <v>2.7777309937580723</v>
      </c>
      <c r="S7" s="2" t="s">
        <v>26</v>
      </c>
      <c r="T7" s="2">
        <v>48106.378214246346</v>
      </c>
      <c r="U7" s="2" t="s">
        <v>26</v>
      </c>
      <c r="V7" s="2">
        <v>22.82418557952116</v>
      </c>
      <c r="W7" s="2" t="s">
        <v>26</v>
      </c>
      <c r="X7" s="2">
        <v>80063.830531710919</v>
      </c>
      <c r="Y7" s="2" t="s">
        <v>26</v>
      </c>
      <c r="Z7" s="2">
        <v>43.555108468286598</v>
      </c>
      <c r="AA7" s="2" t="s">
        <v>26</v>
      </c>
      <c r="AB7" s="2">
        <v>989650.20738833596</v>
      </c>
      <c r="AC7" s="2" t="s">
        <v>26</v>
      </c>
      <c r="AD7" s="2">
        <v>513.93145485509615</v>
      </c>
      <c r="AE7" s="2" t="s">
        <v>26</v>
      </c>
      <c r="AF7" s="2">
        <v>233046.69064131952</v>
      </c>
      <c r="AG7" s="2" t="s">
        <v>26</v>
      </c>
      <c r="AH7" s="2">
        <v>107.94542712334805</v>
      </c>
      <c r="AI7" s="2" t="s">
        <v>26</v>
      </c>
      <c r="AJ7" s="2">
        <v>572301.29337938176</v>
      </c>
      <c r="AK7" s="2" t="s">
        <v>26</v>
      </c>
      <c r="AL7" s="2">
        <v>320.27919136442785</v>
      </c>
      <c r="AM7" s="2" t="s">
        <v>26</v>
      </c>
      <c r="AN7" s="2">
        <v>247842.96380781013</v>
      </c>
      <c r="AO7" s="2" t="s">
        <v>26</v>
      </c>
      <c r="AP7" s="2">
        <v>100.40303662319157</v>
      </c>
    </row>
    <row r="8" spans="1:42" x14ac:dyDescent="0.25">
      <c r="A8" s="2" t="s">
        <v>27</v>
      </c>
      <c r="B8" s="2">
        <v>292515727412694.38</v>
      </c>
      <c r="C8" s="2" t="s">
        <v>27</v>
      </c>
      <c r="D8" s="2">
        <v>16398552943.273682</v>
      </c>
      <c r="E8" s="2" t="s">
        <v>27</v>
      </c>
      <c r="F8" s="2">
        <v>4709.54765789473</v>
      </c>
      <c r="G8" s="2" t="s">
        <v>27</v>
      </c>
      <c r="H8" s="2">
        <v>1220851.4105263157</v>
      </c>
      <c r="I8" s="2" t="s">
        <v>27</v>
      </c>
      <c r="J8" s="2">
        <v>0.36302631578946959</v>
      </c>
      <c r="K8" s="2" t="s">
        <v>27</v>
      </c>
      <c r="L8" s="2">
        <v>2520749767.6289473</v>
      </c>
      <c r="M8" s="2" t="s">
        <v>27</v>
      </c>
      <c r="N8" s="2">
        <v>245.79589473684209</v>
      </c>
      <c r="O8" s="2" t="s">
        <v>27</v>
      </c>
      <c r="P8" s="2">
        <v>18550455.839473687</v>
      </c>
      <c r="Q8" s="2" t="s">
        <v>27</v>
      </c>
      <c r="R8" s="2">
        <v>7.7157894736842083</v>
      </c>
      <c r="S8" s="2" t="s">
        <v>27</v>
      </c>
      <c r="T8" s="2">
        <v>2314223624.8921156</v>
      </c>
      <c r="U8" s="2" t="s">
        <v>27</v>
      </c>
      <c r="V8" s="2">
        <v>520.94344736842174</v>
      </c>
      <c r="W8" s="2" t="s">
        <v>27</v>
      </c>
      <c r="X8" s="2">
        <v>6410216959.4105253</v>
      </c>
      <c r="Y8" s="2" t="s">
        <v>27</v>
      </c>
      <c r="Z8" s="2">
        <v>1897.0474736842107</v>
      </c>
      <c r="AA8" s="2" t="s">
        <v>27</v>
      </c>
      <c r="AB8" s="2">
        <v>979407532983.77637</v>
      </c>
      <c r="AC8" s="2" t="s">
        <v>27</v>
      </c>
      <c r="AD8" s="2">
        <v>264125.54028947576</v>
      </c>
      <c r="AE8" s="2" t="s">
        <v>27</v>
      </c>
      <c r="AF8" s="2">
        <v>54310760018.870888</v>
      </c>
      <c r="AG8" s="2" t="s">
        <v>27</v>
      </c>
      <c r="AH8" s="2">
        <v>11652.215236842045</v>
      </c>
      <c r="AI8" s="2" t="s">
        <v>27</v>
      </c>
      <c r="AJ8" s="2">
        <v>327528770403.71313</v>
      </c>
      <c r="AK8" s="2" t="s">
        <v>27</v>
      </c>
      <c r="AL8" s="2">
        <v>102578.76042105179</v>
      </c>
      <c r="AM8" s="2" t="s">
        <v>27</v>
      </c>
      <c r="AN8" s="2">
        <v>61426134709.039474</v>
      </c>
      <c r="AO8" s="2" t="s">
        <v>27</v>
      </c>
      <c r="AP8" s="2">
        <v>10080.769763157949</v>
      </c>
    </row>
    <row r="9" spans="1:42" x14ac:dyDescent="0.25">
      <c r="A9" s="2" t="s">
        <v>28</v>
      </c>
      <c r="B9" s="2">
        <v>-0.90336620499176012</v>
      </c>
      <c r="C9" s="2" t="s">
        <v>28</v>
      </c>
      <c r="D9" s="2">
        <v>-0.2922270551302395</v>
      </c>
      <c r="E9" s="2" t="s">
        <v>28</v>
      </c>
      <c r="F9" s="2">
        <v>-0.21279008489635887</v>
      </c>
      <c r="G9" s="2" t="s">
        <v>28</v>
      </c>
      <c r="H9" s="2">
        <v>-0.66821324156834905</v>
      </c>
      <c r="I9" s="2" t="s">
        <v>28</v>
      </c>
      <c r="J9" s="2">
        <v>0.30598360684811077</v>
      </c>
      <c r="K9" s="2" t="s">
        <v>28</v>
      </c>
      <c r="L9" s="2">
        <v>0.78209831891343828</v>
      </c>
      <c r="M9" s="2" t="s">
        <v>28</v>
      </c>
      <c r="N9" s="2">
        <v>0.76078792899775927</v>
      </c>
      <c r="O9" s="2" t="s">
        <v>28</v>
      </c>
      <c r="P9" s="2">
        <v>-0.83723338082200005</v>
      </c>
      <c r="Q9" s="2" t="s">
        <v>28</v>
      </c>
      <c r="R9" s="2">
        <v>-0.79178334630513625</v>
      </c>
      <c r="S9" s="2" t="s">
        <v>28</v>
      </c>
      <c r="T9" s="2">
        <v>-0.62914329441564298</v>
      </c>
      <c r="U9" s="2" t="s">
        <v>28</v>
      </c>
      <c r="V9" s="2">
        <v>-0.23459550471914437</v>
      </c>
      <c r="W9" s="2" t="s">
        <v>28</v>
      </c>
      <c r="X9" s="2">
        <v>-0.17964256074516172</v>
      </c>
      <c r="Y9" s="2" t="s">
        <v>28</v>
      </c>
      <c r="Z9" s="2">
        <v>-0.22600135202041738</v>
      </c>
      <c r="AA9" s="2" t="s">
        <v>28</v>
      </c>
      <c r="AB9" s="2">
        <v>-0.52678018291943651</v>
      </c>
      <c r="AC9" s="2" t="s">
        <v>28</v>
      </c>
      <c r="AD9" s="2">
        <v>-0.56909860338306784</v>
      </c>
      <c r="AE9" s="2" t="s">
        <v>28</v>
      </c>
      <c r="AF9" s="2">
        <v>1.6272016364343544</v>
      </c>
      <c r="AG9" s="2" t="s">
        <v>28</v>
      </c>
      <c r="AH9" s="2">
        <v>1.0284308460605365</v>
      </c>
      <c r="AI9" s="2" t="s">
        <v>28</v>
      </c>
      <c r="AJ9" s="2">
        <v>-0.6347486791922865</v>
      </c>
      <c r="AK9" s="2" t="s">
        <v>28</v>
      </c>
      <c r="AL9" s="2">
        <v>-0.60511566007103301</v>
      </c>
      <c r="AM9" s="2" t="s">
        <v>28</v>
      </c>
      <c r="AN9" s="2">
        <v>-1.8696865445402058</v>
      </c>
      <c r="AO9" s="2" t="s">
        <v>28</v>
      </c>
      <c r="AP9" s="2">
        <v>-1.7347701640982629</v>
      </c>
    </row>
    <row r="10" spans="1:42" x14ac:dyDescent="0.25">
      <c r="A10" s="2" t="s">
        <v>29</v>
      </c>
      <c r="B10" s="2">
        <v>-0.36848542324954064</v>
      </c>
      <c r="C10" s="2" t="s">
        <v>29</v>
      </c>
      <c r="D10" s="2">
        <v>0.18060539208280707</v>
      </c>
      <c r="E10" s="2" t="s">
        <v>29</v>
      </c>
      <c r="F10" s="2">
        <v>0.4455964640535095</v>
      </c>
      <c r="G10" s="2" t="s">
        <v>29</v>
      </c>
      <c r="H10" s="2">
        <v>9.5215038247198278E-3</v>
      </c>
      <c r="I10" s="2" t="s">
        <v>29</v>
      </c>
      <c r="J10" s="2">
        <v>0.35842974327053173</v>
      </c>
      <c r="K10" s="2" t="s">
        <v>29</v>
      </c>
      <c r="L10" s="2">
        <v>1.6393427676255745</v>
      </c>
      <c r="M10" s="2" t="s">
        <v>29</v>
      </c>
      <c r="N10" s="2">
        <v>1.6355508359085804</v>
      </c>
      <c r="O10" s="2" t="s">
        <v>29</v>
      </c>
      <c r="P10" s="2">
        <v>-0.57884518667477769</v>
      </c>
      <c r="Q10" s="2" t="s">
        <v>29</v>
      </c>
      <c r="R10" s="2">
        <v>-2.3574749030007662E-3</v>
      </c>
      <c r="S10" s="2" t="s">
        <v>29</v>
      </c>
      <c r="T10" s="2">
        <v>-5.045163937094823E-2</v>
      </c>
      <c r="U10" s="2" t="s">
        <v>29</v>
      </c>
      <c r="V10" s="2">
        <v>0.14638818374651008</v>
      </c>
      <c r="W10" s="2" t="s">
        <v>29</v>
      </c>
      <c r="X10" s="2">
        <v>0.38335643491003696</v>
      </c>
      <c r="Y10" s="2" t="s">
        <v>29</v>
      </c>
      <c r="Z10" s="2">
        <v>0.60389452054362869</v>
      </c>
      <c r="AA10" s="2" t="s">
        <v>29</v>
      </c>
      <c r="AB10" s="2">
        <v>-0.27986149768092805</v>
      </c>
      <c r="AC10" s="2" t="s">
        <v>29</v>
      </c>
      <c r="AD10" s="2">
        <v>0.11380603473549637</v>
      </c>
      <c r="AE10" s="2" t="s">
        <v>29</v>
      </c>
      <c r="AF10" s="2">
        <v>-1.3146467635877832</v>
      </c>
      <c r="AG10" s="2" t="s">
        <v>29</v>
      </c>
      <c r="AH10" s="2">
        <v>-0.58528298165518422</v>
      </c>
      <c r="AI10" s="2" t="s">
        <v>29</v>
      </c>
      <c r="AJ10" s="2">
        <v>2.4865250085315649E-2</v>
      </c>
      <c r="AK10" s="2" t="s">
        <v>29</v>
      </c>
      <c r="AL10" s="2">
        <v>0.31420769359093648</v>
      </c>
      <c r="AM10" s="2" t="s">
        <v>29</v>
      </c>
      <c r="AN10" s="2">
        <v>-0.21518967821536353</v>
      </c>
      <c r="AO10" s="2" t="s">
        <v>29</v>
      </c>
      <c r="AP10" s="2">
        <v>-0.10296587550770876</v>
      </c>
    </row>
    <row r="11" spans="1:42" x14ac:dyDescent="0.25">
      <c r="A11" s="2" t="s">
        <v>30</v>
      </c>
      <c r="B11" s="2">
        <v>55343906</v>
      </c>
      <c r="C11" s="2" t="s">
        <v>30</v>
      </c>
      <c r="D11" s="2">
        <v>483074</v>
      </c>
      <c r="E11" s="2" t="s">
        <v>30</v>
      </c>
      <c r="F11" s="2">
        <v>249.39999999999998</v>
      </c>
      <c r="G11" s="2" t="s">
        <v>30</v>
      </c>
      <c r="H11" s="2">
        <v>4044</v>
      </c>
      <c r="I11" s="2" t="s">
        <v>30</v>
      </c>
      <c r="J11" s="2">
        <v>2.3999999999999995</v>
      </c>
      <c r="K11" s="2" t="s">
        <v>30</v>
      </c>
      <c r="L11" s="2">
        <v>130603</v>
      </c>
      <c r="M11" s="2" t="s">
        <v>30</v>
      </c>
      <c r="N11" s="2">
        <v>40.4</v>
      </c>
      <c r="O11" s="2" t="s">
        <v>30</v>
      </c>
      <c r="P11" s="2">
        <v>14044</v>
      </c>
      <c r="Q11" s="2" t="s">
        <v>30</v>
      </c>
      <c r="R11" s="2">
        <v>10</v>
      </c>
      <c r="S11" s="2" t="s">
        <v>30</v>
      </c>
      <c r="T11" s="2">
        <v>175629</v>
      </c>
      <c r="U11" s="2" t="s">
        <v>30</v>
      </c>
      <c r="V11" s="2">
        <v>84.899999999999991</v>
      </c>
      <c r="W11" s="2" t="s">
        <v>30</v>
      </c>
      <c r="X11" s="2">
        <v>296424</v>
      </c>
      <c r="Y11" s="2" t="s">
        <v>30</v>
      </c>
      <c r="Z11" s="2">
        <v>152.90000000000003</v>
      </c>
      <c r="AA11" s="2" t="s">
        <v>30</v>
      </c>
      <c r="AB11" s="2">
        <v>3639440</v>
      </c>
      <c r="AC11" s="2" t="s">
        <v>30</v>
      </c>
      <c r="AD11" s="2">
        <v>1865.6000000000004</v>
      </c>
      <c r="AE11" s="2" t="s">
        <v>30</v>
      </c>
      <c r="AF11" s="2">
        <v>945430</v>
      </c>
      <c r="AG11" s="2" t="s">
        <v>30</v>
      </c>
      <c r="AH11" s="2">
        <v>449.9</v>
      </c>
      <c r="AI11" s="2" t="s">
        <v>30</v>
      </c>
      <c r="AJ11" s="2">
        <v>2105305</v>
      </c>
      <c r="AK11" s="2" t="s">
        <v>30</v>
      </c>
      <c r="AL11" s="2">
        <v>1146.8000000000002</v>
      </c>
      <c r="AM11" s="2" t="s">
        <v>30</v>
      </c>
      <c r="AN11" s="2">
        <v>667386</v>
      </c>
      <c r="AO11" s="2" t="s">
        <v>30</v>
      </c>
      <c r="AP11" s="2">
        <v>290.29999999999995</v>
      </c>
    </row>
    <row r="12" spans="1:42" x14ac:dyDescent="0.25">
      <c r="A12" s="2" t="s">
        <v>31</v>
      </c>
      <c r="B12" s="2">
        <v>267783607</v>
      </c>
      <c r="C12" s="2" t="s">
        <v>31</v>
      </c>
      <c r="D12" s="2">
        <v>1153022</v>
      </c>
      <c r="E12" s="2" t="s">
        <v>31</v>
      </c>
      <c r="F12" s="2">
        <v>361.6</v>
      </c>
      <c r="G12" s="2" t="s">
        <v>31</v>
      </c>
      <c r="H12" s="2">
        <v>14164</v>
      </c>
      <c r="I12" s="2" t="s">
        <v>31</v>
      </c>
      <c r="J12" s="2">
        <v>4.4000000000000004</v>
      </c>
      <c r="K12" s="2" t="s">
        <v>31</v>
      </c>
      <c r="L12" s="2">
        <v>0</v>
      </c>
      <c r="M12" s="2" t="s">
        <v>31</v>
      </c>
      <c r="N12" s="2">
        <v>0</v>
      </c>
      <c r="O12" s="2" t="s">
        <v>31</v>
      </c>
      <c r="P12" s="2">
        <v>82109</v>
      </c>
      <c r="Q12" s="2" t="s">
        <v>31</v>
      </c>
      <c r="R12" s="2">
        <v>25.9</v>
      </c>
      <c r="S12" s="2" t="s">
        <v>31</v>
      </c>
      <c r="T12" s="2">
        <v>322905</v>
      </c>
      <c r="U12" s="2" t="s">
        <v>31</v>
      </c>
      <c r="V12" s="2">
        <v>101.3</v>
      </c>
      <c r="W12" s="2" t="s">
        <v>31</v>
      </c>
      <c r="X12" s="2">
        <v>726777</v>
      </c>
      <c r="Y12" s="2" t="s">
        <v>31</v>
      </c>
      <c r="Z12" s="2">
        <v>229.2</v>
      </c>
      <c r="AA12" s="2" t="s">
        <v>31</v>
      </c>
      <c r="AB12" s="2">
        <v>7919035</v>
      </c>
      <c r="AC12" s="2" t="s">
        <v>31</v>
      </c>
      <c r="AD12" s="2">
        <v>2450.6999999999998</v>
      </c>
      <c r="AE12" s="2" t="s">
        <v>31</v>
      </c>
      <c r="AF12" s="2">
        <v>1515096</v>
      </c>
      <c r="AG12" s="2" t="s">
        <v>31</v>
      </c>
      <c r="AH12" s="2">
        <v>468.9</v>
      </c>
      <c r="AI12" s="2" t="s">
        <v>31</v>
      </c>
      <c r="AJ12" s="2">
        <v>5638455</v>
      </c>
      <c r="AK12" s="2" t="s">
        <v>31</v>
      </c>
      <c r="AL12" s="2">
        <v>1745</v>
      </c>
      <c r="AM12" s="2" t="s">
        <v>31</v>
      </c>
      <c r="AN12" s="2">
        <v>686803</v>
      </c>
      <c r="AO12" s="2" t="s">
        <v>31</v>
      </c>
      <c r="AP12" s="2">
        <v>215.4</v>
      </c>
    </row>
    <row r="13" spans="1:42" x14ac:dyDescent="0.25">
      <c r="A13" s="2" t="s">
        <v>32</v>
      </c>
      <c r="B13" s="2">
        <v>323127513</v>
      </c>
      <c r="C13" s="2" t="s">
        <v>32</v>
      </c>
      <c r="D13" s="2">
        <v>1636096</v>
      </c>
      <c r="E13" s="2" t="s">
        <v>32</v>
      </c>
      <c r="F13" s="2">
        <v>611</v>
      </c>
      <c r="G13" s="2" t="s">
        <v>32</v>
      </c>
      <c r="H13" s="2">
        <v>18208</v>
      </c>
      <c r="I13" s="2" t="s">
        <v>32</v>
      </c>
      <c r="J13" s="2">
        <v>6.8</v>
      </c>
      <c r="K13" s="2" t="s">
        <v>32</v>
      </c>
      <c r="L13" s="2">
        <v>130603</v>
      </c>
      <c r="M13" s="2" t="s">
        <v>32</v>
      </c>
      <c r="N13" s="2">
        <v>40.4</v>
      </c>
      <c r="O13" s="2" t="s">
        <v>32</v>
      </c>
      <c r="P13" s="2">
        <v>96153</v>
      </c>
      <c r="Q13" s="2" t="s">
        <v>32</v>
      </c>
      <c r="R13" s="2">
        <v>35.9</v>
      </c>
      <c r="S13" s="2" t="s">
        <v>32</v>
      </c>
      <c r="T13" s="2">
        <v>498534</v>
      </c>
      <c r="U13" s="2" t="s">
        <v>32</v>
      </c>
      <c r="V13" s="2">
        <v>186.2</v>
      </c>
      <c r="W13" s="2" t="s">
        <v>32</v>
      </c>
      <c r="X13" s="2">
        <v>1023201</v>
      </c>
      <c r="Y13" s="2" t="s">
        <v>32</v>
      </c>
      <c r="Z13" s="2">
        <v>382.1</v>
      </c>
      <c r="AA13" s="2" t="s">
        <v>32</v>
      </c>
      <c r="AB13" s="2">
        <v>11558475</v>
      </c>
      <c r="AC13" s="2" t="s">
        <v>32</v>
      </c>
      <c r="AD13" s="2">
        <v>4316.3</v>
      </c>
      <c r="AE13" s="2" t="s">
        <v>32</v>
      </c>
      <c r="AF13" s="2">
        <v>2460526</v>
      </c>
      <c r="AG13" s="2" t="s">
        <v>32</v>
      </c>
      <c r="AH13" s="2">
        <v>918.8</v>
      </c>
      <c r="AI13" s="2" t="s">
        <v>32</v>
      </c>
      <c r="AJ13" s="2">
        <v>7743760</v>
      </c>
      <c r="AK13" s="2" t="s">
        <v>32</v>
      </c>
      <c r="AL13" s="2">
        <v>2891.8</v>
      </c>
      <c r="AM13" s="2" t="s">
        <v>32</v>
      </c>
      <c r="AN13" s="2">
        <v>1354189</v>
      </c>
      <c r="AO13" s="2" t="s">
        <v>32</v>
      </c>
      <c r="AP13" s="2">
        <v>505.7</v>
      </c>
    </row>
    <row r="14" spans="1:42" x14ac:dyDescent="0.25">
      <c r="A14" s="2" t="s">
        <v>33</v>
      </c>
      <c r="B14" s="2">
        <v>5972695389</v>
      </c>
      <c r="C14" s="2" t="s">
        <v>33</v>
      </c>
      <c r="D14" s="2">
        <v>27040754</v>
      </c>
      <c r="E14" s="2" t="s">
        <v>33</v>
      </c>
      <c r="F14" s="2">
        <v>9126.7000000000007</v>
      </c>
      <c r="G14" s="2" t="s">
        <v>33</v>
      </c>
      <c r="H14" s="2">
        <v>320128</v>
      </c>
      <c r="I14" s="2" t="s">
        <v>33</v>
      </c>
      <c r="J14" s="2">
        <v>107.50000000000001</v>
      </c>
      <c r="K14" s="2" t="s">
        <v>33</v>
      </c>
      <c r="L14" s="2">
        <v>488459</v>
      </c>
      <c r="M14" s="2" t="s">
        <v>33</v>
      </c>
      <c r="N14" s="2">
        <v>152.6</v>
      </c>
      <c r="O14" s="2" t="s">
        <v>33</v>
      </c>
      <c r="P14" s="2">
        <v>1813799</v>
      </c>
      <c r="Q14" s="2" t="s">
        <v>33</v>
      </c>
      <c r="R14" s="2">
        <v>610.00000000000011</v>
      </c>
      <c r="S14" s="2" t="s">
        <v>33</v>
      </c>
      <c r="T14" s="2">
        <v>7996679</v>
      </c>
      <c r="U14" s="2" t="s">
        <v>33</v>
      </c>
      <c r="V14" s="2">
        <v>2700.3</v>
      </c>
      <c r="W14" s="2" t="s">
        <v>33</v>
      </c>
      <c r="X14" s="2">
        <v>16910148</v>
      </c>
      <c r="Y14" s="2" t="s">
        <v>33</v>
      </c>
      <c r="Z14" s="2">
        <v>5708.6</v>
      </c>
      <c r="AA14" s="2" t="s">
        <v>33</v>
      </c>
      <c r="AB14" s="2">
        <v>193715125</v>
      </c>
      <c r="AC14" s="2" t="s">
        <v>33</v>
      </c>
      <c r="AD14" s="2">
        <v>65413.299999999996</v>
      </c>
      <c r="AE14" s="2" t="s">
        <v>33</v>
      </c>
      <c r="AF14" s="2">
        <v>41696377</v>
      </c>
      <c r="AG14" s="2" t="s">
        <v>33</v>
      </c>
      <c r="AH14" s="2">
        <v>14063.900000000001</v>
      </c>
      <c r="AI14" s="2" t="s">
        <v>33</v>
      </c>
      <c r="AJ14" s="2">
        <v>131801403</v>
      </c>
      <c r="AK14" s="2" t="s">
        <v>33</v>
      </c>
      <c r="AL14" s="2">
        <v>44478.8</v>
      </c>
      <c r="AM14" s="2" t="s">
        <v>33</v>
      </c>
      <c r="AN14" s="2">
        <v>20217345</v>
      </c>
      <c r="AO14" s="2" t="s">
        <v>33</v>
      </c>
      <c r="AP14" s="2">
        <v>6870.6999999999989</v>
      </c>
    </row>
    <row r="15" spans="1:42" ht="15.75" thickBot="1" x14ac:dyDescent="0.3">
      <c r="A15" s="3" t="s">
        <v>34</v>
      </c>
      <c r="B15" s="3">
        <v>20</v>
      </c>
      <c r="C15" s="3" t="s">
        <v>34</v>
      </c>
      <c r="D15" s="3">
        <v>20</v>
      </c>
      <c r="E15" s="3" t="s">
        <v>34</v>
      </c>
      <c r="F15" s="3">
        <v>20</v>
      </c>
      <c r="G15" s="3" t="s">
        <v>34</v>
      </c>
      <c r="H15" s="3">
        <v>20</v>
      </c>
      <c r="I15" s="3" t="s">
        <v>34</v>
      </c>
      <c r="J15" s="3">
        <v>20</v>
      </c>
      <c r="K15" s="3" t="s">
        <v>34</v>
      </c>
      <c r="L15" s="3">
        <v>20</v>
      </c>
      <c r="M15" s="3" t="s">
        <v>34</v>
      </c>
      <c r="N15" s="3">
        <v>20</v>
      </c>
      <c r="O15" s="3" t="s">
        <v>34</v>
      </c>
      <c r="P15" s="3">
        <v>20</v>
      </c>
      <c r="Q15" s="3" t="s">
        <v>34</v>
      </c>
      <c r="R15" s="3">
        <v>20</v>
      </c>
      <c r="S15" s="3" t="s">
        <v>34</v>
      </c>
      <c r="T15" s="3">
        <v>20</v>
      </c>
      <c r="U15" s="3" t="s">
        <v>34</v>
      </c>
      <c r="V15" s="3">
        <v>20</v>
      </c>
      <c r="W15" s="3" t="s">
        <v>34</v>
      </c>
      <c r="X15" s="3">
        <v>20</v>
      </c>
      <c r="Y15" s="3" t="s">
        <v>34</v>
      </c>
      <c r="Z15" s="3">
        <v>20</v>
      </c>
      <c r="AA15" s="3" t="s">
        <v>34</v>
      </c>
      <c r="AB15" s="3">
        <v>20</v>
      </c>
      <c r="AC15" s="3" t="s">
        <v>34</v>
      </c>
      <c r="AD15" s="3">
        <v>20</v>
      </c>
      <c r="AE15" s="3" t="s">
        <v>34</v>
      </c>
      <c r="AF15" s="3">
        <v>20</v>
      </c>
      <c r="AG15" s="3" t="s">
        <v>34</v>
      </c>
      <c r="AH15" s="3">
        <v>20</v>
      </c>
      <c r="AI15" s="3" t="s">
        <v>34</v>
      </c>
      <c r="AJ15" s="3">
        <v>20</v>
      </c>
      <c r="AK15" s="3" t="s">
        <v>34</v>
      </c>
      <c r="AL15" s="3">
        <v>20</v>
      </c>
      <c r="AM15" s="3" t="s">
        <v>34</v>
      </c>
      <c r="AN15" s="3">
        <v>20</v>
      </c>
      <c r="AO15" s="3" t="s">
        <v>34</v>
      </c>
      <c r="AP15" s="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48F-7795-4E5F-A2B5-CBF668F73CC9}">
  <dimension ref="A1:L12"/>
  <sheetViews>
    <sheetView workbookViewId="0">
      <selection activeCell="L19" sqref="L19"/>
    </sheetView>
  </sheetViews>
  <sheetFormatPr defaultRowHeight="15" x14ac:dyDescent="0.25"/>
  <cols>
    <col min="1" max="1" width="24" bestFit="1" customWidth="1"/>
  </cols>
  <sheetData>
    <row r="1" spans="1:12" x14ac:dyDescent="0.25">
      <c r="A1" s="4"/>
      <c r="B1" s="4" t="s">
        <v>1</v>
      </c>
      <c r="C1" s="4" t="s">
        <v>2</v>
      </c>
      <c r="D1" s="4" t="s">
        <v>4</v>
      </c>
      <c r="E1" s="4" t="s">
        <v>6</v>
      </c>
      <c r="F1" s="4" t="s">
        <v>8</v>
      </c>
      <c r="G1" s="4" t="s">
        <v>10</v>
      </c>
      <c r="H1" s="4" t="s">
        <v>12</v>
      </c>
      <c r="I1" s="4" t="s">
        <v>14</v>
      </c>
      <c r="J1" s="4" t="s">
        <v>16</v>
      </c>
      <c r="K1" s="4" t="s">
        <v>18</v>
      </c>
      <c r="L1" s="4" t="s">
        <v>20</v>
      </c>
    </row>
    <row r="2" spans="1:12" x14ac:dyDescent="0.25">
      <c r="A2" s="2" t="s">
        <v>1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2</v>
      </c>
      <c r="B3" s="2">
        <v>-0.89897098891782212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4</v>
      </c>
      <c r="B4" s="2">
        <v>-0.47751026403872682</v>
      </c>
      <c r="C4" s="2">
        <v>0.76998768377813664</v>
      </c>
      <c r="D4" s="2">
        <v>1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6</v>
      </c>
      <c r="B5" s="2">
        <v>0.6393062957185196</v>
      </c>
      <c r="C5" s="2">
        <v>-0.63202788435788815</v>
      </c>
      <c r="D5" s="2">
        <v>-0.24899747167290553</v>
      </c>
      <c r="E5" s="2">
        <v>1</v>
      </c>
      <c r="F5" s="2"/>
      <c r="G5" s="2"/>
      <c r="H5" s="2"/>
      <c r="I5" s="2"/>
      <c r="J5" s="2"/>
      <c r="K5" s="2"/>
      <c r="L5" s="2"/>
    </row>
    <row r="6" spans="1:12" x14ac:dyDescent="0.25">
      <c r="A6" s="2" t="s">
        <v>8</v>
      </c>
      <c r="B6" s="2">
        <v>-0.47507605888161381</v>
      </c>
      <c r="C6" s="2">
        <v>0.69499599593397909</v>
      </c>
      <c r="D6" s="2">
        <v>0.90482346402033398</v>
      </c>
      <c r="E6" s="2">
        <v>-0.22707295876202624</v>
      </c>
      <c r="F6" s="2">
        <v>1</v>
      </c>
      <c r="G6" s="2"/>
      <c r="H6" s="2"/>
      <c r="I6" s="2"/>
      <c r="J6" s="2"/>
      <c r="K6" s="2"/>
      <c r="L6" s="2"/>
    </row>
    <row r="7" spans="1:12" x14ac:dyDescent="0.25">
      <c r="A7" s="2" t="s">
        <v>10</v>
      </c>
      <c r="B7" s="2">
        <v>-0.79130686064554423</v>
      </c>
      <c r="C7" s="2">
        <v>0.94707683008113352</v>
      </c>
      <c r="D7" s="2">
        <v>0.71678004929576766</v>
      </c>
      <c r="E7" s="2">
        <v>-0.72311273791496222</v>
      </c>
      <c r="F7" s="2">
        <v>0.59375225478162241</v>
      </c>
      <c r="G7" s="2">
        <v>1</v>
      </c>
      <c r="H7" s="2"/>
      <c r="I7" s="2"/>
      <c r="J7" s="2"/>
      <c r="K7" s="2"/>
      <c r="L7" s="2"/>
    </row>
    <row r="8" spans="1:12" x14ac:dyDescent="0.25">
      <c r="A8" s="2" t="s">
        <v>12</v>
      </c>
      <c r="B8" s="2">
        <v>-0.93024148969761289</v>
      </c>
      <c r="C8" s="2">
        <v>0.98236941397699218</v>
      </c>
      <c r="D8" s="2">
        <v>0.73839179634518148</v>
      </c>
      <c r="E8" s="2">
        <v>-0.56075288796019918</v>
      </c>
      <c r="F8" s="2">
        <v>0.68856228441286149</v>
      </c>
      <c r="G8" s="2">
        <v>0.87210406547668706</v>
      </c>
      <c r="H8" s="2">
        <v>1</v>
      </c>
      <c r="I8" s="2"/>
      <c r="J8" s="2"/>
      <c r="K8" s="2"/>
      <c r="L8" s="2"/>
    </row>
    <row r="9" spans="1:12" x14ac:dyDescent="0.25">
      <c r="A9" s="2" t="s">
        <v>14</v>
      </c>
      <c r="B9" s="2">
        <v>-0.93031669995836608</v>
      </c>
      <c r="C9" s="2">
        <v>0.92376517343765785</v>
      </c>
      <c r="D9" s="2">
        <v>0.56212598239558864</v>
      </c>
      <c r="E9" s="2">
        <v>-0.7755531220154106</v>
      </c>
      <c r="F9" s="2">
        <v>0.537853771868672</v>
      </c>
      <c r="G9" s="2">
        <v>0.90717185690491497</v>
      </c>
      <c r="H9" s="2">
        <v>0.89573577892295608</v>
      </c>
      <c r="I9" s="2">
        <v>1</v>
      </c>
      <c r="J9" s="2"/>
      <c r="K9" s="2"/>
      <c r="L9" s="2"/>
    </row>
    <row r="10" spans="1:12" x14ac:dyDescent="0.25">
      <c r="A10" s="2" t="s">
        <v>16</v>
      </c>
      <c r="B10" s="2">
        <v>-0.67506381797647663</v>
      </c>
      <c r="C10" s="2">
        <v>0.69444736233776894</v>
      </c>
      <c r="D10" s="2">
        <v>0.29961169909177071</v>
      </c>
      <c r="E10" s="2">
        <v>-0.89223470193323706</v>
      </c>
      <c r="F10" s="2">
        <v>0.16878042130938964</v>
      </c>
      <c r="G10" s="2">
        <v>0.81651230848329048</v>
      </c>
      <c r="H10" s="2">
        <v>0.60690691659765839</v>
      </c>
      <c r="I10" s="2">
        <v>0.83272715084941351</v>
      </c>
      <c r="J10" s="2">
        <v>1</v>
      </c>
      <c r="K10" s="2"/>
      <c r="L10" s="2"/>
    </row>
    <row r="11" spans="1:12" x14ac:dyDescent="0.25">
      <c r="A11" s="2" t="s">
        <v>18</v>
      </c>
      <c r="B11" s="2">
        <v>-0.95790594651686545</v>
      </c>
      <c r="C11" s="2">
        <v>0.92502518146189294</v>
      </c>
      <c r="D11" s="2">
        <v>0.54910108448537132</v>
      </c>
      <c r="E11" s="2">
        <v>-0.71554888518161053</v>
      </c>
      <c r="F11" s="2">
        <v>0.53871982186155865</v>
      </c>
      <c r="G11" s="2">
        <v>0.87455278033630457</v>
      </c>
      <c r="H11" s="2">
        <v>0.91748342268721339</v>
      </c>
      <c r="I11" s="2">
        <v>0.99150518339098292</v>
      </c>
      <c r="J11" s="2">
        <v>0.77761010824679666</v>
      </c>
      <c r="K11" s="2">
        <v>1</v>
      </c>
      <c r="L11" s="2"/>
    </row>
    <row r="12" spans="1:12" ht="15.75" thickBot="1" x14ac:dyDescent="0.3">
      <c r="A12" s="3" t="s">
        <v>20</v>
      </c>
      <c r="B12" s="3">
        <v>-0.86811386882444208</v>
      </c>
      <c r="C12" s="3">
        <v>0.89965284738547269</v>
      </c>
      <c r="D12" s="3">
        <v>0.6949292270082974</v>
      </c>
      <c r="E12" s="3">
        <v>-0.60556252520087506</v>
      </c>
      <c r="F12" s="3">
        <v>0.74500128866248705</v>
      </c>
      <c r="G12" s="3">
        <v>0.83516447054911913</v>
      </c>
      <c r="H12" s="3">
        <v>0.88745913177656566</v>
      </c>
      <c r="I12" s="3">
        <v>0.92052724968863842</v>
      </c>
      <c r="J12" s="3">
        <v>0.58922244132546919</v>
      </c>
      <c r="K12" s="3">
        <v>0.91881791258172574</v>
      </c>
      <c r="L12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DCA3-490F-4298-8C64-2B8A9F906F7B}">
  <dimension ref="A1:AR21"/>
  <sheetViews>
    <sheetView workbookViewId="0">
      <selection activeCell="J30" sqref="J30"/>
    </sheetView>
  </sheetViews>
  <sheetFormatPr defaultRowHeight="15" x14ac:dyDescent="0.25"/>
  <cols>
    <col min="2" max="2" width="10" bestFit="1" customWidth="1"/>
  </cols>
  <sheetData>
    <row r="1" spans="1:44" x14ac:dyDescent="0.25">
      <c r="A1" s="4" t="s">
        <v>40</v>
      </c>
      <c r="B1" s="4" t="s">
        <v>1</v>
      </c>
      <c r="C1" s="4" t="s">
        <v>41</v>
      </c>
      <c r="D1" s="4" t="s">
        <v>42</v>
      </c>
      <c r="E1" s="4" t="s">
        <v>40</v>
      </c>
      <c r="F1" s="4" t="s">
        <v>2</v>
      </c>
      <c r="G1" s="4" t="s">
        <v>41</v>
      </c>
      <c r="H1" s="4" t="s">
        <v>42</v>
      </c>
      <c r="I1" s="4" t="s">
        <v>40</v>
      </c>
      <c r="J1" s="4" t="s">
        <v>4</v>
      </c>
      <c r="K1" s="4" t="s">
        <v>41</v>
      </c>
      <c r="L1" s="4" t="s">
        <v>42</v>
      </c>
      <c r="M1" s="4" t="s">
        <v>40</v>
      </c>
      <c r="N1" s="4" t="s">
        <v>6</v>
      </c>
      <c r="O1" s="4" t="s">
        <v>41</v>
      </c>
      <c r="P1" s="4" t="s">
        <v>42</v>
      </c>
      <c r="Q1" s="4" t="s">
        <v>40</v>
      </c>
      <c r="R1" s="4" t="s">
        <v>8</v>
      </c>
      <c r="S1" s="4" t="s">
        <v>41</v>
      </c>
      <c r="T1" s="4" t="s">
        <v>42</v>
      </c>
      <c r="U1" s="4" t="s">
        <v>40</v>
      </c>
      <c r="V1" s="4" t="s">
        <v>10</v>
      </c>
      <c r="W1" s="4" t="s">
        <v>41</v>
      </c>
      <c r="X1" s="4" t="s">
        <v>42</v>
      </c>
      <c r="Y1" s="4" t="s">
        <v>40</v>
      </c>
      <c r="Z1" s="4" t="s">
        <v>12</v>
      </c>
      <c r="AA1" s="4" t="s">
        <v>41</v>
      </c>
      <c r="AB1" s="4" t="s">
        <v>42</v>
      </c>
      <c r="AC1" s="4" t="s">
        <v>40</v>
      </c>
      <c r="AD1" s="4" t="s">
        <v>14</v>
      </c>
      <c r="AE1" s="4" t="s">
        <v>41</v>
      </c>
      <c r="AF1" s="4" t="s">
        <v>42</v>
      </c>
      <c r="AG1" s="4" t="s">
        <v>40</v>
      </c>
      <c r="AH1" s="4" t="s">
        <v>16</v>
      </c>
      <c r="AI1" s="4" t="s">
        <v>41</v>
      </c>
      <c r="AJ1" s="4" t="s">
        <v>42</v>
      </c>
      <c r="AK1" s="4" t="s">
        <v>40</v>
      </c>
      <c r="AL1" s="4" t="s">
        <v>18</v>
      </c>
      <c r="AM1" s="4" t="s">
        <v>41</v>
      </c>
      <c r="AN1" s="4" t="s">
        <v>42</v>
      </c>
      <c r="AO1" s="4" t="s">
        <v>40</v>
      </c>
      <c r="AP1" s="4" t="s">
        <v>20</v>
      </c>
      <c r="AQ1" s="4" t="s">
        <v>41</v>
      </c>
      <c r="AR1" s="4" t="s">
        <v>42</v>
      </c>
    </row>
    <row r="2" spans="1:44" x14ac:dyDescent="0.25">
      <c r="A2" s="2">
        <v>20</v>
      </c>
      <c r="B2" s="40">
        <v>323127513</v>
      </c>
      <c r="C2" s="2">
        <v>1</v>
      </c>
      <c r="D2" s="41">
        <v>1</v>
      </c>
      <c r="E2" s="2">
        <v>1</v>
      </c>
      <c r="F2" s="40">
        <v>1636096</v>
      </c>
      <c r="G2" s="2">
        <v>1</v>
      </c>
      <c r="H2" s="41">
        <v>1</v>
      </c>
      <c r="I2" s="2">
        <v>1</v>
      </c>
      <c r="J2" s="40">
        <v>18208</v>
      </c>
      <c r="K2" s="2">
        <v>1</v>
      </c>
      <c r="L2" s="41">
        <v>1</v>
      </c>
      <c r="M2" s="2">
        <v>20</v>
      </c>
      <c r="N2" s="40">
        <v>130603</v>
      </c>
      <c r="O2" s="2">
        <v>1</v>
      </c>
      <c r="P2" s="41">
        <v>1</v>
      </c>
      <c r="Q2" s="2">
        <v>1</v>
      </c>
      <c r="R2" s="40">
        <v>96153</v>
      </c>
      <c r="S2" s="2">
        <v>1</v>
      </c>
      <c r="T2" s="41">
        <v>1</v>
      </c>
      <c r="U2" s="2">
        <v>1</v>
      </c>
      <c r="V2" s="40">
        <v>498534</v>
      </c>
      <c r="W2" s="2">
        <v>1</v>
      </c>
      <c r="X2" s="41">
        <v>1</v>
      </c>
      <c r="Y2" s="2">
        <v>1</v>
      </c>
      <c r="Z2" s="40">
        <v>1023201</v>
      </c>
      <c r="AA2" s="2">
        <v>1</v>
      </c>
      <c r="AB2" s="41">
        <v>1</v>
      </c>
      <c r="AC2" s="2">
        <v>1</v>
      </c>
      <c r="AD2" s="40">
        <v>11558475</v>
      </c>
      <c r="AE2" s="2">
        <v>1</v>
      </c>
      <c r="AF2" s="41">
        <v>1</v>
      </c>
      <c r="AG2" s="2">
        <v>1</v>
      </c>
      <c r="AH2" s="40">
        <v>2460526</v>
      </c>
      <c r="AI2" s="2">
        <v>1</v>
      </c>
      <c r="AJ2" s="41">
        <v>1</v>
      </c>
      <c r="AK2" s="2">
        <v>1</v>
      </c>
      <c r="AL2" s="40">
        <v>7743760</v>
      </c>
      <c r="AM2" s="2">
        <v>1</v>
      </c>
      <c r="AN2" s="41">
        <v>1</v>
      </c>
      <c r="AO2" s="2">
        <v>1</v>
      </c>
      <c r="AP2" s="40">
        <v>1354189</v>
      </c>
      <c r="AQ2" s="2">
        <v>1</v>
      </c>
      <c r="AR2" s="41">
        <v>1</v>
      </c>
    </row>
    <row r="3" spans="1:44" x14ac:dyDescent="0.25">
      <c r="A3" s="2">
        <v>19</v>
      </c>
      <c r="B3" s="40">
        <v>320896618</v>
      </c>
      <c r="C3" s="2">
        <v>2</v>
      </c>
      <c r="D3" s="41">
        <v>0.94699999999999995</v>
      </c>
      <c r="E3" s="2">
        <v>2</v>
      </c>
      <c r="F3" s="40">
        <v>1533887</v>
      </c>
      <c r="G3" s="2">
        <v>2</v>
      </c>
      <c r="H3" s="41">
        <v>0.94699999999999995</v>
      </c>
      <c r="I3" s="2">
        <v>10</v>
      </c>
      <c r="J3" s="40">
        <v>17309</v>
      </c>
      <c r="K3" s="2">
        <v>2</v>
      </c>
      <c r="L3" s="41">
        <v>0.94699999999999995</v>
      </c>
      <c r="M3" s="2">
        <v>19</v>
      </c>
      <c r="N3" s="40">
        <v>126134</v>
      </c>
      <c r="O3" s="2">
        <v>2</v>
      </c>
      <c r="P3" s="41">
        <v>0.94699999999999995</v>
      </c>
      <c r="Q3" s="2">
        <v>20</v>
      </c>
      <c r="R3" s="40">
        <v>95730</v>
      </c>
      <c r="S3" s="2">
        <v>2</v>
      </c>
      <c r="T3" s="41">
        <v>0.94699999999999995</v>
      </c>
      <c r="U3" s="2">
        <v>10</v>
      </c>
      <c r="V3" s="40">
        <v>449246</v>
      </c>
      <c r="W3" s="2">
        <v>2</v>
      </c>
      <c r="X3" s="41">
        <v>0.94699999999999995</v>
      </c>
      <c r="Y3" s="2">
        <v>2</v>
      </c>
      <c r="Z3" s="40">
        <v>976583</v>
      </c>
      <c r="AA3" s="2">
        <v>2</v>
      </c>
      <c r="AB3" s="41">
        <v>0.94699999999999995</v>
      </c>
      <c r="AC3" s="2">
        <v>2</v>
      </c>
      <c r="AD3" s="40">
        <v>10951827</v>
      </c>
      <c r="AE3" s="2">
        <v>2</v>
      </c>
      <c r="AF3" s="41">
        <v>0.94699999999999995</v>
      </c>
      <c r="AG3" s="2">
        <v>2</v>
      </c>
      <c r="AH3" s="40">
        <v>2332735</v>
      </c>
      <c r="AI3" s="2">
        <v>2</v>
      </c>
      <c r="AJ3" s="41">
        <v>0.94699999999999995</v>
      </c>
      <c r="AK3" s="2">
        <v>2</v>
      </c>
      <c r="AL3" s="40">
        <v>7376311</v>
      </c>
      <c r="AM3" s="2">
        <v>2</v>
      </c>
      <c r="AN3" s="41">
        <v>0.94699999999999995</v>
      </c>
      <c r="AO3" s="2">
        <v>7</v>
      </c>
      <c r="AP3" s="40">
        <v>1261226</v>
      </c>
      <c r="AQ3" s="2">
        <v>2</v>
      </c>
      <c r="AR3" s="41">
        <v>0.94699999999999995</v>
      </c>
    </row>
    <row r="4" spans="1:44" x14ac:dyDescent="0.25">
      <c r="A4" s="2">
        <v>18</v>
      </c>
      <c r="B4" s="40">
        <v>318907401</v>
      </c>
      <c r="C4" s="2">
        <v>3</v>
      </c>
      <c r="D4" s="41">
        <v>0.89400000000000002</v>
      </c>
      <c r="E4" s="2">
        <v>5</v>
      </c>
      <c r="F4" s="40">
        <v>1439480</v>
      </c>
      <c r="G4" s="2">
        <v>3</v>
      </c>
      <c r="H4" s="41">
        <v>0.89400000000000002</v>
      </c>
      <c r="I4" s="2">
        <v>20</v>
      </c>
      <c r="J4" s="40">
        <v>17250</v>
      </c>
      <c r="K4" s="2">
        <v>3</v>
      </c>
      <c r="L4" s="41">
        <v>0.89400000000000002</v>
      </c>
      <c r="M4" s="2">
        <v>18</v>
      </c>
      <c r="N4" s="40">
        <v>118027</v>
      </c>
      <c r="O4" s="2">
        <v>3</v>
      </c>
      <c r="P4" s="41">
        <v>0.89400000000000002</v>
      </c>
      <c r="Q4" s="2">
        <v>6</v>
      </c>
      <c r="R4" s="40">
        <v>95235</v>
      </c>
      <c r="S4" s="2">
        <v>3</v>
      </c>
      <c r="T4" s="41">
        <v>0.89400000000000002</v>
      </c>
      <c r="U4" s="2">
        <v>11</v>
      </c>
      <c r="V4" s="40">
        <v>447324</v>
      </c>
      <c r="W4" s="2">
        <v>3</v>
      </c>
      <c r="X4" s="41">
        <v>0.89400000000000002</v>
      </c>
      <c r="Y4" s="2">
        <v>3</v>
      </c>
      <c r="Z4" s="40">
        <v>911740</v>
      </c>
      <c r="AA4" s="2">
        <v>3</v>
      </c>
      <c r="AB4" s="41">
        <v>0.89400000000000002</v>
      </c>
      <c r="AC4" s="2">
        <v>6</v>
      </c>
      <c r="AD4" s="40">
        <v>10455277</v>
      </c>
      <c r="AE4" s="2">
        <v>3</v>
      </c>
      <c r="AF4" s="41">
        <v>0.89400000000000002</v>
      </c>
      <c r="AG4" s="2">
        <v>12</v>
      </c>
      <c r="AH4" s="40">
        <v>2228887</v>
      </c>
      <c r="AI4" s="2">
        <v>3</v>
      </c>
      <c r="AJ4" s="41">
        <v>0.89400000000000002</v>
      </c>
      <c r="AK4" s="2">
        <v>5</v>
      </c>
      <c r="AL4" s="40">
        <v>7092267</v>
      </c>
      <c r="AM4" s="2">
        <v>3</v>
      </c>
      <c r="AN4" s="41">
        <v>0.89400000000000002</v>
      </c>
      <c r="AO4" s="2">
        <v>6</v>
      </c>
      <c r="AP4" s="40">
        <v>1246646</v>
      </c>
      <c r="AQ4" s="2">
        <v>3</v>
      </c>
      <c r="AR4" s="41">
        <v>0.89400000000000002</v>
      </c>
    </row>
    <row r="5" spans="1:44" x14ac:dyDescent="0.25">
      <c r="A5" s="2">
        <v>17</v>
      </c>
      <c r="B5" s="40">
        <v>316497531</v>
      </c>
      <c r="C5" s="2">
        <v>4</v>
      </c>
      <c r="D5" s="41">
        <v>0.84199999999999997</v>
      </c>
      <c r="E5" s="2">
        <v>10</v>
      </c>
      <c r="F5" s="40">
        <v>1435123</v>
      </c>
      <c r="G5" s="2">
        <v>4</v>
      </c>
      <c r="H5" s="41">
        <v>0.84199999999999997</v>
      </c>
      <c r="I5" s="2">
        <v>11</v>
      </c>
      <c r="J5" s="40">
        <v>17128</v>
      </c>
      <c r="K5" s="2">
        <v>4</v>
      </c>
      <c r="L5" s="41">
        <v>0.84199999999999997</v>
      </c>
      <c r="M5" s="2">
        <v>17</v>
      </c>
      <c r="N5" s="40">
        <v>113695</v>
      </c>
      <c r="O5" s="2">
        <v>4</v>
      </c>
      <c r="P5" s="41">
        <v>0.84199999999999997</v>
      </c>
      <c r="Q5" s="2">
        <v>8</v>
      </c>
      <c r="R5" s="40">
        <v>95089</v>
      </c>
      <c r="S5" s="2">
        <v>4</v>
      </c>
      <c r="T5" s="41">
        <v>0.84199999999999997</v>
      </c>
      <c r="U5" s="2">
        <v>2</v>
      </c>
      <c r="V5" s="40">
        <v>447186</v>
      </c>
      <c r="W5" s="2">
        <v>4</v>
      </c>
      <c r="X5" s="41">
        <v>0.84199999999999997</v>
      </c>
      <c r="Y5" s="2">
        <v>4</v>
      </c>
      <c r="Z5" s="40">
        <v>911706</v>
      </c>
      <c r="AA5" s="2">
        <v>4</v>
      </c>
      <c r="AB5" s="41">
        <v>0.84199999999999997</v>
      </c>
      <c r="AC5" s="2">
        <v>7</v>
      </c>
      <c r="AD5" s="40">
        <v>10442862</v>
      </c>
      <c r="AE5" s="2">
        <v>4</v>
      </c>
      <c r="AF5" s="41">
        <v>0.84199999999999997</v>
      </c>
      <c r="AG5" s="2">
        <v>13</v>
      </c>
      <c r="AH5" s="40">
        <v>2203313</v>
      </c>
      <c r="AI5" s="2">
        <v>4</v>
      </c>
      <c r="AJ5" s="41">
        <v>0.84199999999999997</v>
      </c>
      <c r="AK5" s="2">
        <v>6</v>
      </c>
      <c r="AL5" s="40">
        <v>7057379</v>
      </c>
      <c r="AM5" s="2">
        <v>4</v>
      </c>
      <c r="AN5" s="41">
        <v>0.84199999999999997</v>
      </c>
      <c r="AO5" s="2">
        <v>2</v>
      </c>
      <c r="AP5" s="40">
        <v>1242781</v>
      </c>
      <c r="AQ5" s="2">
        <v>4</v>
      </c>
      <c r="AR5" s="41">
        <v>0.84199999999999997</v>
      </c>
    </row>
    <row r="6" spans="1:44" x14ac:dyDescent="0.25">
      <c r="A6" s="2">
        <v>16</v>
      </c>
      <c r="B6" s="40">
        <v>313873685</v>
      </c>
      <c r="C6" s="2">
        <v>5</v>
      </c>
      <c r="D6" s="41">
        <v>0.78900000000000003</v>
      </c>
      <c r="E6" s="2">
        <v>3</v>
      </c>
      <c r="F6" s="40">
        <v>1426044</v>
      </c>
      <c r="G6" s="2">
        <v>5</v>
      </c>
      <c r="H6" s="41">
        <v>0.78900000000000003</v>
      </c>
      <c r="I6" s="2">
        <v>2</v>
      </c>
      <c r="J6" s="40">
        <v>16974</v>
      </c>
      <c r="K6" s="2">
        <v>5</v>
      </c>
      <c r="L6" s="41">
        <v>0.78900000000000003</v>
      </c>
      <c r="M6" s="2">
        <v>1</v>
      </c>
      <c r="N6" s="40">
        <v>0</v>
      </c>
      <c r="O6" s="2">
        <v>5</v>
      </c>
      <c r="P6" s="41">
        <v>0</v>
      </c>
      <c r="Q6" s="2">
        <v>10</v>
      </c>
      <c r="R6" s="40">
        <v>94472</v>
      </c>
      <c r="S6" s="2">
        <v>5</v>
      </c>
      <c r="T6" s="41">
        <v>0.78900000000000003</v>
      </c>
      <c r="U6" s="2">
        <v>12</v>
      </c>
      <c r="V6" s="40">
        <v>443563</v>
      </c>
      <c r="W6" s="2">
        <v>5</v>
      </c>
      <c r="X6" s="41">
        <v>0.78900000000000003</v>
      </c>
      <c r="Y6" s="2">
        <v>5</v>
      </c>
      <c r="Z6" s="40">
        <v>909023</v>
      </c>
      <c r="AA6" s="2">
        <v>5</v>
      </c>
      <c r="AB6" s="41">
        <v>0.78900000000000003</v>
      </c>
      <c r="AC6" s="2">
        <v>5</v>
      </c>
      <c r="AD6" s="40">
        <v>10437189</v>
      </c>
      <c r="AE6" s="2">
        <v>5</v>
      </c>
      <c r="AF6" s="41">
        <v>0.78900000000000003</v>
      </c>
      <c r="AG6" s="2">
        <v>10</v>
      </c>
      <c r="AH6" s="40">
        <v>2194993</v>
      </c>
      <c r="AI6" s="2">
        <v>5</v>
      </c>
      <c r="AJ6" s="41">
        <v>0.78900000000000003</v>
      </c>
      <c r="AK6" s="2">
        <v>7</v>
      </c>
      <c r="AL6" s="40">
        <v>7026802</v>
      </c>
      <c r="AM6" s="2">
        <v>5</v>
      </c>
      <c r="AN6" s="41">
        <v>0.78900000000000003</v>
      </c>
      <c r="AO6" s="2">
        <v>8</v>
      </c>
      <c r="AP6" s="40">
        <v>1237851</v>
      </c>
      <c r="AQ6" s="2">
        <v>5</v>
      </c>
      <c r="AR6" s="41">
        <v>0.78900000000000003</v>
      </c>
    </row>
    <row r="7" spans="1:44" x14ac:dyDescent="0.25">
      <c r="A7" s="2">
        <v>15</v>
      </c>
      <c r="B7" s="40">
        <v>311587816</v>
      </c>
      <c r="C7" s="2">
        <v>6</v>
      </c>
      <c r="D7" s="41">
        <v>0.73599999999999999</v>
      </c>
      <c r="E7" s="2">
        <v>4</v>
      </c>
      <c r="F7" s="40">
        <v>1425486</v>
      </c>
      <c r="G7" s="2">
        <v>6</v>
      </c>
      <c r="H7" s="41">
        <v>0.73599999999999999</v>
      </c>
      <c r="I7" s="2">
        <v>9</v>
      </c>
      <c r="J7" s="40">
        <v>16740</v>
      </c>
      <c r="K7" s="2">
        <v>6</v>
      </c>
      <c r="L7" s="41">
        <v>0.73599999999999999</v>
      </c>
      <c r="M7" s="2">
        <v>2</v>
      </c>
      <c r="N7" s="40">
        <v>0</v>
      </c>
      <c r="O7" s="2">
        <v>5</v>
      </c>
      <c r="P7" s="41">
        <v>0</v>
      </c>
      <c r="Q7" s="2">
        <v>9</v>
      </c>
      <c r="R7" s="40">
        <v>94347</v>
      </c>
      <c r="S7" s="2">
        <v>6</v>
      </c>
      <c r="T7" s="41">
        <v>0.73599999999999999</v>
      </c>
      <c r="U7" s="2">
        <v>5</v>
      </c>
      <c r="V7" s="40">
        <v>423557</v>
      </c>
      <c r="W7" s="2">
        <v>6</v>
      </c>
      <c r="X7" s="41">
        <v>0.73599999999999999</v>
      </c>
      <c r="Y7" s="2">
        <v>6</v>
      </c>
      <c r="Z7" s="40">
        <v>891407</v>
      </c>
      <c r="AA7" s="2">
        <v>6</v>
      </c>
      <c r="AB7" s="41">
        <v>0.73599999999999999</v>
      </c>
      <c r="AC7" s="2">
        <v>8</v>
      </c>
      <c r="AD7" s="40">
        <v>10319386</v>
      </c>
      <c r="AE7" s="2">
        <v>6</v>
      </c>
      <c r="AF7" s="41">
        <v>0.73599999999999999</v>
      </c>
      <c r="AG7" s="2">
        <v>11</v>
      </c>
      <c r="AH7" s="40">
        <v>2190198</v>
      </c>
      <c r="AI7" s="2">
        <v>6</v>
      </c>
      <c r="AJ7" s="41">
        <v>0.73599999999999999</v>
      </c>
      <c r="AK7" s="2">
        <v>4</v>
      </c>
      <c r="AL7" s="40">
        <v>6971590</v>
      </c>
      <c r="AM7" s="2">
        <v>6</v>
      </c>
      <c r="AN7" s="41">
        <v>0.73599999999999999</v>
      </c>
      <c r="AO7" s="2">
        <v>9</v>
      </c>
      <c r="AP7" s="40">
        <v>1235859</v>
      </c>
      <c r="AQ7" s="2">
        <v>6</v>
      </c>
      <c r="AR7" s="41">
        <v>0.73599999999999999</v>
      </c>
    </row>
    <row r="8" spans="1:44" x14ac:dyDescent="0.25">
      <c r="A8" s="2">
        <v>14</v>
      </c>
      <c r="B8" s="40">
        <v>309330219</v>
      </c>
      <c r="C8" s="2">
        <v>7</v>
      </c>
      <c r="D8" s="41">
        <v>0.68400000000000005</v>
      </c>
      <c r="E8" s="2">
        <v>6</v>
      </c>
      <c r="F8" s="40">
        <v>1423677</v>
      </c>
      <c r="G8" s="2">
        <v>7</v>
      </c>
      <c r="H8" s="41">
        <v>0.68400000000000005</v>
      </c>
      <c r="I8" s="2">
        <v>7</v>
      </c>
      <c r="J8" s="40">
        <v>16528</v>
      </c>
      <c r="K8" s="2">
        <v>7</v>
      </c>
      <c r="L8" s="41">
        <v>0.68400000000000005</v>
      </c>
      <c r="M8" s="2">
        <v>3</v>
      </c>
      <c r="N8" s="40">
        <v>0</v>
      </c>
      <c r="O8" s="2">
        <v>5</v>
      </c>
      <c r="P8" s="41">
        <v>0</v>
      </c>
      <c r="Q8" s="2">
        <v>7</v>
      </c>
      <c r="R8" s="40">
        <v>93883</v>
      </c>
      <c r="S8" s="2">
        <v>7</v>
      </c>
      <c r="T8" s="41">
        <v>0.68400000000000005</v>
      </c>
      <c r="U8" s="2">
        <v>6</v>
      </c>
      <c r="V8" s="40">
        <v>420806</v>
      </c>
      <c r="W8" s="2">
        <v>7</v>
      </c>
      <c r="X8" s="41">
        <v>0.68400000000000005</v>
      </c>
      <c r="Y8" s="2">
        <v>10</v>
      </c>
      <c r="Z8" s="40">
        <v>874096</v>
      </c>
      <c r="AA8" s="2">
        <v>7</v>
      </c>
      <c r="AB8" s="41">
        <v>0.68400000000000005</v>
      </c>
      <c r="AC8" s="2">
        <v>3</v>
      </c>
      <c r="AD8" s="40">
        <v>10208334</v>
      </c>
      <c r="AE8" s="2">
        <v>7</v>
      </c>
      <c r="AF8" s="41">
        <v>0.68400000000000005</v>
      </c>
      <c r="AG8" s="2">
        <v>15</v>
      </c>
      <c r="AH8" s="40">
        <v>2185140</v>
      </c>
      <c r="AI8" s="2">
        <v>7</v>
      </c>
      <c r="AJ8" s="41">
        <v>0.68400000000000005</v>
      </c>
      <c r="AK8" s="2">
        <v>3</v>
      </c>
      <c r="AL8" s="40">
        <v>6955520</v>
      </c>
      <c r="AM8" s="2">
        <v>7</v>
      </c>
      <c r="AN8" s="41">
        <v>0.68400000000000005</v>
      </c>
      <c r="AO8" s="2">
        <v>5</v>
      </c>
      <c r="AP8" s="40">
        <v>1228391</v>
      </c>
      <c r="AQ8" s="2">
        <v>7</v>
      </c>
      <c r="AR8" s="41">
        <v>0.68400000000000005</v>
      </c>
    </row>
    <row r="9" spans="1:44" x14ac:dyDescent="0.25">
      <c r="A9" s="2">
        <v>13</v>
      </c>
      <c r="B9" s="40">
        <v>307006550</v>
      </c>
      <c r="C9" s="2">
        <v>8</v>
      </c>
      <c r="D9" s="41">
        <v>0.63100000000000001</v>
      </c>
      <c r="E9" s="2">
        <v>11</v>
      </c>
      <c r="F9" s="40">
        <v>1422970</v>
      </c>
      <c r="G9" s="2">
        <v>8</v>
      </c>
      <c r="H9" s="41">
        <v>0.63100000000000001</v>
      </c>
      <c r="I9" s="2">
        <v>12</v>
      </c>
      <c r="J9" s="40">
        <v>16465</v>
      </c>
      <c r="K9" s="2">
        <v>8</v>
      </c>
      <c r="L9" s="41">
        <v>0.63100000000000001</v>
      </c>
      <c r="M9" s="2">
        <v>4</v>
      </c>
      <c r="N9" s="40">
        <v>0</v>
      </c>
      <c r="O9" s="2">
        <v>5</v>
      </c>
      <c r="P9" s="41">
        <v>0</v>
      </c>
      <c r="Q9" s="2">
        <v>2</v>
      </c>
      <c r="R9" s="40">
        <v>93144</v>
      </c>
      <c r="S9" s="2">
        <v>8</v>
      </c>
      <c r="T9" s="41">
        <v>0.63100000000000001</v>
      </c>
      <c r="U9" s="2">
        <v>9</v>
      </c>
      <c r="V9" s="40">
        <v>417438</v>
      </c>
      <c r="W9" s="2">
        <v>8</v>
      </c>
      <c r="X9" s="41">
        <v>0.63100000000000001</v>
      </c>
      <c r="Y9" s="2">
        <v>11</v>
      </c>
      <c r="Z9" s="40">
        <v>866358</v>
      </c>
      <c r="AA9" s="2">
        <v>8</v>
      </c>
      <c r="AB9" s="41">
        <v>0.63100000000000001</v>
      </c>
      <c r="AC9" s="2">
        <v>4</v>
      </c>
      <c r="AD9" s="40">
        <v>10182584</v>
      </c>
      <c r="AE9" s="2">
        <v>8</v>
      </c>
      <c r="AF9" s="41">
        <v>0.63100000000000001</v>
      </c>
      <c r="AG9" s="2">
        <v>14</v>
      </c>
      <c r="AH9" s="40">
        <v>2168459</v>
      </c>
      <c r="AI9" s="2">
        <v>8</v>
      </c>
      <c r="AJ9" s="41">
        <v>0.63100000000000001</v>
      </c>
      <c r="AK9" s="2">
        <v>8</v>
      </c>
      <c r="AL9" s="40">
        <v>6937089</v>
      </c>
      <c r="AM9" s="2">
        <v>8</v>
      </c>
      <c r="AN9" s="41">
        <v>0.63100000000000001</v>
      </c>
      <c r="AO9" s="2">
        <v>10</v>
      </c>
      <c r="AP9" s="40">
        <v>1198245</v>
      </c>
      <c r="AQ9" s="2">
        <v>8</v>
      </c>
      <c r="AR9" s="41">
        <v>0.63100000000000001</v>
      </c>
    </row>
    <row r="10" spans="1:44" x14ac:dyDescent="0.25">
      <c r="A10" s="2">
        <v>12</v>
      </c>
      <c r="B10" s="40">
        <v>304059724</v>
      </c>
      <c r="C10" s="2">
        <v>9</v>
      </c>
      <c r="D10" s="41">
        <v>0.57799999999999996</v>
      </c>
      <c r="E10" s="2">
        <v>12</v>
      </c>
      <c r="F10" s="40">
        <v>1394461</v>
      </c>
      <c r="G10" s="2">
        <v>9</v>
      </c>
      <c r="H10" s="41">
        <v>0.57799999999999996</v>
      </c>
      <c r="I10" s="2">
        <v>6</v>
      </c>
      <c r="J10" s="40">
        <v>16229</v>
      </c>
      <c r="K10" s="2">
        <v>9</v>
      </c>
      <c r="L10" s="41">
        <v>0.57799999999999996</v>
      </c>
      <c r="M10" s="2">
        <v>5</v>
      </c>
      <c r="N10" s="40">
        <v>0</v>
      </c>
      <c r="O10" s="2">
        <v>5</v>
      </c>
      <c r="P10" s="41">
        <v>0</v>
      </c>
      <c r="Q10" s="2">
        <v>11</v>
      </c>
      <c r="R10" s="40">
        <v>92160</v>
      </c>
      <c r="S10" s="2">
        <v>9</v>
      </c>
      <c r="T10" s="41">
        <v>0.57799999999999996</v>
      </c>
      <c r="U10" s="2">
        <v>7</v>
      </c>
      <c r="V10" s="40">
        <v>414235</v>
      </c>
      <c r="W10" s="2">
        <v>9</v>
      </c>
      <c r="X10" s="41">
        <v>0.57799999999999996</v>
      </c>
      <c r="Y10" s="2">
        <v>9</v>
      </c>
      <c r="Z10" s="40">
        <v>862220</v>
      </c>
      <c r="AA10" s="2">
        <v>9</v>
      </c>
      <c r="AB10" s="41">
        <v>0.57799999999999996</v>
      </c>
      <c r="AC10" s="2">
        <v>9</v>
      </c>
      <c r="AD10" s="40">
        <v>10174754</v>
      </c>
      <c r="AE10" s="2">
        <v>9</v>
      </c>
      <c r="AF10" s="41">
        <v>0.57799999999999996</v>
      </c>
      <c r="AG10" s="2">
        <v>9</v>
      </c>
      <c r="AH10" s="40">
        <v>2155448</v>
      </c>
      <c r="AI10" s="2">
        <v>9</v>
      </c>
      <c r="AJ10" s="41">
        <v>0.57799999999999996</v>
      </c>
      <c r="AK10" s="2">
        <v>9</v>
      </c>
      <c r="AL10" s="40">
        <v>6783447</v>
      </c>
      <c r="AM10" s="2">
        <v>9</v>
      </c>
      <c r="AN10" s="41">
        <v>0.57799999999999996</v>
      </c>
      <c r="AO10" s="2">
        <v>4</v>
      </c>
      <c r="AP10" s="40">
        <v>1160002</v>
      </c>
      <c r="AQ10" s="2">
        <v>9</v>
      </c>
      <c r="AR10" s="41">
        <v>0.57799999999999996</v>
      </c>
    </row>
    <row r="11" spans="1:44" x14ac:dyDescent="0.25">
      <c r="A11" s="2">
        <v>11</v>
      </c>
      <c r="B11" s="40">
        <v>301621157</v>
      </c>
      <c r="C11" s="2">
        <v>10</v>
      </c>
      <c r="D11" s="41">
        <v>0.52600000000000002</v>
      </c>
      <c r="E11" s="2">
        <v>9</v>
      </c>
      <c r="F11" s="40">
        <v>1390745</v>
      </c>
      <c r="G11" s="2">
        <v>10</v>
      </c>
      <c r="H11" s="41">
        <v>0.52600000000000002</v>
      </c>
      <c r="I11" s="2">
        <v>8</v>
      </c>
      <c r="J11" s="40">
        <v>16148</v>
      </c>
      <c r="K11" s="2">
        <v>10</v>
      </c>
      <c r="L11" s="41">
        <v>0.52600000000000002</v>
      </c>
      <c r="M11" s="2">
        <v>6</v>
      </c>
      <c r="N11" s="40">
        <v>0</v>
      </c>
      <c r="O11" s="2">
        <v>5</v>
      </c>
      <c r="P11" s="41">
        <v>0</v>
      </c>
      <c r="Q11" s="2">
        <v>19</v>
      </c>
      <c r="R11" s="40">
        <v>91261</v>
      </c>
      <c r="S11" s="2">
        <v>10</v>
      </c>
      <c r="T11" s="41">
        <v>0.52600000000000002</v>
      </c>
      <c r="U11" s="2">
        <v>3</v>
      </c>
      <c r="V11" s="40">
        <v>409371</v>
      </c>
      <c r="W11" s="2">
        <v>10</v>
      </c>
      <c r="X11" s="41">
        <v>0.52600000000000002</v>
      </c>
      <c r="Y11" s="2">
        <v>7</v>
      </c>
      <c r="Z11" s="40">
        <v>859030</v>
      </c>
      <c r="AA11" s="2">
        <v>10</v>
      </c>
      <c r="AB11" s="41">
        <v>0.52600000000000002</v>
      </c>
      <c r="AC11" s="2">
        <v>10</v>
      </c>
      <c r="AD11" s="40">
        <v>10019601</v>
      </c>
      <c r="AE11" s="2">
        <v>10</v>
      </c>
      <c r="AF11" s="41">
        <v>0.52600000000000002</v>
      </c>
      <c r="AG11" s="2">
        <v>7</v>
      </c>
      <c r="AH11" s="40">
        <v>2154834</v>
      </c>
      <c r="AI11" s="2">
        <v>10</v>
      </c>
      <c r="AJ11" s="41">
        <v>0.52600000000000002</v>
      </c>
      <c r="AK11" s="2">
        <v>10</v>
      </c>
      <c r="AL11" s="40">
        <v>6626363</v>
      </c>
      <c r="AM11" s="2">
        <v>10</v>
      </c>
      <c r="AN11" s="41">
        <v>0.52600000000000002</v>
      </c>
      <c r="AO11" s="2">
        <v>3</v>
      </c>
      <c r="AP11" s="40">
        <v>1152075</v>
      </c>
      <c r="AQ11" s="2">
        <v>10</v>
      </c>
      <c r="AR11" s="41">
        <v>0.52600000000000002</v>
      </c>
    </row>
    <row r="12" spans="1:44" x14ac:dyDescent="0.25">
      <c r="A12" s="2">
        <v>10</v>
      </c>
      <c r="B12" s="40">
        <v>299398484</v>
      </c>
      <c r="C12" s="2">
        <v>11</v>
      </c>
      <c r="D12" s="41">
        <v>0.47299999999999998</v>
      </c>
      <c r="E12" s="2">
        <v>7</v>
      </c>
      <c r="F12" s="40">
        <v>1383676</v>
      </c>
      <c r="G12" s="2">
        <v>11</v>
      </c>
      <c r="H12" s="41">
        <v>0.47299999999999998</v>
      </c>
      <c r="I12" s="2">
        <v>5</v>
      </c>
      <c r="J12" s="40">
        <v>16037</v>
      </c>
      <c r="K12" s="2">
        <v>11</v>
      </c>
      <c r="L12" s="41">
        <v>0.47299999999999998</v>
      </c>
      <c r="M12" s="2">
        <v>7</v>
      </c>
      <c r="N12" s="40">
        <v>0</v>
      </c>
      <c r="O12" s="2">
        <v>5</v>
      </c>
      <c r="P12" s="41">
        <v>0</v>
      </c>
      <c r="Q12" s="2">
        <v>5</v>
      </c>
      <c r="R12" s="40">
        <v>90863</v>
      </c>
      <c r="S12" s="2">
        <v>11</v>
      </c>
      <c r="T12" s="41">
        <v>0.47299999999999998</v>
      </c>
      <c r="U12" s="2">
        <v>13</v>
      </c>
      <c r="V12" s="40">
        <v>408742</v>
      </c>
      <c r="W12" s="2">
        <v>11</v>
      </c>
      <c r="X12" s="41">
        <v>0.47299999999999998</v>
      </c>
      <c r="Y12" s="2">
        <v>8</v>
      </c>
      <c r="Z12" s="40">
        <v>847381</v>
      </c>
      <c r="AA12" s="2">
        <v>11</v>
      </c>
      <c r="AB12" s="41">
        <v>0.47299999999999998</v>
      </c>
      <c r="AC12" s="2">
        <v>11</v>
      </c>
      <c r="AD12" s="40">
        <v>9882212</v>
      </c>
      <c r="AE12" s="2">
        <v>11</v>
      </c>
      <c r="AF12" s="41">
        <v>0.47299999999999998</v>
      </c>
      <c r="AG12" s="2">
        <v>6</v>
      </c>
      <c r="AH12" s="40">
        <v>2151252</v>
      </c>
      <c r="AI12" s="2">
        <v>11</v>
      </c>
      <c r="AJ12" s="41">
        <v>0.47299999999999998</v>
      </c>
      <c r="AK12" s="2">
        <v>11</v>
      </c>
      <c r="AL12" s="40">
        <v>6591542</v>
      </c>
      <c r="AM12" s="2">
        <v>11</v>
      </c>
      <c r="AN12" s="41">
        <v>0.47299999999999998</v>
      </c>
      <c r="AO12" s="2">
        <v>11</v>
      </c>
      <c r="AP12" s="40">
        <v>1100472</v>
      </c>
      <c r="AQ12" s="2">
        <v>11</v>
      </c>
      <c r="AR12" s="41">
        <v>0.47299999999999998</v>
      </c>
    </row>
    <row r="13" spans="1:44" x14ac:dyDescent="0.25">
      <c r="A13" s="2">
        <v>9</v>
      </c>
      <c r="B13" s="40">
        <v>296507061</v>
      </c>
      <c r="C13" s="2">
        <v>12</v>
      </c>
      <c r="D13" s="41">
        <v>0.42099999999999999</v>
      </c>
      <c r="E13" s="2">
        <v>8</v>
      </c>
      <c r="F13" s="40">
        <v>1360088</v>
      </c>
      <c r="G13" s="2">
        <v>12</v>
      </c>
      <c r="H13" s="41">
        <v>0.42099999999999999</v>
      </c>
      <c r="I13" s="2">
        <v>19</v>
      </c>
      <c r="J13" s="40">
        <v>15883</v>
      </c>
      <c r="K13" s="2">
        <v>12</v>
      </c>
      <c r="L13" s="41">
        <v>0.42099999999999999</v>
      </c>
      <c r="M13" s="2">
        <v>8</v>
      </c>
      <c r="N13" s="40">
        <v>0</v>
      </c>
      <c r="O13" s="2">
        <v>5</v>
      </c>
      <c r="P13" s="41">
        <v>0</v>
      </c>
      <c r="Q13" s="2">
        <v>12</v>
      </c>
      <c r="R13" s="40">
        <v>90750</v>
      </c>
      <c r="S13" s="2">
        <v>12</v>
      </c>
      <c r="T13" s="41">
        <v>0.42099999999999999</v>
      </c>
      <c r="U13" s="2">
        <v>4</v>
      </c>
      <c r="V13" s="40">
        <v>408016</v>
      </c>
      <c r="W13" s="2">
        <v>12</v>
      </c>
      <c r="X13" s="41">
        <v>0.42099999999999999</v>
      </c>
      <c r="Y13" s="2">
        <v>12</v>
      </c>
      <c r="Z13" s="40">
        <v>843683</v>
      </c>
      <c r="AA13" s="2">
        <v>12</v>
      </c>
      <c r="AB13" s="41">
        <v>0.42099999999999999</v>
      </c>
      <c r="AC13" s="2">
        <v>12</v>
      </c>
      <c r="AD13" s="40">
        <v>9774152</v>
      </c>
      <c r="AE13" s="2">
        <v>12</v>
      </c>
      <c r="AF13" s="41">
        <v>0.42099999999999999</v>
      </c>
      <c r="AG13" s="2">
        <v>8</v>
      </c>
      <c r="AH13" s="40">
        <v>2144446</v>
      </c>
      <c r="AI13" s="2">
        <v>12</v>
      </c>
      <c r="AJ13" s="41">
        <v>0.42099999999999999</v>
      </c>
      <c r="AK13" s="2">
        <v>12</v>
      </c>
      <c r="AL13" s="40">
        <v>6586206</v>
      </c>
      <c r="AM13" s="2">
        <v>12</v>
      </c>
      <c r="AN13" s="41">
        <v>0.42099999999999999</v>
      </c>
      <c r="AO13" s="2">
        <v>12</v>
      </c>
      <c r="AP13" s="40">
        <v>959059</v>
      </c>
      <c r="AQ13" s="2">
        <v>12</v>
      </c>
      <c r="AR13" s="41">
        <v>0.42099999999999999</v>
      </c>
    </row>
    <row r="14" spans="1:44" x14ac:dyDescent="0.25">
      <c r="A14" s="2">
        <v>8</v>
      </c>
      <c r="B14" s="40">
        <v>293656842</v>
      </c>
      <c r="C14" s="2">
        <v>13</v>
      </c>
      <c r="D14" s="41">
        <v>0.36799999999999999</v>
      </c>
      <c r="E14" s="2">
        <v>13</v>
      </c>
      <c r="F14" s="40">
        <v>1325896</v>
      </c>
      <c r="G14" s="2">
        <v>13</v>
      </c>
      <c r="H14" s="41">
        <v>0.36799999999999999</v>
      </c>
      <c r="I14" s="2">
        <v>4</v>
      </c>
      <c r="J14" s="40">
        <v>15586</v>
      </c>
      <c r="K14" s="2">
        <v>13</v>
      </c>
      <c r="L14" s="41">
        <v>0.36799999999999999</v>
      </c>
      <c r="M14" s="2">
        <v>9</v>
      </c>
      <c r="N14" s="40">
        <v>0</v>
      </c>
      <c r="O14" s="2">
        <v>5</v>
      </c>
      <c r="P14" s="41">
        <v>0</v>
      </c>
      <c r="Q14" s="2">
        <v>4</v>
      </c>
      <c r="R14" s="40">
        <v>90178</v>
      </c>
      <c r="S14" s="2">
        <v>13</v>
      </c>
      <c r="T14" s="41">
        <v>0.36799999999999999</v>
      </c>
      <c r="U14" s="2">
        <v>8</v>
      </c>
      <c r="V14" s="40">
        <v>401470</v>
      </c>
      <c r="W14" s="2">
        <v>13</v>
      </c>
      <c r="X14" s="41">
        <v>0.36799999999999999</v>
      </c>
      <c r="Y14" s="2">
        <v>13</v>
      </c>
      <c r="Z14" s="40">
        <v>812514</v>
      </c>
      <c r="AA14" s="2">
        <v>13</v>
      </c>
      <c r="AB14" s="41">
        <v>0.36799999999999999</v>
      </c>
      <c r="AC14" s="2">
        <v>13</v>
      </c>
      <c r="AD14" s="40">
        <v>9337060</v>
      </c>
      <c r="AE14" s="2">
        <v>13</v>
      </c>
      <c r="AF14" s="41">
        <v>0.36799999999999999</v>
      </c>
      <c r="AG14" s="2">
        <v>5</v>
      </c>
      <c r="AH14" s="40">
        <v>2116531</v>
      </c>
      <c r="AI14" s="2">
        <v>13</v>
      </c>
      <c r="AJ14" s="41">
        <v>0.36799999999999999</v>
      </c>
      <c r="AK14" s="2">
        <v>13</v>
      </c>
      <c r="AL14" s="40">
        <v>6338095</v>
      </c>
      <c r="AM14" s="2">
        <v>13</v>
      </c>
      <c r="AN14" s="41">
        <v>0.36799999999999999</v>
      </c>
      <c r="AO14" s="2">
        <v>13</v>
      </c>
      <c r="AP14" s="40">
        <v>795652</v>
      </c>
      <c r="AQ14" s="2">
        <v>13</v>
      </c>
      <c r="AR14" s="41">
        <v>0.36799999999999999</v>
      </c>
    </row>
    <row r="15" spans="1:44" x14ac:dyDescent="0.25">
      <c r="A15" s="2">
        <v>7</v>
      </c>
      <c r="B15" s="40">
        <v>290788976</v>
      </c>
      <c r="C15" s="2">
        <v>14</v>
      </c>
      <c r="D15" s="41">
        <v>0.315</v>
      </c>
      <c r="E15" s="2">
        <v>14</v>
      </c>
      <c r="F15" s="40">
        <v>1251248</v>
      </c>
      <c r="G15" s="2">
        <v>14</v>
      </c>
      <c r="H15" s="41">
        <v>0.315</v>
      </c>
      <c r="I15" s="2">
        <v>3</v>
      </c>
      <c r="J15" s="40">
        <v>15522</v>
      </c>
      <c r="K15" s="2">
        <v>14</v>
      </c>
      <c r="L15" s="41">
        <v>0.315</v>
      </c>
      <c r="M15" s="2">
        <v>10</v>
      </c>
      <c r="N15" s="40">
        <v>0</v>
      </c>
      <c r="O15" s="2">
        <v>5</v>
      </c>
      <c r="P15" s="41">
        <v>0</v>
      </c>
      <c r="Q15" s="2">
        <v>3</v>
      </c>
      <c r="R15" s="40">
        <v>89411</v>
      </c>
      <c r="S15" s="2">
        <v>14</v>
      </c>
      <c r="T15" s="41">
        <v>0.315</v>
      </c>
      <c r="U15" s="2">
        <v>14</v>
      </c>
      <c r="V15" s="40">
        <v>369089</v>
      </c>
      <c r="W15" s="2">
        <v>14</v>
      </c>
      <c r="X15" s="41">
        <v>0.315</v>
      </c>
      <c r="Y15" s="2">
        <v>20</v>
      </c>
      <c r="Z15" s="40">
        <v>803007</v>
      </c>
      <c r="AA15" s="2">
        <v>14</v>
      </c>
      <c r="AB15" s="41">
        <v>0.315</v>
      </c>
      <c r="AC15" s="2">
        <v>14</v>
      </c>
      <c r="AD15" s="40">
        <v>9112625</v>
      </c>
      <c r="AE15" s="2">
        <v>14</v>
      </c>
      <c r="AF15" s="41">
        <v>0.315</v>
      </c>
      <c r="AG15" s="2">
        <v>16</v>
      </c>
      <c r="AH15" s="40">
        <v>2109932</v>
      </c>
      <c r="AI15" s="2">
        <v>14</v>
      </c>
      <c r="AJ15" s="41">
        <v>0.315</v>
      </c>
      <c r="AK15" s="2">
        <v>14</v>
      </c>
      <c r="AL15" s="40">
        <v>6204601</v>
      </c>
      <c r="AM15" s="2">
        <v>14</v>
      </c>
      <c r="AN15" s="41">
        <v>0.315</v>
      </c>
      <c r="AO15" s="2">
        <v>20</v>
      </c>
      <c r="AP15" s="40">
        <v>765484</v>
      </c>
      <c r="AQ15" s="2">
        <v>14</v>
      </c>
      <c r="AR15" s="41">
        <v>0.315</v>
      </c>
    </row>
    <row r="16" spans="1:44" x14ac:dyDescent="0.25">
      <c r="A16" s="2">
        <v>6</v>
      </c>
      <c r="B16" s="40">
        <v>287973924</v>
      </c>
      <c r="C16" s="2">
        <v>15</v>
      </c>
      <c r="D16" s="41">
        <v>0.26300000000000001</v>
      </c>
      <c r="E16" s="2">
        <v>20</v>
      </c>
      <c r="F16" s="40">
        <v>1248185</v>
      </c>
      <c r="G16" s="2">
        <v>15</v>
      </c>
      <c r="H16" s="41">
        <v>0.26300000000000001</v>
      </c>
      <c r="I16" s="2">
        <v>13</v>
      </c>
      <c r="J16" s="40">
        <v>15399</v>
      </c>
      <c r="K16" s="2">
        <v>15</v>
      </c>
      <c r="L16" s="41">
        <v>0.26300000000000001</v>
      </c>
      <c r="M16" s="2">
        <v>11</v>
      </c>
      <c r="N16" s="40">
        <v>0</v>
      </c>
      <c r="O16" s="2">
        <v>5</v>
      </c>
      <c r="P16" s="41">
        <v>0</v>
      </c>
      <c r="Q16" s="2">
        <v>13</v>
      </c>
      <c r="R16" s="40">
        <v>89241</v>
      </c>
      <c r="S16" s="2">
        <v>15</v>
      </c>
      <c r="T16" s="41">
        <v>0.26300000000000001</v>
      </c>
      <c r="U16" s="2">
        <v>16</v>
      </c>
      <c r="V16" s="40">
        <v>355051</v>
      </c>
      <c r="W16" s="2">
        <v>15</v>
      </c>
      <c r="X16" s="41">
        <v>0.26300000000000001</v>
      </c>
      <c r="Y16" s="2">
        <v>14</v>
      </c>
      <c r="Z16" s="40">
        <v>781844</v>
      </c>
      <c r="AA16" s="2">
        <v>15</v>
      </c>
      <c r="AB16" s="41">
        <v>0.26300000000000001</v>
      </c>
      <c r="AC16" s="2">
        <v>15</v>
      </c>
      <c r="AD16" s="40">
        <v>9052743</v>
      </c>
      <c r="AE16" s="2">
        <v>15</v>
      </c>
      <c r="AF16" s="41">
        <v>0.26300000000000001</v>
      </c>
      <c r="AG16" s="2">
        <v>3</v>
      </c>
      <c r="AH16" s="40">
        <v>2100739</v>
      </c>
      <c r="AI16" s="2">
        <v>15</v>
      </c>
      <c r="AJ16" s="41">
        <v>0.26300000000000001</v>
      </c>
      <c r="AK16" s="2">
        <v>16</v>
      </c>
      <c r="AL16" s="40">
        <v>6168874</v>
      </c>
      <c r="AM16" s="2">
        <v>15</v>
      </c>
      <c r="AN16" s="41">
        <v>0.26300000000000001</v>
      </c>
      <c r="AO16" s="2">
        <v>14</v>
      </c>
      <c r="AP16" s="40">
        <v>739565</v>
      </c>
      <c r="AQ16" s="2">
        <v>15</v>
      </c>
      <c r="AR16" s="41">
        <v>0.26300000000000001</v>
      </c>
    </row>
    <row r="17" spans="1:44" x14ac:dyDescent="0.25">
      <c r="A17" s="2">
        <v>5</v>
      </c>
      <c r="B17" s="40">
        <v>285317559</v>
      </c>
      <c r="C17" s="2">
        <v>16</v>
      </c>
      <c r="D17" s="41">
        <v>0.21</v>
      </c>
      <c r="E17" s="2">
        <v>16</v>
      </c>
      <c r="F17" s="40">
        <v>1217057</v>
      </c>
      <c r="G17" s="2">
        <v>16</v>
      </c>
      <c r="H17" s="41">
        <v>0.21</v>
      </c>
      <c r="I17" s="2">
        <v>16</v>
      </c>
      <c r="J17" s="40">
        <v>14856</v>
      </c>
      <c r="K17" s="2">
        <v>16</v>
      </c>
      <c r="L17" s="41">
        <v>0.21</v>
      </c>
      <c r="M17" s="2">
        <v>12</v>
      </c>
      <c r="N17" s="40">
        <v>0</v>
      </c>
      <c r="O17" s="2">
        <v>5</v>
      </c>
      <c r="P17" s="41">
        <v>0</v>
      </c>
      <c r="Q17" s="2">
        <v>14</v>
      </c>
      <c r="R17" s="40">
        <v>85593</v>
      </c>
      <c r="S17" s="2">
        <v>16</v>
      </c>
      <c r="T17" s="41">
        <v>0.21</v>
      </c>
      <c r="U17" s="2">
        <v>15</v>
      </c>
      <c r="V17" s="40">
        <v>354746</v>
      </c>
      <c r="W17" s="2">
        <v>16</v>
      </c>
      <c r="X17" s="41">
        <v>0.21</v>
      </c>
      <c r="Y17" s="2">
        <v>19</v>
      </c>
      <c r="Z17" s="40">
        <v>764057</v>
      </c>
      <c r="AA17" s="2">
        <v>16</v>
      </c>
      <c r="AB17" s="41">
        <v>0.21</v>
      </c>
      <c r="AC17" s="2">
        <v>16</v>
      </c>
      <c r="AD17" s="40">
        <v>9001992</v>
      </c>
      <c r="AE17" s="2">
        <v>16</v>
      </c>
      <c r="AF17" s="41">
        <v>0.21</v>
      </c>
      <c r="AG17" s="2">
        <v>4</v>
      </c>
      <c r="AH17" s="40">
        <v>2050992</v>
      </c>
      <c r="AI17" s="2">
        <v>16</v>
      </c>
      <c r="AJ17" s="41">
        <v>0.21</v>
      </c>
      <c r="AK17" s="2">
        <v>15</v>
      </c>
      <c r="AL17" s="40">
        <v>6151095</v>
      </c>
      <c r="AM17" s="2">
        <v>16</v>
      </c>
      <c r="AN17" s="41">
        <v>0.21</v>
      </c>
      <c r="AO17" s="2">
        <v>16</v>
      </c>
      <c r="AP17" s="40">
        <v>723186</v>
      </c>
      <c r="AQ17" s="2">
        <v>16</v>
      </c>
      <c r="AR17" s="41">
        <v>0.21</v>
      </c>
    </row>
    <row r="18" spans="1:44" x14ac:dyDescent="0.25">
      <c r="A18" s="2">
        <v>4</v>
      </c>
      <c r="B18" s="40">
        <v>281421906</v>
      </c>
      <c r="C18" s="2">
        <v>17</v>
      </c>
      <c r="D18" s="41">
        <v>0.157</v>
      </c>
      <c r="E18" s="2">
        <v>15</v>
      </c>
      <c r="F18" s="40">
        <v>1206005</v>
      </c>
      <c r="G18" s="2">
        <v>17</v>
      </c>
      <c r="H18" s="41">
        <v>0.157</v>
      </c>
      <c r="I18" s="2">
        <v>14</v>
      </c>
      <c r="J18" s="40">
        <v>14722</v>
      </c>
      <c r="K18" s="2">
        <v>17</v>
      </c>
      <c r="L18" s="41">
        <v>0.157</v>
      </c>
      <c r="M18" s="2">
        <v>13</v>
      </c>
      <c r="N18" s="40">
        <v>0</v>
      </c>
      <c r="O18" s="2">
        <v>5</v>
      </c>
      <c r="P18" s="41">
        <v>0</v>
      </c>
      <c r="Q18" s="2">
        <v>16</v>
      </c>
      <c r="R18" s="40">
        <v>85141</v>
      </c>
      <c r="S18" s="2">
        <v>17</v>
      </c>
      <c r="T18" s="41">
        <v>0.157</v>
      </c>
      <c r="U18" s="2">
        <v>17</v>
      </c>
      <c r="V18" s="40">
        <v>345093</v>
      </c>
      <c r="W18" s="2">
        <v>17</v>
      </c>
      <c r="X18" s="41">
        <v>0.157</v>
      </c>
      <c r="Y18" s="2">
        <v>16</v>
      </c>
      <c r="Z18" s="40">
        <v>762009</v>
      </c>
      <c r="AA18" s="2">
        <v>17</v>
      </c>
      <c r="AB18" s="41">
        <v>0.157</v>
      </c>
      <c r="AC18" s="2">
        <v>17</v>
      </c>
      <c r="AD18" s="40">
        <v>8651892</v>
      </c>
      <c r="AE18" s="2">
        <v>17</v>
      </c>
      <c r="AF18" s="41">
        <v>0.157</v>
      </c>
      <c r="AG18" s="2">
        <v>17</v>
      </c>
      <c r="AH18" s="40">
        <v>1932139</v>
      </c>
      <c r="AI18" s="2">
        <v>17</v>
      </c>
      <c r="AJ18" s="41">
        <v>0.157</v>
      </c>
      <c r="AK18" s="2">
        <v>17</v>
      </c>
      <c r="AL18" s="40">
        <v>6019465</v>
      </c>
      <c r="AM18" s="2">
        <v>17</v>
      </c>
      <c r="AN18" s="41">
        <v>0.157</v>
      </c>
      <c r="AO18" s="2">
        <v>15</v>
      </c>
      <c r="AP18" s="40">
        <v>716508</v>
      </c>
      <c r="AQ18" s="2">
        <v>17</v>
      </c>
      <c r="AR18" s="41">
        <v>0.157</v>
      </c>
    </row>
    <row r="19" spans="1:44" x14ac:dyDescent="0.25">
      <c r="A19" s="2">
        <v>3</v>
      </c>
      <c r="B19" s="40">
        <v>272690813</v>
      </c>
      <c r="C19" s="2">
        <v>18</v>
      </c>
      <c r="D19" s="41">
        <v>0.105</v>
      </c>
      <c r="E19" s="2">
        <v>19</v>
      </c>
      <c r="F19" s="40">
        <v>1199310</v>
      </c>
      <c r="G19" s="2">
        <v>18</v>
      </c>
      <c r="H19" s="41">
        <v>0.105</v>
      </c>
      <c r="I19" s="2">
        <v>15</v>
      </c>
      <c r="J19" s="40">
        <v>14661</v>
      </c>
      <c r="K19" s="2">
        <v>18</v>
      </c>
      <c r="L19" s="41">
        <v>0.105</v>
      </c>
      <c r="M19" s="2">
        <v>14</v>
      </c>
      <c r="N19" s="40">
        <v>0</v>
      </c>
      <c r="O19" s="2">
        <v>5</v>
      </c>
      <c r="P19" s="41">
        <v>0</v>
      </c>
      <c r="Q19" s="2">
        <v>18</v>
      </c>
      <c r="R19" s="40">
        <v>84864</v>
      </c>
      <c r="S19" s="2">
        <v>18</v>
      </c>
      <c r="T19" s="41">
        <v>0.105</v>
      </c>
      <c r="U19" s="2">
        <v>20</v>
      </c>
      <c r="V19" s="40">
        <v>332198</v>
      </c>
      <c r="W19" s="2">
        <v>18</v>
      </c>
      <c r="X19" s="41">
        <v>0.105</v>
      </c>
      <c r="Y19" s="2">
        <v>15</v>
      </c>
      <c r="Z19" s="40">
        <v>752423</v>
      </c>
      <c r="AA19" s="2">
        <v>18</v>
      </c>
      <c r="AB19" s="41">
        <v>0.105</v>
      </c>
      <c r="AC19" s="2">
        <v>18</v>
      </c>
      <c r="AD19" s="40">
        <v>8209010</v>
      </c>
      <c r="AE19" s="2">
        <v>18</v>
      </c>
      <c r="AF19" s="41">
        <v>0.105</v>
      </c>
      <c r="AG19" s="2">
        <v>18</v>
      </c>
      <c r="AH19" s="40">
        <v>1713153</v>
      </c>
      <c r="AI19" s="2">
        <v>18</v>
      </c>
      <c r="AJ19" s="41">
        <v>0.105</v>
      </c>
      <c r="AK19" s="2">
        <v>18</v>
      </c>
      <c r="AL19" s="40">
        <v>5809054</v>
      </c>
      <c r="AM19" s="2">
        <v>18</v>
      </c>
      <c r="AN19" s="41">
        <v>0.105</v>
      </c>
      <c r="AO19" s="2">
        <v>19</v>
      </c>
      <c r="AP19" s="40">
        <v>713063</v>
      </c>
      <c r="AQ19" s="2">
        <v>18</v>
      </c>
      <c r="AR19" s="41">
        <v>0.105</v>
      </c>
    </row>
    <row r="20" spans="1:44" x14ac:dyDescent="0.25">
      <c r="A20" s="2">
        <v>2</v>
      </c>
      <c r="B20" s="40">
        <v>270248003</v>
      </c>
      <c r="C20" s="2">
        <v>19</v>
      </c>
      <c r="D20" s="41">
        <v>5.1999999999999998E-2</v>
      </c>
      <c r="E20" s="2">
        <v>17</v>
      </c>
      <c r="F20" s="40">
        <v>1168298</v>
      </c>
      <c r="G20" s="2">
        <v>19</v>
      </c>
      <c r="H20" s="41">
        <v>5.1999999999999998E-2</v>
      </c>
      <c r="I20" s="2">
        <v>17</v>
      </c>
      <c r="J20" s="40">
        <v>14319</v>
      </c>
      <c r="K20" s="2">
        <v>19</v>
      </c>
      <c r="L20" s="41">
        <v>5.1999999999999998E-2</v>
      </c>
      <c r="M20" s="2">
        <v>15</v>
      </c>
      <c r="N20" s="40">
        <v>0</v>
      </c>
      <c r="O20" s="2">
        <v>5</v>
      </c>
      <c r="P20" s="41">
        <v>0</v>
      </c>
      <c r="Q20" s="2">
        <v>15</v>
      </c>
      <c r="R20" s="40">
        <v>84175</v>
      </c>
      <c r="S20" s="2">
        <v>19</v>
      </c>
      <c r="T20" s="41">
        <v>5.1999999999999998E-2</v>
      </c>
      <c r="U20" s="2">
        <v>19</v>
      </c>
      <c r="V20" s="40">
        <v>328109</v>
      </c>
      <c r="W20" s="2">
        <v>19</v>
      </c>
      <c r="X20" s="41">
        <v>5.1999999999999998E-2</v>
      </c>
      <c r="Y20" s="2">
        <v>18</v>
      </c>
      <c r="Z20" s="40">
        <v>731089</v>
      </c>
      <c r="AA20" s="2">
        <v>19</v>
      </c>
      <c r="AB20" s="41">
        <v>5.1999999999999998E-2</v>
      </c>
      <c r="AC20" s="2">
        <v>19</v>
      </c>
      <c r="AD20" s="40">
        <v>8024115</v>
      </c>
      <c r="AE20" s="2">
        <v>19</v>
      </c>
      <c r="AF20" s="41">
        <v>5.1999999999999998E-2</v>
      </c>
      <c r="AG20" s="2">
        <v>19</v>
      </c>
      <c r="AH20" s="40">
        <v>1587564</v>
      </c>
      <c r="AI20" s="2">
        <v>19</v>
      </c>
      <c r="AJ20" s="41">
        <v>5.1999999999999998E-2</v>
      </c>
      <c r="AK20" s="2">
        <v>19</v>
      </c>
      <c r="AL20" s="40">
        <v>5723488</v>
      </c>
      <c r="AM20" s="2">
        <v>19</v>
      </c>
      <c r="AN20" s="41">
        <v>5.1999999999999998E-2</v>
      </c>
      <c r="AO20" s="2">
        <v>17</v>
      </c>
      <c r="AP20" s="40">
        <v>700288</v>
      </c>
      <c r="AQ20" s="2">
        <v>19</v>
      </c>
      <c r="AR20" s="41">
        <v>5.1999999999999998E-2</v>
      </c>
    </row>
    <row r="21" spans="1:44" ht="15.75" thickBot="1" x14ac:dyDescent="0.3">
      <c r="A21" s="3">
        <v>1</v>
      </c>
      <c r="B21" s="42">
        <v>267783607</v>
      </c>
      <c r="C21" s="3">
        <v>20</v>
      </c>
      <c r="D21" s="43">
        <v>0</v>
      </c>
      <c r="E21" s="3">
        <v>18</v>
      </c>
      <c r="F21" s="42">
        <v>1153022</v>
      </c>
      <c r="G21" s="3">
        <v>20</v>
      </c>
      <c r="H21" s="43">
        <v>0</v>
      </c>
      <c r="I21" s="3">
        <v>18</v>
      </c>
      <c r="J21" s="42">
        <v>14164</v>
      </c>
      <c r="K21" s="3">
        <v>20</v>
      </c>
      <c r="L21" s="43">
        <v>0</v>
      </c>
      <c r="M21" s="3">
        <v>16</v>
      </c>
      <c r="N21" s="42">
        <v>0</v>
      </c>
      <c r="O21" s="3">
        <v>5</v>
      </c>
      <c r="P21" s="43">
        <v>0</v>
      </c>
      <c r="Q21" s="3">
        <v>17</v>
      </c>
      <c r="R21" s="42">
        <v>82109</v>
      </c>
      <c r="S21" s="3">
        <v>20</v>
      </c>
      <c r="T21" s="43">
        <v>0</v>
      </c>
      <c r="U21" s="3">
        <v>18</v>
      </c>
      <c r="V21" s="42">
        <v>322905</v>
      </c>
      <c r="W21" s="3">
        <v>20</v>
      </c>
      <c r="X21" s="43">
        <v>0</v>
      </c>
      <c r="Y21" s="3">
        <v>17</v>
      </c>
      <c r="Z21" s="42">
        <v>726777</v>
      </c>
      <c r="AA21" s="3">
        <v>20</v>
      </c>
      <c r="AB21" s="43">
        <v>0</v>
      </c>
      <c r="AC21" s="3">
        <v>20</v>
      </c>
      <c r="AD21" s="42">
        <v>7919035</v>
      </c>
      <c r="AE21" s="3">
        <v>20</v>
      </c>
      <c r="AF21" s="43">
        <v>0</v>
      </c>
      <c r="AG21" s="3">
        <v>20</v>
      </c>
      <c r="AH21" s="42">
        <v>1515096</v>
      </c>
      <c r="AI21" s="3">
        <v>20</v>
      </c>
      <c r="AJ21" s="43">
        <v>0</v>
      </c>
      <c r="AK21" s="3">
        <v>20</v>
      </c>
      <c r="AL21" s="42">
        <v>5638455</v>
      </c>
      <c r="AM21" s="3">
        <v>20</v>
      </c>
      <c r="AN21" s="43">
        <v>0</v>
      </c>
      <c r="AO21" s="3">
        <v>18</v>
      </c>
      <c r="AP21" s="42">
        <v>686803</v>
      </c>
      <c r="AQ21" s="3">
        <v>20</v>
      </c>
      <c r="AR21" s="43">
        <v>0</v>
      </c>
    </row>
  </sheetData>
  <sortState ref="AO2:AR21">
    <sortCondition ref="AQ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Crime Data</vt:lpstr>
      <vt:lpstr>Standardize Normalize Data</vt:lpstr>
      <vt:lpstr>Descriptive</vt:lpstr>
      <vt:lpstr>Correlation</vt:lpstr>
      <vt:lpstr>Rank</vt:lpstr>
      <vt:lpstr>Crimes Compare</vt:lpstr>
      <vt:lpstr>Crime Rate</vt:lpstr>
      <vt:lpstr>Crime Compare(Standardize)</vt:lpstr>
      <vt:lpstr>Crime Compare(Normalize)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Tin Hang</cp:lastModifiedBy>
  <dcterms:created xsi:type="dcterms:W3CDTF">2019-06-05T21:13:48Z</dcterms:created>
  <dcterms:modified xsi:type="dcterms:W3CDTF">2019-09-06T16:15:47Z</dcterms:modified>
</cp:coreProperties>
</file>