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in Hang\Desktop\WorkingOnPython\Investment Project\Disney\"/>
    </mc:Choice>
  </mc:AlternateContent>
  <bookViews>
    <workbookView xWindow="0" yWindow="0" windowWidth="28800" windowHeight="12330" activeTab="1"/>
  </bookViews>
  <sheets>
    <sheet name="DIS" sheetId="1" r:id="rId1"/>
    <sheet name="Revenue Analysis" sheetId="6" r:id="rId2"/>
    <sheet name="Revenue" sheetId="3" r:id="rId3"/>
    <sheet name="Operating Income &amp; Expenses" sheetId="5" r:id="rId4"/>
    <sheet name="Gross Profit" sheetId="4" r:id="rId5"/>
    <sheet name="Net Income" sheetId="2" r:id="rId6"/>
  </sheets>
  <calcPr calcId="162913"/>
</workbook>
</file>

<file path=xl/calcChain.xml><?xml version="1.0" encoding="utf-8"?>
<calcChain xmlns="http://schemas.openxmlformats.org/spreadsheetml/2006/main">
  <c r="G9" i="6" l="1"/>
  <c r="G8" i="6"/>
  <c r="G7" i="6"/>
  <c r="G6" i="6" l="1"/>
  <c r="H8" i="6"/>
  <c r="H9" i="6"/>
  <c r="H7" i="6"/>
  <c r="B13" i="6" l="1"/>
  <c r="B12" i="6"/>
  <c r="B11" i="6"/>
  <c r="B8" i="6"/>
  <c r="C4" i="6"/>
  <c r="C5" i="6"/>
  <c r="C6" i="6"/>
  <c r="C3" i="6"/>
</calcChain>
</file>

<file path=xl/sharedStrings.xml><?xml version="1.0" encoding="utf-8"?>
<sst xmlns="http://schemas.openxmlformats.org/spreadsheetml/2006/main" count="169" uniqueCount="78">
  <si>
    <t>2019</t>
  </si>
  <si>
    <t>2020</t>
  </si>
  <si>
    <t>2021</t>
  </si>
  <si>
    <t>2022</t>
  </si>
  <si>
    <t>2023</t>
  </si>
  <si>
    <t>TTM</t>
  </si>
  <si>
    <t>Gross Profit</t>
  </si>
  <si>
    <t/>
  </si>
  <si>
    <t xml:space="preserve">    Total Revenue</t>
  </si>
  <si>
    <t xml:space="preserve">        Business Revenue</t>
  </si>
  <si>
    <t xml:space="preserve">    Cost of Revenue</t>
  </si>
  <si>
    <t xml:space="preserve">        Cost of Goods and Services</t>
  </si>
  <si>
    <t>Operating Income/Expenses</t>
  </si>
  <si>
    <t xml:space="preserve">    Selling, General and Administrative Expenses</t>
  </si>
  <si>
    <t xml:space="preserve">    Depreciation, Amortization and Depletion</t>
  </si>
  <si>
    <t xml:space="preserve">        Depreciation and Amortization</t>
  </si>
  <si>
    <t>Total Operating Profit/Loss</t>
  </si>
  <si>
    <t>Non-Operating Income/Expense, Total</t>
  </si>
  <si>
    <t xml:space="preserve">    Total Net Finance Income/Expense</t>
  </si>
  <si>
    <t xml:space="preserve">        Net Interest Income/Expense</t>
  </si>
  <si>
    <t xml:space="preserve">            Interest Expense Net of Capitalized Interest</t>
  </si>
  <si>
    <t xml:space="preserve">            Interest Income</t>
  </si>
  <si>
    <t xml:space="preserve">        Other Finance Income/Expenses</t>
  </si>
  <si>
    <t xml:space="preserve">            Other Finance Expenses</t>
  </si>
  <si>
    <t xml:space="preserve">    Net Investment Income</t>
  </si>
  <si>
    <t xml:space="preserve">        Fair Value or Unrealized Gain/Loss on Financial Assets</t>
  </si>
  <si>
    <t xml:space="preserve">        Income from Associates, JointVentures and Other Participating Interests</t>
  </si>
  <si>
    <t xml:space="preserve">        Gain/Loss on Investments and Other Financial Instruments</t>
  </si>
  <si>
    <t xml:space="preserve">        Gain/Loss on Foreign Currency Exchange</t>
  </si>
  <si>
    <t xml:space="preserve">    Irregular Income/Expense</t>
  </si>
  <si>
    <t xml:space="preserve">        Restructuring and Reorganization Income/Expense</t>
  </si>
  <si>
    <t xml:space="preserve">        Disposal of Businesses</t>
  </si>
  <si>
    <t xml:space="preserve">        Fixed Asset Disposals</t>
  </si>
  <si>
    <t xml:space="preserve">        Gain/Loss on Extinguishment of Debt</t>
  </si>
  <si>
    <t xml:space="preserve">        Merger and Acquisition Income/Expense</t>
  </si>
  <si>
    <t xml:space="preserve">        Other Irregular Income/Expense</t>
  </si>
  <si>
    <t xml:space="preserve">        Litigation Income/Expense</t>
  </si>
  <si>
    <t xml:space="preserve">    Other Income/Expense, Non-Operating</t>
  </si>
  <si>
    <t>Pretax Income</t>
  </si>
  <si>
    <t>Provision for Income Tax</t>
  </si>
  <si>
    <t>Net Income before Extraordinary Items and Discontinued Operations</t>
  </si>
  <si>
    <t>Discontinued Operations</t>
  </si>
  <si>
    <t>Net Income after Extraordinary Items and Discontinued Operations</t>
  </si>
  <si>
    <t>Non-Controlling/Minority Interests</t>
  </si>
  <si>
    <t>Net Income after Non-Controlling/Minority Interests</t>
  </si>
  <si>
    <t>Net Income Available to Common Stockholders</t>
  </si>
  <si>
    <t>Diluted Net Income Available to Common Stockholders</t>
  </si>
  <si>
    <t>Income Statement Supplemental Section</t>
  </si>
  <si>
    <t xml:space="preserve">    Reported Normalized and Operating Income/Expense Supplemental Section</t>
  </si>
  <si>
    <t xml:space="preserve">        Total Revenue as Reported, Supplemental</t>
  </si>
  <si>
    <t xml:space="preserve">        Reported Normalized Income</t>
  </si>
  <si>
    <t xml:space="preserve">        Reported Effective Tax Rate</t>
  </si>
  <si>
    <t xml:space="preserve">        Reported Normalized Operating Profit</t>
  </si>
  <si>
    <t>Basic EPS</t>
  </si>
  <si>
    <t xml:space="preserve">    Basic EPS from Continuing Operations</t>
  </si>
  <si>
    <t xml:space="preserve">    Basic EPS from Discontinued Operations</t>
  </si>
  <si>
    <t>Diluted EPS</t>
  </si>
  <si>
    <t xml:space="preserve">    Diluted EPS from Continuing Operations</t>
  </si>
  <si>
    <t xml:space="preserve">    Diluted EPS from Discontinued Operations</t>
  </si>
  <si>
    <t>Basic Weighted Average Shares Outstanding</t>
  </si>
  <si>
    <t>Diluted Weighted Average Shares Outstanding</t>
  </si>
  <si>
    <t>Reported Normalized Diluted EPS</t>
  </si>
  <si>
    <t>Total Dividend Per Share</t>
  </si>
  <si>
    <t xml:space="preserve">    Regular Dividend Per Share Calc</t>
  </si>
  <si>
    <t>Basic WASO</t>
  </si>
  <si>
    <t>Diluted WASO</t>
  </si>
  <si>
    <t>Fiscal year ends in Sep 30 | USD</t>
  </si>
  <si>
    <t>DIS Income Statement Annual</t>
  </si>
  <si>
    <t>Total Revenue</t>
  </si>
  <si>
    <t>Year</t>
  </si>
  <si>
    <t>Year-on-year growth</t>
  </si>
  <si>
    <t xml:space="preserve">CAGR </t>
  </si>
  <si>
    <t>2021-2023</t>
  </si>
  <si>
    <t>2019-2023</t>
  </si>
  <si>
    <t>2020-2023</t>
  </si>
  <si>
    <t>CAGR AFFECTED BY THE SAMPLE</t>
  </si>
  <si>
    <t>Growth CAGR -2%</t>
  </si>
  <si>
    <t>Forecast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</si>
</sst>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3" x14ac:knownFonts="1">
    <font>
      <sz val="10"/>
      <name val="Arial"/>
    </font>
    <font>
      <b/>
      <sz val="10"/>
      <name val="Arial"/>
      <family val="2"/>
    </font>
    <font>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pplyNumberFormat="0" applyFont="0" applyFill="0" applyBorder="0" applyAlignment="0" applyProtection="0"/>
    <xf numFmtId="9" fontId="2" fillId="0" borderId="0" applyFont="0" applyFill="0" applyBorder="0" applyAlignment="0" applyProtection="0"/>
  </cellStyleXfs>
  <cellXfs count="11">
    <xf numFmtId="0" fontId="0" fillId="0" borderId="0" xfId="0" applyNumberFormat="1" applyFont="1" applyFill="1" applyBorder="1" applyAlignment="1"/>
    <xf numFmtId="0" fontId="1" fillId="0" borderId="0" xfId="0" applyNumberFormat="1" applyFont="1" applyFill="1" applyBorder="1" applyAlignment="1">
      <alignment horizontal="center"/>
    </xf>
    <xf numFmtId="164" fontId="0" fillId="0" borderId="0" xfId="0" applyNumberFormat="1" applyFont="1" applyFill="1" applyBorder="1" applyAlignment="1">
      <alignment horizontal="right"/>
    </xf>
    <xf numFmtId="0" fontId="1" fillId="0" borderId="0" xfId="0" applyNumberFormat="1" applyFont="1" applyFill="1" applyBorder="1" applyAlignment="1"/>
    <xf numFmtId="164" fontId="1" fillId="0" borderId="0" xfId="0" applyNumberFormat="1" applyFont="1" applyFill="1" applyBorder="1" applyAlignment="1">
      <alignment horizontal="right"/>
    </xf>
    <xf numFmtId="0" fontId="1" fillId="0" borderId="0" xfId="0" applyNumberFormat="1" applyFont="1" applyFill="1" applyBorder="1" applyAlignment="1">
      <alignment horizontal="center" vertical="top"/>
    </xf>
    <xf numFmtId="10" fontId="0" fillId="0" borderId="0" xfId="1" applyNumberFormat="1" applyFont="1" applyFill="1" applyBorder="1" applyAlignment="1"/>
    <xf numFmtId="0" fontId="1" fillId="2" borderId="0" xfId="0" applyNumberFormat="1" applyFont="1" applyFill="1" applyBorder="1" applyAlignment="1"/>
    <xf numFmtId="10" fontId="1" fillId="2" borderId="0" xfId="0" applyNumberFormat="1" applyFont="1" applyFill="1" applyBorder="1" applyAlignment="1"/>
    <xf numFmtId="164" fontId="0" fillId="0" borderId="0" xfId="0" applyNumberFormat="1" applyFont="1" applyFill="1" applyBorder="1" applyAlignment="1"/>
    <xf numFmtId="0" fontId="1" fillId="0" borderId="0" xfId="0" applyNumberFormat="1"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5" Type="http://schemas.openxmlformats.org/officeDocument/2006/relationships/chartsheet" Target="chartsheets/sheet3.xml"/><Relationship Id="rId10" Type="http://schemas.openxmlformats.org/officeDocument/2006/relationships/calcChain" Target="calcChain.xml"/><Relationship Id="rId4" Type="http://schemas.openxmlformats.org/officeDocument/2006/relationships/chartsheet" Target="chartsheets/sheet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REVENUE FORECAST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lineChart>
        <c:grouping val="standard"/>
        <c:varyColors val="0"/>
        <c:ser>
          <c:idx val="0"/>
          <c:order val="0"/>
          <c:tx>
            <c:strRef>
              <c:f>'Revenue Analysis'!$F$1</c:f>
              <c:strCache>
                <c:ptCount val="1"/>
                <c:pt idx="0">
                  <c:v>Total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 Analysis'!$E$2:$E$9</c:f>
              <c:strCache>
                <c:ptCount val="8"/>
                <c:pt idx="0">
                  <c:v>2019</c:v>
                </c:pt>
                <c:pt idx="1">
                  <c:v>2020</c:v>
                </c:pt>
                <c:pt idx="2">
                  <c:v>2021</c:v>
                </c:pt>
                <c:pt idx="3">
                  <c:v>2022</c:v>
                </c:pt>
                <c:pt idx="4">
                  <c:v>2023</c:v>
                </c:pt>
                <c:pt idx="5">
                  <c:v>2024</c:v>
                </c:pt>
                <c:pt idx="6">
                  <c:v>2025</c:v>
                </c:pt>
                <c:pt idx="7">
                  <c:v>2026</c:v>
                </c:pt>
              </c:strCache>
            </c:strRef>
          </c:cat>
          <c:val>
            <c:numRef>
              <c:f>'Revenue Analysis'!$F$2:$F$9</c:f>
              <c:numCache>
                <c:formatCode>#.##</c:formatCode>
                <c:ptCount val="8"/>
                <c:pt idx="0">
                  <c:v>69570000000</c:v>
                </c:pt>
                <c:pt idx="1">
                  <c:v>65388000000</c:v>
                </c:pt>
                <c:pt idx="2">
                  <c:v>67418000000</c:v>
                </c:pt>
                <c:pt idx="3">
                  <c:v>82722000000</c:v>
                </c:pt>
                <c:pt idx="4">
                  <c:v>88898000000</c:v>
                </c:pt>
              </c:numCache>
            </c:numRef>
          </c:val>
          <c:smooth val="0"/>
          <c:extLst>
            <c:ext xmlns:c16="http://schemas.microsoft.com/office/drawing/2014/chart" uri="{C3380CC4-5D6E-409C-BE32-E72D297353CC}">
              <c16:uniqueId val="{00000000-8868-46A8-BE2C-9A0A7698650B}"/>
            </c:ext>
          </c:extLst>
        </c:ser>
        <c:ser>
          <c:idx val="1"/>
          <c:order val="1"/>
          <c:tx>
            <c:strRef>
              <c:f>'Revenue Analysis'!$G$1</c:f>
              <c:strCache>
                <c:ptCount val="1"/>
                <c:pt idx="0">
                  <c:v>Forecast Revenue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'Revenue Analysis'!$G$2:$G$9</c:f>
              <c:numCache>
                <c:formatCode>General</c:formatCode>
                <c:ptCount val="8"/>
                <c:pt idx="4" formatCode="#.##">
                  <c:v>88898000000</c:v>
                </c:pt>
                <c:pt idx="5">
                  <c:v>92738943957.942917</c:v>
                </c:pt>
                <c:pt idx="6">
                  <c:v>96745840473.739319</c:v>
                </c:pt>
                <c:pt idx="7">
                  <c:v>100925859725.28287</c:v>
                </c:pt>
              </c:numCache>
            </c:numRef>
          </c:val>
          <c:smooth val="0"/>
          <c:extLst>
            <c:ext xmlns:c16="http://schemas.microsoft.com/office/drawing/2014/chart" uri="{C3380CC4-5D6E-409C-BE32-E72D297353CC}">
              <c16:uniqueId val="{00000002-8868-46A8-BE2C-9A0A7698650B}"/>
            </c:ext>
          </c:extLst>
        </c:ser>
        <c:dLbls>
          <c:showLegendKey val="0"/>
          <c:showVal val="0"/>
          <c:showCatName val="0"/>
          <c:showSerName val="0"/>
          <c:showPercent val="0"/>
          <c:showBubbleSize val="0"/>
        </c:dLbls>
        <c:marker val="1"/>
        <c:smooth val="0"/>
        <c:axId val="183768592"/>
        <c:axId val="183787312"/>
      </c:lineChart>
      <c:catAx>
        <c:axId val="18376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83787312"/>
        <c:crosses val="autoZero"/>
        <c:auto val="1"/>
        <c:lblAlgn val="ctr"/>
        <c:lblOffset val="100"/>
        <c:noMultiLvlLbl val="0"/>
      </c:catAx>
      <c:valAx>
        <c:axId val="183787312"/>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837685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DIS!$B$1:$F$1</c:f>
              <c:strCache>
                <c:ptCount val="5"/>
                <c:pt idx="0">
                  <c:v>2019</c:v>
                </c:pt>
                <c:pt idx="1">
                  <c:v>2020</c:v>
                </c:pt>
                <c:pt idx="2">
                  <c:v>2021</c:v>
                </c:pt>
                <c:pt idx="3">
                  <c:v>2022</c:v>
                </c:pt>
                <c:pt idx="4">
                  <c:v>2023</c:v>
                </c:pt>
              </c:strCache>
            </c:strRef>
          </c:cat>
          <c:val>
            <c:numRef>
              <c:f>DIS!$B$3:$F$3</c:f>
              <c:numCache>
                <c:formatCode>#.##</c:formatCode>
                <c:ptCount val="5"/>
                <c:pt idx="0">
                  <c:v>69570000000</c:v>
                </c:pt>
                <c:pt idx="1">
                  <c:v>65388000000</c:v>
                </c:pt>
                <c:pt idx="2">
                  <c:v>67418000000</c:v>
                </c:pt>
                <c:pt idx="3">
                  <c:v>82722000000</c:v>
                </c:pt>
                <c:pt idx="4">
                  <c:v>88898000000</c:v>
                </c:pt>
              </c:numCache>
            </c:numRef>
          </c:val>
          <c:extLst>
            <c:ext xmlns:c16="http://schemas.microsoft.com/office/drawing/2014/chart" uri="{C3380CC4-5D6E-409C-BE32-E72D297353CC}">
              <c16:uniqueId val="{00000000-DAB9-4996-B067-CF4873B7C19B}"/>
            </c:ext>
          </c:extLst>
        </c:ser>
        <c:dLbls>
          <c:showLegendKey val="0"/>
          <c:showVal val="0"/>
          <c:showCatName val="0"/>
          <c:showSerName val="0"/>
          <c:showPercent val="0"/>
          <c:showBubbleSize val="0"/>
        </c:dLbls>
        <c:gapWidth val="219"/>
        <c:overlap val="-27"/>
        <c:axId val="518135696"/>
        <c:axId val="518139856"/>
      </c:barChart>
      <c:catAx>
        <c:axId val="51813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139856"/>
        <c:crosses val="autoZero"/>
        <c:auto val="1"/>
        <c:lblAlgn val="ctr"/>
        <c:lblOffset val="100"/>
        <c:noMultiLvlLbl val="0"/>
      </c:catAx>
      <c:valAx>
        <c:axId val="518139856"/>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135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 Operating Income/Expense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DIS!$B$1:$F$1</c:f>
              <c:strCache>
                <c:ptCount val="5"/>
                <c:pt idx="0">
                  <c:v>2019</c:v>
                </c:pt>
                <c:pt idx="1">
                  <c:v>2020</c:v>
                </c:pt>
                <c:pt idx="2">
                  <c:v>2021</c:v>
                </c:pt>
                <c:pt idx="3">
                  <c:v>2022</c:v>
                </c:pt>
                <c:pt idx="4">
                  <c:v>2023</c:v>
                </c:pt>
              </c:strCache>
            </c:strRef>
          </c:cat>
          <c:val>
            <c:numRef>
              <c:f>DIS!$B$7:$F$7</c:f>
              <c:numCache>
                <c:formatCode>#.##</c:formatCode>
                <c:ptCount val="5"/>
                <c:pt idx="0">
                  <c:v>-15701000000</c:v>
                </c:pt>
                <c:pt idx="1">
                  <c:v>-17714000000</c:v>
                </c:pt>
                <c:pt idx="2">
                  <c:v>-18628000000</c:v>
                </c:pt>
                <c:pt idx="3">
                  <c:v>-21551000000</c:v>
                </c:pt>
                <c:pt idx="4">
                  <c:v>-20705000000</c:v>
                </c:pt>
              </c:numCache>
            </c:numRef>
          </c:val>
          <c:extLst>
            <c:ext xmlns:c16="http://schemas.microsoft.com/office/drawing/2014/chart" uri="{C3380CC4-5D6E-409C-BE32-E72D297353CC}">
              <c16:uniqueId val="{00000000-23C8-4BD7-AD46-96463D18B11B}"/>
            </c:ext>
          </c:extLst>
        </c:ser>
        <c:dLbls>
          <c:showLegendKey val="0"/>
          <c:showVal val="0"/>
          <c:showCatName val="0"/>
          <c:showSerName val="0"/>
          <c:showPercent val="0"/>
          <c:showBubbleSize val="0"/>
        </c:dLbls>
        <c:gapWidth val="219"/>
        <c:overlap val="-27"/>
        <c:axId val="454793072"/>
        <c:axId val="454792240"/>
      </c:barChart>
      <c:catAx>
        <c:axId val="45479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92240"/>
        <c:crosses val="autoZero"/>
        <c:auto val="1"/>
        <c:lblAlgn val="ctr"/>
        <c:lblOffset val="100"/>
        <c:noMultiLvlLbl val="0"/>
      </c:catAx>
      <c:valAx>
        <c:axId val="454792240"/>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93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 Gross</a:t>
            </a:r>
            <a:r>
              <a:rPr lang="en-US" baseline="0"/>
              <a:t>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DIS!$B$1:$F$1</c:f>
              <c:strCache>
                <c:ptCount val="5"/>
                <c:pt idx="0">
                  <c:v>2019</c:v>
                </c:pt>
                <c:pt idx="1">
                  <c:v>2020</c:v>
                </c:pt>
                <c:pt idx="2">
                  <c:v>2021</c:v>
                </c:pt>
                <c:pt idx="3">
                  <c:v>2022</c:v>
                </c:pt>
                <c:pt idx="4">
                  <c:v>2023</c:v>
                </c:pt>
              </c:strCache>
            </c:strRef>
          </c:cat>
          <c:val>
            <c:numRef>
              <c:f>DIS!$B$2:$F$2</c:f>
              <c:numCache>
                <c:formatCode>#.##</c:formatCode>
                <c:ptCount val="5"/>
                <c:pt idx="0">
                  <c:v>27552000000</c:v>
                </c:pt>
                <c:pt idx="1">
                  <c:v>21508000000</c:v>
                </c:pt>
                <c:pt idx="2">
                  <c:v>22287000000</c:v>
                </c:pt>
                <c:pt idx="3">
                  <c:v>28321000000</c:v>
                </c:pt>
                <c:pt idx="4">
                  <c:v>29697000000</c:v>
                </c:pt>
              </c:numCache>
            </c:numRef>
          </c:val>
          <c:extLst>
            <c:ext xmlns:c16="http://schemas.microsoft.com/office/drawing/2014/chart" uri="{C3380CC4-5D6E-409C-BE32-E72D297353CC}">
              <c16:uniqueId val="{00000000-4B91-4AE8-BFA5-9B195C98DEEB}"/>
            </c:ext>
          </c:extLst>
        </c:ser>
        <c:dLbls>
          <c:showLegendKey val="0"/>
          <c:showVal val="0"/>
          <c:showCatName val="0"/>
          <c:showSerName val="0"/>
          <c:showPercent val="0"/>
          <c:showBubbleSize val="0"/>
        </c:dLbls>
        <c:gapWidth val="219"/>
        <c:overlap val="-27"/>
        <c:axId val="449737408"/>
        <c:axId val="449735744"/>
      </c:barChart>
      <c:catAx>
        <c:axId val="44973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735744"/>
        <c:crosses val="autoZero"/>
        <c:auto val="1"/>
        <c:lblAlgn val="ctr"/>
        <c:lblOffset val="100"/>
        <c:noMultiLvlLbl val="0"/>
      </c:catAx>
      <c:valAx>
        <c:axId val="449735744"/>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737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 Net</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DIS!$B$1:$F$1</c:f>
              <c:strCache>
                <c:ptCount val="5"/>
                <c:pt idx="0">
                  <c:v>2019</c:v>
                </c:pt>
                <c:pt idx="1">
                  <c:v>2020</c:v>
                </c:pt>
                <c:pt idx="2">
                  <c:v>2021</c:v>
                </c:pt>
                <c:pt idx="3">
                  <c:v>2022</c:v>
                </c:pt>
                <c:pt idx="4">
                  <c:v>2023</c:v>
                </c:pt>
              </c:strCache>
            </c:strRef>
          </c:cat>
          <c:val>
            <c:numRef>
              <c:f>DIS!$B$40:$F$40</c:f>
              <c:numCache>
                <c:formatCode>#.##</c:formatCode>
                <c:ptCount val="5"/>
                <c:pt idx="0">
                  <c:v>11054000000</c:v>
                </c:pt>
                <c:pt idx="1">
                  <c:v>-2864000000</c:v>
                </c:pt>
                <c:pt idx="2">
                  <c:v>1995000000</c:v>
                </c:pt>
                <c:pt idx="3">
                  <c:v>3145000000</c:v>
                </c:pt>
                <c:pt idx="4">
                  <c:v>2354000000</c:v>
                </c:pt>
              </c:numCache>
            </c:numRef>
          </c:val>
          <c:extLst>
            <c:ext xmlns:c16="http://schemas.microsoft.com/office/drawing/2014/chart" uri="{C3380CC4-5D6E-409C-BE32-E72D297353CC}">
              <c16:uniqueId val="{00000000-3328-46E8-BDE2-D35CCFB1191B}"/>
            </c:ext>
          </c:extLst>
        </c:ser>
        <c:dLbls>
          <c:showLegendKey val="0"/>
          <c:showVal val="0"/>
          <c:showCatName val="0"/>
          <c:showSerName val="0"/>
          <c:showPercent val="0"/>
          <c:showBubbleSize val="0"/>
        </c:dLbls>
        <c:gapWidth val="219"/>
        <c:overlap val="-27"/>
        <c:axId val="516248864"/>
        <c:axId val="516248032"/>
      </c:barChart>
      <c:catAx>
        <c:axId val="51624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248032"/>
        <c:crosses val="autoZero"/>
        <c:auto val="1"/>
        <c:lblAlgn val="ctr"/>
        <c:lblOffset val="100"/>
        <c:noMultiLvlLbl val="0"/>
      </c:catAx>
      <c:valAx>
        <c:axId val="516248032"/>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248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sheetPr/>
  <sheetViews>
    <sheetView zoomScale="11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18"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18"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118"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342900</xdr:colOff>
      <xdr:row>1</xdr:row>
      <xdr:rowOff>114300</xdr:rowOff>
    </xdr:from>
    <xdr:to>
      <xdr:col>17</xdr:col>
      <xdr:colOff>285750</xdr:colOff>
      <xdr:row>42</xdr:row>
      <xdr:rowOff>66675</xdr:rowOff>
    </xdr:to>
    <xdr:sp macro="" textlink="">
      <xdr:nvSpPr>
        <xdr:cNvPr id="2" name="TextBox 1"/>
        <xdr:cNvSpPr txBox="1"/>
      </xdr:nvSpPr>
      <xdr:spPr>
        <a:xfrm>
          <a:off x="11534775" y="276225"/>
          <a:ext cx="5429250" cy="65913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a:t>Gross Profit, Revenue, Operating Income &amp; Expenses, and Net Income are all key financial metrics used to assess the performance and profitability of a business. Each metric provides valuable insights into different aspects of a company's financial health and operational efficiency.</a:t>
          </a:r>
        </a:p>
        <a:p>
          <a:endParaRPr lang="en-US"/>
        </a:p>
        <a:p>
          <a:r>
            <a:rPr lang="en-US" b="1"/>
            <a:t>Revenue</a:t>
          </a:r>
          <a:r>
            <a:rPr lang="en-US"/>
            <a:t>: Revenue, also known as sales or turnover, represents the total amount of money generated by a company from its primary business activities, such as selling products or services. Revenue is a fundamental metric because it reflects the overall scale of business operations. Increasing revenue is typically a primary goal for companies as it signifies growth and expansion opportunities.</a:t>
          </a:r>
        </a:p>
        <a:p>
          <a:r>
            <a:rPr lang="en-US" b="1"/>
            <a:t>Gross Profit</a:t>
          </a:r>
          <a:r>
            <a:rPr lang="en-US"/>
            <a:t>: Gross profit is the difference between revenue and the cost of goods sold (COGS). It represents the amount of money left over after deducting the direct costs associated with producing the goods or services sold by the company. Gross profit is a critical measure of a company's profitability at the most basic level, as it indicates how efficiently a company can produce and sell its products. A higher gross profit margin indicates that a company is effectively controlling its production costs and pricing its products competitively.</a:t>
          </a:r>
        </a:p>
        <a:p>
          <a:r>
            <a:rPr lang="en-US" b="1"/>
            <a:t>Operating Income &amp; Expenses</a:t>
          </a:r>
          <a:r>
            <a:rPr lang="en-US"/>
            <a:t>: Operating income, also known as operating profit or operating earnings, is the amount of profit a company generates from its core business operations, excluding interest and taxes. It is calculated by subtracting operating expenses from gross profit. Operating expenses include costs such as salaries, rent, utilities, marketing expenses, and depreciation. Operating income provides insight into the profitability of a company's day-to-day operations, indicating how well it manages expenses and generates profits from its primary activities.</a:t>
          </a:r>
        </a:p>
        <a:p>
          <a:r>
            <a:rPr lang="en-US" b="1"/>
            <a:t>Net Income</a:t>
          </a:r>
          <a:r>
            <a:rPr lang="en-US"/>
            <a:t>: Net income, also referred to as net profit or the bottom line, is the amount of profit a company has left after deducting all expenses, including taxes and interest, from its total revenue. It represents the ultimate measure of a company's profitability. Net income takes into account not only the direct costs of production (COGS) and operating expenses but also factors in other financial obligations such as interest on loans and taxes. Positive net income indicates that a company is profitable, while negative net income suggests a loss. Net income is crucial for assessing the overall financial performance of a company and is often used by investors and stakeholders to evaluate its profitability and financial health.</a:t>
          </a:r>
        </a:p>
        <a:p>
          <a:endParaRPr lang="en-US"/>
        </a:p>
        <a:p>
          <a:r>
            <a:rPr lang="en-US"/>
            <a:t>In summary, these financial metrics are vital for understanding different aspects of a company's financial performance. Revenue reflects the scale of operations, gross profit measures profitability at the production level, operating income evaluates profitability from core business activities, and net income provides a comprehensive view of overall profitability after accounting for all expenses and financial obligations.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290512</xdr:colOff>
      <xdr:row>13</xdr:row>
      <xdr:rowOff>104775</xdr:rowOff>
    </xdr:from>
    <xdr:to>
      <xdr:col>13</xdr:col>
      <xdr:colOff>52387</xdr:colOff>
      <xdr:row>30</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zoomScaleNormal="100" workbookViewId="0">
      <selection activeCell="B1" sqref="B1:F1"/>
    </sheetView>
  </sheetViews>
  <sheetFormatPr defaultRowHeight="12.75" x14ac:dyDescent="0.2"/>
  <cols>
    <col min="1" max="1" width="79" bestFit="1" customWidth="1"/>
    <col min="2" max="7" width="13.28515625" bestFit="1" customWidth="1"/>
  </cols>
  <sheetData>
    <row r="1" spans="1:7" x14ac:dyDescent="0.2">
      <c r="A1" s="1" t="s">
        <v>67</v>
      </c>
      <c r="B1" s="1" t="s">
        <v>0</v>
      </c>
      <c r="C1" s="1" t="s">
        <v>1</v>
      </c>
      <c r="D1" s="1" t="s">
        <v>2</v>
      </c>
      <c r="E1" s="1" t="s">
        <v>3</v>
      </c>
      <c r="F1" s="1" t="s">
        <v>4</v>
      </c>
      <c r="G1" s="1" t="s">
        <v>5</v>
      </c>
    </row>
    <row r="2" spans="1:7" x14ac:dyDescent="0.2">
      <c r="A2" s="3" t="s">
        <v>6</v>
      </c>
      <c r="B2" s="4">
        <v>27552000000</v>
      </c>
      <c r="C2" s="4">
        <v>21508000000</v>
      </c>
      <c r="D2" s="4">
        <v>22287000000</v>
      </c>
      <c r="E2" s="4">
        <v>28321000000</v>
      </c>
      <c r="F2" s="4">
        <v>29697000000</v>
      </c>
      <c r="G2" s="4">
        <v>30533000000</v>
      </c>
    </row>
    <row r="3" spans="1:7" x14ac:dyDescent="0.2">
      <c r="A3" s="3" t="s">
        <v>8</v>
      </c>
      <c r="B3" s="4">
        <v>69570000000</v>
      </c>
      <c r="C3" s="4">
        <v>65388000000</v>
      </c>
      <c r="D3" s="4">
        <v>67418000000</v>
      </c>
      <c r="E3" s="4">
        <v>82722000000</v>
      </c>
      <c r="F3" s="4">
        <v>88898000000</v>
      </c>
      <c r="G3" s="4">
        <v>88935000000</v>
      </c>
    </row>
    <row r="4" spans="1:7" x14ac:dyDescent="0.2">
      <c r="A4" t="s">
        <v>9</v>
      </c>
      <c r="B4" s="2">
        <v>69570000000</v>
      </c>
      <c r="C4" s="2">
        <v>65388000000</v>
      </c>
      <c r="D4" s="2">
        <v>67418000000</v>
      </c>
      <c r="E4" s="2">
        <v>82722000000</v>
      </c>
      <c r="F4" s="2">
        <v>88898000000</v>
      </c>
      <c r="G4" s="2">
        <v>88935000000</v>
      </c>
    </row>
    <row r="5" spans="1:7" x14ac:dyDescent="0.2">
      <c r="A5" t="s">
        <v>10</v>
      </c>
      <c r="B5" s="2">
        <v>-42018000000</v>
      </c>
      <c r="C5" s="2">
        <v>-43880000000</v>
      </c>
      <c r="D5" s="2">
        <v>-45131000000</v>
      </c>
      <c r="E5" s="2">
        <v>-54401000000</v>
      </c>
      <c r="F5" s="2">
        <v>-59201000000</v>
      </c>
      <c r="G5" s="2">
        <v>-58402000000</v>
      </c>
    </row>
    <row r="6" spans="1:7" x14ac:dyDescent="0.2">
      <c r="A6" t="s">
        <v>11</v>
      </c>
      <c r="B6" s="2">
        <v>-42018000000</v>
      </c>
      <c r="C6" s="2">
        <v>-43880000000</v>
      </c>
      <c r="D6" s="2">
        <v>-45131000000</v>
      </c>
      <c r="E6" s="2">
        <v>-54401000000</v>
      </c>
      <c r="F6" s="2">
        <v>-59201000000</v>
      </c>
      <c r="G6" s="2">
        <v>-58402000000</v>
      </c>
    </row>
    <row r="7" spans="1:7" x14ac:dyDescent="0.2">
      <c r="A7" s="3" t="s">
        <v>12</v>
      </c>
      <c r="B7" s="4">
        <v>-15701000000</v>
      </c>
      <c r="C7" s="4">
        <v>-17714000000</v>
      </c>
      <c r="D7" s="4">
        <v>-18628000000</v>
      </c>
      <c r="E7" s="4">
        <v>-21551000000</v>
      </c>
      <c r="F7" s="4">
        <v>-20705000000</v>
      </c>
      <c r="G7" s="4">
        <v>-20598000000</v>
      </c>
    </row>
    <row r="8" spans="1:7" x14ac:dyDescent="0.2">
      <c r="A8" t="s">
        <v>13</v>
      </c>
      <c r="B8" s="2">
        <v>-11541000000</v>
      </c>
      <c r="C8" s="2">
        <v>-12369000000</v>
      </c>
      <c r="D8" s="2">
        <v>-13517000000</v>
      </c>
      <c r="E8" s="2">
        <v>-16388000000</v>
      </c>
      <c r="F8" s="2">
        <v>-15336000000</v>
      </c>
      <c r="G8" s="2">
        <v>-15292000000</v>
      </c>
    </row>
    <row r="9" spans="1:7" x14ac:dyDescent="0.2">
      <c r="A9" t="s">
        <v>14</v>
      </c>
      <c r="B9" s="2">
        <v>-4160000000</v>
      </c>
      <c r="C9" s="2">
        <v>-5345000000</v>
      </c>
      <c r="D9" s="2">
        <v>-5111000000</v>
      </c>
      <c r="E9" s="2">
        <v>-5163000000</v>
      </c>
      <c r="F9" s="2">
        <v>-5369000000</v>
      </c>
      <c r="G9" s="2">
        <v>-5306000000</v>
      </c>
    </row>
    <row r="10" spans="1:7" x14ac:dyDescent="0.2">
      <c r="A10" t="s">
        <v>15</v>
      </c>
      <c r="B10" s="2">
        <v>-4160000000</v>
      </c>
      <c r="C10" s="2">
        <v>-5345000000</v>
      </c>
      <c r="D10" s="2">
        <v>-5111000000</v>
      </c>
      <c r="E10" s="2">
        <v>-5163000000</v>
      </c>
      <c r="F10" s="2">
        <v>-5369000000</v>
      </c>
      <c r="G10" s="2">
        <v>-5306000000</v>
      </c>
    </row>
    <row r="11" spans="1:7" x14ac:dyDescent="0.2">
      <c r="A11" t="s">
        <v>16</v>
      </c>
      <c r="B11" s="2">
        <v>11851000000</v>
      </c>
      <c r="C11" s="2">
        <v>3794000000</v>
      </c>
      <c r="D11" s="2">
        <v>3659000000</v>
      </c>
      <c r="E11" s="2">
        <v>6770000000</v>
      </c>
      <c r="F11" s="2">
        <v>8992000000</v>
      </c>
      <c r="G11" s="2">
        <v>9935000000</v>
      </c>
    </row>
    <row r="12" spans="1:7" x14ac:dyDescent="0.2">
      <c r="A12" t="s">
        <v>17</v>
      </c>
      <c r="B12" s="2">
        <v>2093000000</v>
      </c>
      <c r="C12" s="2">
        <v>-5537000000</v>
      </c>
      <c r="D12" s="2">
        <v>-1098000000</v>
      </c>
      <c r="E12" s="2">
        <v>-1485000000</v>
      </c>
      <c r="F12" s="2">
        <v>-4223000000</v>
      </c>
      <c r="G12" s="2">
        <v>-4068000000</v>
      </c>
    </row>
    <row r="13" spans="1:7" x14ac:dyDescent="0.2">
      <c r="A13" t="s">
        <v>18</v>
      </c>
      <c r="B13" s="2">
        <v>-978000000</v>
      </c>
      <c r="C13" s="2">
        <v>-1491000000</v>
      </c>
      <c r="D13" s="2">
        <v>-1406000000</v>
      </c>
      <c r="E13" s="2">
        <v>-1397000000</v>
      </c>
      <c r="F13" s="2">
        <v>-1209000000</v>
      </c>
      <c r="G13" s="2">
        <v>-985000000</v>
      </c>
    </row>
    <row r="14" spans="1:7" x14ac:dyDescent="0.2">
      <c r="A14" t="s">
        <v>19</v>
      </c>
      <c r="B14" s="2">
        <v>-978000000</v>
      </c>
      <c r="C14" s="2">
        <v>-1491000000</v>
      </c>
      <c r="D14" s="2">
        <v>-1406000000</v>
      </c>
      <c r="E14" s="2">
        <v>-1397000000</v>
      </c>
      <c r="F14" s="2">
        <v>-1209000000</v>
      </c>
      <c r="G14" s="2">
        <v>-985000000</v>
      </c>
    </row>
    <row r="15" spans="1:7" x14ac:dyDescent="0.2">
      <c r="A15" t="s">
        <v>20</v>
      </c>
      <c r="B15" s="2">
        <v>-1246000000</v>
      </c>
      <c r="C15" s="2">
        <v>-1647000000</v>
      </c>
      <c r="D15" s="2">
        <v>-1546000000</v>
      </c>
      <c r="E15" s="2">
        <v>-1549000000</v>
      </c>
      <c r="F15" s="2">
        <v>-1973000000</v>
      </c>
      <c r="G15" s="2">
        <v>-2036000000</v>
      </c>
    </row>
    <row r="16" spans="1:7" x14ac:dyDescent="0.2">
      <c r="A16" t="s">
        <v>21</v>
      </c>
      <c r="B16" s="2">
        <v>268000000</v>
      </c>
      <c r="C16" s="2">
        <v>156000000</v>
      </c>
      <c r="D16" s="2">
        <v>140000000</v>
      </c>
      <c r="E16" s="2">
        <v>152000000</v>
      </c>
      <c r="F16" s="2">
        <v>764000000</v>
      </c>
      <c r="G16" s="2">
        <v>1051000000</v>
      </c>
    </row>
    <row r="17" spans="1:7" x14ac:dyDescent="0.2">
      <c r="A17" t="s">
        <v>22</v>
      </c>
      <c r="B17" t="s">
        <v>7</v>
      </c>
      <c r="C17" t="s">
        <v>7</v>
      </c>
      <c r="D17" t="s">
        <v>7</v>
      </c>
      <c r="E17" t="s">
        <v>7</v>
      </c>
      <c r="F17" t="s">
        <v>7</v>
      </c>
      <c r="G17" t="s">
        <v>7</v>
      </c>
    </row>
    <row r="18" spans="1:7" x14ac:dyDescent="0.2">
      <c r="A18" t="s">
        <v>23</v>
      </c>
      <c r="B18" t="s">
        <v>7</v>
      </c>
      <c r="C18" t="s">
        <v>7</v>
      </c>
      <c r="D18" t="s">
        <v>7</v>
      </c>
      <c r="E18" t="s">
        <v>7</v>
      </c>
      <c r="F18" t="s">
        <v>7</v>
      </c>
      <c r="G18" t="s">
        <v>7</v>
      </c>
    </row>
    <row r="19" spans="1:7" x14ac:dyDescent="0.2">
      <c r="A19" t="s">
        <v>24</v>
      </c>
      <c r="B19" s="2">
        <v>-103000000</v>
      </c>
      <c r="C19" s="2">
        <v>1689000000</v>
      </c>
      <c r="D19" s="2">
        <v>650000000</v>
      </c>
      <c r="E19" s="2">
        <v>153000000</v>
      </c>
      <c r="F19" s="2">
        <v>951000000</v>
      </c>
      <c r="G19" s="2">
        <v>1011000000</v>
      </c>
    </row>
    <row r="20" spans="1:7" x14ac:dyDescent="0.2">
      <c r="A20" t="s">
        <v>25</v>
      </c>
      <c r="B20" t="s">
        <v>7</v>
      </c>
      <c r="C20" s="2">
        <v>973000000</v>
      </c>
      <c r="D20" s="2">
        <v>-111000000</v>
      </c>
      <c r="E20" s="2">
        <v>-663000000</v>
      </c>
      <c r="F20" s="2">
        <v>169000000</v>
      </c>
      <c r="G20" s="2">
        <v>239000000</v>
      </c>
    </row>
    <row r="21" spans="1:7" x14ac:dyDescent="0.2">
      <c r="A21" t="s">
        <v>26</v>
      </c>
      <c r="B21" s="2">
        <v>-103000000</v>
      </c>
      <c r="C21" s="2">
        <v>651000000</v>
      </c>
      <c r="D21" s="2">
        <v>761000000</v>
      </c>
      <c r="E21" s="2">
        <v>816000000</v>
      </c>
      <c r="F21" s="2">
        <v>782000000</v>
      </c>
      <c r="G21" s="2">
        <v>772000000</v>
      </c>
    </row>
    <row r="22" spans="1:7" x14ac:dyDescent="0.2">
      <c r="A22" t="s">
        <v>27</v>
      </c>
      <c r="B22" t="s">
        <v>7</v>
      </c>
      <c r="C22" s="2">
        <v>65000000</v>
      </c>
      <c r="D22" t="s">
        <v>7</v>
      </c>
      <c r="E22" t="s">
        <v>7</v>
      </c>
      <c r="F22" t="s">
        <v>7</v>
      </c>
      <c r="G22" t="s">
        <v>7</v>
      </c>
    </row>
    <row r="23" spans="1:7" x14ac:dyDescent="0.2">
      <c r="A23" t="s">
        <v>28</v>
      </c>
      <c r="B23" t="s">
        <v>7</v>
      </c>
      <c r="C23" t="s">
        <v>7</v>
      </c>
      <c r="D23" t="s">
        <v>7</v>
      </c>
      <c r="E23" t="s">
        <v>7</v>
      </c>
      <c r="F23" t="s">
        <v>7</v>
      </c>
      <c r="G23" t="s">
        <v>7</v>
      </c>
    </row>
    <row r="24" spans="1:7" x14ac:dyDescent="0.2">
      <c r="A24" t="s">
        <v>29</v>
      </c>
      <c r="B24" s="2">
        <v>3174000000</v>
      </c>
      <c r="C24" s="2">
        <v>-5735000000</v>
      </c>
      <c r="D24" s="2">
        <v>-342000000</v>
      </c>
      <c r="E24" s="2">
        <v>-237000000</v>
      </c>
      <c r="F24" s="2">
        <v>-3892000000</v>
      </c>
      <c r="G24" s="2">
        <v>-3823000000</v>
      </c>
    </row>
    <row r="25" spans="1:7" x14ac:dyDescent="0.2">
      <c r="A25" t="s">
        <v>30</v>
      </c>
      <c r="B25" s="2">
        <v>-1183000000</v>
      </c>
      <c r="C25" s="2">
        <v>-5735000000</v>
      </c>
      <c r="D25" s="2">
        <v>-654000000</v>
      </c>
      <c r="E25" s="2">
        <v>-237000000</v>
      </c>
      <c r="F25" s="2">
        <v>-3892000000</v>
      </c>
      <c r="G25" s="2">
        <v>-3823000000</v>
      </c>
    </row>
    <row r="26" spans="1:7" x14ac:dyDescent="0.2">
      <c r="A26" t="s">
        <v>31</v>
      </c>
      <c r="B26" t="s">
        <v>7</v>
      </c>
      <c r="C26" t="s">
        <v>7</v>
      </c>
      <c r="D26" s="2">
        <v>312000000</v>
      </c>
      <c r="E26" s="2">
        <v>0</v>
      </c>
      <c r="F26" t="s">
        <v>7</v>
      </c>
      <c r="G26" t="s">
        <v>7</v>
      </c>
    </row>
    <row r="27" spans="1:7" x14ac:dyDescent="0.2">
      <c r="A27" t="s">
        <v>32</v>
      </c>
      <c r="B27" s="2">
        <v>28000000</v>
      </c>
      <c r="C27" t="s">
        <v>7</v>
      </c>
      <c r="D27" t="s">
        <v>7</v>
      </c>
      <c r="E27" t="s">
        <v>7</v>
      </c>
      <c r="F27" t="s">
        <v>7</v>
      </c>
      <c r="G27" t="s">
        <v>7</v>
      </c>
    </row>
    <row r="28" spans="1:7" x14ac:dyDescent="0.2">
      <c r="A28" t="s">
        <v>33</v>
      </c>
      <c r="B28" s="2">
        <v>-511000000</v>
      </c>
      <c r="C28" t="s">
        <v>7</v>
      </c>
      <c r="D28" t="s">
        <v>7</v>
      </c>
      <c r="E28" t="s">
        <v>7</v>
      </c>
      <c r="F28" t="s">
        <v>7</v>
      </c>
      <c r="G28" t="s">
        <v>7</v>
      </c>
    </row>
    <row r="29" spans="1:7" x14ac:dyDescent="0.2">
      <c r="A29" t="s">
        <v>34</v>
      </c>
      <c r="B29" s="2">
        <v>4794000000</v>
      </c>
      <c r="C29" t="s">
        <v>7</v>
      </c>
      <c r="D29" t="s">
        <v>7</v>
      </c>
      <c r="E29" t="s">
        <v>7</v>
      </c>
      <c r="F29" t="s">
        <v>7</v>
      </c>
      <c r="G29" t="s">
        <v>7</v>
      </c>
    </row>
    <row r="30" spans="1:7" x14ac:dyDescent="0.2">
      <c r="A30" t="s">
        <v>35</v>
      </c>
      <c r="B30" s="2">
        <v>46000000</v>
      </c>
      <c r="C30" t="s">
        <v>7</v>
      </c>
      <c r="D30" t="s">
        <v>7</v>
      </c>
      <c r="E30" t="s">
        <v>7</v>
      </c>
      <c r="F30" t="s">
        <v>7</v>
      </c>
      <c r="G30" t="s">
        <v>7</v>
      </c>
    </row>
    <row r="31" spans="1:7" x14ac:dyDescent="0.2">
      <c r="A31" t="s">
        <v>36</v>
      </c>
      <c r="B31" t="s">
        <v>7</v>
      </c>
      <c r="C31" t="s">
        <v>7</v>
      </c>
      <c r="D31" t="s">
        <v>7</v>
      </c>
      <c r="E31" t="s">
        <v>7</v>
      </c>
      <c r="F31" t="s">
        <v>7</v>
      </c>
      <c r="G31" t="s">
        <v>7</v>
      </c>
    </row>
    <row r="32" spans="1:7" x14ac:dyDescent="0.2">
      <c r="A32" t="s">
        <v>37</v>
      </c>
      <c r="B32" t="s">
        <v>7</v>
      </c>
      <c r="C32" t="s">
        <v>7</v>
      </c>
      <c r="D32" t="s">
        <v>7</v>
      </c>
      <c r="E32" s="2">
        <v>-4000000</v>
      </c>
      <c r="F32" s="2">
        <v>-73000000</v>
      </c>
      <c r="G32" s="2">
        <v>-271000000</v>
      </c>
    </row>
    <row r="33" spans="1:7" x14ac:dyDescent="0.2">
      <c r="A33" t="s">
        <v>38</v>
      </c>
      <c r="B33" s="2">
        <v>13944000000</v>
      </c>
      <c r="C33" s="2">
        <v>-1743000000</v>
      </c>
      <c r="D33" s="2">
        <v>2561000000</v>
      </c>
      <c r="E33" s="2">
        <v>5285000000</v>
      </c>
      <c r="F33" s="2">
        <v>4769000000</v>
      </c>
      <c r="G33" s="2">
        <v>5867000000</v>
      </c>
    </row>
    <row r="34" spans="1:7" x14ac:dyDescent="0.2">
      <c r="A34" t="s">
        <v>39</v>
      </c>
      <c r="B34" s="2">
        <v>-3031000000</v>
      </c>
      <c r="C34" s="2">
        <v>-699000000</v>
      </c>
      <c r="D34" s="2">
        <v>-25000000</v>
      </c>
      <c r="E34" s="2">
        <v>-1732000000</v>
      </c>
      <c r="F34" s="2">
        <v>-1379000000</v>
      </c>
      <c r="G34" s="2">
        <v>-1687000000</v>
      </c>
    </row>
    <row r="35" spans="1:7" x14ac:dyDescent="0.2">
      <c r="A35" t="s">
        <v>40</v>
      </c>
      <c r="B35" s="2">
        <v>10913000000</v>
      </c>
      <c r="C35" s="2">
        <v>-2442000000</v>
      </c>
      <c r="D35" s="2">
        <v>2536000000</v>
      </c>
      <c r="E35" s="2">
        <v>3553000000</v>
      </c>
      <c r="F35" s="2">
        <v>3390000000</v>
      </c>
      <c r="G35" s="2">
        <v>4180000000</v>
      </c>
    </row>
    <row r="36" spans="1:7" x14ac:dyDescent="0.2">
      <c r="A36" t="s">
        <v>41</v>
      </c>
      <c r="B36" s="2">
        <v>671000000</v>
      </c>
      <c r="C36" s="2">
        <v>-32000000</v>
      </c>
      <c r="D36" s="2">
        <v>-29000000</v>
      </c>
      <c r="E36" s="2">
        <v>-48000000</v>
      </c>
      <c r="F36" s="2">
        <v>0</v>
      </c>
      <c r="G36" s="2">
        <v>0</v>
      </c>
    </row>
    <row r="37" spans="1:7" x14ac:dyDescent="0.2">
      <c r="A37" t="s">
        <v>42</v>
      </c>
      <c r="B37" s="2">
        <v>11584000000</v>
      </c>
      <c r="C37" s="2">
        <v>-2474000000</v>
      </c>
      <c r="D37" s="2">
        <v>2507000000</v>
      </c>
      <c r="E37" s="2">
        <v>3505000000</v>
      </c>
      <c r="F37" s="2">
        <v>3390000000</v>
      </c>
      <c r="G37" s="2">
        <v>4180000000</v>
      </c>
    </row>
    <row r="38" spans="1:7" x14ac:dyDescent="0.2">
      <c r="A38" t="s">
        <v>43</v>
      </c>
      <c r="B38" s="2">
        <v>-530000000</v>
      </c>
      <c r="C38" s="2">
        <v>-390000000</v>
      </c>
      <c r="D38" s="2">
        <v>-512000000</v>
      </c>
      <c r="E38" s="2">
        <v>-360000000</v>
      </c>
      <c r="F38" s="2">
        <v>-1036000000</v>
      </c>
      <c r="G38" s="2">
        <v>-1194000000</v>
      </c>
    </row>
    <row r="39" spans="1:7" x14ac:dyDescent="0.2">
      <c r="A39" t="s">
        <v>44</v>
      </c>
      <c r="B39" s="2">
        <v>11054000000</v>
      </c>
      <c r="C39" s="2">
        <v>-2864000000</v>
      </c>
      <c r="D39" s="2">
        <v>1995000000</v>
      </c>
      <c r="E39" s="2">
        <v>3145000000</v>
      </c>
      <c r="F39" s="2">
        <v>2354000000</v>
      </c>
      <c r="G39" s="2">
        <v>2986000000</v>
      </c>
    </row>
    <row r="40" spans="1:7" x14ac:dyDescent="0.2">
      <c r="A40" s="3" t="s">
        <v>45</v>
      </c>
      <c r="B40" s="4">
        <v>11054000000</v>
      </c>
      <c r="C40" s="4">
        <v>-2864000000</v>
      </c>
      <c r="D40" s="4">
        <v>1995000000</v>
      </c>
      <c r="E40" s="4">
        <v>3145000000</v>
      </c>
      <c r="F40" s="4">
        <v>2354000000</v>
      </c>
      <c r="G40" s="4">
        <v>2986000000</v>
      </c>
    </row>
    <row r="41" spans="1:7" x14ac:dyDescent="0.2">
      <c r="A41" t="s">
        <v>46</v>
      </c>
      <c r="B41" s="2">
        <v>11054000000</v>
      </c>
      <c r="C41" s="2">
        <v>-2864000000</v>
      </c>
      <c r="D41" s="2">
        <v>1995000000</v>
      </c>
      <c r="E41" s="2">
        <v>3145000000</v>
      </c>
      <c r="F41" s="2">
        <v>2354000000</v>
      </c>
      <c r="G41" s="2">
        <v>2986000000</v>
      </c>
    </row>
    <row r="42" spans="1:7" x14ac:dyDescent="0.2">
      <c r="A42" t="s">
        <v>47</v>
      </c>
      <c r="B42" t="s">
        <v>7</v>
      </c>
      <c r="C42" t="s">
        <v>7</v>
      </c>
      <c r="D42" t="s">
        <v>7</v>
      </c>
      <c r="E42" t="s">
        <v>7</v>
      </c>
      <c r="F42" t="s">
        <v>7</v>
      </c>
      <c r="G42" t="s">
        <v>7</v>
      </c>
    </row>
    <row r="43" spans="1:7" x14ac:dyDescent="0.2">
      <c r="A43" t="s">
        <v>48</v>
      </c>
      <c r="B43" t="s">
        <v>7</v>
      </c>
      <c r="C43" t="s">
        <v>7</v>
      </c>
      <c r="D43" t="s">
        <v>7</v>
      </c>
      <c r="E43" t="s">
        <v>7</v>
      </c>
      <c r="F43" t="s">
        <v>7</v>
      </c>
      <c r="G43" t="s">
        <v>7</v>
      </c>
    </row>
    <row r="44" spans="1:7" x14ac:dyDescent="0.2">
      <c r="A44" t="s">
        <v>49</v>
      </c>
      <c r="B44" s="2">
        <v>69570000000</v>
      </c>
      <c r="C44" s="2">
        <v>65388000000</v>
      </c>
      <c r="D44" s="2">
        <v>67418000000</v>
      </c>
      <c r="E44" s="2">
        <v>82722000000</v>
      </c>
      <c r="F44" s="2">
        <v>88898000000</v>
      </c>
      <c r="G44" s="2">
        <v>88935000000</v>
      </c>
    </row>
    <row r="45" spans="1:7" x14ac:dyDescent="0.2">
      <c r="A45" t="s">
        <v>50</v>
      </c>
      <c r="B45" s="2">
        <v>10089000000</v>
      </c>
      <c r="C45" s="2">
        <v>4110000000</v>
      </c>
      <c r="D45" t="s">
        <v>7</v>
      </c>
      <c r="E45" s="2">
        <v>6835000000</v>
      </c>
      <c r="F45" s="2">
        <v>7959000000</v>
      </c>
      <c r="G45" s="2">
        <v>8563000000</v>
      </c>
    </row>
    <row r="46" spans="1:7" x14ac:dyDescent="0.2">
      <c r="A46" t="s">
        <v>51</v>
      </c>
      <c r="B46" s="2">
        <v>0.217</v>
      </c>
      <c r="C46" s="2">
        <v>-0.40100000000000002</v>
      </c>
      <c r="D46" s="2">
        <v>0.01</v>
      </c>
      <c r="E46" s="2">
        <v>0.32800000000000001</v>
      </c>
      <c r="F46" s="2">
        <v>0.28899999999999998</v>
      </c>
      <c r="G46" t="s">
        <v>7</v>
      </c>
    </row>
    <row r="47" spans="1:7" x14ac:dyDescent="0.2">
      <c r="A47" t="s">
        <v>52</v>
      </c>
      <c r="B47" s="2">
        <v>14868000000</v>
      </c>
      <c r="C47" s="2">
        <v>8108000000</v>
      </c>
      <c r="D47" t="s">
        <v>7</v>
      </c>
      <c r="E47" s="2">
        <v>12121000000</v>
      </c>
      <c r="F47" s="2">
        <v>12863000000</v>
      </c>
      <c r="G47" s="2">
        <v>13696000000</v>
      </c>
    </row>
    <row r="48" spans="1:7" x14ac:dyDescent="0.2">
      <c r="A48" t="s">
        <v>53</v>
      </c>
      <c r="B48" s="2">
        <v>6.68</v>
      </c>
      <c r="C48" s="2">
        <v>-1.58</v>
      </c>
      <c r="D48" s="2">
        <v>1.1000000000000001</v>
      </c>
      <c r="E48" s="2">
        <v>1.73</v>
      </c>
      <c r="F48" s="2">
        <v>1.29</v>
      </c>
      <c r="G48" s="2">
        <v>1.63</v>
      </c>
    </row>
    <row r="49" spans="1:7" x14ac:dyDescent="0.2">
      <c r="A49" t="s">
        <v>54</v>
      </c>
      <c r="B49" s="2">
        <v>6.3</v>
      </c>
      <c r="C49" s="2">
        <v>-1.57</v>
      </c>
      <c r="D49" s="2">
        <v>1.1100000000000001</v>
      </c>
      <c r="E49" s="2">
        <v>1.75</v>
      </c>
      <c r="F49" s="2">
        <v>1.29</v>
      </c>
      <c r="G49" s="2">
        <v>1.63</v>
      </c>
    </row>
    <row r="50" spans="1:7" x14ac:dyDescent="0.2">
      <c r="A50" t="s">
        <v>55</v>
      </c>
      <c r="B50" s="2">
        <v>0.37</v>
      </c>
      <c r="C50" s="2">
        <v>-0.02</v>
      </c>
      <c r="D50" s="2">
        <v>-0.02</v>
      </c>
      <c r="E50" s="2">
        <v>-0.03</v>
      </c>
      <c r="F50" s="2">
        <v>0</v>
      </c>
      <c r="G50" s="2">
        <v>0</v>
      </c>
    </row>
    <row r="51" spans="1:7" x14ac:dyDescent="0.2">
      <c r="A51" t="s">
        <v>56</v>
      </c>
      <c r="B51" s="2">
        <v>6.64</v>
      </c>
      <c r="C51" s="2">
        <v>-1.58</v>
      </c>
      <c r="D51" s="2">
        <v>1.0900000000000001</v>
      </c>
      <c r="E51" s="2">
        <v>1.72</v>
      </c>
      <c r="F51" s="2">
        <v>1.29</v>
      </c>
      <c r="G51" s="2">
        <v>1.62</v>
      </c>
    </row>
    <row r="52" spans="1:7" x14ac:dyDescent="0.2">
      <c r="A52" t="s">
        <v>57</v>
      </c>
      <c r="B52" s="2">
        <v>6.27</v>
      </c>
      <c r="C52" s="2">
        <v>-1.57</v>
      </c>
      <c r="D52" s="2">
        <v>1.1100000000000001</v>
      </c>
      <c r="E52" s="2">
        <v>1.75</v>
      </c>
      <c r="F52" s="2">
        <v>1.29</v>
      </c>
      <c r="G52" s="2">
        <v>1.62</v>
      </c>
    </row>
    <row r="53" spans="1:7" x14ac:dyDescent="0.2">
      <c r="A53" t="s">
        <v>58</v>
      </c>
      <c r="B53" s="2">
        <v>0.37</v>
      </c>
      <c r="C53" s="2">
        <v>-0.02</v>
      </c>
      <c r="D53" s="2">
        <v>-0.02</v>
      </c>
      <c r="E53" s="2">
        <v>-0.03</v>
      </c>
      <c r="F53" s="2">
        <v>0</v>
      </c>
      <c r="G53" s="2">
        <v>0</v>
      </c>
    </row>
    <row r="54" spans="1:7" x14ac:dyDescent="0.2">
      <c r="A54" t="s">
        <v>59</v>
      </c>
      <c r="B54" s="2">
        <v>1656000000</v>
      </c>
      <c r="C54" s="2">
        <v>1808000000</v>
      </c>
      <c r="D54" s="2">
        <v>1816000000</v>
      </c>
      <c r="E54" s="2">
        <v>1822000000</v>
      </c>
      <c r="F54" s="2">
        <v>1828000000</v>
      </c>
      <c r="G54" s="2">
        <v>1829750000</v>
      </c>
    </row>
    <row r="55" spans="1:7" x14ac:dyDescent="0.2">
      <c r="A55" t="s">
        <v>60</v>
      </c>
      <c r="B55" s="2">
        <v>1666000000</v>
      </c>
      <c r="C55" s="2">
        <v>1808000000</v>
      </c>
      <c r="D55" s="2">
        <v>1828000000</v>
      </c>
      <c r="E55" s="2">
        <v>1827000000</v>
      </c>
      <c r="F55" s="2">
        <v>1830000000</v>
      </c>
      <c r="G55" s="2">
        <v>1832000000</v>
      </c>
    </row>
    <row r="56" spans="1:7" x14ac:dyDescent="0.2">
      <c r="A56" t="s">
        <v>61</v>
      </c>
      <c r="B56" s="2">
        <v>5.77</v>
      </c>
      <c r="C56" s="2">
        <v>2.02</v>
      </c>
      <c r="D56" s="2">
        <v>2.29</v>
      </c>
      <c r="E56" s="2">
        <v>3.53</v>
      </c>
      <c r="F56" s="2">
        <v>3.76</v>
      </c>
      <c r="G56" s="2">
        <v>4</v>
      </c>
    </row>
    <row r="57" spans="1:7" x14ac:dyDescent="0.2">
      <c r="A57" t="s">
        <v>62</v>
      </c>
      <c r="B57" s="2">
        <v>1.76</v>
      </c>
      <c r="C57" s="2">
        <v>0.88</v>
      </c>
      <c r="D57" t="s">
        <v>7</v>
      </c>
      <c r="E57" t="s">
        <v>7</v>
      </c>
      <c r="F57" t="s">
        <v>7</v>
      </c>
      <c r="G57" s="2">
        <v>0.3</v>
      </c>
    </row>
    <row r="58" spans="1:7" x14ac:dyDescent="0.2">
      <c r="A58" t="s">
        <v>63</v>
      </c>
      <c r="B58" s="2">
        <v>1.76</v>
      </c>
      <c r="C58" s="2">
        <v>0.88</v>
      </c>
      <c r="D58" t="s">
        <v>7</v>
      </c>
      <c r="E58" t="s">
        <v>7</v>
      </c>
      <c r="F58" t="s">
        <v>7</v>
      </c>
      <c r="G58" s="2">
        <v>0.3</v>
      </c>
    </row>
    <row r="59" spans="1:7" x14ac:dyDescent="0.2">
      <c r="A59" t="s">
        <v>53</v>
      </c>
      <c r="B59" s="2">
        <v>6.68</v>
      </c>
      <c r="C59" s="2">
        <v>-1.58</v>
      </c>
      <c r="D59" s="2">
        <v>1.1000000000000001</v>
      </c>
      <c r="E59" s="2">
        <v>1.73</v>
      </c>
      <c r="F59" s="2">
        <v>1.29</v>
      </c>
      <c r="G59" s="2">
        <v>1.63</v>
      </c>
    </row>
    <row r="60" spans="1:7" x14ac:dyDescent="0.2">
      <c r="A60" t="s">
        <v>56</v>
      </c>
      <c r="B60" s="2">
        <v>6.64</v>
      </c>
      <c r="C60" s="2">
        <v>-1.58</v>
      </c>
      <c r="D60" s="2">
        <v>1.0900000000000001</v>
      </c>
      <c r="E60" s="2">
        <v>1.72</v>
      </c>
      <c r="F60" s="2">
        <v>1.29</v>
      </c>
      <c r="G60" s="2">
        <v>1.63</v>
      </c>
    </row>
    <row r="61" spans="1:7" x14ac:dyDescent="0.2">
      <c r="A61" t="s">
        <v>64</v>
      </c>
      <c r="B61" s="2">
        <v>1656000000</v>
      </c>
      <c r="C61" s="2">
        <v>1808000000</v>
      </c>
      <c r="D61" s="2">
        <v>1816000000</v>
      </c>
      <c r="E61" s="2">
        <v>1822000000</v>
      </c>
      <c r="F61" s="2">
        <v>1828000000</v>
      </c>
      <c r="G61" s="2">
        <v>1829750000</v>
      </c>
    </row>
    <row r="62" spans="1:7" x14ac:dyDescent="0.2">
      <c r="A62" t="s">
        <v>65</v>
      </c>
      <c r="B62" s="2">
        <v>1666000000</v>
      </c>
      <c r="C62" s="2">
        <v>1808000000</v>
      </c>
      <c r="D62" s="2">
        <v>1828000000</v>
      </c>
      <c r="E62" s="2">
        <v>1827000000</v>
      </c>
      <c r="F62" s="2">
        <v>1830000000</v>
      </c>
      <c r="G62" s="2">
        <v>1832000000</v>
      </c>
    </row>
    <row r="63" spans="1:7" x14ac:dyDescent="0.2">
      <c r="A63" t="s">
        <v>66</v>
      </c>
    </row>
  </sheetData>
  <pageMargins left="0.75" right="0.75" top="1" bottom="1" header="0.5" footer="0.5"/>
  <pageSetup paperSize="9" scale="0" firstPageNumber="0" fitToWidth="0" fitToHeight="0" pageOrder="overThenDown"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abSelected="1" workbookViewId="0">
      <selection activeCell="G10" sqref="G10"/>
    </sheetView>
  </sheetViews>
  <sheetFormatPr defaultRowHeight="12.75" x14ac:dyDescent="0.2"/>
  <cols>
    <col min="1" max="1" width="10.5703125" bestFit="1" customWidth="1"/>
    <col min="2" max="2" width="14.28515625" bestFit="1" customWidth="1"/>
    <col min="3" max="3" width="19.7109375" bestFit="1" customWidth="1"/>
    <col min="4" max="4" width="12.5703125" bestFit="1" customWidth="1"/>
    <col min="5" max="5" width="5.140625" bestFit="1" customWidth="1"/>
    <col min="6" max="6" width="14.28515625" bestFit="1" customWidth="1"/>
    <col min="7" max="7" width="17.28515625" bestFit="1" customWidth="1"/>
  </cols>
  <sheetData>
    <row r="1" spans="1:8" x14ac:dyDescent="0.2">
      <c r="A1" s="5" t="s">
        <v>69</v>
      </c>
      <c r="B1" s="5" t="s">
        <v>68</v>
      </c>
      <c r="C1" s="1" t="s">
        <v>70</v>
      </c>
      <c r="D1" s="1"/>
      <c r="E1" s="5" t="s">
        <v>69</v>
      </c>
      <c r="F1" s="5" t="s">
        <v>68</v>
      </c>
      <c r="G1" s="5" t="s">
        <v>77</v>
      </c>
      <c r="H1" s="5" t="s">
        <v>76</v>
      </c>
    </row>
    <row r="2" spans="1:8" x14ac:dyDescent="0.2">
      <c r="A2" s="1" t="s">
        <v>0</v>
      </c>
      <c r="B2" s="4">
        <v>69570000000</v>
      </c>
      <c r="C2" s="6"/>
      <c r="D2" s="4"/>
      <c r="E2" s="1" t="s">
        <v>0</v>
      </c>
      <c r="F2" s="4">
        <v>69570000000</v>
      </c>
    </row>
    <row r="3" spans="1:8" x14ac:dyDescent="0.2">
      <c r="A3" s="1" t="s">
        <v>1</v>
      </c>
      <c r="B3" s="4">
        <v>65388000000</v>
      </c>
      <c r="C3" s="6">
        <f>LN(B3/B2)</f>
        <v>-6.1994684546588415E-2</v>
      </c>
      <c r="E3" s="1" t="s">
        <v>1</v>
      </c>
      <c r="F3" s="4">
        <v>65388000000</v>
      </c>
    </row>
    <row r="4" spans="1:8" x14ac:dyDescent="0.2">
      <c r="A4" s="1" t="s">
        <v>2</v>
      </c>
      <c r="B4" s="4">
        <v>67418000000</v>
      </c>
      <c r="C4" s="6">
        <f t="shared" ref="C4:C6" si="0">LN(B4/B3)</f>
        <v>3.0573289189047701E-2</v>
      </c>
      <c r="D4" s="1"/>
      <c r="E4" s="1" t="s">
        <v>2</v>
      </c>
      <c r="F4" s="4">
        <v>67418000000</v>
      </c>
    </row>
    <row r="5" spans="1:8" x14ac:dyDescent="0.2">
      <c r="A5" s="1" t="s">
        <v>3</v>
      </c>
      <c r="B5" s="4">
        <v>82722000000</v>
      </c>
      <c r="C5" s="6">
        <f t="shared" si="0"/>
        <v>0.20457354383953763</v>
      </c>
      <c r="D5" s="4"/>
      <c r="E5" s="1" t="s">
        <v>3</v>
      </c>
      <c r="F5" s="4">
        <v>82722000000</v>
      </c>
    </row>
    <row r="6" spans="1:8" x14ac:dyDescent="0.2">
      <c r="A6" s="1" t="s">
        <v>4</v>
      </c>
      <c r="B6" s="4">
        <v>88898000000</v>
      </c>
      <c r="C6" s="6">
        <f t="shared" si="0"/>
        <v>7.2004056661394866E-2</v>
      </c>
      <c r="E6" s="1" t="s">
        <v>4</v>
      </c>
      <c r="F6" s="4">
        <v>88898000000</v>
      </c>
      <c r="G6" s="9">
        <f>F6</f>
        <v>88898000000</v>
      </c>
    </row>
    <row r="7" spans="1:8" x14ac:dyDescent="0.2">
      <c r="E7" s="3">
        <v>2024</v>
      </c>
      <c r="G7" s="7">
        <f>F6*(1+H7)</f>
        <v>92738943957.942917</v>
      </c>
      <c r="H7" s="8">
        <f>($F$6/$F$2)^(1/4)-1-2%</f>
        <v>4.3206190892291399E-2</v>
      </c>
    </row>
    <row r="8" spans="1:8" x14ac:dyDescent="0.2">
      <c r="A8" s="1" t="s">
        <v>71</v>
      </c>
      <c r="B8" s="6">
        <f>(B6/B2)^(1/4)-1</f>
        <v>6.3206190892291403E-2</v>
      </c>
      <c r="E8" s="3">
        <v>2025</v>
      </c>
      <c r="G8" s="7">
        <f>G7*(1+H8)</f>
        <v>96745840473.739319</v>
      </c>
      <c r="H8" s="8">
        <f t="shared" ref="H8:H9" si="1">($F$6/$F$2)^(1/4)-1-2%</f>
        <v>4.3206190892291399E-2</v>
      </c>
    </row>
    <row r="9" spans="1:8" x14ac:dyDescent="0.2">
      <c r="E9" s="3">
        <v>2026</v>
      </c>
      <c r="G9" s="7">
        <f>G8*(1+H9)</f>
        <v>100925859725.28287</v>
      </c>
      <c r="H9" s="8">
        <f t="shared" si="1"/>
        <v>4.3206190892291399E-2</v>
      </c>
    </row>
    <row r="10" spans="1:8" ht="28.5" customHeight="1" x14ac:dyDescent="0.2">
      <c r="A10" s="10" t="s">
        <v>75</v>
      </c>
      <c r="B10" s="10"/>
    </row>
    <row r="11" spans="1:8" x14ac:dyDescent="0.2">
      <c r="A11" t="s">
        <v>73</v>
      </c>
      <c r="B11" s="6">
        <f>(B6/B2)^(1/4)-1</f>
        <v>6.3206190892291403E-2</v>
      </c>
    </row>
    <row r="12" spans="1:8" x14ac:dyDescent="0.2">
      <c r="A12" t="s">
        <v>74</v>
      </c>
      <c r="B12" s="6">
        <f>(B6/B3)^(1/3)-1</f>
        <v>0.10780837863304016</v>
      </c>
    </row>
    <row r="13" spans="1:8" x14ac:dyDescent="0.2">
      <c r="A13" t="s">
        <v>72</v>
      </c>
      <c r="B13" s="6">
        <f>(B6/B4)^(1/2)-1</f>
        <v>0.14830713377902183</v>
      </c>
    </row>
  </sheetData>
  <mergeCells count="1">
    <mergeCell ref="A10:B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4</vt:i4>
      </vt:variant>
    </vt:vector>
  </HeadingPairs>
  <TitlesOfParts>
    <vt:vector size="6" baseType="lpstr">
      <vt:lpstr>DIS</vt:lpstr>
      <vt:lpstr>Revenue Analysis</vt:lpstr>
      <vt:lpstr>Revenue</vt:lpstr>
      <vt:lpstr>Operating Income &amp; Expenses</vt:lpstr>
      <vt:lpstr>Gross Profit</vt:lpstr>
      <vt:lpstr>Net Income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 Hang</dc:creator>
  <cp:lastModifiedBy>Tin Hang</cp:lastModifiedBy>
  <dcterms:created xsi:type="dcterms:W3CDTF">2024-02-10T18:20:53Z</dcterms:created>
  <dcterms:modified xsi:type="dcterms:W3CDTF">2024-03-27T02:22:55Z</dcterms:modified>
</cp:coreProperties>
</file>