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F:\Stock Project\Real Estate\"/>
    </mc:Choice>
  </mc:AlternateContent>
  <xr:revisionPtr revIDLastSave="0" documentId="13_ncr:1_{91D33C15-5003-4B75-9DD1-BB2A31D31D97}" xr6:coauthVersionLast="47" xr6:coauthVersionMax="47" xr10:uidLastSave="{00000000-0000-0000-0000-000000000000}"/>
  <bookViews>
    <workbookView xWindow="3015" yWindow="3360" windowWidth="21600" windowHeight="11385" activeTab="2" xr2:uid="{00000000-000D-0000-FFFF-FFFF00000000}"/>
  </bookViews>
  <sheets>
    <sheet name="LENNAR CORP - Income Statement " sheetId="1" r:id="rId1"/>
    <sheet name="Balance Sheet" sheetId="2" r:id="rId2"/>
    <sheet name="Cash Flow" sheetId="3" r:id="rId3"/>
    <sheet name="Rati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B10" i="4"/>
  <c r="C9" i="4"/>
  <c r="D9" i="4"/>
  <c r="E9" i="4"/>
  <c r="F9" i="4"/>
  <c r="B9" i="4"/>
  <c r="C8" i="4"/>
  <c r="D8" i="4"/>
  <c r="E8" i="4"/>
  <c r="F8" i="4"/>
  <c r="B8" i="4"/>
  <c r="C7" i="4"/>
  <c r="D7" i="4"/>
  <c r="E7" i="4"/>
  <c r="F7" i="4"/>
  <c r="B7" i="4"/>
  <c r="C6" i="4"/>
  <c r="D6" i="4"/>
  <c r="E6" i="4"/>
  <c r="F6" i="4"/>
  <c r="B6" i="4"/>
  <c r="C5" i="4"/>
  <c r="D5" i="4"/>
  <c r="E5" i="4"/>
  <c r="F5" i="4"/>
  <c r="B5" i="4"/>
  <c r="C4" i="4"/>
  <c r="D4" i="4"/>
  <c r="E4" i="4"/>
  <c r="F4" i="4"/>
  <c r="B4" i="4"/>
  <c r="C3" i="4"/>
  <c r="D3" i="4"/>
  <c r="E3" i="4"/>
  <c r="F3" i="4"/>
  <c r="B3" i="4"/>
</calcChain>
</file>

<file path=xl/sharedStrings.xml><?xml version="1.0" encoding="utf-8"?>
<sst xmlns="http://schemas.openxmlformats.org/spreadsheetml/2006/main" count="93" uniqueCount="72">
  <si>
    <t>Profit &amp; Loss statement</t>
  </si>
  <si>
    <t>in USD</t>
  </si>
  <si>
    <t>FY '17</t>
  </si>
  <si>
    <t>FY '18</t>
  </si>
  <si>
    <t>FY '19</t>
  </si>
  <si>
    <t>FY '20</t>
  </si>
  <si>
    <t>FY '21</t>
  </si>
  <si>
    <t>Revenue</t>
  </si>
  <si>
    <t>Cost of revenue</t>
  </si>
  <si>
    <t>Gross Profit</t>
  </si>
  <si>
    <t>Operating Expenses</t>
  </si>
  <si>
    <t>Operating Income (Loss)</t>
  </si>
  <si>
    <t>Non-Operating Income (Loss)</t>
  </si>
  <si>
    <t>Pretax Income (Loss), Adjusted</t>
  </si>
  <si>
    <t>Abnormal Gains (Losses)</t>
  </si>
  <si>
    <t>Pretax Income (Loss)</t>
  </si>
  <si>
    <t>Income Tax (Expense) Benefit, net</t>
  </si>
  <si>
    <t>Income (Loss) Including Minority Interest</t>
  </si>
  <si>
    <t>Minority Interest</t>
  </si>
  <si>
    <t>Net Income Available to Common Shareholders</t>
  </si>
  <si>
    <t>Balance Sheet</t>
  </si>
  <si>
    <t>Assets</t>
  </si>
  <si>
    <t>Cash, Cash Equivalents &amp; Short Term Investments</t>
  </si>
  <si>
    <t>Accounts &amp; Notes Receivable</t>
  </si>
  <si>
    <t>Inventories</t>
  </si>
  <si>
    <t>Other Short Term Assets</t>
  </si>
  <si>
    <t>Total Current Assets</t>
  </si>
  <si>
    <t>Other Long Term Assets</t>
  </si>
  <si>
    <t>Total Noncurrent Assets</t>
  </si>
  <si>
    <t>Total Assets</t>
  </si>
  <si>
    <t>Liabilities</t>
  </si>
  <si>
    <t>Payables &amp; Accruals</t>
  </si>
  <si>
    <t>Other Short Term Liabilities</t>
  </si>
  <si>
    <t>Total Current Liabilities</t>
  </si>
  <si>
    <t>Long Term Debt</t>
  </si>
  <si>
    <t>Other Long Term Liabilities</t>
  </si>
  <si>
    <t>Total Noncurrent Liabilities</t>
  </si>
  <si>
    <t>Total Liabilities</t>
  </si>
  <si>
    <t>Share Capital &amp; Additional Paid-In Capital</t>
  </si>
  <si>
    <t>Treasury Stock</t>
  </si>
  <si>
    <t>Retained Earnings</t>
  </si>
  <si>
    <t>Other Equity</t>
  </si>
  <si>
    <t>Equity Before Minority Interest</t>
  </si>
  <si>
    <t>Total Equity</t>
  </si>
  <si>
    <t>Total Liabilities &amp; Equity</t>
  </si>
  <si>
    <t>Cash Flow statement</t>
  </si>
  <si>
    <t>Net Income/Starting Line</t>
  </si>
  <si>
    <t>Depreciation &amp; Amortization</t>
  </si>
  <si>
    <t>Non-Cash Items</t>
  </si>
  <si>
    <t>Change in Working Capital</t>
  </si>
  <si>
    <t>Cash from Operating Activities</t>
  </si>
  <si>
    <t>Change in Fixed Assets &amp; Intangibles</t>
  </si>
  <si>
    <t>Net Change in Long Term Investment</t>
  </si>
  <si>
    <t>Net Cash From Acquisitions &amp; Divestitures</t>
  </si>
  <si>
    <t>Other Investing Activities</t>
  </si>
  <si>
    <t>Cash from Investing Activities</t>
  </si>
  <si>
    <t>Dividends Paid</t>
  </si>
  <si>
    <t>Cash From (Repayment of) Debt</t>
  </si>
  <si>
    <t>Cash From (Repurchase of) Equity</t>
  </si>
  <si>
    <t>Other Financing Activities</t>
  </si>
  <si>
    <t>Cash from Financing Activities</t>
  </si>
  <si>
    <t>Net Changes in Cash</t>
  </si>
  <si>
    <t>Lennar Corp - LEN</t>
  </si>
  <si>
    <t>RATIO TYPES</t>
  </si>
  <si>
    <t>Gross Margin %</t>
  </si>
  <si>
    <t>Operating Margin %</t>
  </si>
  <si>
    <t>Net Margin %</t>
  </si>
  <si>
    <t>Return on Equity %</t>
  </si>
  <si>
    <t>Capital Exp./NI</t>
  </si>
  <si>
    <t>Dividends Pay Out Ratio</t>
  </si>
  <si>
    <t>Liabilities to Asset</t>
  </si>
  <si>
    <t>Liabilities to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</si>
</sst>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2" borderId="0" xfId="0" applyFill="1"/>
    <xf numFmtId="0" fontId="1" fillId="2" borderId="1" xfId="0" applyFont="1" applyFill="1" applyBorder="1"/>
    <xf numFmtId="43" fontId="0" fillId="2" borderId="0" xfId="1" applyFont="1" applyFill="1" applyAlignment="1">
      <alignment horizontal="center"/>
    </xf>
    <xf numFmtId="43" fontId="1" fillId="2" borderId="1" xfId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0" fontId="0" fillId="0" borderId="2" xfId="2" applyNumberFormat="1" applyFont="1" applyFill="1" applyBorder="1"/>
    <xf numFmtId="10" fontId="0" fillId="0" borderId="7" xfId="2" applyNumberFormat="1" applyFont="1" applyFill="1" applyBorder="1"/>
    <xf numFmtId="0" fontId="3" fillId="0" borderId="8" xfId="0" applyFont="1" applyFill="1" applyBorder="1" applyAlignment="1">
      <alignment horizontal="center"/>
    </xf>
    <xf numFmtId="10" fontId="0" fillId="0" borderId="9" xfId="2" applyNumberFormat="1" applyFont="1" applyFill="1" applyBorder="1"/>
    <xf numFmtId="10" fontId="0" fillId="0" borderId="10" xfId="2" applyNumberFormat="1" applyFont="1" applyFill="1" applyBorder="1"/>
    <xf numFmtId="43" fontId="2" fillId="0" borderId="9" xfId="1" applyFont="1" applyFill="1" applyBorder="1"/>
    <xf numFmtId="43" fontId="0" fillId="2" borderId="0" xfId="0" applyNumberForma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4" formatCode="0.0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A23E5-42FA-4080-BD41-99A0E7771180}" name="Table1" displayName="Table1" ref="A2:F10" totalsRowShown="0" headerRowDxfId="10" dataDxfId="8" headerRowBorderDxfId="9" tableBorderDxfId="7" totalsRowBorderDxfId="6" headerRowCellStyle="Comma" dataCellStyle="Percent">
  <autoFilter ref="A2:F10" xr:uid="{465A23E5-42FA-4080-BD41-99A0E7771180}"/>
  <tableColumns count="6">
    <tableColumn id="1" xr3:uid="{D9830D00-8CA0-4618-BFE9-047847851C7B}" name="RATIO TYPES" dataDxfId="5"/>
    <tableColumn id="2" xr3:uid="{4AE94ACA-8280-4D2E-86B2-66A2EE6855FF}" name="FY '17" dataDxfId="4" dataCellStyle="Percent"/>
    <tableColumn id="3" xr3:uid="{171AFAA8-CF6F-49B3-BCB6-53276FAE0018}" name="FY '18" dataDxfId="3" dataCellStyle="Percent"/>
    <tableColumn id="4" xr3:uid="{609B8A2E-CB61-4002-948A-E519401AC32F}" name="FY '19" dataDxfId="2" dataCellStyle="Percent"/>
    <tableColumn id="5" xr3:uid="{D94CAB36-1231-4D7F-93F4-DD576A8F9B16}" name="FY '20" dataDxfId="1" dataCellStyle="Percent"/>
    <tableColumn id="6" xr3:uid="{240F61C4-99BB-4617-B83F-D2361BB1782E}" name="FY '21" dataDxfId="0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C18" sqref="C18"/>
    </sheetView>
  </sheetViews>
  <sheetFormatPr defaultRowHeight="15" x14ac:dyDescent="0.25"/>
  <cols>
    <col min="1" max="1" width="2" customWidth="1"/>
    <col min="2" max="2" width="56.5703125" bestFit="1" customWidth="1"/>
    <col min="3" max="7" width="18.7109375" style="2" bestFit="1" customWidth="1"/>
  </cols>
  <sheetData>
    <row r="1" spans="1:7" x14ac:dyDescent="0.25">
      <c r="A1" s="16" t="s">
        <v>62</v>
      </c>
      <c r="B1" s="15"/>
      <c r="C1" s="15"/>
      <c r="D1" s="15"/>
      <c r="E1" s="15"/>
      <c r="F1" s="15"/>
      <c r="G1" s="15"/>
    </row>
    <row r="2" spans="1:7" x14ac:dyDescent="0.25">
      <c r="A2" s="15" t="s">
        <v>0</v>
      </c>
      <c r="B2" s="15"/>
      <c r="C2" s="15"/>
      <c r="D2" s="15"/>
      <c r="E2" s="15"/>
      <c r="F2" s="15"/>
      <c r="G2" s="15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7</v>
      </c>
      <c r="C4" s="2">
        <v>12646365000</v>
      </c>
      <c r="D4" s="2">
        <v>20571631000</v>
      </c>
      <c r="E4" s="2">
        <v>22259561000</v>
      </c>
      <c r="F4" s="2">
        <v>22488854000</v>
      </c>
      <c r="G4" s="2">
        <v>27130676000</v>
      </c>
    </row>
    <row r="5" spans="1:7" x14ac:dyDescent="0.25">
      <c r="B5" t="s">
        <v>8</v>
      </c>
      <c r="C5" s="2">
        <v>-11021481000</v>
      </c>
      <c r="D5" s="2">
        <v>-18121477000</v>
      </c>
      <c r="E5" s="2">
        <v>-19457266000</v>
      </c>
      <c r="F5" s="2">
        <v>-19014746000</v>
      </c>
      <c r="G5" s="2">
        <v>-21594037000</v>
      </c>
    </row>
    <row r="6" spans="1:7" x14ac:dyDescent="0.25">
      <c r="B6" s="1" t="s">
        <v>9</v>
      </c>
      <c r="C6" s="3">
        <v>1624884000</v>
      </c>
      <c r="D6" s="3">
        <v>2450154000</v>
      </c>
      <c r="E6" s="3">
        <v>2802295000</v>
      </c>
      <c r="F6" s="3">
        <v>3474108000</v>
      </c>
      <c r="G6" s="3">
        <v>5536639000</v>
      </c>
    </row>
    <row r="7" spans="1:7" x14ac:dyDescent="0.25">
      <c r="B7" t="s">
        <v>10</v>
      </c>
      <c r="C7" s="2">
        <v>-344751000</v>
      </c>
      <c r="D7" s="2">
        <v>-459903000</v>
      </c>
      <c r="E7" s="2">
        <v>-321188000</v>
      </c>
      <c r="F7" s="2">
        <v>-333446000</v>
      </c>
      <c r="G7" s="2">
        <v>-398381000</v>
      </c>
    </row>
    <row r="8" spans="1:7" x14ac:dyDescent="0.25">
      <c r="B8" s="1" t="s">
        <v>11</v>
      </c>
      <c r="C8" s="3">
        <v>1280133000</v>
      </c>
      <c r="D8" s="3">
        <v>1990251000</v>
      </c>
      <c r="E8" s="3">
        <v>2481107000</v>
      </c>
      <c r="F8" s="3">
        <v>3140662000</v>
      </c>
      <c r="G8" s="3">
        <v>5138258000</v>
      </c>
    </row>
    <row r="9" spans="1:7" x14ac:dyDescent="0.25">
      <c r="B9" t="s">
        <v>12</v>
      </c>
      <c r="C9" s="2">
        <v>-36261000</v>
      </c>
      <c r="D9" s="2">
        <v>129006000</v>
      </c>
      <c r="E9" s="2">
        <v>-38183000</v>
      </c>
      <c r="F9" s="2">
        <v>-75254000</v>
      </c>
      <c r="G9" s="2">
        <v>51018000</v>
      </c>
    </row>
    <row r="10" spans="1:7" x14ac:dyDescent="0.25">
      <c r="B10" t="s">
        <v>13</v>
      </c>
      <c r="C10" s="2">
        <v>1243872000</v>
      </c>
      <c r="D10" s="2">
        <v>2119257000</v>
      </c>
      <c r="E10" s="2">
        <v>2442924000</v>
      </c>
      <c r="F10" s="2">
        <v>3065408000</v>
      </c>
      <c r="G10" s="2">
        <v>5189276000</v>
      </c>
    </row>
    <row r="11" spans="1:7" x14ac:dyDescent="0.25">
      <c r="B11" t="s">
        <v>14</v>
      </c>
      <c r="C11" s="2">
        <v>-54261000</v>
      </c>
      <c r="D11" s="2">
        <v>143427000</v>
      </c>
      <c r="E11" s="2">
        <v>-8632000</v>
      </c>
      <c r="F11" s="2">
        <v>58380000</v>
      </c>
      <c r="G11" s="2">
        <v>629782000</v>
      </c>
    </row>
    <row r="12" spans="1:7" x14ac:dyDescent="0.25">
      <c r="B12" s="1" t="s">
        <v>15</v>
      </c>
      <c r="C12" s="3">
        <v>1189611000</v>
      </c>
      <c r="D12" s="3">
        <v>2262684000</v>
      </c>
      <c r="E12" s="3">
        <v>2434292000</v>
      </c>
      <c r="F12" s="3">
        <v>3123788000</v>
      </c>
      <c r="G12" s="3">
        <v>5819058000</v>
      </c>
    </row>
    <row r="13" spans="1:7" x14ac:dyDescent="0.25">
      <c r="B13" t="s">
        <v>16</v>
      </c>
      <c r="C13" s="2">
        <v>-417857000</v>
      </c>
      <c r="D13" s="2">
        <v>-545171000</v>
      </c>
      <c r="E13" s="2">
        <v>-592173000</v>
      </c>
      <c r="F13" s="2">
        <v>-656235000</v>
      </c>
      <c r="G13" s="2">
        <v>-1362509000</v>
      </c>
    </row>
    <row r="14" spans="1:7" x14ac:dyDescent="0.25">
      <c r="B14" t="s">
        <v>17</v>
      </c>
      <c r="C14" s="2">
        <v>771754000</v>
      </c>
      <c r="D14" s="2">
        <v>1717513000</v>
      </c>
      <c r="E14" s="2">
        <v>1842119000</v>
      </c>
      <c r="F14" s="2">
        <v>2467553000</v>
      </c>
      <c r="G14" s="2">
        <v>4456549000</v>
      </c>
    </row>
    <row r="15" spans="1:7" x14ac:dyDescent="0.25">
      <c r="B15" t="s">
        <v>18</v>
      </c>
      <c r="C15" s="2">
        <v>38726000</v>
      </c>
      <c r="D15" s="2">
        <v>-21682000</v>
      </c>
      <c r="E15" s="2">
        <v>6933000</v>
      </c>
      <c r="F15" s="2">
        <v>-2517000</v>
      </c>
      <c r="G15" s="2">
        <v>-26438000</v>
      </c>
    </row>
    <row r="16" spans="1:7" x14ac:dyDescent="0.25">
      <c r="B16" s="1" t="s">
        <v>19</v>
      </c>
      <c r="C16" s="3">
        <v>810480000</v>
      </c>
      <c r="D16" s="3">
        <v>1695831000</v>
      </c>
      <c r="E16" s="3">
        <v>1849052000</v>
      </c>
      <c r="F16" s="3">
        <v>2465036000</v>
      </c>
      <c r="G16" s="3">
        <v>4430111000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2:G2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521F-DC65-4172-A7AA-D3AF4B0D17B6}">
  <dimension ref="A1:H28"/>
  <sheetViews>
    <sheetView topLeftCell="A10" workbookViewId="0">
      <selection activeCell="H27" sqref="H27"/>
    </sheetView>
  </sheetViews>
  <sheetFormatPr defaultRowHeight="15" x14ac:dyDescent="0.25"/>
  <cols>
    <col min="1" max="1" width="2.28515625" customWidth="1"/>
    <col min="2" max="2" width="45.5703125" bestFit="1" customWidth="1"/>
    <col min="3" max="8" width="18" bestFit="1" customWidth="1"/>
  </cols>
  <sheetData>
    <row r="1" spans="1:7" x14ac:dyDescent="0.25">
      <c r="A1" s="16" t="s">
        <v>62</v>
      </c>
      <c r="B1" s="15"/>
      <c r="C1" s="15"/>
      <c r="D1" s="15"/>
      <c r="E1" s="15"/>
      <c r="F1" s="15"/>
      <c r="G1" s="15"/>
    </row>
    <row r="2" spans="1:7" x14ac:dyDescent="0.25">
      <c r="A2" s="15" t="s">
        <v>20</v>
      </c>
      <c r="B2" s="15"/>
      <c r="C2" s="15"/>
      <c r="D2" s="15"/>
      <c r="E2" s="15"/>
      <c r="F2" s="15"/>
      <c r="G2" s="15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21</v>
      </c>
      <c r="C4" s="2"/>
      <c r="D4" s="2"/>
      <c r="E4" s="2"/>
      <c r="F4" s="2"/>
      <c r="G4" s="2"/>
    </row>
    <row r="5" spans="1:7" x14ac:dyDescent="0.25">
      <c r="B5" t="s">
        <v>22</v>
      </c>
      <c r="C5" s="2">
        <v>2282925000</v>
      </c>
      <c r="D5" s="2">
        <v>1337807000</v>
      </c>
      <c r="E5" s="2">
        <v>1200832000</v>
      </c>
      <c r="F5" s="2">
        <v>2703986000</v>
      </c>
      <c r="G5" s="2">
        <v>2735213000</v>
      </c>
    </row>
    <row r="6" spans="1:7" x14ac:dyDescent="0.25">
      <c r="B6" t="s">
        <v>23</v>
      </c>
      <c r="C6" s="2">
        <v>137667000</v>
      </c>
      <c r="D6" s="2">
        <v>236841000</v>
      </c>
      <c r="E6" s="2">
        <v>329124000</v>
      </c>
      <c r="F6" s="2">
        <v>298671000</v>
      </c>
      <c r="G6" s="2">
        <v>490278000</v>
      </c>
    </row>
    <row r="7" spans="1:7" x14ac:dyDescent="0.25">
      <c r="B7" t="s">
        <v>24</v>
      </c>
      <c r="C7" s="2">
        <v>10860890000</v>
      </c>
      <c r="D7" s="2">
        <v>17068704000</v>
      </c>
      <c r="E7" s="2">
        <v>17776507000</v>
      </c>
      <c r="F7" s="2">
        <v>16925228000</v>
      </c>
      <c r="G7" s="2">
        <v>18715304000</v>
      </c>
    </row>
    <row r="8" spans="1:7" x14ac:dyDescent="0.25">
      <c r="B8" t="s">
        <v>25</v>
      </c>
      <c r="C8" s="2">
        <v>8740000</v>
      </c>
      <c r="D8" s="2">
        <v>12399000</v>
      </c>
      <c r="E8" s="2">
        <v>9698000</v>
      </c>
      <c r="F8" s="2">
        <v>15211000</v>
      </c>
      <c r="G8" s="2">
        <v>21927000</v>
      </c>
    </row>
    <row r="9" spans="1:7" x14ac:dyDescent="0.25">
      <c r="B9" s="1" t="s">
        <v>26</v>
      </c>
      <c r="C9" s="3">
        <v>13290222000</v>
      </c>
      <c r="D9" s="3">
        <v>18655751000</v>
      </c>
      <c r="E9" s="3">
        <v>19316161000</v>
      </c>
      <c r="F9" s="3">
        <v>19943096000</v>
      </c>
      <c r="G9" s="3">
        <v>21962722000</v>
      </c>
    </row>
    <row r="10" spans="1:7" x14ac:dyDescent="0.25">
      <c r="B10" t="s">
        <v>27</v>
      </c>
      <c r="C10" s="2">
        <v>5454812000</v>
      </c>
      <c r="D10" s="2">
        <v>9910430000</v>
      </c>
      <c r="E10" s="2">
        <v>10043350000</v>
      </c>
      <c r="F10" s="2">
        <v>9992081000</v>
      </c>
      <c r="G10" s="2">
        <v>11245056000</v>
      </c>
    </row>
    <row r="11" spans="1:7" x14ac:dyDescent="0.25">
      <c r="B11" s="1" t="s">
        <v>28</v>
      </c>
      <c r="C11" s="3">
        <v>5454812000</v>
      </c>
      <c r="D11" s="3">
        <v>9910430000</v>
      </c>
      <c r="E11" s="3">
        <v>10043350000</v>
      </c>
      <c r="F11" s="3">
        <v>9992081000</v>
      </c>
      <c r="G11" s="3">
        <v>11245056000</v>
      </c>
    </row>
    <row r="12" spans="1:7" x14ac:dyDescent="0.25">
      <c r="B12" s="1" t="s">
        <v>29</v>
      </c>
      <c r="C12" s="3">
        <v>18745034000</v>
      </c>
      <c r="D12" s="3">
        <v>28566181000</v>
      </c>
      <c r="E12" s="3">
        <v>29359511000</v>
      </c>
      <c r="F12" s="3">
        <v>29935177000</v>
      </c>
      <c r="G12" s="3">
        <v>33207778000</v>
      </c>
    </row>
    <row r="13" spans="1:7" x14ac:dyDescent="0.25">
      <c r="B13" t="s">
        <v>30</v>
      </c>
      <c r="C13" s="2"/>
      <c r="D13" s="2"/>
      <c r="E13" s="2"/>
      <c r="F13" s="2"/>
      <c r="G13" s="2"/>
    </row>
    <row r="14" spans="1:7" x14ac:dyDescent="0.25">
      <c r="B14" t="s">
        <v>31</v>
      </c>
      <c r="C14" s="2">
        <v>604953000</v>
      </c>
      <c r="D14" s="2">
        <v>1154782000</v>
      </c>
      <c r="E14" s="2">
        <v>1069179000</v>
      </c>
      <c r="F14" s="2">
        <v>1037338000</v>
      </c>
      <c r="G14" s="2">
        <v>1321247000</v>
      </c>
    </row>
    <row r="15" spans="1:7" x14ac:dyDescent="0.25">
      <c r="B15" t="s">
        <v>32</v>
      </c>
      <c r="C15" s="2">
        <v>1696361000</v>
      </c>
      <c r="D15" s="2">
        <v>2078248000</v>
      </c>
      <c r="E15" s="2">
        <v>2229348000</v>
      </c>
      <c r="F15" s="2">
        <v>2932555000</v>
      </c>
      <c r="G15" s="2">
        <v>3896657000</v>
      </c>
    </row>
    <row r="16" spans="1:7" x14ac:dyDescent="0.25">
      <c r="B16" s="1" t="s">
        <v>33</v>
      </c>
      <c r="C16" s="3">
        <v>2301314000</v>
      </c>
      <c r="D16" s="3">
        <v>3233030000</v>
      </c>
      <c r="E16" s="3">
        <v>3298527000</v>
      </c>
      <c r="F16" s="3">
        <v>3969893000</v>
      </c>
      <c r="G16" s="3">
        <v>5217904000</v>
      </c>
    </row>
    <row r="17" spans="2:8" x14ac:dyDescent="0.25">
      <c r="B17" t="s">
        <v>34</v>
      </c>
      <c r="C17" s="2">
        <v>6410003000</v>
      </c>
      <c r="D17" s="2">
        <v>8543868000</v>
      </c>
      <c r="E17" s="2">
        <v>7776638000</v>
      </c>
      <c r="F17" s="2">
        <v>5955758000</v>
      </c>
      <c r="G17" s="2">
        <v>4652338000</v>
      </c>
    </row>
    <row r="18" spans="2:8" x14ac:dyDescent="0.25">
      <c r="B18" t="s">
        <v>35</v>
      </c>
      <c r="C18" s="2">
        <v>2047585000</v>
      </c>
      <c r="D18" s="2">
        <v>2106326000</v>
      </c>
      <c r="E18" s="2">
        <v>2250516000</v>
      </c>
      <c r="F18" s="2">
        <v>1910125000</v>
      </c>
      <c r="G18" s="2">
        <v>2341254000</v>
      </c>
    </row>
    <row r="19" spans="2:8" x14ac:dyDescent="0.25">
      <c r="B19" s="1" t="s">
        <v>36</v>
      </c>
      <c r="C19" s="3">
        <v>8457588000</v>
      </c>
      <c r="D19" s="3">
        <v>10650194000</v>
      </c>
      <c r="E19" s="3">
        <v>10027154000</v>
      </c>
      <c r="F19" s="3">
        <v>7865883000</v>
      </c>
      <c r="G19" s="3">
        <v>6993592000</v>
      </c>
    </row>
    <row r="20" spans="2:8" x14ac:dyDescent="0.25">
      <c r="B20" s="1" t="s">
        <v>37</v>
      </c>
      <c r="C20" s="3">
        <v>10758902000</v>
      </c>
      <c r="D20" s="3">
        <v>13883224000</v>
      </c>
      <c r="E20" s="3">
        <v>13325681000</v>
      </c>
      <c r="F20" s="3">
        <v>11835776000</v>
      </c>
      <c r="G20" s="3">
        <v>12211496000</v>
      </c>
    </row>
    <row r="21" spans="2:8" x14ac:dyDescent="0.25">
      <c r="B21" t="s">
        <v>38</v>
      </c>
      <c r="C21" s="2">
        <v>3166325000</v>
      </c>
      <c r="D21" s="2">
        <v>8530120000</v>
      </c>
      <c r="E21" s="2">
        <v>8611875000</v>
      </c>
      <c r="F21" s="2">
        <v>8709894000</v>
      </c>
      <c r="G21" s="2">
        <v>8841885000</v>
      </c>
    </row>
    <row r="22" spans="2:8" x14ac:dyDescent="0.25">
      <c r="B22" t="s">
        <v>39</v>
      </c>
      <c r="C22" s="2">
        <v>-136020000</v>
      </c>
      <c r="D22" s="2">
        <v>-435869000</v>
      </c>
      <c r="E22" s="2">
        <v>-957857000</v>
      </c>
      <c r="F22" s="2">
        <v>-1279227000</v>
      </c>
      <c r="G22" s="2">
        <v>-2709448000</v>
      </c>
    </row>
    <row r="23" spans="2:8" x14ac:dyDescent="0.25">
      <c r="B23" t="s">
        <v>40</v>
      </c>
      <c r="C23" s="2">
        <v>4840978000</v>
      </c>
      <c r="D23" s="2">
        <v>6487650000</v>
      </c>
      <c r="E23" s="2">
        <v>8295001000</v>
      </c>
      <c r="F23" s="2">
        <v>10564994000</v>
      </c>
      <c r="G23" s="2">
        <v>14685329000</v>
      </c>
    </row>
    <row r="24" spans="2:8" x14ac:dyDescent="0.25">
      <c r="B24" t="s">
        <v>41</v>
      </c>
      <c r="C24" s="2">
        <v>1034000</v>
      </c>
      <c r="D24" s="2">
        <v>-366000</v>
      </c>
      <c r="E24" s="2">
        <v>498000</v>
      </c>
      <c r="F24" s="2">
        <v>-805000</v>
      </c>
      <c r="G24" s="2">
        <v>-1341000</v>
      </c>
    </row>
    <row r="25" spans="2:8" x14ac:dyDescent="0.25">
      <c r="B25" t="s">
        <v>42</v>
      </c>
      <c r="C25" s="2">
        <v>7872317000</v>
      </c>
      <c r="D25" s="2">
        <v>14581535000</v>
      </c>
      <c r="E25" s="2">
        <v>15949517000</v>
      </c>
      <c r="F25" s="2">
        <v>17994856000</v>
      </c>
      <c r="G25" s="2">
        <v>20816425000</v>
      </c>
    </row>
    <row r="26" spans="2:8" x14ac:dyDescent="0.25">
      <c r="B26" t="s">
        <v>18</v>
      </c>
      <c r="C26" s="2">
        <v>113815000</v>
      </c>
      <c r="D26" s="2">
        <v>101422000</v>
      </c>
      <c r="E26" s="2">
        <v>84313000</v>
      </c>
      <c r="F26" s="2">
        <v>104545000</v>
      </c>
      <c r="G26" s="2">
        <v>179857000</v>
      </c>
    </row>
    <row r="27" spans="2:8" x14ac:dyDescent="0.25">
      <c r="B27" s="1" t="s">
        <v>43</v>
      </c>
      <c r="C27" s="3">
        <v>7986132000</v>
      </c>
      <c r="D27" s="3">
        <v>14682957000</v>
      </c>
      <c r="E27" s="3">
        <v>16033830000</v>
      </c>
      <c r="F27" s="3">
        <v>18099401000</v>
      </c>
      <c r="G27" s="3">
        <v>20996282000</v>
      </c>
      <c r="H27" s="14"/>
    </row>
    <row r="28" spans="2:8" x14ac:dyDescent="0.25">
      <c r="B28" s="1" t="s">
        <v>44</v>
      </c>
      <c r="C28" s="3">
        <v>18745034000</v>
      </c>
      <c r="D28" s="3">
        <v>28566181000</v>
      </c>
      <c r="E28" s="3">
        <v>29359511000</v>
      </c>
      <c r="F28" s="3">
        <v>29935177000</v>
      </c>
      <c r="G28" s="3">
        <v>33207778000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8F0D-03B4-480C-93A1-FC3845E605DF}">
  <dimension ref="A1:G19"/>
  <sheetViews>
    <sheetView tabSelected="1" workbookViewId="0">
      <selection activeCell="C11" sqref="C11"/>
    </sheetView>
  </sheetViews>
  <sheetFormatPr defaultRowHeight="15" x14ac:dyDescent="0.25"/>
  <cols>
    <col min="1" max="1" width="4" customWidth="1"/>
    <col min="2" max="2" width="39.140625" bestFit="1" customWidth="1"/>
    <col min="3" max="3" width="16.85546875" bestFit="1" customWidth="1"/>
    <col min="4" max="7" width="17.7109375" bestFit="1" customWidth="1"/>
  </cols>
  <sheetData>
    <row r="1" spans="1:7" x14ac:dyDescent="0.25">
      <c r="A1" s="16" t="s">
        <v>62</v>
      </c>
      <c r="B1" s="15"/>
      <c r="C1" s="15"/>
      <c r="D1" s="15"/>
      <c r="E1" s="15"/>
      <c r="F1" s="15"/>
      <c r="G1" s="15"/>
    </row>
    <row r="2" spans="1:7" x14ac:dyDescent="0.25">
      <c r="A2" s="15" t="s">
        <v>45</v>
      </c>
      <c r="B2" s="15"/>
      <c r="C2" s="15"/>
      <c r="D2" s="15"/>
      <c r="E2" s="15"/>
      <c r="F2" s="15"/>
      <c r="G2" s="15"/>
    </row>
    <row r="3" spans="1:7" x14ac:dyDescent="0.25">
      <c r="B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25">
      <c r="B4" t="s">
        <v>46</v>
      </c>
      <c r="C4" s="2">
        <v>771754000</v>
      </c>
      <c r="D4" s="2">
        <v>1717513000</v>
      </c>
      <c r="E4" s="2">
        <v>1842119000</v>
      </c>
      <c r="F4" s="2">
        <v>2467553000</v>
      </c>
      <c r="G4" s="2">
        <v>4456549000</v>
      </c>
    </row>
    <row r="5" spans="1:7" x14ac:dyDescent="0.25">
      <c r="B5" t="s">
        <v>47</v>
      </c>
      <c r="C5" s="2">
        <v>66324000</v>
      </c>
      <c r="D5" s="2">
        <v>91181000</v>
      </c>
      <c r="E5" s="2">
        <v>92200000</v>
      </c>
      <c r="F5" s="2">
        <v>94553000</v>
      </c>
      <c r="G5" s="2">
        <v>85954000</v>
      </c>
    </row>
    <row r="6" spans="1:7" x14ac:dyDescent="0.25">
      <c r="B6" t="s">
        <v>48</v>
      </c>
      <c r="C6" s="2">
        <v>346145000</v>
      </c>
      <c r="D6" s="2">
        <v>56428000</v>
      </c>
      <c r="E6" s="2">
        <v>-248554000</v>
      </c>
      <c r="F6" s="2">
        <v>1090971000</v>
      </c>
      <c r="G6" s="2">
        <v>-358827000</v>
      </c>
    </row>
    <row r="7" spans="1:7" x14ac:dyDescent="0.25">
      <c r="B7" t="s">
        <v>49</v>
      </c>
      <c r="C7" s="2">
        <v>-201849000</v>
      </c>
      <c r="D7" s="2">
        <v>-173375000</v>
      </c>
      <c r="E7" s="2">
        <v>-203422000</v>
      </c>
      <c r="F7" s="2">
        <v>537742000</v>
      </c>
      <c r="G7" s="2">
        <v>-1650902000</v>
      </c>
    </row>
    <row r="8" spans="1:7" x14ac:dyDescent="0.25">
      <c r="B8" s="1" t="s">
        <v>50</v>
      </c>
      <c r="C8" s="3">
        <v>982374000</v>
      </c>
      <c r="D8" s="3">
        <v>1691747000</v>
      </c>
      <c r="E8" s="3">
        <v>1482343000</v>
      </c>
      <c r="F8" s="3">
        <v>4190819000</v>
      </c>
      <c r="G8" s="3">
        <v>2532774000</v>
      </c>
    </row>
    <row r="9" spans="1:7" x14ac:dyDescent="0.25">
      <c r="B9" t="s">
        <v>51</v>
      </c>
      <c r="C9" s="2">
        <v>-47837000</v>
      </c>
      <c r="D9" s="2">
        <v>-77584000</v>
      </c>
      <c r="E9" s="2">
        <v>-7190000</v>
      </c>
      <c r="F9" s="2">
        <v>-23840000</v>
      </c>
      <c r="G9" s="2">
        <v>-23621000</v>
      </c>
    </row>
    <row r="10" spans="1:7" x14ac:dyDescent="0.25">
      <c r="B10" t="s">
        <v>52</v>
      </c>
      <c r="C10" s="2">
        <v>-119055000</v>
      </c>
      <c r="D10" s="2">
        <v>6864000</v>
      </c>
      <c r="E10" s="2">
        <v>16332000</v>
      </c>
      <c r="F10" s="2">
        <v>7370000</v>
      </c>
      <c r="G10" s="2">
        <v>-100543000</v>
      </c>
    </row>
    <row r="11" spans="1:7" x14ac:dyDescent="0.25">
      <c r="B11" t="s">
        <v>53</v>
      </c>
      <c r="C11" s="2">
        <v>-948105000</v>
      </c>
      <c r="D11" s="2">
        <v>-886341000</v>
      </c>
      <c r="E11" s="2">
        <v>-394089000</v>
      </c>
      <c r="F11" s="2">
        <v>-383827000</v>
      </c>
      <c r="G11" s="2">
        <v>-372516000</v>
      </c>
    </row>
    <row r="12" spans="1:7" x14ac:dyDescent="0.25">
      <c r="B12" t="s">
        <v>54</v>
      </c>
      <c r="C12" s="2">
        <v>269917000</v>
      </c>
      <c r="D12" s="2">
        <v>363107000</v>
      </c>
      <c r="E12" s="2">
        <v>404543000</v>
      </c>
      <c r="F12" s="2">
        <v>120092000</v>
      </c>
      <c r="G12" s="2">
        <v>391594000</v>
      </c>
    </row>
    <row r="13" spans="1:7" x14ac:dyDescent="0.25">
      <c r="B13" s="1" t="s">
        <v>55</v>
      </c>
      <c r="C13" s="3">
        <v>-845080000</v>
      </c>
      <c r="D13" s="3">
        <v>-593954000</v>
      </c>
      <c r="E13" s="3">
        <v>19596000</v>
      </c>
      <c r="F13" s="3">
        <v>-280205000</v>
      </c>
      <c r="G13" s="3">
        <v>-105086000</v>
      </c>
    </row>
    <row r="14" spans="1:7" x14ac:dyDescent="0.25">
      <c r="B14" t="s">
        <v>56</v>
      </c>
      <c r="C14" s="2">
        <v>-37608000</v>
      </c>
      <c r="D14" s="2">
        <v>-49159000</v>
      </c>
      <c r="E14" s="2">
        <v>-51454000</v>
      </c>
      <c r="F14" s="2">
        <v>-195043000</v>
      </c>
      <c r="G14" s="2">
        <v>-309776000</v>
      </c>
    </row>
    <row r="15" spans="1:7" x14ac:dyDescent="0.25">
      <c r="B15" t="s">
        <v>57</v>
      </c>
      <c r="C15" s="2">
        <v>1157892000</v>
      </c>
      <c r="D15" s="2">
        <v>-1760318000</v>
      </c>
      <c r="E15" s="2">
        <v>-1034946000</v>
      </c>
      <c r="F15" s="2">
        <v>-2294141000</v>
      </c>
      <c r="G15" s="2">
        <v>-1429566000</v>
      </c>
    </row>
    <row r="16" spans="1:7" x14ac:dyDescent="0.25">
      <c r="B16" t="s">
        <v>58</v>
      </c>
      <c r="C16" s="2">
        <v>-26334000</v>
      </c>
      <c r="D16" s="2">
        <v>-296772000</v>
      </c>
      <c r="E16" s="2">
        <v>-523074000</v>
      </c>
      <c r="F16" s="2">
        <v>-321524000</v>
      </c>
      <c r="G16" s="2">
        <v>-1430212000</v>
      </c>
    </row>
    <row r="17" spans="2:7" x14ac:dyDescent="0.25">
      <c r="B17" t="s">
        <v>59</v>
      </c>
      <c r="C17" s="2">
        <v>100346000</v>
      </c>
      <c r="D17" s="2">
        <v>-89652000</v>
      </c>
      <c r="E17" s="2">
        <v>-19750000</v>
      </c>
      <c r="F17" s="2">
        <v>364133000</v>
      </c>
      <c r="G17" s="2">
        <v>764819000</v>
      </c>
    </row>
    <row r="18" spans="2:7" x14ac:dyDescent="0.25">
      <c r="B18" s="1" t="s">
        <v>60</v>
      </c>
      <c r="C18" s="3">
        <v>1194296000</v>
      </c>
      <c r="D18" s="3">
        <v>-2195901000</v>
      </c>
      <c r="E18" s="3">
        <v>-1629224000</v>
      </c>
      <c r="F18" s="3">
        <v>-2446575000</v>
      </c>
      <c r="G18" s="3">
        <v>-2404735000</v>
      </c>
    </row>
    <row r="19" spans="2:7" x14ac:dyDescent="0.25">
      <c r="B19" s="1" t="s">
        <v>61</v>
      </c>
      <c r="C19" s="3">
        <v>1331590000</v>
      </c>
      <c r="D19" s="3">
        <v>-1098108000</v>
      </c>
      <c r="E19" s="3">
        <v>-127285000</v>
      </c>
      <c r="F19" s="3">
        <v>1464039000</v>
      </c>
      <c r="G19" s="3">
        <v>22953000</v>
      </c>
    </row>
  </sheetData>
  <mergeCells count="2">
    <mergeCell ref="A1:G1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3BF6-50D9-4AAB-B737-DB8287AA4758}">
  <dimension ref="A1:G10"/>
  <sheetViews>
    <sheetView workbookViewId="0">
      <selection activeCell="B10" sqref="B10:F10"/>
    </sheetView>
  </sheetViews>
  <sheetFormatPr defaultRowHeight="15" x14ac:dyDescent="0.25"/>
  <cols>
    <col min="1" max="1" width="26.140625" bestFit="1" customWidth="1"/>
    <col min="2" max="6" width="12.140625" bestFit="1" customWidth="1"/>
  </cols>
  <sheetData>
    <row r="1" spans="1:7" x14ac:dyDescent="0.25">
      <c r="A1" s="16" t="s">
        <v>62</v>
      </c>
      <c r="B1" s="15"/>
      <c r="C1" s="15"/>
      <c r="D1" s="15"/>
      <c r="E1" s="15"/>
      <c r="F1" s="15"/>
      <c r="G1" s="15"/>
    </row>
    <row r="2" spans="1:7" x14ac:dyDescent="0.25">
      <c r="A2" s="4" t="s">
        <v>63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7" ht="15.75" x14ac:dyDescent="0.25">
      <c r="A3" s="7" t="s">
        <v>64</v>
      </c>
      <c r="B3" s="8">
        <f>'LENNAR CORP - Income Statement '!C6/'LENNAR CORP - Income Statement '!C4</f>
        <v>0.12848624881537105</v>
      </c>
      <c r="C3" s="8">
        <f>'LENNAR CORP - Income Statement '!D6/'LENNAR CORP - Income Statement '!D4</f>
        <v>0.11910353632145161</v>
      </c>
      <c r="D3" s="8">
        <f>'LENNAR CORP - Income Statement '!E6/'LENNAR CORP - Income Statement '!E4</f>
        <v>0.12589174602320324</v>
      </c>
      <c r="E3" s="8">
        <f>'LENNAR CORP - Income Statement '!F6/'LENNAR CORP - Income Statement '!F4</f>
        <v>0.15448132661628733</v>
      </c>
      <c r="F3" s="9">
        <f>'LENNAR CORP - Income Statement '!G6/'LENNAR CORP - Income Statement '!G4</f>
        <v>0.20407302051743936</v>
      </c>
    </row>
    <row r="4" spans="1:7" ht="15.75" x14ac:dyDescent="0.25">
      <c r="A4" s="7" t="s">
        <v>65</v>
      </c>
      <c r="B4" s="8">
        <f>'LENNAR CORP - Income Statement '!C8/'LENNAR CORP - Income Statement '!C4</f>
        <v>0.10122537187563382</v>
      </c>
      <c r="C4" s="8">
        <f>'LENNAR CORP - Income Statement '!D8/'LENNAR CORP - Income Statement '!D4</f>
        <v>9.6747360479098612E-2</v>
      </c>
      <c r="D4" s="8">
        <f>'LENNAR CORP - Income Statement '!E8/'LENNAR CORP - Income Statement '!E4</f>
        <v>0.11146253064020445</v>
      </c>
      <c r="E4" s="8">
        <f>'LENNAR CORP - Income Statement '!F8/'LENNAR CORP - Income Statement '!F4</f>
        <v>0.13965415934489148</v>
      </c>
      <c r="F4" s="9">
        <f>'LENNAR CORP - Income Statement '!G8/'LENNAR CORP - Income Statement '!G4</f>
        <v>0.18938923600724139</v>
      </c>
    </row>
    <row r="5" spans="1:7" ht="15.75" x14ac:dyDescent="0.25">
      <c r="A5" s="7" t="s">
        <v>66</v>
      </c>
      <c r="B5" s="8">
        <f>'LENNAR CORP - Income Statement '!C16/'LENNAR CORP - Income Statement '!C4</f>
        <v>6.4087981012725795E-2</v>
      </c>
      <c r="C5" s="8">
        <f>'LENNAR CORP - Income Statement '!D16/'LENNAR CORP - Income Statement '!D4</f>
        <v>8.2435417979255021E-2</v>
      </c>
      <c r="D5" s="8">
        <f>'LENNAR CORP - Income Statement '!E16/'LENNAR CORP - Income Statement '!E4</f>
        <v>8.3067765801850268E-2</v>
      </c>
      <c r="E5" s="8">
        <f>'LENNAR CORP - Income Statement '!F16/'LENNAR CORP - Income Statement '!F4</f>
        <v>0.10961145463437132</v>
      </c>
      <c r="F5" s="9">
        <f>'LENNAR CORP - Income Statement '!G16/'LENNAR CORP - Income Statement '!G4</f>
        <v>0.16328789595954041</v>
      </c>
    </row>
    <row r="6" spans="1:7" ht="15.75" x14ac:dyDescent="0.25">
      <c r="A6" s="7" t="s">
        <v>67</v>
      </c>
      <c r="B6" s="8">
        <f>'LENNAR CORP - Income Statement '!C16/'Balance Sheet'!C27</f>
        <v>0.10148592585246524</v>
      </c>
      <c r="C6" s="8">
        <f>'LENNAR CORP - Income Statement '!D16/'Balance Sheet'!D27</f>
        <v>0.11549655835673972</v>
      </c>
      <c r="D6" s="8">
        <f>'LENNAR CORP - Income Statement '!E16/'Balance Sheet'!E27</f>
        <v>0.11532191622338518</v>
      </c>
      <c r="E6" s="8">
        <f>'LENNAR CORP - Income Statement '!F16/'Balance Sheet'!F27</f>
        <v>0.13619434145914552</v>
      </c>
      <c r="F6" s="9">
        <f>'LENNAR CORP - Income Statement '!G16/'Balance Sheet'!G27</f>
        <v>0.21099502283309016</v>
      </c>
    </row>
    <row r="7" spans="1:7" ht="15.75" x14ac:dyDescent="0.25">
      <c r="A7" s="7" t="s">
        <v>68</v>
      </c>
      <c r="B7" s="8">
        <f>-('Cash Flow'!C9/'LENNAR CORP - Income Statement '!C16)</f>
        <v>5.9023048070279339E-2</v>
      </c>
      <c r="C7" s="8">
        <f>-('Cash Flow'!D9/'LENNAR CORP - Income Statement '!D16)</f>
        <v>4.5749841817964175E-2</v>
      </c>
      <c r="D7" s="8">
        <f>-('Cash Flow'!E9/'LENNAR CORP - Income Statement '!E16)</f>
        <v>3.8884790692744172E-3</v>
      </c>
      <c r="E7" s="8">
        <f>-('Cash Flow'!F9/'LENNAR CORP - Income Statement '!F16)</f>
        <v>9.6712583507908203E-3</v>
      </c>
      <c r="F7" s="9">
        <f>-('Cash Flow'!G9/'LENNAR CORP - Income Statement '!G16)</f>
        <v>5.3319205771593537E-3</v>
      </c>
    </row>
    <row r="8" spans="1:7" ht="15.75" x14ac:dyDescent="0.25">
      <c r="A8" s="10" t="s">
        <v>69</v>
      </c>
      <c r="B8" s="11">
        <f>-('Cash Flow'!C14/'LENNAR CORP - Income Statement '!C16)</f>
        <v>4.6402132069884514E-2</v>
      </c>
      <c r="C8" s="11">
        <f>-('Cash Flow'!D14/'LENNAR CORP - Income Statement '!D16)</f>
        <v>2.8988147993520581E-2</v>
      </c>
      <c r="D8" s="11">
        <f>-('Cash Flow'!E14/'LENNAR CORP - Income Statement '!E16)</f>
        <v>2.7827232549436143E-2</v>
      </c>
      <c r="E8" s="11">
        <f>-('Cash Flow'!F14/'LENNAR CORP - Income Statement '!F16)</f>
        <v>7.9123793729584474E-2</v>
      </c>
      <c r="F8" s="12">
        <f>-('Cash Flow'!G14/'LENNAR CORP - Income Statement '!G16)</f>
        <v>6.9925110228615042E-2</v>
      </c>
    </row>
    <row r="9" spans="1:7" ht="15.75" x14ac:dyDescent="0.25">
      <c r="A9" s="10" t="s">
        <v>70</v>
      </c>
      <c r="B9" s="13">
        <f>'Balance Sheet'!C20/'Balance Sheet'!C12</f>
        <v>0.57396012191815715</v>
      </c>
      <c r="C9" s="13">
        <f>'Balance Sheet'!D20/'Balance Sheet'!D12</f>
        <v>0.48600210157598595</v>
      </c>
      <c r="D9" s="13">
        <f>'Balance Sheet'!E20/'Balance Sheet'!E12</f>
        <v>0.45387952817061566</v>
      </c>
      <c r="E9" s="13">
        <f>'Balance Sheet'!F20/'Balance Sheet'!F12</f>
        <v>0.39538019100404853</v>
      </c>
      <c r="F9" s="13">
        <f>'Balance Sheet'!G20/'Balance Sheet'!G12</f>
        <v>0.36772999385866767</v>
      </c>
    </row>
    <row r="10" spans="1:7" ht="15.75" x14ac:dyDescent="0.25">
      <c r="A10" s="10" t="s">
        <v>71</v>
      </c>
      <c r="B10" s="13">
        <f>'Balance Sheet'!C20/'Balance Sheet'!C27</f>
        <v>1.3471981179374446</v>
      </c>
      <c r="C10" s="13">
        <f>'Balance Sheet'!D20/'Balance Sheet'!D27</f>
        <v>0.94553324647072112</v>
      </c>
      <c r="D10" s="13">
        <f>'Balance Sheet'!E20/'Balance Sheet'!E27</f>
        <v>0.83109781006783778</v>
      </c>
      <c r="E10" s="13">
        <f>'Balance Sheet'!F20/'Balance Sheet'!F27</f>
        <v>0.65393191741538848</v>
      </c>
      <c r="F10" s="13">
        <f>'Balance Sheet'!G20/'Balance Sheet'!G27</f>
        <v>0.58160278091140138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LENNAR CORP - Income Statement </vt:lpstr>
      <vt:lpstr>Balance Sheet</vt:lpstr>
      <vt:lpstr>Cash Flow</vt:lpstr>
      <vt:lpstr>Ratio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Tony Vi</cp:lastModifiedBy>
  <dcterms:created xsi:type="dcterms:W3CDTF">2016-07-27T10:12:29Z</dcterms:created>
  <dcterms:modified xsi:type="dcterms:W3CDTF">2022-10-01T18:41:02Z</dcterms:modified>
  <cp:category/>
</cp:coreProperties>
</file>