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F:\Stock Project\Real Estate\"/>
    </mc:Choice>
  </mc:AlternateContent>
  <xr:revisionPtr revIDLastSave="0" documentId="13_ncr:1_{9C3D2C5D-AB76-41B1-8F85-294CD80FBFA1}" xr6:coauthVersionLast="47" xr6:coauthVersionMax="47" xr10:uidLastSave="{00000000-0000-0000-0000-000000000000}"/>
  <bookViews>
    <workbookView xWindow="5460" yWindow="555" windowWidth="21600" windowHeight="11385" activeTab="2" xr2:uid="{00000000-000D-0000-FFFF-FFFF00000000}"/>
  </bookViews>
  <sheets>
    <sheet name="LOWES COMPAN - Stock" sheetId="1" r:id="rId1"/>
    <sheet name="Balance Sheet" sheetId="2" r:id="rId2"/>
    <sheet name="Cash Flow" sheetId="3" r:id="rId3"/>
    <sheet name="Rati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D10" i="4"/>
  <c r="E10" i="4"/>
  <c r="F10" i="4"/>
  <c r="B10" i="4"/>
  <c r="C9" i="4"/>
  <c r="D9" i="4"/>
  <c r="E9" i="4"/>
  <c r="F9" i="4"/>
  <c r="B9" i="4"/>
  <c r="C8" i="4"/>
  <c r="D8" i="4"/>
  <c r="E8" i="4"/>
  <c r="F8" i="4"/>
  <c r="B8" i="4"/>
  <c r="C7" i="4"/>
  <c r="D7" i="4"/>
  <c r="E7" i="4"/>
  <c r="F7" i="4"/>
  <c r="B7" i="4"/>
  <c r="C6" i="4"/>
  <c r="D6" i="4"/>
  <c r="E6" i="4"/>
  <c r="F6" i="4"/>
  <c r="B6" i="4"/>
  <c r="C5" i="4"/>
  <c r="D5" i="4"/>
  <c r="E5" i="4"/>
  <c r="F5" i="4"/>
  <c r="B5" i="4"/>
  <c r="C4" i="4"/>
  <c r="D4" i="4"/>
  <c r="E4" i="4"/>
  <c r="F4" i="4"/>
  <c r="B4" i="4"/>
  <c r="C3" i="4"/>
  <c r="D3" i="4"/>
  <c r="E3" i="4"/>
  <c r="F3" i="4"/>
  <c r="B3" i="4"/>
</calcChain>
</file>

<file path=xl/sharedStrings.xml><?xml version="1.0" encoding="utf-8"?>
<sst xmlns="http://schemas.openxmlformats.org/spreadsheetml/2006/main" count="96" uniqueCount="76">
  <si>
    <t>Profit &amp; Loss statement</t>
  </si>
  <si>
    <t>in USD</t>
  </si>
  <si>
    <t>FY '17</t>
  </si>
  <si>
    <t>FY '18</t>
  </si>
  <si>
    <t>FY '19</t>
  </si>
  <si>
    <t>FY '20</t>
  </si>
  <si>
    <t>FY '21</t>
  </si>
  <si>
    <t>Revenue</t>
  </si>
  <si>
    <t>Cost of revenue</t>
  </si>
  <si>
    <t>Gross Profit</t>
  </si>
  <si>
    <t>Operating Expenses</t>
  </si>
  <si>
    <t>Operating Income (Loss)</t>
  </si>
  <si>
    <t>Non-Operating Income (Loss)</t>
  </si>
  <si>
    <t>Pretax Income (Loss), Adjusted</t>
  </si>
  <si>
    <t>Abnormal Gains (Losses)</t>
  </si>
  <si>
    <t>Pretax Income (Loss)</t>
  </si>
  <si>
    <t>Income Tax (Expense) Benefit, net</t>
  </si>
  <si>
    <t>Net Income Available to Common Shareholders</t>
  </si>
  <si>
    <t>Balance Sheet</t>
  </si>
  <si>
    <t>Assets</t>
  </si>
  <si>
    <t>Cash, Cash Equivalents &amp; Short Term Investments</t>
  </si>
  <si>
    <t>Inventories</t>
  </si>
  <si>
    <t>Other Short Term Assets</t>
  </si>
  <si>
    <t>Total Current Assets</t>
  </si>
  <si>
    <t>Property, Plant &amp; Equipment, Net</t>
  </si>
  <si>
    <t>Long Term Investments &amp; Receivables</t>
  </si>
  <si>
    <t>Other Long Term Assets</t>
  </si>
  <si>
    <t>Total Noncurrent Assets</t>
  </si>
  <si>
    <t>Total Assets</t>
  </si>
  <si>
    <t>Liabilities</t>
  </si>
  <si>
    <t>Payables &amp; Accruals</t>
  </si>
  <si>
    <t>Short Term Debt</t>
  </si>
  <si>
    <t>Other Short Term Liabilities</t>
  </si>
  <si>
    <t>Total Current Liabilities</t>
  </si>
  <si>
    <t>Long Term Debt</t>
  </si>
  <si>
    <t>Other Long Term Liabilities</t>
  </si>
  <si>
    <t>Total Noncurrent Liabilities</t>
  </si>
  <si>
    <t>Total Liabilities</t>
  </si>
  <si>
    <t>Preferred Equity</t>
  </si>
  <si>
    <t>Share Capital &amp; Additional Paid-In Capital</t>
  </si>
  <si>
    <t>Retained Earnings</t>
  </si>
  <si>
    <t>Other Equity</t>
  </si>
  <si>
    <t>Equity Before Minority Interest</t>
  </si>
  <si>
    <t>Total Equity</t>
  </si>
  <si>
    <t>Total Liabilities &amp; Equity</t>
  </si>
  <si>
    <t>Cash Flow statement</t>
  </si>
  <si>
    <t>Net Income/Starting Line</t>
  </si>
  <si>
    <t>Depreciation &amp; Amortization</t>
  </si>
  <si>
    <t>Non-Cash Items</t>
  </si>
  <si>
    <t>Change in Working Capital</t>
  </si>
  <si>
    <t>Cash from Operating Activities</t>
  </si>
  <si>
    <t>Change in Fixed Assets &amp; Intangibles</t>
  </si>
  <si>
    <t>Net Change in Long Term Investment</t>
  </si>
  <si>
    <t>Net Cash From Acquisitions &amp; Divestitures</t>
  </si>
  <si>
    <t>Other Investing Activities</t>
  </si>
  <si>
    <t>Cash from Investing Activities</t>
  </si>
  <si>
    <t>Dividends Paid</t>
  </si>
  <si>
    <t>Cash From (Repayment of) Debt</t>
  </si>
  <si>
    <t>Cash From (Repurchase of) Equity</t>
  </si>
  <si>
    <t>Other Financing Activities</t>
  </si>
  <si>
    <t>Cash from Financing Activities</t>
  </si>
  <si>
    <t>Net Cash Before Disc. Operations and FX</t>
  </si>
  <si>
    <t>Change in Cash from Disc. Operations and Other</t>
  </si>
  <si>
    <t>Net Cash Before FX</t>
  </si>
  <si>
    <t>Effect of Foreign Exchange Rates</t>
  </si>
  <si>
    <t>Net Changes in Cash</t>
  </si>
  <si>
    <t>Lowe`s Companies Inc</t>
  </si>
  <si>
    <t>Gross Margin %</t>
  </si>
  <si>
    <t>Operating Margin %</t>
  </si>
  <si>
    <t>Net Margin %</t>
  </si>
  <si>
    <t>Return on Equity %</t>
  </si>
  <si>
    <t>Dividend Payout Ratio</t>
  </si>
  <si>
    <t>Capital Exp/NI</t>
  </si>
  <si>
    <t>Ratio Types</t>
  </si>
  <si>
    <t>Liabilities to Asset</t>
  </si>
  <si>
    <t>Liabilities to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</si>
</sst>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2" borderId="0" xfId="0" applyFill="1"/>
    <xf numFmtId="0" fontId="1" fillId="2" borderId="1" xfId="0" applyFont="1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8" xfId="0" applyFill="1" applyBorder="1"/>
    <xf numFmtId="0" fontId="1" fillId="2" borderId="9" xfId="0" applyFont="1" applyFill="1" applyBorder="1"/>
    <xf numFmtId="43" fontId="0" fillId="2" borderId="0" xfId="1" applyFont="1" applyFill="1" applyBorder="1" applyAlignment="1">
      <alignment horizontal="center"/>
    </xf>
    <xf numFmtId="43" fontId="0" fillId="2" borderId="6" xfId="1" applyFont="1" applyFill="1" applyBorder="1" applyAlignment="1">
      <alignment horizontal="center"/>
    </xf>
    <xf numFmtId="43" fontId="1" fillId="2" borderId="1" xfId="1" applyFont="1" applyFill="1" applyBorder="1" applyAlignment="1">
      <alignment horizontal="center"/>
    </xf>
    <xf numFmtId="43" fontId="1" fillId="2" borderId="7" xfId="1" applyFont="1" applyFill="1" applyBorder="1" applyAlignment="1">
      <alignment horizontal="center"/>
    </xf>
    <xf numFmtId="43" fontId="1" fillId="2" borderId="9" xfId="1" applyFont="1" applyFill="1" applyBorder="1" applyAlignment="1">
      <alignment horizontal="center"/>
    </xf>
    <xf numFmtId="43" fontId="1" fillId="2" borderId="10" xfId="1" applyFont="1" applyFill="1" applyBorder="1" applyAlignment="1">
      <alignment horizontal="center"/>
    </xf>
    <xf numFmtId="43" fontId="0" fillId="2" borderId="0" xfId="1" applyFont="1" applyFill="1" applyAlignment="1">
      <alignment horizontal="center"/>
    </xf>
    <xf numFmtId="0" fontId="0" fillId="2" borderId="0" xfId="0" applyFill="1" applyAlignment="1"/>
    <xf numFmtId="0" fontId="4" fillId="0" borderId="13" xfId="0" applyFont="1" applyFill="1" applyBorder="1"/>
    <xf numFmtId="0" fontId="3" fillId="0" borderId="14" xfId="0" applyFont="1" applyFill="1" applyBorder="1" applyAlignment="1">
      <alignment horizontal="center" vertical="center"/>
    </xf>
    <xf numFmtId="43" fontId="4" fillId="0" borderId="15" xfId="1" applyFont="1" applyFill="1" applyBorder="1" applyAlignment="1">
      <alignment horizontal="center"/>
    </xf>
    <xf numFmtId="43" fontId="4" fillId="0" borderId="16" xfId="1" applyFont="1" applyFill="1" applyBorder="1" applyAlignment="1">
      <alignment horizontal="center"/>
    </xf>
    <xf numFmtId="0" fontId="4" fillId="0" borderId="17" xfId="0" applyFont="1" applyFill="1" applyBorder="1"/>
    <xf numFmtId="10" fontId="4" fillId="0" borderId="11" xfId="2" applyNumberFormat="1" applyFont="1" applyFill="1" applyBorder="1"/>
    <xf numFmtId="10" fontId="4" fillId="0" borderId="18" xfId="2" applyNumberFormat="1" applyFont="1" applyFill="1" applyBorder="1"/>
    <xf numFmtId="10" fontId="0" fillId="2" borderId="0" xfId="2" applyNumberFormat="1" applyFont="1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43" fontId="4" fillId="0" borderId="18" xfId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771A3E-587F-43FD-8CF6-04FD5248C285}" name="Table1" displayName="Table1" ref="A2:F10" totalsRowShown="0" headerRowDxfId="10" dataDxfId="8" headerRowBorderDxfId="9" tableBorderDxfId="7" totalsRowBorderDxfId="6" headerRowCellStyle="Comma">
  <autoFilter ref="A2:F10" xr:uid="{66771A3E-587F-43FD-8CF6-04FD5248C285}"/>
  <tableColumns count="6">
    <tableColumn id="1" xr3:uid="{4908F042-7D96-445B-8958-9CF6E38533A2}" name="Ratio Types" dataDxfId="5"/>
    <tableColumn id="2" xr3:uid="{1CECBDA2-9DFB-4869-97E8-6B6ECF0D334E}" name="FY '17" dataDxfId="4" dataCellStyle="Percent">
      <calculatedColumnFormula>'LOWES COMPAN - Stock'!C6/'LOWES COMPAN - Stock'!C4</calculatedColumnFormula>
    </tableColumn>
    <tableColumn id="3" xr3:uid="{F8A86177-60A4-441D-9F4B-02330CF1EEB3}" name="FY '18" dataDxfId="3" dataCellStyle="Percent"/>
    <tableColumn id="4" xr3:uid="{97114C42-6ACE-4A9D-A79E-452731B718A7}" name="FY '19" dataDxfId="2" dataCellStyle="Percent"/>
    <tableColumn id="5" xr3:uid="{7E3E28D9-BDE6-4E58-AB0B-2F1E821CDEDD}" name="FY '20" dataDxfId="1" dataCellStyle="Percent"/>
    <tableColumn id="6" xr3:uid="{7536B851-E211-4873-B362-0FCB571527B6}" name="FY '21" dataDxfId="0" dataCellStyle="Percen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D11" sqref="D11"/>
    </sheetView>
  </sheetViews>
  <sheetFormatPr defaultRowHeight="15" x14ac:dyDescent="0.25"/>
  <cols>
    <col min="1" max="1" width="2" customWidth="1"/>
    <col min="2" max="2" width="56.5703125" bestFit="1" customWidth="1"/>
    <col min="3" max="7" width="18.7109375" style="12" bestFit="1" customWidth="1"/>
  </cols>
  <sheetData>
    <row r="1" spans="1:12" ht="15.75" thickBot="1" x14ac:dyDescent="0.3">
      <c r="A1" s="25" t="s">
        <v>66</v>
      </c>
      <c r="B1" s="26"/>
      <c r="C1" s="26"/>
      <c r="D1" s="26"/>
      <c r="E1" s="26"/>
      <c r="F1" s="26"/>
      <c r="G1" s="26"/>
    </row>
    <row r="2" spans="1:12" x14ac:dyDescent="0.25">
      <c r="A2" s="22" t="s">
        <v>0</v>
      </c>
      <c r="B2" s="23"/>
      <c r="C2" s="23"/>
      <c r="D2" s="23"/>
      <c r="E2" s="23"/>
      <c r="F2" s="23"/>
      <c r="G2" s="24"/>
    </row>
    <row r="3" spans="1:12" x14ac:dyDescent="0.25">
      <c r="A3" s="2"/>
      <c r="B3" s="3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</row>
    <row r="4" spans="1:12" x14ac:dyDescent="0.25">
      <c r="A4" s="2"/>
      <c r="B4" s="3" t="s">
        <v>7</v>
      </c>
      <c r="C4" s="6">
        <v>68619000000</v>
      </c>
      <c r="D4" s="6">
        <v>71309000000</v>
      </c>
      <c r="E4" s="6">
        <v>72148000000</v>
      </c>
      <c r="F4" s="6">
        <v>89597000000</v>
      </c>
      <c r="G4" s="7">
        <v>96250000000</v>
      </c>
    </row>
    <row r="5" spans="1:12" x14ac:dyDescent="0.25">
      <c r="A5" s="2"/>
      <c r="B5" s="3" t="s">
        <v>8</v>
      </c>
      <c r="C5" s="6">
        <v>-45210000000</v>
      </c>
      <c r="D5" s="6">
        <v>-48401000000</v>
      </c>
      <c r="E5" s="6">
        <v>-49205000000</v>
      </c>
      <c r="F5" s="6">
        <v>-60025000000</v>
      </c>
      <c r="G5" s="7">
        <v>-64194000000</v>
      </c>
    </row>
    <row r="6" spans="1:12" x14ac:dyDescent="0.25">
      <c r="A6" s="2"/>
      <c r="B6" s="1" t="s">
        <v>9</v>
      </c>
      <c r="C6" s="8">
        <v>23409000000</v>
      </c>
      <c r="D6" s="8">
        <v>22908000000</v>
      </c>
      <c r="E6" s="8">
        <v>22943000000</v>
      </c>
      <c r="F6" s="8">
        <v>29572000000</v>
      </c>
      <c r="G6" s="9">
        <v>32056000000</v>
      </c>
      <c r="H6" s="21"/>
      <c r="I6" s="21"/>
      <c r="J6" s="21"/>
      <c r="K6" s="21"/>
      <c r="L6" s="21"/>
    </row>
    <row r="7" spans="1:12" x14ac:dyDescent="0.25">
      <c r="A7" s="2"/>
      <c r="B7" s="3" t="s">
        <v>10</v>
      </c>
      <c r="C7" s="6">
        <v>-16823000000</v>
      </c>
      <c r="D7" s="6">
        <v>-18890000000</v>
      </c>
      <c r="E7" s="6">
        <v>-16629000000</v>
      </c>
      <c r="F7" s="6">
        <v>-19925000000</v>
      </c>
      <c r="G7" s="7">
        <v>-19963000000</v>
      </c>
    </row>
    <row r="8" spans="1:12" x14ac:dyDescent="0.25">
      <c r="A8" s="2"/>
      <c r="B8" s="1" t="s">
        <v>11</v>
      </c>
      <c r="C8" s="8">
        <v>6586000000</v>
      </c>
      <c r="D8" s="8">
        <v>4018000000</v>
      </c>
      <c r="E8" s="8">
        <v>6314000000</v>
      </c>
      <c r="F8" s="8">
        <v>9647000000</v>
      </c>
      <c r="G8" s="9">
        <v>12093000000</v>
      </c>
    </row>
    <row r="9" spans="1:12" x14ac:dyDescent="0.25">
      <c r="A9" s="2"/>
      <c r="B9" s="3" t="s">
        <v>12</v>
      </c>
      <c r="C9" s="6">
        <v>-633000000</v>
      </c>
      <c r="D9" s="6">
        <v>-624000000</v>
      </c>
      <c r="E9" s="6">
        <v>-691000000</v>
      </c>
      <c r="F9" s="6">
        <v>-848000000</v>
      </c>
      <c r="G9" s="7">
        <v>-885000000</v>
      </c>
    </row>
    <row r="10" spans="1:12" x14ac:dyDescent="0.25">
      <c r="A10" s="2"/>
      <c r="B10" s="3" t="s">
        <v>13</v>
      </c>
      <c r="C10" s="6">
        <v>5953000000</v>
      </c>
      <c r="D10" s="6">
        <v>3394000000</v>
      </c>
      <c r="E10" s="6">
        <v>5623000000</v>
      </c>
      <c r="F10" s="6">
        <v>8799000000</v>
      </c>
      <c r="G10" s="7">
        <v>11208000000</v>
      </c>
    </row>
    <row r="11" spans="1:12" x14ac:dyDescent="0.25">
      <c r="A11" s="2"/>
      <c r="B11" s="3" t="s">
        <v>14</v>
      </c>
      <c r="C11" s="6">
        <v>-464000000</v>
      </c>
      <c r="D11" s="6"/>
      <c r="E11" s="6"/>
      <c r="F11" s="6">
        <v>-1060000000</v>
      </c>
      <c r="G11" s="7"/>
    </row>
    <row r="12" spans="1:12" x14ac:dyDescent="0.25">
      <c r="A12" s="2"/>
      <c r="B12" s="1" t="s">
        <v>15</v>
      </c>
      <c r="C12" s="8">
        <v>5489000000</v>
      </c>
      <c r="D12" s="8">
        <v>3394000000</v>
      </c>
      <c r="E12" s="8">
        <v>5623000000</v>
      </c>
      <c r="F12" s="8">
        <v>7739000000</v>
      </c>
      <c r="G12" s="9">
        <v>11208000000</v>
      </c>
    </row>
    <row r="13" spans="1:12" x14ac:dyDescent="0.25">
      <c r="A13" s="2"/>
      <c r="B13" s="3" t="s">
        <v>16</v>
      </c>
      <c r="C13" s="6">
        <v>-2042000000</v>
      </c>
      <c r="D13" s="6">
        <v>-1080000000</v>
      </c>
      <c r="E13" s="6">
        <v>-1342000000</v>
      </c>
      <c r="F13" s="6">
        <v>-1904000000</v>
      </c>
      <c r="G13" s="7">
        <v>-2766000000</v>
      </c>
    </row>
    <row r="14" spans="1:12" ht="15.75" thickBot="1" x14ac:dyDescent="0.3">
      <c r="A14" s="4"/>
      <c r="B14" s="5" t="s">
        <v>17</v>
      </c>
      <c r="C14" s="10">
        <v>3447000000</v>
      </c>
      <c r="D14" s="10">
        <v>2314000000</v>
      </c>
      <c r="E14" s="10">
        <v>4281000000</v>
      </c>
      <c r="F14" s="10">
        <v>5835000000</v>
      </c>
      <c r="G14" s="11">
        <v>8442000000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2:G2"/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FC7E-D7C5-477D-807E-9D0604C4C0A8}">
  <dimension ref="A1:G29"/>
  <sheetViews>
    <sheetView workbookViewId="0">
      <selection activeCell="F22" sqref="F22"/>
    </sheetView>
  </sheetViews>
  <sheetFormatPr defaultRowHeight="15" x14ac:dyDescent="0.25"/>
  <cols>
    <col min="1" max="1" width="2.85546875" customWidth="1"/>
    <col min="2" max="2" width="45.5703125" bestFit="1" customWidth="1"/>
    <col min="3" max="7" width="18" bestFit="1" customWidth="1"/>
  </cols>
  <sheetData>
    <row r="1" spans="1:7" ht="15.75" thickBot="1" x14ac:dyDescent="0.3">
      <c r="A1" s="25" t="s">
        <v>66</v>
      </c>
      <c r="B1" s="26"/>
      <c r="C1" s="26"/>
      <c r="D1" s="26"/>
      <c r="E1" s="26"/>
      <c r="F1" s="26"/>
      <c r="G1" s="26"/>
    </row>
    <row r="2" spans="1:7" x14ac:dyDescent="0.25">
      <c r="A2" s="22" t="s">
        <v>18</v>
      </c>
      <c r="B2" s="23"/>
      <c r="C2" s="23"/>
      <c r="D2" s="23"/>
      <c r="E2" s="23"/>
      <c r="F2" s="23"/>
      <c r="G2" s="24"/>
    </row>
    <row r="3" spans="1:7" x14ac:dyDescent="0.25">
      <c r="A3" s="2"/>
      <c r="B3" s="3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</row>
    <row r="4" spans="1:7" x14ac:dyDescent="0.25">
      <c r="A4" s="2"/>
      <c r="B4" s="3" t="s">
        <v>19</v>
      </c>
      <c r="C4" s="6"/>
      <c r="D4" s="6"/>
      <c r="E4" s="6"/>
      <c r="F4" s="6"/>
      <c r="G4" s="7"/>
    </row>
    <row r="5" spans="1:7" x14ac:dyDescent="0.25">
      <c r="A5" s="2"/>
      <c r="B5" s="3" t="s">
        <v>20</v>
      </c>
      <c r="C5" s="6">
        <v>690000000</v>
      </c>
      <c r="D5" s="6">
        <v>729000000</v>
      </c>
      <c r="E5" s="6">
        <v>876000000</v>
      </c>
      <c r="F5" s="6">
        <v>5196000000</v>
      </c>
      <c r="G5" s="7">
        <v>1404000000</v>
      </c>
    </row>
    <row r="6" spans="1:7" x14ac:dyDescent="0.25">
      <c r="A6" s="2"/>
      <c r="B6" s="3" t="s">
        <v>21</v>
      </c>
      <c r="C6" s="6">
        <v>11393000000</v>
      </c>
      <c r="D6" s="6">
        <v>12561000000</v>
      </c>
      <c r="E6" s="6">
        <v>13179000000</v>
      </c>
      <c r="F6" s="6">
        <v>16193000000</v>
      </c>
      <c r="G6" s="7">
        <v>17605000000</v>
      </c>
    </row>
    <row r="7" spans="1:7" x14ac:dyDescent="0.25">
      <c r="A7" s="2"/>
      <c r="B7" s="3" t="s">
        <v>22</v>
      </c>
      <c r="C7" s="6">
        <v>689000000</v>
      </c>
      <c r="D7" s="6">
        <v>938000000</v>
      </c>
      <c r="E7" s="6">
        <v>1263000000</v>
      </c>
      <c r="F7" s="6">
        <v>937000000</v>
      </c>
      <c r="G7" s="7">
        <v>1051000000</v>
      </c>
    </row>
    <row r="8" spans="1:7" x14ac:dyDescent="0.25">
      <c r="A8" s="2"/>
      <c r="B8" s="1" t="s">
        <v>23</v>
      </c>
      <c r="C8" s="8">
        <v>12772000000</v>
      </c>
      <c r="D8" s="8">
        <v>14228000000</v>
      </c>
      <c r="E8" s="8">
        <v>15318000000</v>
      </c>
      <c r="F8" s="8">
        <v>22326000000</v>
      </c>
      <c r="G8" s="9">
        <v>20060000000</v>
      </c>
    </row>
    <row r="9" spans="1:7" x14ac:dyDescent="0.25">
      <c r="A9" s="2"/>
      <c r="B9" s="3" t="s">
        <v>24</v>
      </c>
      <c r="C9" s="6">
        <v>19721000000</v>
      </c>
      <c r="D9" s="6">
        <v>18432000000</v>
      </c>
      <c r="E9" s="6">
        <v>18769000000</v>
      </c>
      <c r="F9" s="6">
        <v>19155000000</v>
      </c>
      <c r="G9" s="7">
        <v>19071000000</v>
      </c>
    </row>
    <row r="10" spans="1:7" x14ac:dyDescent="0.25">
      <c r="A10" s="2"/>
      <c r="B10" s="3" t="s">
        <v>25</v>
      </c>
      <c r="C10" s="6">
        <v>408000000</v>
      </c>
      <c r="D10" s="6">
        <v>256000000</v>
      </c>
      <c r="E10" s="6">
        <v>372000000</v>
      </c>
      <c r="F10" s="6">
        <v>200000000</v>
      </c>
      <c r="G10" s="7">
        <v>199000000</v>
      </c>
    </row>
    <row r="11" spans="1:7" x14ac:dyDescent="0.25">
      <c r="A11" s="2"/>
      <c r="B11" s="3" t="s">
        <v>26</v>
      </c>
      <c r="C11" s="6">
        <v>2390000000</v>
      </c>
      <c r="D11" s="6">
        <v>1592000000</v>
      </c>
      <c r="E11" s="6">
        <v>5012000000</v>
      </c>
      <c r="F11" s="6">
        <v>5054000000</v>
      </c>
      <c r="G11" s="7">
        <v>5310000000</v>
      </c>
    </row>
    <row r="12" spans="1:7" x14ac:dyDescent="0.25">
      <c r="A12" s="2"/>
      <c r="B12" s="1" t="s">
        <v>27</v>
      </c>
      <c r="C12" s="8">
        <v>22519000000</v>
      </c>
      <c r="D12" s="8">
        <v>20280000000</v>
      </c>
      <c r="E12" s="8">
        <v>24153000000</v>
      </c>
      <c r="F12" s="8">
        <v>24409000000</v>
      </c>
      <c r="G12" s="9">
        <v>24580000000</v>
      </c>
    </row>
    <row r="13" spans="1:7" x14ac:dyDescent="0.25">
      <c r="A13" s="2"/>
      <c r="B13" s="1" t="s">
        <v>28</v>
      </c>
      <c r="C13" s="8">
        <v>35291000000</v>
      </c>
      <c r="D13" s="8">
        <v>34508000000</v>
      </c>
      <c r="E13" s="8">
        <v>39471000000</v>
      </c>
      <c r="F13" s="8">
        <v>46735000000</v>
      </c>
      <c r="G13" s="9">
        <v>44640000000</v>
      </c>
    </row>
    <row r="14" spans="1:7" x14ac:dyDescent="0.25">
      <c r="A14" s="2"/>
      <c r="B14" s="3" t="s">
        <v>29</v>
      </c>
      <c r="C14" s="6"/>
      <c r="D14" s="6"/>
      <c r="E14" s="6"/>
      <c r="F14" s="6"/>
      <c r="G14" s="7"/>
    </row>
    <row r="15" spans="1:7" x14ac:dyDescent="0.25">
      <c r="A15" s="2"/>
      <c r="B15" s="3" t="s">
        <v>30</v>
      </c>
      <c r="C15" s="6">
        <v>7337000000</v>
      </c>
      <c r="D15" s="6">
        <v>8941000000</v>
      </c>
      <c r="E15" s="6">
        <v>8343000000</v>
      </c>
      <c r="F15" s="6">
        <v>12234000000</v>
      </c>
      <c r="G15" s="7">
        <v>12915000000</v>
      </c>
    </row>
    <row r="16" spans="1:7" x14ac:dyDescent="0.25">
      <c r="A16" s="2"/>
      <c r="B16" s="3" t="s">
        <v>31</v>
      </c>
      <c r="C16" s="6">
        <v>1431000000</v>
      </c>
      <c r="D16" s="6">
        <v>1832000000</v>
      </c>
      <c r="E16" s="6">
        <v>2538000000</v>
      </c>
      <c r="F16" s="6">
        <v>1112000000</v>
      </c>
      <c r="G16" s="7">
        <v>868000000</v>
      </c>
    </row>
    <row r="17" spans="1:7" x14ac:dyDescent="0.25">
      <c r="A17" s="2"/>
      <c r="B17" s="3" t="s">
        <v>32</v>
      </c>
      <c r="C17" s="6">
        <v>3328000000</v>
      </c>
      <c r="D17" s="6">
        <v>3724000000</v>
      </c>
      <c r="E17" s="6">
        <v>4301000000</v>
      </c>
      <c r="F17" s="6">
        <v>5384000000</v>
      </c>
      <c r="G17" s="7">
        <v>7012000000</v>
      </c>
    </row>
    <row r="18" spans="1:7" x14ac:dyDescent="0.25">
      <c r="A18" s="2"/>
      <c r="B18" s="1" t="s">
        <v>33</v>
      </c>
      <c r="C18" s="8">
        <v>12096000000</v>
      </c>
      <c r="D18" s="8">
        <v>14497000000</v>
      </c>
      <c r="E18" s="8">
        <v>15182000000</v>
      </c>
      <c r="F18" s="8">
        <v>18730000000</v>
      </c>
      <c r="G18" s="9">
        <v>20795000000</v>
      </c>
    </row>
    <row r="19" spans="1:7" x14ac:dyDescent="0.25">
      <c r="A19" s="2"/>
      <c r="B19" s="3" t="s">
        <v>34</v>
      </c>
      <c r="C19" s="6">
        <v>15564000000</v>
      </c>
      <c r="D19" s="6">
        <v>14391000000</v>
      </c>
      <c r="E19" s="6">
        <v>16768000000</v>
      </c>
      <c r="F19" s="6">
        <v>20668000000</v>
      </c>
      <c r="G19" s="7">
        <v>23859000000</v>
      </c>
    </row>
    <row r="20" spans="1:7" x14ac:dyDescent="0.25">
      <c r="A20" s="2"/>
      <c r="B20" s="3" t="s">
        <v>35</v>
      </c>
      <c r="C20" s="6">
        <v>1758000000</v>
      </c>
      <c r="D20" s="6">
        <v>1976000000</v>
      </c>
      <c r="E20" s="6">
        <v>5549000000</v>
      </c>
      <c r="F20" s="6">
        <v>5900000000</v>
      </c>
      <c r="G20" s="7">
        <v>4802000000</v>
      </c>
    </row>
    <row r="21" spans="1:7" x14ac:dyDescent="0.25">
      <c r="A21" s="2"/>
      <c r="B21" s="1" t="s">
        <v>36</v>
      </c>
      <c r="C21" s="8">
        <v>17322000000</v>
      </c>
      <c r="D21" s="8">
        <v>16367000000</v>
      </c>
      <c r="E21" s="8">
        <v>22317000000</v>
      </c>
      <c r="F21" s="8">
        <v>26568000000</v>
      </c>
      <c r="G21" s="9">
        <v>28661000000</v>
      </c>
    </row>
    <row r="22" spans="1:7" x14ac:dyDescent="0.25">
      <c r="A22" s="2"/>
      <c r="B22" s="1" t="s">
        <v>37</v>
      </c>
      <c r="C22" s="8">
        <v>29418000000</v>
      </c>
      <c r="D22" s="8">
        <v>30864000000</v>
      </c>
      <c r="E22" s="8">
        <v>37499000000</v>
      </c>
      <c r="F22" s="8">
        <v>45298000000</v>
      </c>
      <c r="G22" s="9">
        <v>49456000000</v>
      </c>
    </row>
    <row r="23" spans="1:7" x14ac:dyDescent="0.25">
      <c r="A23" s="2"/>
      <c r="B23" s="3" t="s">
        <v>38</v>
      </c>
      <c r="C23" s="6">
        <v>0</v>
      </c>
      <c r="D23" s="6">
        <v>0</v>
      </c>
      <c r="E23" s="6"/>
      <c r="F23" s="6"/>
      <c r="G23" s="7"/>
    </row>
    <row r="24" spans="1:7" x14ac:dyDescent="0.25">
      <c r="A24" s="2"/>
      <c r="B24" s="3" t="s">
        <v>39</v>
      </c>
      <c r="C24" s="6">
        <v>437000000</v>
      </c>
      <c r="D24" s="6">
        <v>401000000</v>
      </c>
      <c r="E24" s="6">
        <v>381000000</v>
      </c>
      <c r="F24" s="6">
        <v>456000000</v>
      </c>
      <c r="G24" s="7">
        <v>335000000</v>
      </c>
    </row>
    <row r="25" spans="1:7" x14ac:dyDescent="0.25">
      <c r="A25" s="2"/>
      <c r="B25" s="3" t="s">
        <v>40</v>
      </c>
      <c r="C25" s="6">
        <v>5425000000</v>
      </c>
      <c r="D25" s="6">
        <v>3452000000</v>
      </c>
      <c r="E25" s="6">
        <v>1727000000</v>
      </c>
      <c r="F25" s="6">
        <v>1117000000</v>
      </c>
      <c r="G25" s="7">
        <v>-5115000000</v>
      </c>
    </row>
    <row r="26" spans="1:7" x14ac:dyDescent="0.25">
      <c r="A26" s="2"/>
      <c r="B26" s="3" t="s">
        <v>41</v>
      </c>
      <c r="C26" s="6">
        <v>11000000</v>
      </c>
      <c r="D26" s="6">
        <v>-209000000</v>
      </c>
      <c r="E26" s="6">
        <v>-136000000</v>
      </c>
      <c r="F26" s="6">
        <v>-136000000</v>
      </c>
      <c r="G26" s="7">
        <v>-36000000</v>
      </c>
    </row>
    <row r="27" spans="1:7" x14ac:dyDescent="0.25">
      <c r="A27" s="2"/>
      <c r="B27" s="3" t="s">
        <v>42</v>
      </c>
      <c r="C27" s="6">
        <v>5873000000</v>
      </c>
      <c r="D27" s="6">
        <v>3644000000</v>
      </c>
      <c r="E27" s="6">
        <v>1972000000</v>
      </c>
      <c r="F27" s="6">
        <v>1437000000</v>
      </c>
      <c r="G27" s="7">
        <v>-4816000000</v>
      </c>
    </row>
    <row r="28" spans="1:7" x14ac:dyDescent="0.25">
      <c r="A28" s="2"/>
      <c r="B28" s="1" t="s">
        <v>43</v>
      </c>
      <c r="C28" s="8">
        <v>5873000000</v>
      </c>
      <c r="D28" s="8">
        <v>3644000000</v>
      </c>
      <c r="E28" s="8">
        <v>1972000000</v>
      </c>
      <c r="F28" s="8">
        <v>1437000000</v>
      </c>
      <c r="G28" s="9">
        <v>-4816000000</v>
      </c>
    </row>
    <row r="29" spans="1:7" ht="15.75" thickBot="1" x14ac:dyDescent="0.3">
      <c r="A29" s="4"/>
      <c r="B29" s="5" t="s">
        <v>44</v>
      </c>
      <c r="C29" s="10">
        <v>35291000000</v>
      </c>
      <c r="D29" s="10">
        <v>34508000000</v>
      </c>
      <c r="E29" s="10">
        <v>39471000000</v>
      </c>
      <c r="F29" s="10">
        <v>46735000000</v>
      </c>
      <c r="G29" s="11">
        <v>44640000000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877C-54D6-4ED8-80E9-792E5A37F9F1}">
  <dimension ref="A1:G23"/>
  <sheetViews>
    <sheetView tabSelected="1" topLeftCell="A9" workbookViewId="0">
      <selection activeCell="E28" sqref="E28"/>
    </sheetView>
  </sheetViews>
  <sheetFormatPr defaultRowHeight="15" x14ac:dyDescent="0.25"/>
  <cols>
    <col min="1" max="1" width="2.42578125" customWidth="1"/>
    <col min="2" max="2" width="44.28515625" bestFit="1" customWidth="1"/>
    <col min="3" max="5" width="17.7109375" bestFit="1" customWidth="1"/>
    <col min="6" max="6" width="18" bestFit="1" customWidth="1"/>
    <col min="7" max="7" width="18.7109375" bestFit="1" customWidth="1"/>
  </cols>
  <sheetData>
    <row r="1" spans="1:7" ht="15.75" thickBot="1" x14ac:dyDescent="0.3">
      <c r="A1" s="25" t="s">
        <v>66</v>
      </c>
      <c r="B1" s="26"/>
      <c r="C1" s="26"/>
      <c r="D1" s="26"/>
      <c r="E1" s="26"/>
      <c r="F1" s="26"/>
      <c r="G1" s="26"/>
    </row>
    <row r="2" spans="1:7" x14ac:dyDescent="0.25">
      <c r="A2" s="22" t="s">
        <v>45</v>
      </c>
      <c r="B2" s="23"/>
      <c r="C2" s="23"/>
      <c r="D2" s="23"/>
      <c r="E2" s="23"/>
      <c r="F2" s="23"/>
      <c r="G2" s="24"/>
    </row>
    <row r="3" spans="1:7" x14ac:dyDescent="0.25">
      <c r="A3" s="2"/>
      <c r="B3" s="3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</row>
    <row r="4" spans="1:7" x14ac:dyDescent="0.25">
      <c r="A4" s="2"/>
      <c r="B4" s="3" t="s">
        <v>46</v>
      </c>
      <c r="C4" s="6">
        <v>3447000000</v>
      </c>
      <c r="D4" s="6">
        <v>2314000000</v>
      </c>
      <c r="E4" s="6">
        <v>4281000000</v>
      </c>
      <c r="F4" s="6">
        <v>5835000000</v>
      </c>
      <c r="G4" s="7">
        <v>8442000000</v>
      </c>
    </row>
    <row r="5" spans="1:7" x14ac:dyDescent="0.25">
      <c r="A5" s="2"/>
      <c r="B5" s="3" t="s">
        <v>47</v>
      </c>
      <c r="C5" s="6">
        <v>1540000000</v>
      </c>
      <c r="D5" s="6">
        <v>1607000000</v>
      </c>
      <c r="E5" s="6">
        <v>1410000000</v>
      </c>
      <c r="F5" s="6">
        <v>1594000000</v>
      </c>
      <c r="G5" s="7">
        <v>1882000000</v>
      </c>
    </row>
    <row r="6" spans="1:7" x14ac:dyDescent="0.25">
      <c r="A6" s="2"/>
      <c r="B6" s="3" t="s">
        <v>48</v>
      </c>
      <c r="C6" s="6">
        <v>574000000</v>
      </c>
      <c r="D6" s="6">
        <v>1505000000</v>
      </c>
      <c r="E6" s="6">
        <v>860000000</v>
      </c>
      <c r="F6" s="6">
        <v>1725000000</v>
      </c>
      <c r="G6" s="7">
        <v>916000000</v>
      </c>
    </row>
    <row r="7" spans="1:7" x14ac:dyDescent="0.25">
      <c r="A7" s="2"/>
      <c r="B7" s="3" t="s">
        <v>49</v>
      </c>
      <c r="C7" s="6">
        <v>-496000000</v>
      </c>
      <c r="D7" s="6">
        <v>767000000</v>
      </c>
      <c r="E7" s="6">
        <v>-2255000000</v>
      </c>
      <c r="F7" s="6">
        <v>1895000000</v>
      </c>
      <c r="G7" s="7">
        <v>-1127000000</v>
      </c>
    </row>
    <row r="8" spans="1:7" x14ac:dyDescent="0.25">
      <c r="A8" s="2"/>
      <c r="B8" s="1" t="s">
        <v>50</v>
      </c>
      <c r="C8" s="8">
        <v>5065000000</v>
      </c>
      <c r="D8" s="8">
        <v>6193000000</v>
      </c>
      <c r="E8" s="8">
        <v>4296000000</v>
      </c>
      <c r="F8" s="8">
        <v>11049000000</v>
      </c>
      <c r="G8" s="9">
        <v>10113000000</v>
      </c>
    </row>
    <row r="9" spans="1:7" x14ac:dyDescent="0.25">
      <c r="A9" s="2"/>
      <c r="B9" s="3" t="s">
        <v>51</v>
      </c>
      <c r="C9" s="6">
        <v>-1078000000</v>
      </c>
      <c r="D9" s="6">
        <v>-1098000000</v>
      </c>
      <c r="E9" s="6">
        <v>-1321000000</v>
      </c>
      <c r="F9" s="6">
        <v>-1701000000</v>
      </c>
      <c r="G9" s="7">
        <v>-1740000000</v>
      </c>
    </row>
    <row r="10" spans="1:7" x14ac:dyDescent="0.25">
      <c r="A10" s="2"/>
      <c r="B10" s="3" t="s">
        <v>52</v>
      </c>
      <c r="C10" s="6">
        <v>133000000</v>
      </c>
      <c r="D10" s="6">
        <v>20000000</v>
      </c>
      <c r="E10" s="6">
        <v>-48000000</v>
      </c>
      <c r="F10" s="6">
        <v>-168000000</v>
      </c>
      <c r="G10" s="7">
        <v>228000000</v>
      </c>
    </row>
    <row r="11" spans="1:7" x14ac:dyDescent="0.25">
      <c r="A11" s="2"/>
      <c r="B11" s="3" t="s">
        <v>53</v>
      </c>
      <c r="C11" s="6">
        <v>-509000000</v>
      </c>
      <c r="D11" s="6"/>
      <c r="E11" s="6"/>
      <c r="F11" s="6"/>
      <c r="G11" s="7"/>
    </row>
    <row r="12" spans="1:7" x14ac:dyDescent="0.25">
      <c r="A12" s="2"/>
      <c r="B12" s="3" t="s">
        <v>54</v>
      </c>
      <c r="C12" s="6">
        <v>13000000</v>
      </c>
      <c r="D12" s="6">
        <v>-2000000</v>
      </c>
      <c r="E12" s="6"/>
      <c r="F12" s="6">
        <v>-25000000</v>
      </c>
      <c r="G12" s="7">
        <v>-134000000</v>
      </c>
    </row>
    <row r="13" spans="1:7" x14ac:dyDescent="0.25">
      <c r="A13" s="2"/>
      <c r="B13" s="1" t="s">
        <v>55</v>
      </c>
      <c r="C13" s="8">
        <v>-1441000000</v>
      </c>
      <c r="D13" s="8">
        <v>-1080000000</v>
      </c>
      <c r="E13" s="8">
        <v>-1369000000</v>
      </c>
      <c r="F13" s="8">
        <v>-1894000000</v>
      </c>
      <c r="G13" s="9">
        <v>-1646000000</v>
      </c>
    </row>
    <row r="14" spans="1:7" x14ac:dyDescent="0.25">
      <c r="A14" s="2"/>
      <c r="B14" s="3" t="s">
        <v>56</v>
      </c>
      <c r="C14" s="6">
        <v>-1288000000</v>
      </c>
      <c r="D14" s="6">
        <v>-1455000000</v>
      </c>
      <c r="E14" s="6">
        <v>-1618000000</v>
      </c>
      <c r="F14" s="6">
        <v>-1704000000</v>
      </c>
      <c r="G14" s="7">
        <v>-1984000000</v>
      </c>
    </row>
    <row r="15" spans="1:7" x14ac:dyDescent="0.25">
      <c r="A15" s="2"/>
      <c r="B15" s="3" t="s">
        <v>57</v>
      </c>
      <c r="C15" s="6">
        <v>744000000</v>
      </c>
      <c r="D15" s="6">
        <v>-741000000</v>
      </c>
      <c r="E15" s="6">
        <v>3079000000</v>
      </c>
      <c r="F15" s="6">
        <v>1370000000</v>
      </c>
      <c r="G15" s="7">
        <v>2854000000</v>
      </c>
    </row>
    <row r="16" spans="1:7" x14ac:dyDescent="0.25">
      <c r="A16" s="2"/>
      <c r="B16" s="3" t="s">
        <v>58</v>
      </c>
      <c r="C16" s="6">
        <v>-3053000000</v>
      </c>
      <c r="D16" s="6">
        <v>-2923000000</v>
      </c>
      <c r="E16" s="6">
        <v>-4195000000</v>
      </c>
      <c r="F16" s="6">
        <v>-4819000000</v>
      </c>
      <c r="G16" s="7">
        <v>-12880000000</v>
      </c>
    </row>
    <row r="17" spans="1:7" x14ac:dyDescent="0.25">
      <c r="A17" s="2"/>
      <c r="B17" s="3" t="s">
        <v>59</v>
      </c>
      <c r="C17" s="6">
        <v>-10000000</v>
      </c>
      <c r="D17" s="6">
        <v>-5000000</v>
      </c>
      <c r="E17" s="6">
        <v>-1000000</v>
      </c>
      <c r="F17" s="6">
        <v>-38000000</v>
      </c>
      <c r="G17" s="7">
        <v>-6000000</v>
      </c>
    </row>
    <row r="18" spans="1:7" x14ac:dyDescent="0.25">
      <c r="A18" s="2"/>
      <c r="B18" s="1" t="s">
        <v>60</v>
      </c>
      <c r="C18" s="8">
        <v>-3607000000</v>
      </c>
      <c r="D18" s="8">
        <v>-5124000000</v>
      </c>
      <c r="E18" s="8">
        <v>-2735000000</v>
      </c>
      <c r="F18" s="8">
        <v>-5191000000</v>
      </c>
      <c r="G18" s="9">
        <v>-12016000000</v>
      </c>
    </row>
    <row r="19" spans="1:7" x14ac:dyDescent="0.25">
      <c r="A19" s="2"/>
      <c r="B19" s="3" t="s">
        <v>61</v>
      </c>
      <c r="C19" s="6">
        <v>17000000</v>
      </c>
      <c r="D19" s="6">
        <v>-11000000</v>
      </c>
      <c r="E19" s="6">
        <v>192000000</v>
      </c>
      <c r="F19" s="6">
        <v>3964000000</v>
      </c>
      <c r="G19" s="7">
        <v>-3549000000</v>
      </c>
    </row>
    <row r="20" spans="1:7" x14ac:dyDescent="0.25">
      <c r="A20" s="2"/>
      <c r="B20" s="3" t="s">
        <v>62</v>
      </c>
      <c r="C20" s="6"/>
      <c r="D20" s="6">
        <v>-54000000</v>
      </c>
      <c r="E20" s="6">
        <v>12000000</v>
      </c>
      <c r="F20" s="6"/>
      <c r="G20" s="7"/>
    </row>
    <row r="21" spans="1:7" x14ac:dyDescent="0.25">
      <c r="A21" s="2"/>
      <c r="B21" s="3" t="s">
        <v>63</v>
      </c>
      <c r="C21" s="6">
        <v>17000000</v>
      </c>
      <c r="D21" s="6">
        <v>-65000000</v>
      </c>
      <c r="E21" s="6">
        <v>204000000</v>
      </c>
      <c r="F21" s="6">
        <v>3964000000</v>
      </c>
      <c r="G21" s="7">
        <v>-3549000000</v>
      </c>
    </row>
    <row r="22" spans="1:7" x14ac:dyDescent="0.25">
      <c r="A22" s="2"/>
      <c r="B22" s="3" t="s">
        <v>64</v>
      </c>
      <c r="C22" s="6">
        <v>13000000</v>
      </c>
      <c r="D22" s="6">
        <v>-12000000</v>
      </c>
      <c r="E22" s="6">
        <v>1000000</v>
      </c>
      <c r="F22" s="6">
        <v>10000000</v>
      </c>
      <c r="G22" s="7">
        <v>-8000000</v>
      </c>
    </row>
    <row r="23" spans="1:7" ht="15.75" thickBot="1" x14ac:dyDescent="0.3">
      <c r="A23" s="4"/>
      <c r="B23" s="5" t="s">
        <v>65</v>
      </c>
      <c r="C23" s="10">
        <v>30000000</v>
      </c>
      <c r="D23" s="10">
        <v>-77000000</v>
      </c>
      <c r="E23" s="10">
        <v>205000000</v>
      </c>
      <c r="F23" s="10">
        <v>3974000000</v>
      </c>
      <c r="G23" s="11">
        <v>-3557000000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54C71-EEDB-496A-A96E-46EF9771D171}">
  <dimension ref="A1:G10"/>
  <sheetViews>
    <sheetView workbookViewId="0">
      <selection activeCell="B10" sqref="B10:F10"/>
    </sheetView>
  </sheetViews>
  <sheetFormatPr defaultRowHeight="15" x14ac:dyDescent="0.25"/>
  <cols>
    <col min="1" max="1" width="20.85546875" bestFit="1" customWidth="1"/>
    <col min="2" max="6" width="12.140625" bestFit="1" customWidth="1"/>
  </cols>
  <sheetData>
    <row r="1" spans="1:7" x14ac:dyDescent="0.25">
      <c r="A1" s="27" t="s">
        <v>66</v>
      </c>
      <c r="B1" s="27"/>
      <c r="C1" s="27"/>
      <c r="D1" s="27"/>
      <c r="E1" s="27"/>
      <c r="F1" s="27"/>
      <c r="G1" s="13"/>
    </row>
    <row r="2" spans="1:7" x14ac:dyDescent="0.25">
      <c r="A2" s="15" t="s">
        <v>73</v>
      </c>
      <c r="B2" s="16" t="s">
        <v>2</v>
      </c>
      <c r="C2" s="16" t="s">
        <v>3</v>
      </c>
      <c r="D2" s="16" t="s">
        <v>4</v>
      </c>
      <c r="E2" s="16" t="s">
        <v>5</v>
      </c>
      <c r="F2" s="17" t="s">
        <v>6</v>
      </c>
    </row>
    <row r="3" spans="1:7" x14ac:dyDescent="0.25">
      <c r="A3" s="14" t="s">
        <v>67</v>
      </c>
      <c r="B3" s="19">
        <f>'LOWES COMPAN - Stock'!C6/'LOWES COMPAN - Stock'!C4</f>
        <v>0.34114458094696803</v>
      </c>
      <c r="C3" s="19">
        <f>'LOWES COMPAN - Stock'!D6/'LOWES COMPAN - Stock'!D4</f>
        <v>0.3212497721185264</v>
      </c>
      <c r="D3" s="19">
        <f>'LOWES COMPAN - Stock'!E6/'LOWES COMPAN - Stock'!E4</f>
        <v>0.31799911293452349</v>
      </c>
      <c r="E3" s="19">
        <f>'LOWES COMPAN - Stock'!F6/'LOWES COMPAN - Stock'!F4</f>
        <v>0.33005569382903444</v>
      </c>
      <c r="F3" s="19">
        <f>'LOWES COMPAN - Stock'!G6/'LOWES COMPAN - Stock'!G4</f>
        <v>0.33304935064935065</v>
      </c>
    </row>
    <row r="4" spans="1:7" x14ac:dyDescent="0.25">
      <c r="A4" s="14" t="s">
        <v>68</v>
      </c>
      <c r="B4" s="19">
        <f>'LOWES COMPAN - Stock'!C8/'LOWES COMPAN - Stock'!C4</f>
        <v>9.5979247730220499E-2</v>
      </c>
      <c r="C4" s="19">
        <f>'LOWES COMPAN - Stock'!D8/'LOWES COMPAN - Stock'!D4</f>
        <v>5.6346323745950722E-2</v>
      </c>
      <c r="D4" s="19">
        <f>'LOWES COMPAN - Stock'!E8/'LOWES COMPAN - Stock'!E4</f>
        <v>8.7514553417974164E-2</v>
      </c>
      <c r="E4" s="19">
        <f>'LOWES COMPAN - Stock'!F8/'LOWES COMPAN - Stock'!F4</f>
        <v>0.10767101577061731</v>
      </c>
      <c r="F4" s="19">
        <f>'LOWES COMPAN - Stock'!G8/'LOWES COMPAN - Stock'!G4</f>
        <v>0.12564155844155844</v>
      </c>
    </row>
    <row r="5" spans="1:7" x14ac:dyDescent="0.25">
      <c r="A5" s="14" t="s">
        <v>69</v>
      </c>
      <c r="B5" s="19">
        <f>'LOWES COMPAN - Stock'!C14/'LOWES COMPAN - Stock'!C4</f>
        <v>5.023390023171425E-2</v>
      </c>
      <c r="C5" s="19">
        <f>'LOWES COMPAN - Stock'!D14/'LOWES COMPAN - Stock'!D4</f>
        <v>3.2450321838758081E-2</v>
      </c>
      <c r="D5" s="19">
        <f>'LOWES COMPAN - Stock'!E14/'LOWES COMPAN - Stock'!E4</f>
        <v>5.9336364140378114E-2</v>
      </c>
      <c r="E5" s="19">
        <f>'LOWES COMPAN - Stock'!F14/'LOWES COMPAN - Stock'!F4</f>
        <v>6.5124948379968073E-2</v>
      </c>
      <c r="F5" s="19">
        <f>'LOWES COMPAN - Stock'!G14/'LOWES COMPAN - Stock'!G4</f>
        <v>8.7709090909090903E-2</v>
      </c>
    </row>
    <row r="6" spans="1:7" x14ac:dyDescent="0.25">
      <c r="A6" s="14" t="s">
        <v>70</v>
      </c>
      <c r="B6" s="19">
        <f>'LOWES COMPAN - Stock'!C14/'Balance Sheet'!C28</f>
        <v>0.58692320790056185</v>
      </c>
      <c r="C6" s="19">
        <f>'LOWES COMPAN - Stock'!D14/'Balance Sheet'!D28</f>
        <v>0.63501646542261247</v>
      </c>
      <c r="D6" s="19">
        <f>'LOWES COMPAN - Stock'!E14/'Balance Sheet'!E28</f>
        <v>2.170892494929006</v>
      </c>
      <c r="E6" s="19">
        <f>'LOWES COMPAN - Stock'!F14/'Balance Sheet'!F28</f>
        <v>4.0605427974947812</v>
      </c>
      <c r="F6" s="19">
        <f>'LOWES COMPAN - Stock'!G14/'Balance Sheet'!G28</f>
        <v>-1.7529069767441861</v>
      </c>
    </row>
    <row r="7" spans="1:7" x14ac:dyDescent="0.25">
      <c r="A7" s="14" t="s">
        <v>71</v>
      </c>
      <c r="B7" s="19">
        <f>-('Cash Flow'!C14/'LOWES COMPAN - Stock'!C14)</f>
        <v>0.37365825355381493</v>
      </c>
      <c r="C7" s="19">
        <f>-('Cash Flow'!D14/'LOWES COMPAN - Stock'!D14)</f>
        <v>0.62878133102852207</v>
      </c>
      <c r="D7" s="19">
        <f>-('Cash Flow'!E14/'LOWES COMPAN - Stock'!E14)</f>
        <v>0.37794907731838356</v>
      </c>
      <c r="E7" s="19">
        <f>-('Cash Flow'!F14/'LOWES COMPAN - Stock'!F14)</f>
        <v>0.29203084832904885</v>
      </c>
      <c r="F7" s="19">
        <f>-('Cash Flow'!G14/'LOWES COMPAN - Stock'!G14)</f>
        <v>0.23501539919450368</v>
      </c>
    </row>
    <row r="8" spans="1:7" x14ac:dyDescent="0.25">
      <c r="A8" s="18" t="s">
        <v>72</v>
      </c>
      <c r="B8" s="20">
        <f>-('Cash Flow'!C9/'LOWES COMPAN - Stock'!C14)</f>
        <v>0.31273571221351898</v>
      </c>
      <c r="C8" s="20">
        <f>-('Cash Flow'!D9/'LOWES COMPAN - Stock'!D14)</f>
        <v>0.47450302506482284</v>
      </c>
      <c r="D8" s="20">
        <f>-('Cash Flow'!E9/'LOWES COMPAN - Stock'!E14)</f>
        <v>0.30857276337304368</v>
      </c>
      <c r="E8" s="20">
        <f>-('Cash Flow'!F9/'LOWES COMPAN - Stock'!F14)</f>
        <v>0.29151670951156811</v>
      </c>
      <c r="F8" s="20">
        <f>-('Cash Flow'!G9/'LOWES COMPAN - Stock'!G14)</f>
        <v>0.20611229566453448</v>
      </c>
    </row>
    <row r="9" spans="1:7" x14ac:dyDescent="0.25">
      <c r="A9" s="18" t="s">
        <v>74</v>
      </c>
      <c r="B9" s="28">
        <f>'Balance Sheet'!C22/'Balance Sheet'!C13</f>
        <v>0.83358363322093454</v>
      </c>
      <c r="C9" s="28">
        <f>'Balance Sheet'!D22/'Balance Sheet'!D13</f>
        <v>0.89440129824968129</v>
      </c>
      <c r="D9" s="28">
        <f>'Balance Sheet'!E22/'Balance Sheet'!E13</f>
        <v>0.95003926933698157</v>
      </c>
      <c r="E9" s="28">
        <f>'Balance Sheet'!F22/'Balance Sheet'!F13</f>
        <v>0.96925216647052526</v>
      </c>
      <c r="F9" s="28">
        <f>'Balance Sheet'!G22/'Balance Sheet'!G13</f>
        <v>1.1078853046594983</v>
      </c>
    </row>
    <row r="10" spans="1:7" x14ac:dyDescent="0.25">
      <c r="A10" s="18" t="s">
        <v>75</v>
      </c>
      <c r="B10" s="28">
        <f>'Balance Sheet'!C22/'Balance Sheet'!C28</f>
        <v>5.0090243487144557</v>
      </c>
      <c r="C10" s="28">
        <f>'Balance Sheet'!D22/'Balance Sheet'!D28</f>
        <v>8.4698133918770591</v>
      </c>
      <c r="D10" s="28">
        <f>'Balance Sheet'!E22/'Balance Sheet'!E28</f>
        <v>19.015720081135903</v>
      </c>
      <c r="E10" s="28">
        <f>'Balance Sheet'!F22/'Balance Sheet'!F28</f>
        <v>31.522616562282533</v>
      </c>
      <c r="F10" s="28">
        <f>'Balance Sheet'!G22/'Balance Sheet'!G28</f>
        <v>-10.269102990033222</v>
      </c>
    </row>
  </sheetData>
  <mergeCells count="1">
    <mergeCell ref="A1:F1"/>
  </mergeCells>
  <pageMargins left="0.7" right="0.7" top="0.75" bottom="0.75" header="0.3" footer="0.3"/>
  <ignoredErrors>
    <ignoredError sqref="B4:B8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LOWES COMPAN - Stock</vt:lpstr>
      <vt:lpstr>Balance Sheet</vt:lpstr>
      <vt:lpstr>Cash Flow</vt:lpstr>
      <vt:lpstr>Ratio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Tony Vi</cp:lastModifiedBy>
  <dcterms:created xsi:type="dcterms:W3CDTF">2016-07-27T10:12:29Z</dcterms:created>
  <dcterms:modified xsi:type="dcterms:W3CDTF">2022-09-28T02:20:32Z</dcterms:modified>
  <cp:category/>
</cp:coreProperties>
</file>