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roshimauniv-my.sharepoint.com/personal/d201901_hiroshima-u_ac_jp/Documents/Doctoral Course 2020/Experiments/OOP_Maya/last experiment files/OOP-experiment-data-analysis/"/>
    </mc:Choice>
  </mc:AlternateContent>
  <xr:revisionPtr revIDLastSave="13" documentId="13_ncr:40009_{A3064818-6FC4-449F-ABB9-4C2E858952D9}" xr6:coauthVersionLast="47" xr6:coauthVersionMax="47" xr10:uidLastSave="{45D7B05C-5C2F-4E12-B6DA-91305C60BCD5}"/>
  <bookViews>
    <workbookView xWindow="5355" yWindow="2925" windowWidth="21600" windowHeight="11385" xr2:uid="{00000000-000D-0000-FFFF-FFFF00000000}"/>
  </bookViews>
  <sheets>
    <sheet name="Data_Nila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74" i="1" l="1"/>
  <c r="M74" i="1" s="1"/>
  <c r="K74" i="1"/>
  <c r="L73" i="1"/>
  <c r="K73" i="1"/>
  <c r="L72" i="1"/>
  <c r="K72" i="1"/>
  <c r="L71" i="1"/>
  <c r="K71" i="1"/>
  <c r="L70" i="1"/>
  <c r="K70" i="1"/>
  <c r="K7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M71" i="1" l="1"/>
  <c r="M73" i="1"/>
  <c r="M33" i="1"/>
  <c r="M57" i="1"/>
  <c r="M72" i="1"/>
  <c r="M70" i="1"/>
  <c r="M42" i="1"/>
  <c r="M52" i="1"/>
  <c r="M21" i="1"/>
  <c r="M60" i="1"/>
  <c r="M26" i="1"/>
  <c r="M41" i="1"/>
  <c r="M25" i="1"/>
  <c r="M37" i="1"/>
  <c r="M22" i="1"/>
  <c r="M34" i="1"/>
  <c r="M18" i="1"/>
  <c r="M65" i="1"/>
  <c r="M54" i="1"/>
  <c r="M66" i="1"/>
  <c r="M14" i="1"/>
  <c r="M31" i="1"/>
  <c r="M61" i="1"/>
  <c r="M50" i="1"/>
  <c r="M62" i="1"/>
  <c r="M45" i="1"/>
  <c r="M17" i="1"/>
  <c r="M28" i="1"/>
  <c r="M58" i="1"/>
  <c r="M10" i="1"/>
  <c r="M38" i="1"/>
  <c r="M49" i="1"/>
  <c r="M55" i="1"/>
  <c r="M23" i="1"/>
  <c r="M29" i="1"/>
  <c r="M13" i="1"/>
  <c r="M46" i="1"/>
  <c r="M30" i="1"/>
  <c r="M69" i="1"/>
  <c r="M36" i="1"/>
  <c r="M47" i="1"/>
  <c r="M53" i="1"/>
  <c r="M27" i="1"/>
  <c r="M32" i="1"/>
  <c r="M51" i="1"/>
  <c r="M56" i="1"/>
  <c r="M12" i="1"/>
  <c r="M19" i="1"/>
  <c r="M24" i="1"/>
  <c r="M43" i="1"/>
  <c r="M48" i="1"/>
  <c r="M67" i="1"/>
  <c r="M15" i="1"/>
  <c r="M20" i="1"/>
  <c r="M39" i="1"/>
  <c r="M44" i="1"/>
  <c r="M63" i="1"/>
  <c r="M68" i="1"/>
  <c r="M11" i="1"/>
  <c r="M16" i="1"/>
  <c r="M35" i="1"/>
  <c r="M40" i="1"/>
  <c r="M59" i="1"/>
  <c r="M64" i="1"/>
</calcChain>
</file>

<file path=xl/sharedStrings.xml><?xml version="1.0" encoding="utf-8"?>
<sst xmlns="http://schemas.openxmlformats.org/spreadsheetml/2006/main" count="300" uniqueCount="224">
  <si>
    <r>
      <t xml:space="preserve">Fakultas                 : </t>
    </r>
    <r>
      <rPr>
        <sz val="11"/>
        <rFont val="Courier"/>
      </rPr>
      <t xml:space="preserve">      </t>
    </r>
    <r>
      <rPr>
        <b/>
        <sz val="11"/>
        <color indexed="8"/>
        <rFont val="Courier"/>
      </rPr>
      <t>Teknologi Informasi</t>
    </r>
  </si>
  <si>
    <r>
      <t xml:space="preserve">Program Studi            : </t>
    </r>
    <r>
      <rPr>
        <sz val="11"/>
        <rFont val="Courier"/>
      </rPr>
      <t xml:space="preserve">      </t>
    </r>
    <r>
      <rPr>
        <b/>
        <sz val="11"/>
        <color indexed="8"/>
        <rFont val="Courier"/>
      </rPr>
      <t>Teknik Informatika</t>
    </r>
  </si>
  <si>
    <r>
      <t xml:space="preserve">Tahun Akademik/Kurikulum : </t>
    </r>
    <r>
      <rPr>
        <sz val="11"/>
        <rFont val="Courier"/>
      </rPr>
      <t xml:space="preserve">      </t>
    </r>
    <r>
      <rPr>
        <b/>
        <sz val="11"/>
        <color indexed="8"/>
        <rFont val="Courier"/>
      </rPr>
      <t>Tahun Akademik 2021/2022 Semester Ganjil/Kurikulum 2018</t>
    </r>
  </si>
  <si>
    <r>
      <t xml:space="preserve">Mata Kuliah              : </t>
    </r>
    <r>
      <rPr>
        <sz val="11"/>
        <rFont val="Courier"/>
      </rPr>
      <t xml:space="preserve">      </t>
    </r>
    <r>
      <rPr>
        <b/>
        <sz val="11"/>
        <color indexed="8"/>
        <rFont val="Courier"/>
      </rPr>
      <t>KK140056_18 - Pemrograman Berorientasi Objek</t>
    </r>
  </si>
  <si>
    <r>
      <t xml:space="preserve">Total Peserta MK         : </t>
    </r>
    <r>
      <rPr>
        <sz val="11"/>
        <rFont val="Courier"/>
      </rPr>
      <t xml:space="preserve">      </t>
    </r>
    <r>
      <rPr>
        <b/>
        <sz val="11"/>
        <color indexed="8"/>
        <rFont val="Courier"/>
      </rPr>
      <t>60</t>
    </r>
    <r>
      <rPr>
        <sz val="11"/>
        <color indexed="8"/>
        <rFont val="Courier"/>
      </rPr>
      <t xml:space="preserve"> Orang</t>
    </r>
  </si>
  <si>
    <t>No.</t>
  </si>
  <si>
    <t>Grade</t>
  </si>
  <si>
    <t>1.</t>
  </si>
  <si>
    <t>A</t>
  </si>
  <si>
    <t>1402018023</t>
  </si>
  <si>
    <t>Aliffina Saskia Bahri</t>
  </si>
  <si>
    <t>2.</t>
  </si>
  <si>
    <t>1402018076</t>
  </si>
  <si>
    <t>Suhendar Hadi Darma</t>
  </si>
  <si>
    <t>3.</t>
  </si>
  <si>
    <t>1402019001</t>
  </si>
  <si>
    <t>Abdul Rifai</t>
  </si>
  <si>
    <t>4.</t>
  </si>
  <si>
    <t>1402019005</t>
  </si>
  <si>
    <t>Achmad Farhan Zuhayr</t>
  </si>
  <si>
    <t>5.</t>
  </si>
  <si>
    <t>1402019008</t>
  </si>
  <si>
    <t>Ahmat Hardiansyah</t>
  </si>
  <si>
    <t>6.</t>
  </si>
  <si>
    <t>1402019021</t>
  </si>
  <si>
    <t>Bagus Susilo</t>
  </si>
  <si>
    <t>7.</t>
  </si>
  <si>
    <t>1402019024</t>
  </si>
  <si>
    <t>Charis Hadi Febrianto</t>
  </si>
  <si>
    <t>8.</t>
  </si>
  <si>
    <t>1402019028</t>
  </si>
  <si>
    <t>Damario Ibnu Pratama</t>
  </si>
  <si>
    <t>9.</t>
  </si>
  <si>
    <t>1402019036</t>
  </si>
  <si>
    <t>Faisal Ali Firdaus</t>
  </si>
  <si>
    <t>10.</t>
  </si>
  <si>
    <t>1402019038</t>
  </si>
  <si>
    <t>Farhan Ridwansyah Putra</t>
  </si>
  <si>
    <t>11.</t>
  </si>
  <si>
    <t>1402019040</t>
  </si>
  <si>
    <t>Firhan Ramadhan</t>
  </si>
  <si>
    <t>12.</t>
  </si>
  <si>
    <t>1402019043</t>
  </si>
  <si>
    <t>Gheozi Zeyyidan</t>
  </si>
  <si>
    <t>13.</t>
  </si>
  <si>
    <t>1402019045</t>
  </si>
  <si>
    <t>Habil Maulidi</t>
  </si>
  <si>
    <t>14.</t>
  </si>
  <si>
    <t>1402019046</t>
  </si>
  <si>
    <t>Heri Subagja</t>
  </si>
  <si>
    <t>15.</t>
  </si>
  <si>
    <t>1402019069</t>
  </si>
  <si>
    <t>Muhammad Nanda Riono</t>
  </si>
  <si>
    <t>16.</t>
  </si>
  <si>
    <t>1402019071</t>
  </si>
  <si>
    <t>Muhammad Rafly Ihza Rayana</t>
  </si>
  <si>
    <t>17.</t>
  </si>
  <si>
    <t>1402019074</t>
  </si>
  <si>
    <t>Muhammad Rizky Rian Afandi</t>
  </si>
  <si>
    <t>18.</t>
  </si>
  <si>
    <t>1402019086</t>
  </si>
  <si>
    <t>Osa Nurul Aditiya</t>
  </si>
  <si>
    <t>19.</t>
  </si>
  <si>
    <t>1402019098</t>
  </si>
  <si>
    <t>Shohibul Kahfi</t>
  </si>
  <si>
    <t>20.</t>
  </si>
  <si>
    <t>1402019099</t>
  </si>
  <si>
    <t>Surya Dharma Bakti Rm</t>
  </si>
  <si>
    <t>21.</t>
  </si>
  <si>
    <t>1402019129</t>
  </si>
  <si>
    <t>Abdurrahman Khadafi</t>
  </si>
  <si>
    <t>22.</t>
  </si>
  <si>
    <t>1402020005</t>
  </si>
  <si>
    <t>Ahmad Fadhlur Rahman</t>
  </si>
  <si>
    <t>23.</t>
  </si>
  <si>
    <t>1402020007</t>
  </si>
  <si>
    <t>Andrian Rahim Maulana</t>
  </si>
  <si>
    <t>24.</t>
  </si>
  <si>
    <t>1402020008</t>
  </si>
  <si>
    <t>Angga Aditya Putra Pratama</t>
  </si>
  <si>
    <t>25.</t>
  </si>
  <si>
    <t>1402020019</t>
  </si>
  <si>
    <t>Haibraiel Rabbany Fast Zenith</t>
  </si>
  <si>
    <t>26.</t>
  </si>
  <si>
    <t>1402020023</t>
  </si>
  <si>
    <t>Maulid Fajrul Ishlah</t>
  </si>
  <si>
    <t>27.</t>
  </si>
  <si>
    <t>1402020027</t>
  </si>
  <si>
    <t>Mufid Farhan Muhana</t>
  </si>
  <si>
    <t>28.</t>
  </si>
  <si>
    <t>1402020029</t>
  </si>
  <si>
    <t>Muhammad Firhan</t>
  </si>
  <si>
    <t>29.</t>
  </si>
  <si>
    <t>1402020030</t>
  </si>
  <si>
    <t>Muhammad Hilmi Satrio</t>
  </si>
  <si>
    <t>30.</t>
  </si>
  <si>
    <t>1402020031</t>
  </si>
  <si>
    <t>Muhammad Madani</t>
  </si>
  <si>
    <t>31.</t>
  </si>
  <si>
    <t>1402020032</t>
  </si>
  <si>
    <t>Muhammad Wildan Pratama</t>
  </si>
  <si>
    <t>32.</t>
  </si>
  <si>
    <t>1402020033</t>
  </si>
  <si>
    <t>Neng Suhaeni</t>
  </si>
  <si>
    <t>33.</t>
  </si>
  <si>
    <t>1402020034</t>
  </si>
  <si>
    <t>Primus Prayoga Putra</t>
  </si>
  <si>
    <t>34.</t>
  </si>
  <si>
    <t>1402020035</t>
  </si>
  <si>
    <t>Rafly Erdani</t>
  </si>
  <si>
    <t>35.</t>
  </si>
  <si>
    <t>1402020039</t>
  </si>
  <si>
    <t>Suci Agisni</t>
  </si>
  <si>
    <t>36.</t>
  </si>
  <si>
    <t>1402020041</t>
  </si>
  <si>
    <t>Syaradillah Anjani</t>
  </si>
  <si>
    <t>37.</t>
  </si>
  <si>
    <t>1402020043</t>
  </si>
  <si>
    <t>Zain Zaidan Ahsan</t>
  </si>
  <si>
    <t>38.</t>
  </si>
  <si>
    <t>1402020052</t>
  </si>
  <si>
    <t>Fathur Rizqy</t>
  </si>
  <si>
    <t>39.</t>
  </si>
  <si>
    <t>1402020053</t>
  </si>
  <si>
    <t>Fauzi Muhamad Asril</t>
  </si>
  <si>
    <t>40.</t>
  </si>
  <si>
    <t>1402020054</t>
  </si>
  <si>
    <t>Fikri Haikal</t>
  </si>
  <si>
    <t>41.</t>
  </si>
  <si>
    <t>1402020057</t>
  </si>
  <si>
    <t>Jovian Kurnia</t>
  </si>
  <si>
    <t>42.</t>
  </si>
  <si>
    <t>1402020059</t>
  </si>
  <si>
    <t>Labuda Absorina Asy-syarif</t>
  </si>
  <si>
    <t>43.</t>
  </si>
  <si>
    <t>1402020065</t>
  </si>
  <si>
    <t>Nur Rahmatia Putri</t>
  </si>
  <si>
    <t>44.</t>
  </si>
  <si>
    <t>1402020067</t>
  </si>
  <si>
    <t>Rama Nurhidayat</t>
  </si>
  <si>
    <t>45.</t>
  </si>
  <si>
    <t>1402020069</t>
  </si>
  <si>
    <t>Ridho Gymnastiar Al Rasyid</t>
  </si>
  <si>
    <t>46.</t>
  </si>
  <si>
    <t>1402020070</t>
  </si>
  <si>
    <t>Rizal Abimanyu</t>
  </si>
  <si>
    <t>47.</t>
  </si>
  <si>
    <t>1402020080</t>
  </si>
  <si>
    <t>Muhammad Rafli Gimnastiar</t>
  </si>
  <si>
    <t>48.</t>
  </si>
  <si>
    <t>1402020081</t>
  </si>
  <si>
    <t>Anfal Badharudin</t>
  </si>
  <si>
    <t>49.</t>
  </si>
  <si>
    <t>1402020087</t>
  </si>
  <si>
    <t>Akmilino Adha</t>
  </si>
  <si>
    <t>50.</t>
  </si>
  <si>
    <t>1402020095</t>
  </si>
  <si>
    <t>Karina Octaviana Anggraini</t>
  </si>
  <si>
    <t>51.</t>
  </si>
  <si>
    <t>1402020097</t>
  </si>
  <si>
    <t>Muhammad Farhan Syach</t>
  </si>
  <si>
    <t>52.</t>
  </si>
  <si>
    <t>1402020098</t>
  </si>
  <si>
    <t>Pricillia Yusoko Putri</t>
  </si>
  <si>
    <t>53.</t>
  </si>
  <si>
    <t>1402020107</t>
  </si>
  <si>
    <t>Fikri Haikal Dwi Putra Chaniago</t>
  </si>
  <si>
    <t>54.</t>
  </si>
  <si>
    <t>1402020111</t>
  </si>
  <si>
    <t>Abdaur Rizki Marwan</t>
  </si>
  <si>
    <t>55.</t>
  </si>
  <si>
    <t>1402020112</t>
  </si>
  <si>
    <t>Aldhaf Fadlilah</t>
  </si>
  <si>
    <t>56.</t>
  </si>
  <si>
    <t>1402020115</t>
  </si>
  <si>
    <t>Nashuha Insani</t>
  </si>
  <si>
    <t>57.</t>
  </si>
  <si>
    <t>1402020117</t>
  </si>
  <si>
    <t>Andhieka Agrestya Al Ara Ab</t>
  </si>
  <si>
    <t>58.</t>
  </si>
  <si>
    <t>1402020128</t>
  </si>
  <si>
    <t>Marsha Alvariesta</t>
  </si>
  <si>
    <t>59.</t>
  </si>
  <si>
    <t>1402020134</t>
  </si>
  <si>
    <t>Ananda Karnia Amalya</t>
  </si>
  <si>
    <t>60.</t>
  </si>
  <si>
    <t>1402020137</t>
  </si>
  <si>
    <t>Ayumi Maharani</t>
  </si>
  <si>
    <t>Instruksi Pengisian Nilai</t>
  </si>
  <si>
    <t>Tekan CTRL+A (select all) untuk mengarsir semua tulisan di halaman ini, kemudian tekan CTRL+C (copy).</t>
  </si>
  <si>
    <t>Buka Aplikasi OpenOffice Calc/Microsoft Excel, kemudian tekan CTRL+V (paste) di worksheet aplikasi tersebut.</t>
  </si>
  <si>
    <t>Isi elemen-elemen nilai yang Anda definisikan sesuai dengan nilai yang didapat mahasiswa Anda.</t>
  </si>
  <si>
    <t>Jika telah selesai mengisi nilai mahasiswa di OpenOffice Calc/Microsoft Excel, kemudian tekan CTRL+A (select all) dan CTRL+C (copy).</t>
  </si>
  <si>
    <t>Buka halaman pengisian nilai di browser Anda, kemudian tekan CTRL+V (paste) di kotak isian nilai pada halaman tersebut, klik tombol Simpan Nilai.</t>
  </si>
  <si>
    <t>Perhatian! Angka pada kolom ABSENSI bersifat permanen/tidak bisa diubah. Sehingga perubahan pada angka di kolom ABSENSI tidak akan mempengaruhi nilai mahasiswa.</t>
  </si>
  <si>
    <t>class</t>
  </si>
  <si>
    <t>stid</t>
  </si>
  <si>
    <t>name</t>
  </si>
  <si>
    <t>presence</t>
  </si>
  <si>
    <t>assignment</t>
  </si>
  <si>
    <t>attitude</t>
  </si>
  <si>
    <t>Kuis (setara final)</t>
  </si>
  <si>
    <t>final project</t>
  </si>
  <si>
    <t>TOTAL score</t>
  </si>
  <si>
    <t>Completeness Value</t>
  </si>
  <si>
    <t>weight (%)</t>
  </si>
  <si>
    <t>1402017065</t>
  </si>
  <si>
    <t>Hefry Olivian Matrindah</t>
  </si>
  <si>
    <t>1402017066</t>
  </si>
  <si>
    <t>Heriansyah</t>
  </si>
  <si>
    <t>1402017084</t>
  </si>
  <si>
    <t>Mochammad Haekal Restanu</t>
  </si>
  <si>
    <t>1402017123</t>
  </si>
  <si>
    <t>Ravy Rizkyan</t>
  </si>
  <si>
    <t>1402017148</t>
  </si>
  <si>
    <t>Yuliana Widyasari</t>
  </si>
  <si>
    <t>they are B4 but they have not passed their OOP class during B2</t>
  </si>
  <si>
    <t>Kuis (setara Mid-term) Quiz (Mid-term equivalent)</t>
  </si>
  <si>
    <t>midterm_quiz</t>
  </si>
  <si>
    <t>final_quiz</t>
  </si>
  <si>
    <t>final_project</t>
  </si>
  <si>
    <t>total_score</t>
  </si>
  <si>
    <t>completeness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</si>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</sst>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ourier"/>
    </font>
    <font>
      <b/>
      <sz val="11"/>
      <color indexed="8"/>
      <name val="Calibri"/>
      <family val="2"/>
      <charset val="1"/>
    </font>
    <font>
      <sz val="11"/>
      <name val="Courier"/>
    </font>
    <font>
      <b/>
      <sz val="11"/>
      <color indexed="8"/>
      <name val="Courier"/>
    </font>
    <font>
      <b/>
      <sz val="11"/>
      <color indexed="8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61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9" fillId="0" borderId="0" xfId="0" applyFont="1"/>
    <xf numFmtId="0" fontId="0" fillId="33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left" vertical="center"/>
    </xf>
    <xf numFmtId="0" fontId="0" fillId="33" borderId="10" xfId="0" applyFill="1" applyBorder="1" applyAlignment="1">
      <alignment horizontal="right" vertical="center"/>
    </xf>
    <xf numFmtId="0" fontId="0" fillId="34" borderId="10" xfId="0" applyFill="1" applyBorder="1" applyAlignment="1">
      <alignment horizontal="center" vertical="center" wrapText="1"/>
    </xf>
    <xf numFmtId="0" fontId="0" fillId="34" borderId="10" xfId="0" applyFill="1" applyBorder="1" applyAlignment="1">
      <alignment vertical="center"/>
    </xf>
    <xf numFmtId="0" fontId="0" fillId="35" borderId="10" xfId="0" applyFill="1" applyBorder="1" applyAlignment="1">
      <alignment vertical="center"/>
    </xf>
    <xf numFmtId="0" fontId="0" fillId="34" borderId="10" xfId="0" applyFill="1" applyBorder="1" applyAlignment="1">
      <alignment vertical="center" wrapText="1"/>
    </xf>
    <xf numFmtId="0" fontId="0" fillId="36" borderId="10" xfId="0" applyFill="1" applyBorder="1" applyAlignment="1">
      <alignment horizontal="center" vertical="center" wrapText="1"/>
    </xf>
    <xf numFmtId="0" fontId="0" fillId="36" borderId="10" xfId="0" applyFill="1" applyBorder="1" applyAlignment="1">
      <alignment vertical="center"/>
    </xf>
    <xf numFmtId="0" fontId="0" fillId="36" borderId="10" xfId="0" applyFill="1" applyBorder="1" applyAlignment="1">
      <alignment vertical="center" wrapText="1"/>
    </xf>
    <xf numFmtId="0" fontId="20" fillId="0" borderId="0" xfId="0" applyFont="1"/>
    <xf numFmtId="0" fontId="0" fillId="0" borderId="0" xfId="0" applyAlignment="1">
      <alignment horizontal="left" vertical="center" indent="1"/>
    </xf>
    <xf numFmtId="0" fontId="23" fillId="33" borderId="10" xfId="0" applyFont="1" applyFill="1" applyBorder="1" applyAlignment="1">
      <alignment horizontal="right" vertical="center"/>
    </xf>
    <xf numFmtId="0" fontId="0" fillId="35" borderId="0" xfId="0" applyFill="1" applyBorder="1" applyAlignment="1">
      <alignment vertical="center"/>
    </xf>
    <xf numFmtId="0" fontId="0" fillId="34" borderId="0" xfId="0" applyFill="1" applyBorder="1" applyAlignment="1">
      <alignment vertical="center" wrapText="1"/>
    </xf>
    <xf numFmtId="0" fontId="0" fillId="37" borderId="10" xfId="0" applyFill="1" applyBorder="1" applyAlignment="1">
      <alignment horizontal="center" vertical="center" wrapText="1"/>
    </xf>
    <xf numFmtId="0" fontId="0" fillId="37" borderId="10" xfId="0" applyFill="1" applyBorder="1" applyAlignment="1">
      <alignment vertical="center"/>
    </xf>
    <xf numFmtId="0" fontId="0" fillId="37" borderId="10" xfId="0" applyFill="1" applyBorder="1" applyAlignment="1">
      <alignment vertical="center" wrapText="1"/>
    </xf>
    <xf numFmtId="0" fontId="0" fillId="34" borderId="0" xfId="0" applyFill="1" applyBorder="1" applyAlignment="1">
      <alignment horizontal="center" vertical="center" wrapText="1"/>
    </xf>
    <xf numFmtId="0" fontId="0" fillId="34" borderId="0" xfId="0" applyFill="1" applyBorder="1" applyAlignment="1">
      <alignment vertical="center"/>
    </xf>
    <xf numFmtId="0" fontId="0" fillId="0" borderId="0" xfId="0"/>
    <xf numFmtId="0" fontId="0" fillId="0" borderId="11" xfId="0" applyBorder="1" applyAlignment="1">
      <alignment horizontal="center"/>
    </xf>
  </cellXfs>
  <cellStyles count="61">
    <cellStyle name="20% - Accent1" xfId="19" builtinId="30" customBuiltin="1"/>
    <cellStyle name="20% - Accent1 2" xfId="43" xr:uid="{00000000-0005-0000-0000-000001000000}"/>
    <cellStyle name="20% - Accent2" xfId="23" builtinId="34" customBuiltin="1"/>
    <cellStyle name="20% - Accent2 2" xfId="46" xr:uid="{00000000-0005-0000-0000-000003000000}"/>
    <cellStyle name="20% - Accent3" xfId="27" builtinId="38" customBuiltin="1"/>
    <cellStyle name="20% - Accent3 2" xfId="49" xr:uid="{00000000-0005-0000-0000-000005000000}"/>
    <cellStyle name="20% - Accent4" xfId="31" builtinId="42" customBuiltin="1"/>
    <cellStyle name="20% - Accent4 2" xfId="52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8" xr:uid="{00000000-0005-0000-0000-00000B000000}"/>
    <cellStyle name="40% - Accent1" xfId="20" builtinId="31" customBuiltin="1"/>
    <cellStyle name="40% - Accent1 2" xfId="44" xr:uid="{00000000-0005-0000-0000-00000D000000}"/>
    <cellStyle name="40% - Accent2" xfId="24" builtinId="35" customBuiltin="1"/>
    <cellStyle name="40% - Accent2 2" xfId="47" xr:uid="{00000000-0005-0000-0000-00000F000000}"/>
    <cellStyle name="40% - Accent3" xfId="28" builtinId="39" customBuiltin="1"/>
    <cellStyle name="40% - Accent3 2" xfId="50" xr:uid="{00000000-0005-0000-0000-000011000000}"/>
    <cellStyle name="40% - Accent4" xfId="32" builtinId="43" customBuiltin="1"/>
    <cellStyle name="40% - Accent4 2" xfId="53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9" xr:uid="{00000000-0005-0000-0000-000017000000}"/>
    <cellStyle name="60% - Accent1" xfId="21" builtinId="32" customBuiltin="1"/>
    <cellStyle name="60% - Accent1 2" xfId="45" xr:uid="{00000000-0005-0000-0000-000019000000}"/>
    <cellStyle name="60% - Accent2" xfId="25" builtinId="36" customBuiltin="1"/>
    <cellStyle name="60% - Accent2 2" xfId="48" xr:uid="{00000000-0005-0000-0000-00001B000000}"/>
    <cellStyle name="60% - Accent3" xfId="29" builtinId="40" customBuiltin="1"/>
    <cellStyle name="60% - Accent3 2" xfId="51" xr:uid="{00000000-0005-0000-0000-00001D000000}"/>
    <cellStyle name="60% - Accent4" xfId="33" builtinId="44" customBuiltin="1"/>
    <cellStyle name="60% - Accent4 2" xfId="54" xr:uid="{00000000-0005-0000-0000-00001F000000}"/>
    <cellStyle name="60% - Accent5" xfId="37" builtinId="48" customBuiltin="1"/>
    <cellStyle name="60% - Accent5 2" xfId="57" xr:uid="{00000000-0005-0000-0000-000021000000}"/>
    <cellStyle name="60% - Accent6" xfId="41" builtinId="52" customBuiltin="1"/>
    <cellStyle name="60% - Accent6 2" xfId="60" xr:uid="{00000000-0005-0000-0000-000023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Note 2" xfId="42" xr:uid="{00000000-0005-0000-0000-000038000000}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abSelected="1" topLeftCell="A55" workbookViewId="0">
      <selection activeCell="A75" sqref="A75"/>
    </sheetView>
  </sheetViews>
  <sheetFormatPr defaultRowHeight="15" customHeight="1" x14ac:dyDescent="0.25"/>
  <cols>
    <col min="1" max="1" width="4.7109375" customWidth="1"/>
    <col min="2" max="2" width="5.7109375" customWidth="1"/>
    <col min="3" max="3" width="11" bestFit="1" customWidth="1"/>
    <col min="4" max="4" width="26.7109375" customWidth="1"/>
    <col min="5" max="5" width="10.85546875" customWidth="1"/>
    <col min="6" max="6" width="13.85546875" customWidth="1"/>
    <col min="7" max="7" width="9.5703125" customWidth="1"/>
    <col min="8" max="8" width="23.5703125" customWidth="1"/>
    <col min="9" max="9" width="17.85546875" customWidth="1"/>
    <col min="10" max="10" width="16" customWidth="1"/>
    <col min="11" max="11" width="11.28515625" bestFit="1" customWidth="1"/>
    <col min="12" max="12" width="17.28515625" bestFit="1" customWidth="1"/>
    <col min="13" max="13" width="6.28515625" customWidth="1"/>
  </cols>
  <sheetData>
    <row r="1" spans="1:13" ht="15" customHeight="1" x14ac:dyDescent="0.25">
      <c r="A1" s="1" t="s">
        <v>0</v>
      </c>
    </row>
    <row r="2" spans="1:13" ht="15" customHeight="1" x14ac:dyDescent="0.25">
      <c r="A2" s="1" t="s">
        <v>1</v>
      </c>
    </row>
    <row r="3" spans="1:13" ht="15" customHeight="1" x14ac:dyDescent="0.25">
      <c r="A3" s="1" t="s">
        <v>2</v>
      </c>
    </row>
    <row r="4" spans="1:13" ht="15" customHeight="1" x14ac:dyDescent="0.25">
      <c r="A4" s="1" t="s">
        <v>3</v>
      </c>
    </row>
    <row r="5" spans="1:13" ht="15" customHeight="1" x14ac:dyDescent="0.25">
      <c r="A5" s="1" t="s">
        <v>4</v>
      </c>
    </row>
    <row r="7" spans="1:13" ht="15" customHeight="1" x14ac:dyDescent="0.25">
      <c r="A7" s="2"/>
      <c r="B7" s="2"/>
      <c r="C7" s="2"/>
      <c r="D7" s="14" t="s">
        <v>205</v>
      </c>
      <c r="E7" s="14">
        <v>0</v>
      </c>
      <c r="F7" s="14">
        <v>20</v>
      </c>
      <c r="G7" s="14">
        <v>20</v>
      </c>
      <c r="H7" s="14">
        <v>20</v>
      </c>
      <c r="I7" s="14">
        <v>20</v>
      </c>
      <c r="J7" s="14">
        <v>20</v>
      </c>
      <c r="K7" s="4">
        <f>SUM(E7:J7)</f>
        <v>100</v>
      </c>
      <c r="L7" s="2"/>
      <c r="M7" s="2"/>
    </row>
    <row r="8" spans="1:13" ht="15" customHeight="1" x14ac:dyDescent="0.25">
      <c r="A8" s="2" t="s">
        <v>5</v>
      </c>
      <c r="B8" s="2" t="s">
        <v>195</v>
      </c>
      <c r="C8" s="2" t="s">
        <v>196</v>
      </c>
      <c r="D8" s="3" t="s">
        <v>197</v>
      </c>
      <c r="E8" s="2" t="s">
        <v>198</v>
      </c>
      <c r="F8" s="2" t="s">
        <v>199</v>
      </c>
      <c r="G8" s="2" t="s">
        <v>200</v>
      </c>
      <c r="H8" s="2" t="s">
        <v>217</v>
      </c>
      <c r="I8" s="2" t="s">
        <v>201</v>
      </c>
      <c r="J8" s="2" t="s">
        <v>202</v>
      </c>
      <c r="K8" s="2" t="s">
        <v>203</v>
      </c>
      <c r="L8" s="2" t="s">
        <v>204</v>
      </c>
      <c r="M8" s="2" t="s">
        <v>6</v>
      </c>
    </row>
    <row r="9" spans="1:13" ht="15" customHeight="1" x14ac:dyDescent="0.25">
      <c r="A9" s="2" t="s">
        <v>5</v>
      </c>
      <c r="B9" s="2" t="s">
        <v>195</v>
      </c>
      <c r="C9" s="2" t="s">
        <v>196</v>
      </c>
      <c r="D9" s="3" t="s">
        <v>197</v>
      </c>
      <c r="E9" s="2" t="s">
        <v>198</v>
      </c>
      <c r="F9" s="2" t="s">
        <v>199</v>
      </c>
      <c r="G9" s="2" t="s">
        <v>200</v>
      </c>
      <c r="H9" s="2" t="s">
        <v>218</v>
      </c>
      <c r="I9" s="2" t="s">
        <v>219</v>
      </c>
      <c r="J9" s="2" t="s">
        <v>220</v>
      </c>
      <c r="K9" s="2" t="s">
        <v>221</v>
      </c>
      <c r="L9" s="2" t="s">
        <v>222</v>
      </c>
      <c r="M9" s="2" t="s">
        <v>223</v>
      </c>
    </row>
    <row r="10" spans="1:13" ht="15" customHeight="1" x14ac:dyDescent="0.25">
      <c r="A10" s="5" t="s">
        <v>7</v>
      </c>
      <c r="B10" s="5" t="s">
        <v>8</v>
      </c>
      <c r="C10" s="6" t="s">
        <v>9</v>
      </c>
      <c r="D10" s="6" t="s">
        <v>10</v>
      </c>
      <c r="E10" s="7">
        <v>79</v>
      </c>
      <c r="F10" s="8">
        <v>3.5714299999999999</v>
      </c>
      <c r="G10" s="8">
        <v>45</v>
      </c>
      <c r="H10" s="8">
        <v>23.934000000000001</v>
      </c>
      <c r="I10" s="8">
        <v>28.055</v>
      </c>
      <c r="J10" s="8">
        <v>80</v>
      </c>
      <c r="K10" s="8">
        <f t="shared" ref="K10:K41" si="0">MAX(ROUND(($E$7*E10+$F$7*F10+$G$7*G10+$H$7*H10+$I$7*I10+$J$7*J10)/100,2),0)</f>
        <v>36.11</v>
      </c>
      <c r="L10" s="8" t="str">
        <f t="shared" ref="L10:L41" si="1">IF(AND(ISNUMBER(E10),ISNUMBER(F10),ISNUMBER(G10),ISNUMBER(H10),ISNUMBER(I10),ISNUMBER(J10)),"OK","TL")</f>
        <v>OK</v>
      </c>
      <c r="M10" s="8" t="str">
        <f t="shared" ref="M10:M41" si="2">IF(L10="TL","TL",IF(AND(K10&gt;=80,K10&lt;=100),"A",IF(AND(K10&gt;=76.25,K10&lt;=79.99),"A-",IF(AND(K10&gt;=72.5,K10&lt;=76.24),"AB",IF(AND(K10&gt;=68.75,K10&lt;=72.49),"B+",IF(AND(K10&gt;=65,K10&lt;=68.99),"B","")))))) &amp; IF(L10="TL","",IF(AND(K10&gt;=61.25,K10&lt;=64.99),"B-",IF(AND(K10&gt;=57.5,K10&lt;=61.24),"BC",IF(AND(K10&gt;=53.75,K10&lt;=57.49),"C+",IF(AND(K10&gt;=50,K10&lt;=53.74),"C",IF(AND(K10&gt;=46.25,K10&lt;=49.99),"C-","")))))) &amp; IF(L10="TL","",IF(AND(K10&gt;=42.5,K10&lt;=46.24),"CD",IF(AND(K10&gt;=38.75,K10&lt;=42.49),"D+",IF(AND(K10&gt;=35,K10&lt;=38.74),"D",IF(AND(K10&gt;=0,K10&lt;=34.99),"E",IF(AND(K10&gt;=-10,K10&lt;=-1.99),"TL",""))))))</f>
        <v>D</v>
      </c>
    </row>
    <row r="11" spans="1:13" ht="15" customHeight="1" x14ac:dyDescent="0.25">
      <c r="A11" s="9" t="s">
        <v>11</v>
      </c>
      <c r="B11" s="9" t="s">
        <v>8</v>
      </c>
      <c r="C11" s="10" t="s">
        <v>12</v>
      </c>
      <c r="D11" s="10" t="s">
        <v>13</v>
      </c>
      <c r="E11" s="7">
        <v>79</v>
      </c>
      <c r="F11" s="11">
        <v>2.8571399999999998</v>
      </c>
      <c r="G11" s="11">
        <v>95</v>
      </c>
      <c r="H11" s="11">
        <v>38.799999999999997</v>
      </c>
      <c r="I11" s="11">
        <v>12.5</v>
      </c>
      <c r="J11" s="11">
        <v>80</v>
      </c>
      <c r="K11" s="11">
        <f t="shared" si="0"/>
        <v>45.83</v>
      </c>
      <c r="L11" s="11" t="str">
        <f t="shared" si="1"/>
        <v>OK</v>
      </c>
      <c r="M11" s="11" t="str">
        <f t="shared" si="2"/>
        <v>CD</v>
      </c>
    </row>
    <row r="12" spans="1:13" ht="15" customHeight="1" x14ac:dyDescent="0.25">
      <c r="A12" s="5" t="s">
        <v>14</v>
      </c>
      <c r="B12" s="5" t="s">
        <v>8</v>
      </c>
      <c r="C12" s="6" t="s">
        <v>15</v>
      </c>
      <c r="D12" s="6" t="s">
        <v>16</v>
      </c>
      <c r="E12" s="7">
        <v>100</v>
      </c>
      <c r="F12" s="8">
        <v>22.857099999999999</v>
      </c>
      <c r="G12" s="8">
        <v>50</v>
      </c>
      <c r="H12" s="8">
        <v>52.1</v>
      </c>
      <c r="I12" s="8">
        <v>39.762500000000003</v>
      </c>
      <c r="J12" s="8">
        <v>0</v>
      </c>
      <c r="K12" s="8">
        <f t="shared" si="0"/>
        <v>32.94</v>
      </c>
      <c r="L12" s="8" t="str">
        <f t="shared" si="1"/>
        <v>OK</v>
      </c>
      <c r="M12" s="8" t="str">
        <f t="shared" si="2"/>
        <v>E</v>
      </c>
    </row>
    <row r="13" spans="1:13" ht="15" customHeight="1" x14ac:dyDescent="0.25">
      <c r="A13" s="9" t="s">
        <v>17</v>
      </c>
      <c r="B13" s="9" t="s">
        <v>8</v>
      </c>
      <c r="C13" s="10" t="s">
        <v>18</v>
      </c>
      <c r="D13" s="10" t="s">
        <v>19</v>
      </c>
      <c r="E13" s="7">
        <v>100</v>
      </c>
      <c r="F13" s="11">
        <v>52.857100000000003</v>
      </c>
      <c r="G13" s="11">
        <v>100</v>
      </c>
      <c r="H13" s="11">
        <v>64.099999999999994</v>
      </c>
      <c r="I13" s="11">
        <v>77.295000000000002</v>
      </c>
      <c r="J13" s="11">
        <v>60</v>
      </c>
      <c r="K13" s="11">
        <f t="shared" si="0"/>
        <v>70.849999999999994</v>
      </c>
      <c r="L13" s="11" t="str">
        <f t="shared" si="1"/>
        <v>OK</v>
      </c>
      <c r="M13" s="11" t="str">
        <f t="shared" si="2"/>
        <v>B+</v>
      </c>
    </row>
    <row r="14" spans="1:13" ht="15" customHeight="1" x14ac:dyDescent="0.25">
      <c r="A14" s="5" t="s">
        <v>20</v>
      </c>
      <c r="B14" s="5" t="s">
        <v>8</v>
      </c>
      <c r="C14" s="6" t="s">
        <v>21</v>
      </c>
      <c r="D14" s="6" t="s">
        <v>22</v>
      </c>
      <c r="E14" s="7">
        <v>86</v>
      </c>
      <c r="F14" s="8">
        <v>30.285699999999999</v>
      </c>
      <c r="G14" s="8">
        <v>61</v>
      </c>
      <c r="H14" s="8">
        <v>53.2</v>
      </c>
      <c r="I14" s="8">
        <v>77.757499999999993</v>
      </c>
      <c r="J14" s="8">
        <v>53.5</v>
      </c>
      <c r="K14" s="8">
        <f t="shared" si="0"/>
        <v>55.15</v>
      </c>
      <c r="L14" s="8" t="str">
        <f t="shared" si="1"/>
        <v>OK</v>
      </c>
      <c r="M14" s="8" t="str">
        <f t="shared" si="2"/>
        <v>C+</v>
      </c>
    </row>
    <row r="15" spans="1:13" ht="15" customHeight="1" x14ac:dyDescent="0.25">
      <c r="A15" s="9" t="s">
        <v>23</v>
      </c>
      <c r="B15" s="9" t="s">
        <v>8</v>
      </c>
      <c r="C15" s="10" t="s">
        <v>24</v>
      </c>
      <c r="D15" s="10" t="s">
        <v>25</v>
      </c>
      <c r="E15" s="7">
        <v>79</v>
      </c>
      <c r="F15" s="11">
        <v>32.857100000000003</v>
      </c>
      <c r="G15" s="11">
        <v>100</v>
      </c>
      <c r="H15" s="11">
        <v>48.4</v>
      </c>
      <c r="I15" s="11">
        <v>29.96</v>
      </c>
      <c r="J15" s="11">
        <v>0</v>
      </c>
      <c r="K15" s="11">
        <f t="shared" si="0"/>
        <v>42.24</v>
      </c>
      <c r="L15" s="11" t="str">
        <f t="shared" si="1"/>
        <v>OK</v>
      </c>
      <c r="M15" s="11" t="str">
        <f t="shared" si="2"/>
        <v>D+</v>
      </c>
    </row>
    <row r="16" spans="1:13" ht="15" customHeight="1" x14ac:dyDescent="0.25">
      <c r="A16" s="5" t="s">
        <v>26</v>
      </c>
      <c r="B16" s="5" t="s">
        <v>8</v>
      </c>
      <c r="C16" s="6" t="s">
        <v>27</v>
      </c>
      <c r="D16" s="6" t="s">
        <v>28</v>
      </c>
      <c r="E16" s="7">
        <v>100</v>
      </c>
      <c r="F16" s="8">
        <v>53.571399999999997</v>
      </c>
      <c r="G16" s="8">
        <v>100</v>
      </c>
      <c r="H16" s="8">
        <v>51.966000000000001</v>
      </c>
      <c r="I16" s="8">
        <v>57.034999999999997</v>
      </c>
      <c r="J16" s="8">
        <v>40</v>
      </c>
      <c r="K16" s="8">
        <f t="shared" si="0"/>
        <v>60.51</v>
      </c>
      <c r="L16" s="8" t="str">
        <f t="shared" si="1"/>
        <v>OK</v>
      </c>
      <c r="M16" s="8" t="str">
        <f t="shared" si="2"/>
        <v>BC</v>
      </c>
    </row>
    <row r="17" spans="1:13" ht="15" customHeight="1" x14ac:dyDescent="0.25">
      <c r="A17" s="9" t="s">
        <v>29</v>
      </c>
      <c r="B17" s="9" t="s">
        <v>8</v>
      </c>
      <c r="C17" s="10" t="s">
        <v>30</v>
      </c>
      <c r="D17" s="10" t="s">
        <v>31</v>
      </c>
      <c r="E17" s="7">
        <v>100</v>
      </c>
      <c r="F17" s="11">
        <v>57.142899999999997</v>
      </c>
      <c r="G17" s="11">
        <v>100</v>
      </c>
      <c r="H17" s="11">
        <v>57.966000000000001</v>
      </c>
      <c r="I17" s="11">
        <v>74.242500000000007</v>
      </c>
      <c r="J17" s="11">
        <v>40</v>
      </c>
      <c r="K17" s="11">
        <f t="shared" si="0"/>
        <v>65.87</v>
      </c>
      <c r="L17" s="11" t="str">
        <f t="shared" si="1"/>
        <v>OK</v>
      </c>
      <c r="M17" s="11" t="str">
        <f t="shared" si="2"/>
        <v>B</v>
      </c>
    </row>
    <row r="18" spans="1:13" ht="15" customHeight="1" x14ac:dyDescent="0.25">
      <c r="A18" s="5" t="s">
        <v>32</v>
      </c>
      <c r="B18" s="5" t="s">
        <v>8</v>
      </c>
      <c r="C18" s="6" t="s">
        <v>33</v>
      </c>
      <c r="D18" s="6" t="s">
        <v>34</v>
      </c>
      <c r="E18" s="7">
        <v>100</v>
      </c>
      <c r="F18" s="8">
        <v>32.857100000000003</v>
      </c>
      <c r="G18" s="8">
        <v>100</v>
      </c>
      <c r="H18" s="8">
        <v>59.3</v>
      </c>
      <c r="I18" s="8">
        <v>65.897499999999994</v>
      </c>
      <c r="J18" s="8">
        <v>0</v>
      </c>
      <c r="K18" s="8">
        <f t="shared" si="0"/>
        <v>51.61</v>
      </c>
      <c r="L18" s="8" t="str">
        <f t="shared" si="1"/>
        <v>OK</v>
      </c>
      <c r="M18" s="8" t="str">
        <f t="shared" si="2"/>
        <v>C</v>
      </c>
    </row>
    <row r="19" spans="1:13" ht="15" customHeight="1" x14ac:dyDescent="0.25">
      <c r="A19" s="9" t="s">
        <v>35</v>
      </c>
      <c r="B19" s="9" t="s">
        <v>8</v>
      </c>
      <c r="C19" s="10" t="s">
        <v>36</v>
      </c>
      <c r="D19" s="10" t="s">
        <v>37</v>
      </c>
      <c r="E19" s="7">
        <v>93</v>
      </c>
      <c r="F19" s="11">
        <v>56.428600000000003</v>
      </c>
      <c r="G19" s="11">
        <v>100</v>
      </c>
      <c r="H19" s="11">
        <v>50.4</v>
      </c>
      <c r="I19" s="11">
        <v>68.19</v>
      </c>
      <c r="J19" s="11">
        <v>40</v>
      </c>
      <c r="K19" s="11">
        <f t="shared" si="0"/>
        <v>63</v>
      </c>
      <c r="L19" s="11" t="str">
        <f t="shared" si="1"/>
        <v>OK</v>
      </c>
      <c r="M19" s="11" t="str">
        <f t="shared" si="2"/>
        <v>B-</v>
      </c>
    </row>
    <row r="20" spans="1:13" ht="15" customHeight="1" x14ac:dyDescent="0.25">
      <c r="A20" s="5" t="s">
        <v>38</v>
      </c>
      <c r="B20" s="5" t="s">
        <v>8</v>
      </c>
      <c r="C20" s="6" t="s">
        <v>39</v>
      </c>
      <c r="D20" s="6" t="s">
        <v>40</v>
      </c>
      <c r="E20" s="7">
        <v>79</v>
      </c>
      <c r="F20" s="8">
        <v>25</v>
      </c>
      <c r="G20" s="8">
        <v>100</v>
      </c>
      <c r="H20" s="8">
        <v>55</v>
      </c>
      <c r="I20" s="8">
        <v>37.994999999999997</v>
      </c>
      <c r="J20" s="8">
        <v>60</v>
      </c>
      <c r="K20" s="8">
        <f t="shared" si="0"/>
        <v>55.6</v>
      </c>
      <c r="L20" s="8" t="str">
        <f t="shared" si="1"/>
        <v>OK</v>
      </c>
      <c r="M20" s="8" t="str">
        <f t="shared" si="2"/>
        <v>C+</v>
      </c>
    </row>
    <row r="21" spans="1:13" ht="15" customHeight="1" x14ac:dyDescent="0.25">
      <c r="A21" s="9" t="s">
        <v>41</v>
      </c>
      <c r="B21" s="9" t="s">
        <v>8</v>
      </c>
      <c r="C21" s="10" t="s">
        <v>42</v>
      </c>
      <c r="D21" s="10" t="s">
        <v>43</v>
      </c>
      <c r="E21" s="7">
        <v>86</v>
      </c>
      <c r="F21" s="11">
        <v>0</v>
      </c>
      <c r="G21" s="11">
        <v>55</v>
      </c>
      <c r="H21" s="11">
        <v>32.134</v>
      </c>
      <c r="I21" s="11">
        <v>48.87</v>
      </c>
      <c r="J21" s="11">
        <v>40</v>
      </c>
      <c r="K21" s="11">
        <f t="shared" si="0"/>
        <v>35.200000000000003</v>
      </c>
      <c r="L21" s="11" t="str">
        <f t="shared" si="1"/>
        <v>OK</v>
      </c>
      <c r="M21" s="11" t="str">
        <f t="shared" si="2"/>
        <v>D</v>
      </c>
    </row>
    <row r="22" spans="1:13" ht="15" customHeight="1" x14ac:dyDescent="0.25">
      <c r="A22" s="5" t="s">
        <v>44</v>
      </c>
      <c r="B22" s="5" t="s">
        <v>8</v>
      </c>
      <c r="C22" s="6" t="s">
        <v>45</v>
      </c>
      <c r="D22" s="6" t="s">
        <v>46</v>
      </c>
      <c r="E22" s="7">
        <v>100</v>
      </c>
      <c r="F22" s="8">
        <v>50.714300000000001</v>
      </c>
      <c r="G22" s="8">
        <v>100</v>
      </c>
      <c r="H22" s="8">
        <v>59.4</v>
      </c>
      <c r="I22" s="8">
        <v>64.337500000000006</v>
      </c>
      <c r="J22" s="8">
        <v>57.5</v>
      </c>
      <c r="K22" s="8">
        <f t="shared" si="0"/>
        <v>66.39</v>
      </c>
      <c r="L22" s="8" t="str">
        <f t="shared" si="1"/>
        <v>OK</v>
      </c>
      <c r="M22" s="8" t="str">
        <f t="shared" si="2"/>
        <v>B</v>
      </c>
    </row>
    <row r="23" spans="1:13" ht="15" customHeight="1" x14ac:dyDescent="0.25">
      <c r="A23" s="9" t="s">
        <v>47</v>
      </c>
      <c r="B23" s="9" t="s">
        <v>8</v>
      </c>
      <c r="C23" s="10" t="s">
        <v>48</v>
      </c>
      <c r="D23" s="10" t="s">
        <v>49</v>
      </c>
      <c r="E23" s="7">
        <v>100</v>
      </c>
      <c r="F23" s="11">
        <v>76.428600000000003</v>
      </c>
      <c r="G23" s="11">
        <v>100</v>
      </c>
      <c r="H23" s="11">
        <v>63.765999999999998</v>
      </c>
      <c r="I23" s="11">
        <v>73.592500000000001</v>
      </c>
      <c r="J23" s="11">
        <v>60</v>
      </c>
      <c r="K23" s="11">
        <f t="shared" si="0"/>
        <v>74.760000000000005</v>
      </c>
      <c r="L23" s="11" t="str">
        <f t="shared" si="1"/>
        <v>OK</v>
      </c>
      <c r="M23" s="11" t="str">
        <f t="shared" si="2"/>
        <v>AB</v>
      </c>
    </row>
    <row r="24" spans="1:13" ht="15" customHeight="1" x14ac:dyDescent="0.25">
      <c r="A24" s="5" t="s">
        <v>50</v>
      </c>
      <c r="B24" s="5" t="s">
        <v>8</v>
      </c>
      <c r="C24" s="6" t="s">
        <v>51</v>
      </c>
      <c r="D24" s="6" t="s">
        <v>52</v>
      </c>
      <c r="E24" s="7">
        <v>93</v>
      </c>
      <c r="F24" s="8">
        <v>91.5</v>
      </c>
      <c r="G24" s="8">
        <v>100</v>
      </c>
      <c r="H24" s="8">
        <v>75.766000000000005</v>
      </c>
      <c r="I24" s="8">
        <v>81.757499999999993</v>
      </c>
      <c r="J24" s="8">
        <v>51.5</v>
      </c>
      <c r="K24" s="8">
        <f t="shared" si="0"/>
        <v>80.099999999999994</v>
      </c>
      <c r="L24" s="8" t="str">
        <f t="shared" si="1"/>
        <v>OK</v>
      </c>
      <c r="M24" s="8" t="str">
        <f t="shared" si="2"/>
        <v>A</v>
      </c>
    </row>
    <row r="25" spans="1:13" ht="15" customHeight="1" x14ac:dyDescent="0.25">
      <c r="A25" s="9" t="s">
        <v>53</v>
      </c>
      <c r="B25" s="9" t="s">
        <v>8</v>
      </c>
      <c r="C25" s="10" t="s">
        <v>54</v>
      </c>
      <c r="D25" s="10" t="s">
        <v>55</v>
      </c>
      <c r="E25" s="7">
        <v>100</v>
      </c>
      <c r="F25" s="11">
        <v>73.571399999999997</v>
      </c>
      <c r="G25" s="11">
        <v>100</v>
      </c>
      <c r="H25" s="11">
        <v>73.566000000000003</v>
      </c>
      <c r="I25" s="11">
        <v>79.155000000000001</v>
      </c>
      <c r="J25" s="11">
        <v>52.5</v>
      </c>
      <c r="K25" s="11">
        <f t="shared" si="0"/>
        <v>75.760000000000005</v>
      </c>
      <c r="L25" s="11" t="str">
        <f t="shared" si="1"/>
        <v>OK</v>
      </c>
      <c r="M25" s="11" t="str">
        <f t="shared" si="2"/>
        <v>AB</v>
      </c>
    </row>
    <row r="26" spans="1:13" ht="15" customHeight="1" x14ac:dyDescent="0.25">
      <c r="A26" s="5" t="s">
        <v>56</v>
      </c>
      <c r="B26" s="5" t="s">
        <v>8</v>
      </c>
      <c r="C26" s="6" t="s">
        <v>57</v>
      </c>
      <c r="D26" s="6" t="s">
        <v>58</v>
      </c>
      <c r="E26" s="7">
        <v>93</v>
      </c>
      <c r="F26" s="8">
        <v>87.642899999999997</v>
      </c>
      <c r="G26" s="8">
        <v>100</v>
      </c>
      <c r="H26" s="8">
        <v>76.165999999999997</v>
      </c>
      <c r="I26" s="8">
        <v>75.857500000000002</v>
      </c>
      <c r="J26" s="8">
        <v>50.5</v>
      </c>
      <c r="K26" s="8">
        <f t="shared" si="0"/>
        <v>78.03</v>
      </c>
      <c r="L26" s="8" t="str">
        <f t="shared" si="1"/>
        <v>OK</v>
      </c>
      <c r="M26" s="8" t="str">
        <f t="shared" si="2"/>
        <v>A-</v>
      </c>
    </row>
    <row r="27" spans="1:13" ht="15" customHeight="1" x14ac:dyDescent="0.25">
      <c r="A27" s="9" t="s">
        <v>59</v>
      </c>
      <c r="B27" s="9" t="s">
        <v>8</v>
      </c>
      <c r="C27" s="10" t="s">
        <v>60</v>
      </c>
      <c r="D27" s="10" t="s">
        <v>61</v>
      </c>
      <c r="E27" s="7">
        <v>93</v>
      </c>
      <c r="F27" s="11">
        <v>90.714299999999994</v>
      </c>
      <c r="G27" s="11">
        <v>100</v>
      </c>
      <c r="H27" s="11">
        <v>63.6</v>
      </c>
      <c r="I27" s="11">
        <v>83.442499999999995</v>
      </c>
      <c r="J27" s="11">
        <v>50</v>
      </c>
      <c r="K27" s="11">
        <f t="shared" si="0"/>
        <v>77.55</v>
      </c>
      <c r="L27" s="11" t="str">
        <f t="shared" si="1"/>
        <v>OK</v>
      </c>
      <c r="M27" s="11" t="str">
        <f t="shared" si="2"/>
        <v>A-</v>
      </c>
    </row>
    <row r="28" spans="1:13" ht="15" customHeight="1" x14ac:dyDescent="0.25">
      <c r="A28" s="5" t="s">
        <v>62</v>
      </c>
      <c r="B28" s="5" t="s">
        <v>8</v>
      </c>
      <c r="C28" s="6" t="s">
        <v>63</v>
      </c>
      <c r="D28" s="6" t="s">
        <v>64</v>
      </c>
      <c r="E28" s="7">
        <v>93</v>
      </c>
      <c r="F28" s="8">
        <v>74.285700000000006</v>
      </c>
      <c r="G28" s="8">
        <v>100</v>
      </c>
      <c r="H28" s="8">
        <v>64</v>
      </c>
      <c r="I28" s="8">
        <v>73.224999999999994</v>
      </c>
      <c r="J28" s="8">
        <v>50</v>
      </c>
      <c r="K28" s="8">
        <f t="shared" si="0"/>
        <v>72.3</v>
      </c>
      <c r="L28" s="8" t="str">
        <f t="shared" si="1"/>
        <v>OK</v>
      </c>
      <c r="M28" s="8" t="str">
        <f t="shared" si="2"/>
        <v>B+</v>
      </c>
    </row>
    <row r="29" spans="1:13" ht="15" customHeight="1" x14ac:dyDescent="0.25">
      <c r="A29" s="9" t="s">
        <v>65</v>
      </c>
      <c r="B29" s="9" t="s">
        <v>8</v>
      </c>
      <c r="C29" s="10" t="s">
        <v>66</v>
      </c>
      <c r="D29" s="10" t="s">
        <v>67</v>
      </c>
      <c r="E29" s="7">
        <v>71</v>
      </c>
      <c r="F29" s="11">
        <v>8.5714299999999994</v>
      </c>
      <c r="G29" s="11">
        <v>95</v>
      </c>
      <c r="H29" s="11">
        <v>51.1</v>
      </c>
      <c r="I29" s="11">
        <v>26.622499999999999</v>
      </c>
      <c r="J29" s="11">
        <v>57.5</v>
      </c>
      <c r="K29" s="11">
        <f t="shared" si="0"/>
        <v>47.76</v>
      </c>
      <c r="L29" s="11" t="str">
        <f t="shared" si="1"/>
        <v>OK</v>
      </c>
      <c r="M29" s="11" t="str">
        <f t="shared" si="2"/>
        <v>C-</v>
      </c>
    </row>
    <row r="30" spans="1:13" ht="15" customHeight="1" x14ac:dyDescent="0.25">
      <c r="A30" s="5" t="s">
        <v>68</v>
      </c>
      <c r="B30" s="5" t="s">
        <v>8</v>
      </c>
      <c r="C30" s="6" t="s">
        <v>69</v>
      </c>
      <c r="D30" s="6" t="s">
        <v>70</v>
      </c>
      <c r="E30" s="7">
        <v>29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f t="shared" si="0"/>
        <v>0</v>
      </c>
      <c r="L30" s="8" t="str">
        <f t="shared" si="1"/>
        <v>OK</v>
      </c>
      <c r="M30" s="8" t="str">
        <f t="shared" si="2"/>
        <v>E</v>
      </c>
    </row>
    <row r="31" spans="1:13" ht="15" customHeight="1" x14ac:dyDescent="0.25">
      <c r="A31" s="9" t="s">
        <v>71</v>
      </c>
      <c r="B31" s="9" t="s">
        <v>8</v>
      </c>
      <c r="C31" s="10" t="s">
        <v>72</v>
      </c>
      <c r="D31" s="10" t="s">
        <v>73</v>
      </c>
      <c r="E31" s="7">
        <v>93</v>
      </c>
      <c r="F31" s="11">
        <v>84.214299999999994</v>
      </c>
      <c r="G31" s="11">
        <v>100</v>
      </c>
      <c r="H31" s="11">
        <v>80.400000000000006</v>
      </c>
      <c r="I31" s="11">
        <v>66.432500000000005</v>
      </c>
      <c r="J31" s="11">
        <v>96.5</v>
      </c>
      <c r="K31" s="11">
        <f t="shared" si="0"/>
        <v>85.51</v>
      </c>
      <c r="L31" s="11" t="str">
        <f t="shared" si="1"/>
        <v>OK</v>
      </c>
      <c r="M31" s="11" t="str">
        <f t="shared" si="2"/>
        <v>A</v>
      </c>
    </row>
    <row r="32" spans="1:13" ht="15" customHeight="1" x14ac:dyDescent="0.25">
      <c r="A32" s="5" t="s">
        <v>74</v>
      </c>
      <c r="B32" s="5" t="s">
        <v>8</v>
      </c>
      <c r="C32" s="6" t="s">
        <v>75</v>
      </c>
      <c r="D32" s="6" t="s">
        <v>76</v>
      </c>
      <c r="E32" s="7">
        <v>100</v>
      </c>
      <c r="F32" s="8">
        <v>32.142899999999997</v>
      </c>
      <c r="G32" s="8">
        <v>92</v>
      </c>
      <c r="H32" s="8">
        <v>42.334000000000003</v>
      </c>
      <c r="I32" s="8">
        <v>24.377500000000001</v>
      </c>
      <c r="J32" s="8">
        <v>85</v>
      </c>
      <c r="K32" s="8">
        <f t="shared" si="0"/>
        <v>55.17</v>
      </c>
      <c r="L32" s="8" t="str">
        <f t="shared" si="1"/>
        <v>OK</v>
      </c>
      <c r="M32" s="8" t="str">
        <f t="shared" si="2"/>
        <v>C+</v>
      </c>
    </row>
    <row r="33" spans="1:13" ht="15" customHeight="1" x14ac:dyDescent="0.25">
      <c r="A33" s="9" t="s">
        <v>77</v>
      </c>
      <c r="B33" s="9" t="s">
        <v>8</v>
      </c>
      <c r="C33" s="10" t="s">
        <v>78</v>
      </c>
      <c r="D33" s="10" t="s">
        <v>79</v>
      </c>
      <c r="E33" s="7">
        <v>100</v>
      </c>
      <c r="F33" s="11">
        <v>89.214299999999994</v>
      </c>
      <c r="G33" s="11">
        <v>100</v>
      </c>
      <c r="H33" s="11">
        <v>83.5</v>
      </c>
      <c r="I33" s="11">
        <v>88.59</v>
      </c>
      <c r="J33" s="11">
        <v>88.5</v>
      </c>
      <c r="K33" s="11">
        <f t="shared" si="0"/>
        <v>89.96</v>
      </c>
      <c r="L33" s="11" t="str">
        <f t="shared" si="1"/>
        <v>OK</v>
      </c>
      <c r="M33" s="11" t="str">
        <f t="shared" si="2"/>
        <v>A</v>
      </c>
    </row>
    <row r="34" spans="1:13" ht="15" customHeight="1" x14ac:dyDescent="0.25">
      <c r="A34" s="5" t="s">
        <v>80</v>
      </c>
      <c r="B34" s="5" t="s">
        <v>8</v>
      </c>
      <c r="C34" s="6" t="s">
        <v>81</v>
      </c>
      <c r="D34" s="6" t="s">
        <v>82</v>
      </c>
      <c r="E34" s="7">
        <v>100</v>
      </c>
      <c r="F34" s="8">
        <v>65</v>
      </c>
      <c r="G34" s="8">
        <v>100</v>
      </c>
      <c r="H34" s="8">
        <v>76.066000000000003</v>
      </c>
      <c r="I34" s="8">
        <v>49.91</v>
      </c>
      <c r="J34" s="8">
        <v>82.5</v>
      </c>
      <c r="K34" s="8">
        <f t="shared" si="0"/>
        <v>74.7</v>
      </c>
      <c r="L34" s="8" t="str">
        <f t="shared" si="1"/>
        <v>OK</v>
      </c>
      <c r="M34" s="8" t="str">
        <f t="shared" si="2"/>
        <v>AB</v>
      </c>
    </row>
    <row r="35" spans="1:13" ht="15" customHeight="1" x14ac:dyDescent="0.25">
      <c r="A35" s="9" t="s">
        <v>83</v>
      </c>
      <c r="B35" s="9" t="s">
        <v>8</v>
      </c>
      <c r="C35" s="10" t="s">
        <v>84</v>
      </c>
      <c r="D35" s="10" t="s">
        <v>85</v>
      </c>
      <c r="E35" s="7">
        <v>79</v>
      </c>
      <c r="F35" s="11">
        <v>40</v>
      </c>
      <c r="G35" s="11">
        <v>85</v>
      </c>
      <c r="H35" s="11">
        <v>52.634</v>
      </c>
      <c r="I35" s="11">
        <v>31.067499999999999</v>
      </c>
      <c r="J35" s="11">
        <v>68</v>
      </c>
      <c r="K35" s="11">
        <f t="shared" si="0"/>
        <v>55.34</v>
      </c>
      <c r="L35" s="11" t="str">
        <f t="shared" si="1"/>
        <v>OK</v>
      </c>
      <c r="M35" s="11" t="str">
        <f t="shared" si="2"/>
        <v>C+</v>
      </c>
    </row>
    <row r="36" spans="1:13" ht="15" customHeight="1" x14ac:dyDescent="0.25">
      <c r="A36" s="5" t="s">
        <v>86</v>
      </c>
      <c r="B36" s="5" t="s">
        <v>8</v>
      </c>
      <c r="C36" s="6" t="s">
        <v>87</v>
      </c>
      <c r="D36" s="6" t="s">
        <v>88</v>
      </c>
      <c r="E36" s="7">
        <v>93</v>
      </c>
      <c r="F36" s="8">
        <v>100</v>
      </c>
      <c r="G36" s="8">
        <v>100</v>
      </c>
      <c r="H36" s="8">
        <v>83.9</v>
      </c>
      <c r="I36" s="8">
        <v>72.047499999999999</v>
      </c>
      <c r="J36" s="8">
        <v>83</v>
      </c>
      <c r="K36" s="8">
        <f t="shared" si="0"/>
        <v>87.79</v>
      </c>
      <c r="L36" s="8" t="str">
        <f t="shared" si="1"/>
        <v>OK</v>
      </c>
      <c r="M36" s="8" t="str">
        <f t="shared" si="2"/>
        <v>A</v>
      </c>
    </row>
    <row r="37" spans="1:13" ht="15" customHeight="1" x14ac:dyDescent="0.25">
      <c r="A37" s="9" t="s">
        <v>89</v>
      </c>
      <c r="B37" s="9" t="s">
        <v>8</v>
      </c>
      <c r="C37" s="10" t="s">
        <v>90</v>
      </c>
      <c r="D37" s="10" t="s">
        <v>91</v>
      </c>
      <c r="E37" s="7">
        <v>100</v>
      </c>
      <c r="F37" s="11">
        <v>80</v>
      </c>
      <c r="G37" s="11">
        <v>100</v>
      </c>
      <c r="H37" s="11">
        <v>66.400000000000006</v>
      </c>
      <c r="I37" s="11">
        <v>66.665000000000006</v>
      </c>
      <c r="J37" s="11">
        <v>82.5</v>
      </c>
      <c r="K37" s="11">
        <f t="shared" si="0"/>
        <v>79.11</v>
      </c>
      <c r="L37" s="11" t="str">
        <f t="shared" si="1"/>
        <v>OK</v>
      </c>
      <c r="M37" s="11" t="str">
        <f t="shared" si="2"/>
        <v>A-</v>
      </c>
    </row>
    <row r="38" spans="1:13" ht="15" customHeight="1" x14ac:dyDescent="0.25">
      <c r="A38" s="5" t="s">
        <v>92</v>
      </c>
      <c r="B38" s="5" t="s">
        <v>8</v>
      </c>
      <c r="C38" s="6" t="s">
        <v>93</v>
      </c>
      <c r="D38" s="6" t="s">
        <v>94</v>
      </c>
      <c r="E38" s="7">
        <v>100</v>
      </c>
      <c r="F38" s="8">
        <v>98.571399999999997</v>
      </c>
      <c r="G38" s="8">
        <v>100</v>
      </c>
      <c r="H38" s="8">
        <v>86.6</v>
      </c>
      <c r="I38" s="8">
        <v>81.527500000000003</v>
      </c>
      <c r="J38" s="8">
        <v>82.5</v>
      </c>
      <c r="K38" s="8">
        <f t="shared" si="0"/>
        <v>89.84</v>
      </c>
      <c r="L38" s="8" t="str">
        <f t="shared" si="1"/>
        <v>OK</v>
      </c>
      <c r="M38" s="8" t="str">
        <f t="shared" si="2"/>
        <v>A</v>
      </c>
    </row>
    <row r="39" spans="1:13" ht="15" customHeight="1" x14ac:dyDescent="0.25">
      <c r="A39" s="9" t="s">
        <v>95</v>
      </c>
      <c r="B39" s="9" t="s">
        <v>8</v>
      </c>
      <c r="C39" s="10" t="s">
        <v>96</v>
      </c>
      <c r="D39" s="10" t="s">
        <v>97</v>
      </c>
      <c r="E39" s="7">
        <v>93</v>
      </c>
      <c r="F39" s="11">
        <v>62.214300000000001</v>
      </c>
      <c r="G39" s="11">
        <v>100</v>
      </c>
      <c r="H39" s="11">
        <v>57.566000000000003</v>
      </c>
      <c r="I39" s="11">
        <v>53.225000000000001</v>
      </c>
      <c r="J39" s="11">
        <v>76.5</v>
      </c>
      <c r="K39" s="11">
        <f t="shared" si="0"/>
        <v>69.900000000000006</v>
      </c>
      <c r="L39" s="11" t="str">
        <f t="shared" si="1"/>
        <v>OK</v>
      </c>
      <c r="M39" s="11" t="str">
        <f t="shared" si="2"/>
        <v>B+</v>
      </c>
    </row>
    <row r="40" spans="1:13" ht="15" customHeight="1" x14ac:dyDescent="0.25">
      <c r="A40" s="5" t="s">
        <v>98</v>
      </c>
      <c r="B40" s="5" t="s">
        <v>8</v>
      </c>
      <c r="C40" s="6" t="s">
        <v>99</v>
      </c>
      <c r="D40" s="6" t="s">
        <v>100</v>
      </c>
      <c r="E40" s="7">
        <v>93</v>
      </c>
      <c r="F40" s="8">
        <v>100</v>
      </c>
      <c r="G40" s="8">
        <v>100</v>
      </c>
      <c r="H40" s="8">
        <v>82.08</v>
      </c>
      <c r="I40" s="8">
        <v>75.837500000000006</v>
      </c>
      <c r="J40" s="8">
        <v>96</v>
      </c>
      <c r="K40" s="8">
        <f t="shared" si="0"/>
        <v>90.78</v>
      </c>
      <c r="L40" s="8" t="str">
        <f t="shared" si="1"/>
        <v>OK</v>
      </c>
      <c r="M40" s="8" t="str">
        <f t="shared" si="2"/>
        <v>A</v>
      </c>
    </row>
    <row r="41" spans="1:13" ht="15" customHeight="1" x14ac:dyDescent="0.25">
      <c r="A41" s="9" t="s">
        <v>101</v>
      </c>
      <c r="B41" s="9" t="s">
        <v>8</v>
      </c>
      <c r="C41" s="10" t="s">
        <v>102</v>
      </c>
      <c r="D41" s="10" t="s">
        <v>103</v>
      </c>
      <c r="E41" s="7">
        <v>100</v>
      </c>
      <c r="F41" s="11">
        <v>85.5</v>
      </c>
      <c r="G41" s="11">
        <v>100</v>
      </c>
      <c r="H41" s="11">
        <v>75.3</v>
      </c>
      <c r="I41" s="11">
        <v>58.227499999999999</v>
      </c>
      <c r="J41" s="11">
        <v>93.5</v>
      </c>
      <c r="K41" s="11">
        <f t="shared" si="0"/>
        <v>82.51</v>
      </c>
      <c r="L41" s="11" t="str">
        <f t="shared" si="1"/>
        <v>OK</v>
      </c>
      <c r="M41" s="11" t="str">
        <f t="shared" si="2"/>
        <v>A</v>
      </c>
    </row>
    <row r="42" spans="1:13" ht="15" customHeight="1" x14ac:dyDescent="0.25">
      <c r="A42" s="5" t="s">
        <v>104</v>
      </c>
      <c r="B42" s="5" t="s">
        <v>8</v>
      </c>
      <c r="C42" s="6" t="s">
        <v>105</v>
      </c>
      <c r="D42" s="6" t="s">
        <v>106</v>
      </c>
      <c r="E42" s="7">
        <v>93</v>
      </c>
      <c r="F42" s="8">
        <v>75</v>
      </c>
      <c r="G42" s="8">
        <v>95</v>
      </c>
      <c r="H42" s="8">
        <v>52.765999999999998</v>
      </c>
      <c r="I42" s="8">
        <v>49.384999999999998</v>
      </c>
      <c r="J42" s="8">
        <v>58</v>
      </c>
      <c r="K42" s="8">
        <f t="shared" ref="K42:K73" si="3">MAX(ROUND(($E$7*E42+$F$7*F42+$G$7*G42+$H$7*H42+$I$7*I42+$J$7*J42)/100,2),0)</f>
        <v>66.03</v>
      </c>
      <c r="L42" s="8" t="str">
        <f t="shared" ref="L42:L69" si="4">IF(AND(ISNUMBER(E42),ISNUMBER(F42),ISNUMBER(G42),ISNUMBER(H42),ISNUMBER(I42),ISNUMBER(J42)),"OK","TL")</f>
        <v>OK</v>
      </c>
      <c r="M42" s="8" t="str">
        <f t="shared" ref="M42:M69" si="5">IF(L42="TL","TL",IF(AND(K42&gt;=80,K42&lt;=100),"A",IF(AND(K42&gt;=76.25,K42&lt;=79.99),"A-",IF(AND(K42&gt;=72.5,K42&lt;=76.24),"AB",IF(AND(K42&gt;=68.75,K42&lt;=72.49),"B+",IF(AND(K42&gt;=65,K42&lt;=68.99),"B","")))))) &amp; IF(L42="TL","",IF(AND(K42&gt;=61.25,K42&lt;=64.99),"B-",IF(AND(K42&gt;=57.5,K42&lt;=61.24),"BC",IF(AND(K42&gt;=53.75,K42&lt;=57.49),"C+",IF(AND(K42&gt;=50,K42&lt;=53.74),"C",IF(AND(K42&gt;=46.25,K42&lt;=49.99),"C-","")))))) &amp; IF(L42="TL","",IF(AND(K42&gt;=42.5,K42&lt;=46.24),"CD",IF(AND(K42&gt;=38.75,K42&lt;=42.49),"D+",IF(AND(K42&gt;=35,K42&lt;=38.74),"D",IF(AND(K42&gt;=0,K42&lt;=34.99),"E",IF(AND(K42&gt;=-10,K42&lt;=-1.99),"TL",""))))))</f>
        <v>B</v>
      </c>
    </row>
    <row r="43" spans="1:13" ht="15" customHeight="1" x14ac:dyDescent="0.25">
      <c r="A43" s="9" t="s">
        <v>107</v>
      </c>
      <c r="B43" s="9" t="s">
        <v>8</v>
      </c>
      <c r="C43" s="10" t="s">
        <v>108</v>
      </c>
      <c r="D43" s="10" t="s">
        <v>109</v>
      </c>
      <c r="E43" s="7">
        <v>79</v>
      </c>
      <c r="F43" s="11">
        <v>25.714300000000001</v>
      </c>
      <c r="G43" s="11">
        <v>65</v>
      </c>
      <c r="H43" s="11">
        <v>51.134</v>
      </c>
      <c r="I43" s="11">
        <v>20.684999999999999</v>
      </c>
      <c r="J43" s="11">
        <v>0</v>
      </c>
      <c r="K43" s="11">
        <f t="shared" si="3"/>
        <v>32.51</v>
      </c>
      <c r="L43" s="11" t="str">
        <f t="shared" si="4"/>
        <v>OK</v>
      </c>
      <c r="M43" s="11" t="str">
        <f t="shared" si="5"/>
        <v>E</v>
      </c>
    </row>
    <row r="44" spans="1:13" ht="15" customHeight="1" x14ac:dyDescent="0.25">
      <c r="A44" s="5" t="s">
        <v>110</v>
      </c>
      <c r="B44" s="5" t="s">
        <v>8</v>
      </c>
      <c r="C44" s="6" t="s">
        <v>111</v>
      </c>
      <c r="D44" s="6" t="s">
        <v>112</v>
      </c>
      <c r="E44" s="7">
        <v>100</v>
      </c>
      <c r="F44" s="8">
        <v>87.857100000000003</v>
      </c>
      <c r="G44" s="8">
        <v>100</v>
      </c>
      <c r="H44" s="8">
        <v>71.099999999999994</v>
      </c>
      <c r="I44" s="8">
        <v>50.475000000000001</v>
      </c>
      <c r="J44" s="8">
        <v>93</v>
      </c>
      <c r="K44" s="8">
        <f t="shared" si="3"/>
        <v>80.489999999999995</v>
      </c>
      <c r="L44" s="8" t="str">
        <f t="shared" si="4"/>
        <v>OK</v>
      </c>
      <c r="M44" s="8" t="str">
        <f t="shared" si="5"/>
        <v>A</v>
      </c>
    </row>
    <row r="45" spans="1:13" ht="15" customHeight="1" x14ac:dyDescent="0.25">
      <c r="A45" s="9" t="s">
        <v>113</v>
      </c>
      <c r="B45" s="9" t="s">
        <v>8</v>
      </c>
      <c r="C45" s="10" t="s">
        <v>114</v>
      </c>
      <c r="D45" s="10" t="s">
        <v>115</v>
      </c>
      <c r="E45" s="7">
        <v>100</v>
      </c>
      <c r="F45" s="11">
        <v>79.285700000000006</v>
      </c>
      <c r="G45" s="11">
        <v>100</v>
      </c>
      <c r="H45" s="11">
        <v>67.8</v>
      </c>
      <c r="I45" s="11">
        <v>58.082500000000003</v>
      </c>
      <c r="J45" s="11">
        <v>93</v>
      </c>
      <c r="K45" s="11">
        <f t="shared" si="3"/>
        <v>79.63</v>
      </c>
      <c r="L45" s="11" t="str">
        <f t="shared" si="4"/>
        <v>OK</v>
      </c>
      <c r="M45" s="11" t="str">
        <f t="shared" si="5"/>
        <v>A-</v>
      </c>
    </row>
    <row r="46" spans="1:13" ht="15" customHeight="1" x14ac:dyDescent="0.25">
      <c r="A46" s="5" t="s">
        <v>116</v>
      </c>
      <c r="B46" s="5" t="s">
        <v>8</v>
      </c>
      <c r="C46" s="6" t="s">
        <v>117</v>
      </c>
      <c r="D46" s="6" t="s">
        <v>118</v>
      </c>
      <c r="E46" s="7">
        <v>93</v>
      </c>
      <c r="F46" s="8">
        <v>83.857100000000003</v>
      </c>
      <c r="G46" s="8">
        <v>100</v>
      </c>
      <c r="H46" s="8">
        <v>75.599999999999994</v>
      </c>
      <c r="I46" s="8">
        <v>62.022500000000001</v>
      </c>
      <c r="J46" s="8">
        <v>59</v>
      </c>
      <c r="K46" s="8">
        <f t="shared" si="3"/>
        <v>76.099999999999994</v>
      </c>
      <c r="L46" s="8" t="str">
        <f t="shared" si="4"/>
        <v>OK</v>
      </c>
      <c r="M46" s="8" t="str">
        <f t="shared" si="5"/>
        <v>AB</v>
      </c>
    </row>
    <row r="47" spans="1:13" ht="15" customHeight="1" x14ac:dyDescent="0.25">
      <c r="A47" s="9" t="s">
        <v>119</v>
      </c>
      <c r="B47" s="9" t="s">
        <v>8</v>
      </c>
      <c r="C47" s="10" t="s">
        <v>120</v>
      </c>
      <c r="D47" s="10" t="s">
        <v>121</v>
      </c>
      <c r="E47" s="7">
        <v>93</v>
      </c>
      <c r="F47" s="11">
        <v>73.357100000000003</v>
      </c>
      <c r="G47" s="11">
        <v>100</v>
      </c>
      <c r="H47" s="11">
        <v>57.366</v>
      </c>
      <c r="I47" s="11">
        <v>50.82</v>
      </c>
      <c r="J47" s="11">
        <v>68.5</v>
      </c>
      <c r="K47" s="11">
        <f t="shared" si="3"/>
        <v>70.010000000000005</v>
      </c>
      <c r="L47" s="11" t="str">
        <f t="shared" si="4"/>
        <v>OK</v>
      </c>
      <c r="M47" s="11" t="str">
        <f t="shared" si="5"/>
        <v>B+</v>
      </c>
    </row>
    <row r="48" spans="1:13" ht="15" customHeight="1" x14ac:dyDescent="0.25">
      <c r="A48" s="5" t="s">
        <v>122</v>
      </c>
      <c r="B48" s="5" t="s">
        <v>8</v>
      </c>
      <c r="C48" s="6" t="s">
        <v>123</v>
      </c>
      <c r="D48" s="6" t="s">
        <v>124</v>
      </c>
      <c r="E48" s="7">
        <v>93</v>
      </c>
      <c r="F48" s="8">
        <v>41.928600000000003</v>
      </c>
      <c r="G48" s="8">
        <v>85.5</v>
      </c>
      <c r="H48" s="8">
        <v>52.066000000000003</v>
      </c>
      <c r="I48" s="8">
        <v>52.68</v>
      </c>
      <c r="J48" s="8">
        <v>68.5</v>
      </c>
      <c r="K48" s="8">
        <f t="shared" si="3"/>
        <v>60.13</v>
      </c>
      <c r="L48" s="8" t="str">
        <f t="shared" si="4"/>
        <v>OK</v>
      </c>
      <c r="M48" s="8" t="str">
        <f t="shared" si="5"/>
        <v>BC</v>
      </c>
    </row>
    <row r="49" spans="1:13" ht="15" customHeight="1" x14ac:dyDescent="0.25">
      <c r="A49" s="9" t="s">
        <v>125</v>
      </c>
      <c r="B49" s="9" t="s">
        <v>8</v>
      </c>
      <c r="C49" s="10" t="s">
        <v>126</v>
      </c>
      <c r="D49" s="10" t="s">
        <v>127</v>
      </c>
      <c r="E49" s="7">
        <v>93</v>
      </c>
      <c r="F49" s="11">
        <v>65.5</v>
      </c>
      <c r="G49" s="11">
        <v>70.5</v>
      </c>
      <c r="H49" s="11">
        <v>57.665999999999997</v>
      </c>
      <c r="I49" s="11">
        <v>55.112499999999997</v>
      </c>
      <c r="J49" s="11">
        <v>75.5</v>
      </c>
      <c r="K49" s="11">
        <f t="shared" si="3"/>
        <v>64.86</v>
      </c>
      <c r="L49" s="11" t="str">
        <f t="shared" si="4"/>
        <v>OK</v>
      </c>
      <c r="M49" s="11" t="str">
        <f t="shared" si="5"/>
        <v>B-</v>
      </c>
    </row>
    <row r="50" spans="1:13" ht="15" customHeight="1" x14ac:dyDescent="0.25">
      <c r="A50" s="5" t="s">
        <v>128</v>
      </c>
      <c r="B50" s="5" t="s">
        <v>8</v>
      </c>
      <c r="C50" s="6" t="s">
        <v>129</v>
      </c>
      <c r="D50" s="6" t="s">
        <v>130</v>
      </c>
      <c r="E50" s="7">
        <v>100</v>
      </c>
      <c r="F50" s="8">
        <v>100</v>
      </c>
      <c r="G50" s="8">
        <v>100</v>
      </c>
      <c r="H50" s="8">
        <v>92.1</v>
      </c>
      <c r="I50" s="8">
        <v>98.775000000000006</v>
      </c>
      <c r="J50" s="8">
        <v>97.5</v>
      </c>
      <c r="K50" s="8">
        <f t="shared" si="3"/>
        <v>97.68</v>
      </c>
      <c r="L50" s="8" t="str">
        <f t="shared" si="4"/>
        <v>OK</v>
      </c>
      <c r="M50" s="8" t="str">
        <f t="shared" si="5"/>
        <v>A</v>
      </c>
    </row>
    <row r="51" spans="1:13" ht="15" customHeight="1" x14ac:dyDescent="0.25">
      <c r="A51" s="9" t="s">
        <v>131</v>
      </c>
      <c r="B51" s="9" t="s">
        <v>8</v>
      </c>
      <c r="C51" s="10" t="s">
        <v>132</v>
      </c>
      <c r="D51" s="10" t="s">
        <v>133</v>
      </c>
      <c r="E51" s="7">
        <v>100</v>
      </c>
      <c r="F51" s="11">
        <v>74.285700000000006</v>
      </c>
      <c r="G51" s="11">
        <v>100</v>
      </c>
      <c r="H51" s="11">
        <v>70.099999999999994</v>
      </c>
      <c r="I51" s="11">
        <v>62.752499999999998</v>
      </c>
      <c r="J51" s="11">
        <v>93</v>
      </c>
      <c r="K51" s="11">
        <f t="shared" si="3"/>
        <v>80.03</v>
      </c>
      <c r="L51" s="11" t="str">
        <f t="shared" si="4"/>
        <v>OK</v>
      </c>
      <c r="M51" s="11" t="str">
        <f t="shared" si="5"/>
        <v>A</v>
      </c>
    </row>
    <row r="52" spans="1:13" ht="15" customHeight="1" x14ac:dyDescent="0.25">
      <c r="A52" s="5" t="s">
        <v>134</v>
      </c>
      <c r="B52" s="5" t="s">
        <v>8</v>
      </c>
      <c r="C52" s="6" t="s">
        <v>135</v>
      </c>
      <c r="D52" s="6" t="s">
        <v>136</v>
      </c>
      <c r="E52" s="7">
        <v>93</v>
      </c>
      <c r="F52" s="8">
        <v>78.571399999999997</v>
      </c>
      <c r="G52" s="8">
        <v>92</v>
      </c>
      <c r="H52" s="8">
        <v>65.099999999999994</v>
      </c>
      <c r="I52" s="8">
        <v>38.305</v>
      </c>
      <c r="J52" s="8">
        <v>45.5</v>
      </c>
      <c r="K52" s="8">
        <f t="shared" si="3"/>
        <v>63.9</v>
      </c>
      <c r="L52" s="8" t="str">
        <f t="shared" si="4"/>
        <v>OK</v>
      </c>
      <c r="M52" s="8" t="str">
        <f t="shared" si="5"/>
        <v>B-</v>
      </c>
    </row>
    <row r="53" spans="1:13" ht="15" customHeight="1" x14ac:dyDescent="0.25">
      <c r="A53" s="9" t="s">
        <v>137</v>
      </c>
      <c r="B53" s="9" t="s">
        <v>8</v>
      </c>
      <c r="C53" s="10" t="s">
        <v>138</v>
      </c>
      <c r="D53" s="10" t="s">
        <v>139</v>
      </c>
      <c r="E53" s="7">
        <v>86</v>
      </c>
      <c r="F53" s="11">
        <v>55.714300000000001</v>
      </c>
      <c r="G53" s="11">
        <v>100</v>
      </c>
      <c r="H53" s="11">
        <v>57.966000000000001</v>
      </c>
      <c r="I53" s="11">
        <v>52.407499999999999</v>
      </c>
      <c r="J53" s="11">
        <v>38</v>
      </c>
      <c r="K53" s="11">
        <f t="shared" si="3"/>
        <v>60.82</v>
      </c>
      <c r="L53" s="11" t="str">
        <f t="shared" si="4"/>
        <v>OK</v>
      </c>
      <c r="M53" s="11" t="str">
        <f t="shared" si="5"/>
        <v>BC</v>
      </c>
    </row>
    <row r="54" spans="1:13" ht="15" customHeight="1" x14ac:dyDescent="0.25">
      <c r="A54" s="5" t="s">
        <v>140</v>
      </c>
      <c r="B54" s="5" t="s">
        <v>8</v>
      </c>
      <c r="C54" s="6" t="s">
        <v>141</v>
      </c>
      <c r="D54" s="6" t="s">
        <v>142</v>
      </c>
      <c r="E54" s="7">
        <v>100</v>
      </c>
      <c r="F54" s="8">
        <v>100</v>
      </c>
      <c r="G54" s="8">
        <v>100</v>
      </c>
      <c r="H54" s="8">
        <v>93</v>
      </c>
      <c r="I54" s="8">
        <v>85.097499999999997</v>
      </c>
      <c r="J54" s="8">
        <v>97.5</v>
      </c>
      <c r="K54" s="8">
        <f t="shared" si="3"/>
        <v>95.12</v>
      </c>
      <c r="L54" s="8" t="str">
        <f t="shared" si="4"/>
        <v>OK</v>
      </c>
      <c r="M54" s="8" t="str">
        <f t="shared" si="5"/>
        <v>A</v>
      </c>
    </row>
    <row r="55" spans="1:13" ht="15" customHeight="1" x14ac:dyDescent="0.25">
      <c r="A55" s="9" t="s">
        <v>143</v>
      </c>
      <c r="B55" s="9" t="s">
        <v>8</v>
      </c>
      <c r="C55" s="10" t="s">
        <v>144</v>
      </c>
      <c r="D55" s="10" t="s">
        <v>145</v>
      </c>
      <c r="E55" s="7">
        <v>100</v>
      </c>
      <c r="F55" s="11">
        <v>91.785700000000006</v>
      </c>
      <c r="G55" s="11">
        <v>100</v>
      </c>
      <c r="H55" s="11">
        <v>66.7</v>
      </c>
      <c r="I55" s="11">
        <v>69.075000000000003</v>
      </c>
      <c r="J55" s="11">
        <v>87.5</v>
      </c>
      <c r="K55" s="11">
        <f t="shared" si="3"/>
        <v>83.01</v>
      </c>
      <c r="L55" s="11" t="str">
        <f t="shared" si="4"/>
        <v>OK</v>
      </c>
      <c r="M55" s="11" t="str">
        <f t="shared" si="5"/>
        <v>A</v>
      </c>
    </row>
    <row r="56" spans="1:13" ht="15" customHeight="1" x14ac:dyDescent="0.25">
      <c r="A56" s="5" t="s">
        <v>146</v>
      </c>
      <c r="B56" s="5" t="s">
        <v>8</v>
      </c>
      <c r="C56" s="6" t="s">
        <v>147</v>
      </c>
      <c r="D56" s="6" t="s">
        <v>148</v>
      </c>
      <c r="E56" s="7">
        <v>93</v>
      </c>
      <c r="F56" s="8">
        <v>100</v>
      </c>
      <c r="G56" s="8">
        <v>100</v>
      </c>
      <c r="H56" s="8">
        <v>85</v>
      </c>
      <c r="I56" s="8">
        <v>76.8</v>
      </c>
      <c r="J56" s="8">
        <v>94.5</v>
      </c>
      <c r="K56" s="8">
        <f t="shared" si="3"/>
        <v>91.26</v>
      </c>
      <c r="L56" s="8" t="str">
        <f t="shared" si="4"/>
        <v>OK</v>
      </c>
      <c r="M56" s="8" t="str">
        <f t="shared" si="5"/>
        <v>A</v>
      </c>
    </row>
    <row r="57" spans="1:13" ht="15" customHeight="1" x14ac:dyDescent="0.25">
      <c r="A57" s="9" t="s">
        <v>149</v>
      </c>
      <c r="B57" s="9" t="s">
        <v>8</v>
      </c>
      <c r="C57" s="10" t="s">
        <v>150</v>
      </c>
      <c r="D57" s="10" t="s">
        <v>151</v>
      </c>
      <c r="E57" s="7">
        <v>93</v>
      </c>
      <c r="F57" s="11">
        <v>87.142899999999997</v>
      </c>
      <c r="G57" s="11">
        <v>100</v>
      </c>
      <c r="H57" s="11">
        <v>71.8</v>
      </c>
      <c r="I57" s="11">
        <v>49.765000000000001</v>
      </c>
      <c r="J57" s="11">
        <v>45</v>
      </c>
      <c r="K57" s="11">
        <f t="shared" si="3"/>
        <v>70.739999999999995</v>
      </c>
      <c r="L57" s="11" t="str">
        <f t="shared" si="4"/>
        <v>OK</v>
      </c>
      <c r="M57" s="11" t="str">
        <f t="shared" si="5"/>
        <v>B+</v>
      </c>
    </row>
    <row r="58" spans="1:13" ht="15" customHeight="1" x14ac:dyDescent="0.25">
      <c r="A58" s="5" t="s">
        <v>152</v>
      </c>
      <c r="B58" s="5" t="s">
        <v>8</v>
      </c>
      <c r="C58" s="6" t="s">
        <v>153</v>
      </c>
      <c r="D58" s="6" t="s">
        <v>154</v>
      </c>
      <c r="E58" s="7">
        <v>93</v>
      </c>
      <c r="F58" s="8">
        <v>65.285700000000006</v>
      </c>
      <c r="G58" s="8">
        <v>61</v>
      </c>
      <c r="H58" s="8">
        <v>67.566000000000003</v>
      </c>
      <c r="I58" s="8">
        <v>61.225000000000001</v>
      </c>
      <c r="J58" s="8">
        <v>59</v>
      </c>
      <c r="K58" s="8">
        <f t="shared" si="3"/>
        <v>62.82</v>
      </c>
      <c r="L58" s="8" t="str">
        <f t="shared" si="4"/>
        <v>OK</v>
      </c>
      <c r="M58" s="8" t="str">
        <f t="shared" si="5"/>
        <v>B-</v>
      </c>
    </row>
    <row r="59" spans="1:13" ht="15" customHeight="1" x14ac:dyDescent="0.25">
      <c r="A59" s="9" t="s">
        <v>155</v>
      </c>
      <c r="B59" s="9" t="s">
        <v>8</v>
      </c>
      <c r="C59" s="10" t="s">
        <v>156</v>
      </c>
      <c r="D59" s="10" t="s">
        <v>157</v>
      </c>
      <c r="E59" s="7">
        <v>93</v>
      </c>
      <c r="F59" s="11">
        <v>72.857100000000003</v>
      </c>
      <c r="G59" s="11">
        <v>100</v>
      </c>
      <c r="H59" s="11">
        <v>69.566000000000003</v>
      </c>
      <c r="I59" s="11">
        <v>51.112499999999997</v>
      </c>
      <c r="J59" s="11">
        <v>45</v>
      </c>
      <c r="K59" s="11">
        <f t="shared" si="3"/>
        <v>67.709999999999994</v>
      </c>
      <c r="L59" s="11" t="str">
        <f t="shared" si="4"/>
        <v>OK</v>
      </c>
      <c r="M59" s="11" t="str">
        <f t="shared" si="5"/>
        <v>B</v>
      </c>
    </row>
    <row r="60" spans="1:13" ht="15" customHeight="1" x14ac:dyDescent="0.25">
      <c r="A60" s="5" t="s">
        <v>158</v>
      </c>
      <c r="B60" s="5" t="s">
        <v>8</v>
      </c>
      <c r="C60" s="6" t="s">
        <v>159</v>
      </c>
      <c r="D60" s="6" t="s">
        <v>160</v>
      </c>
      <c r="E60" s="7">
        <v>100</v>
      </c>
      <c r="F60" s="8">
        <v>99</v>
      </c>
      <c r="G60" s="8">
        <v>100</v>
      </c>
      <c r="H60" s="8">
        <v>90.8</v>
      </c>
      <c r="I60" s="8">
        <v>89.942499999999995</v>
      </c>
      <c r="J60" s="8">
        <v>96.5</v>
      </c>
      <c r="K60" s="8">
        <f t="shared" si="3"/>
        <v>95.25</v>
      </c>
      <c r="L60" s="8" t="str">
        <f t="shared" si="4"/>
        <v>OK</v>
      </c>
      <c r="M60" s="8" t="str">
        <f t="shared" si="5"/>
        <v>A</v>
      </c>
    </row>
    <row r="61" spans="1:13" ht="15" customHeight="1" x14ac:dyDescent="0.25">
      <c r="A61" s="9" t="s">
        <v>161</v>
      </c>
      <c r="B61" s="9" t="s">
        <v>8</v>
      </c>
      <c r="C61" s="10" t="s">
        <v>162</v>
      </c>
      <c r="D61" s="10" t="s">
        <v>163</v>
      </c>
      <c r="E61" s="7">
        <v>100</v>
      </c>
      <c r="F61" s="11">
        <v>78.571399999999997</v>
      </c>
      <c r="G61" s="11">
        <v>100</v>
      </c>
      <c r="H61" s="11">
        <v>65.599999999999994</v>
      </c>
      <c r="I61" s="11">
        <v>47.977499999999999</v>
      </c>
      <c r="J61" s="11">
        <v>45</v>
      </c>
      <c r="K61" s="11">
        <f t="shared" si="3"/>
        <v>67.430000000000007</v>
      </c>
      <c r="L61" s="11" t="str">
        <f t="shared" si="4"/>
        <v>OK</v>
      </c>
      <c r="M61" s="11" t="str">
        <f t="shared" si="5"/>
        <v>B</v>
      </c>
    </row>
    <row r="62" spans="1:13" ht="15" customHeight="1" x14ac:dyDescent="0.25">
      <c r="A62" s="5" t="s">
        <v>164</v>
      </c>
      <c r="B62" s="5" t="s">
        <v>8</v>
      </c>
      <c r="C62" s="6" t="s">
        <v>165</v>
      </c>
      <c r="D62" s="6" t="s">
        <v>166</v>
      </c>
      <c r="E62" s="7">
        <v>86</v>
      </c>
      <c r="F62" s="8">
        <v>60.714300000000001</v>
      </c>
      <c r="G62" s="8">
        <v>100</v>
      </c>
      <c r="H62" s="8">
        <v>71.900000000000006</v>
      </c>
      <c r="I62" s="8">
        <v>51.517499999999998</v>
      </c>
      <c r="J62" s="8">
        <v>45</v>
      </c>
      <c r="K62" s="8">
        <f t="shared" si="3"/>
        <v>65.83</v>
      </c>
      <c r="L62" s="8" t="str">
        <f t="shared" si="4"/>
        <v>OK</v>
      </c>
      <c r="M62" s="8" t="str">
        <f t="shared" si="5"/>
        <v>B</v>
      </c>
    </row>
    <row r="63" spans="1:13" ht="15" customHeight="1" x14ac:dyDescent="0.25">
      <c r="A63" s="9" t="s">
        <v>167</v>
      </c>
      <c r="B63" s="9" t="s">
        <v>8</v>
      </c>
      <c r="C63" s="10" t="s">
        <v>168</v>
      </c>
      <c r="D63" s="10" t="s">
        <v>169</v>
      </c>
      <c r="E63" s="7">
        <v>100</v>
      </c>
      <c r="F63" s="11">
        <v>81.428600000000003</v>
      </c>
      <c r="G63" s="11">
        <v>100</v>
      </c>
      <c r="H63" s="11">
        <v>67.400000000000006</v>
      </c>
      <c r="I63" s="11">
        <v>39.045000000000002</v>
      </c>
      <c r="J63" s="11">
        <v>38</v>
      </c>
      <c r="K63" s="11">
        <f t="shared" si="3"/>
        <v>65.17</v>
      </c>
      <c r="L63" s="11" t="str">
        <f t="shared" si="4"/>
        <v>OK</v>
      </c>
      <c r="M63" s="11" t="str">
        <f t="shared" si="5"/>
        <v>B</v>
      </c>
    </row>
    <row r="64" spans="1:13" ht="15" customHeight="1" x14ac:dyDescent="0.25">
      <c r="A64" s="5" t="s">
        <v>170</v>
      </c>
      <c r="B64" s="5" t="s">
        <v>8</v>
      </c>
      <c r="C64" s="6" t="s">
        <v>171</v>
      </c>
      <c r="D64" s="6" t="s">
        <v>172</v>
      </c>
      <c r="E64" s="7">
        <v>100</v>
      </c>
      <c r="F64" s="8">
        <v>96.071399999999997</v>
      </c>
      <c r="G64" s="8">
        <v>100</v>
      </c>
      <c r="H64" s="8">
        <v>82.6</v>
      </c>
      <c r="I64" s="8">
        <v>76.247500000000002</v>
      </c>
      <c r="J64" s="8">
        <v>95</v>
      </c>
      <c r="K64" s="8">
        <f t="shared" si="3"/>
        <v>89.98</v>
      </c>
      <c r="L64" s="8" t="str">
        <f t="shared" si="4"/>
        <v>OK</v>
      </c>
      <c r="M64" s="8" t="str">
        <f t="shared" si="5"/>
        <v>A</v>
      </c>
    </row>
    <row r="65" spans="1:14" ht="15" customHeight="1" x14ac:dyDescent="0.25">
      <c r="A65" s="9" t="s">
        <v>173</v>
      </c>
      <c r="B65" s="9" t="s">
        <v>8</v>
      </c>
      <c r="C65" s="10" t="s">
        <v>174</v>
      </c>
      <c r="D65" s="10" t="s">
        <v>175</v>
      </c>
      <c r="E65" s="7">
        <v>100</v>
      </c>
      <c r="F65" s="11">
        <v>84.785700000000006</v>
      </c>
      <c r="G65" s="11">
        <v>100</v>
      </c>
      <c r="H65" s="11">
        <v>69.5</v>
      </c>
      <c r="I65" s="11">
        <v>73.644999999999996</v>
      </c>
      <c r="J65" s="11">
        <v>85.5</v>
      </c>
      <c r="K65" s="11">
        <f t="shared" si="3"/>
        <v>82.69</v>
      </c>
      <c r="L65" s="11" t="str">
        <f t="shared" si="4"/>
        <v>OK</v>
      </c>
      <c r="M65" s="11" t="str">
        <f t="shared" si="5"/>
        <v>A</v>
      </c>
    </row>
    <row r="66" spans="1:14" ht="15" customHeight="1" x14ac:dyDescent="0.25">
      <c r="A66" s="5" t="s">
        <v>176</v>
      </c>
      <c r="B66" s="5" t="s">
        <v>8</v>
      </c>
      <c r="C66" s="6" t="s">
        <v>177</v>
      </c>
      <c r="D66" s="6" t="s">
        <v>178</v>
      </c>
      <c r="E66" s="7">
        <v>93</v>
      </c>
      <c r="F66" s="8">
        <v>100</v>
      </c>
      <c r="G66" s="8">
        <v>100</v>
      </c>
      <c r="H66" s="8">
        <v>69.7</v>
      </c>
      <c r="I66" s="8">
        <v>74.334999999999994</v>
      </c>
      <c r="J66" s="8">
        <v>95.5</v>
      </c>
      <c r="K66" s="8">
        <f t="shared" si="3"/>
        <v>87.91</v>
      </c>
      <c r="L66" s="8" t="str">
        <f t="shared" si="4"/>
        <v>OK</v>
      </c>
      <c r="M66" s="8" t="str">
        <f t="shared" si="5"/>
        <v>A</v>
      </c>
    </row>
    <row r="67" spans="1:14" ht="15" customHeight="1" x14ac:dyDescent="0.25">
      <c r="A67" s="9" t="s">
        <v>179</v>
      </c>
      <c r="B67" s="9" t="s">
        <v>8</v>
      </c>
      <c r="C67" s="10" t="s">
        <v>180</v>
      </c>
      <c r="D67" s="10" t="s">
        <v>181</v>
      </c>
      <c r="E67" s="7">
        <v>93</v>
      </c>
      <c r="F67" s="11">
        <v>0</v>
      </c>
      <c r="G67" s="11">
        <v>55</v>
      </c>
      <c r="H67" s="11">
        <v>41.1</v>
      </c>
      <c r="I67" s="11">
        <v>26.97</v>
      </c>
      <c r="J67" s="11">
        <v>50</v>
      </c>
      <c r="K67" s="11">
        <f t="shared" si="3"/>
        <v>34.61</v>
      </c>
      <c r="L67" s="11" t="str">
        <f t="shared" si="4"/>
        <v>OK</v>
      </c>
      <c r="M67" s="11" t="str">
        <f t="shared" si="5"/>
        <v>E</v>
      </c>
    </row>
    <row r="68" spans="1:14" ht="15" customHeight="1" x14ac:dyDescent="0.25">
      <c r="A68" s="5" t="s">
        <v>182</v>
      </c>
      <c r="B68" s="5" t="s">
        <v>8</v>
      </c>
      <c r="C68" s="6" t="s">
        <v>183</v>
      </c>
      <c r="D68" s="6" t="s">
        <v>184</v>
      </c>
      <c r="E68" s="7">
        <v>93</v>
      </c>
      <c r="F68" s="8">
        <v>72.857100000000003</v>
      </c>
      <c r="G68" s="8">
        <v>100</v>
      </c>
      <c r="H68" s="8">
        <v>64.465999999999994</v>
      </c>
      <c r="I68" s="8">
        <v>60.287500000000001</v>
      </c>
      <c r="J68" s="8">
        <v>63</v>
      </c>
      <c r="K68" s="8">
        <f t="shared" si="3"/>
        <v>72.12</v>
      </c>
      <c r="L68" s="8" t="str">
        <f t="shared" si="4"/>
        <v>OK</v>
      </c>
      <c r="M68" s="8" t="str">
        <f t="shared" si="5"/>
        <v>B+</v>
      </c>
    </row>
    <row r="69" spans="1:14" ht="15" customHeight="1" x14ac:dyDescent="0.25">
      <c r="A69" s="9" t="s">
        <v>185</v>
      </c>
      <c r="B69" s="9" t="s">
        <v>8</v>
      </c>
      <c r="C69" s="10" t="s">
        <v>186</v>
      </c>
      <c r="D69" s="10" t="s">
        <v>187</v>
      </c>
      <c r="E69" s="7">
        <v>93</v>
      </c>
      <c r="F69" s="11">
        <v>60.714300000000001</v>
      </c>
      <c r="G69" s="11">
        <v>65</v>
      </c>
      <c r="H69" s="11">
        <v>54.634</v>
      </c>
      <c r="I69" s="11">
        <v>40.01</v>
      </c>
      <c r="J69" s="11">
        <v>63</v>
      </c>
      <c r="K69" s="11">
        <f t="shared" si="3"/>
        <v>56.67</v>
      </c>
      <c r="L69" s="11" t="str">
        <f t="shared" si="4"/>
        <v>OK</v>
      </c>
      <c r="M69" s="11" t="str">
        <f t="shared" si="5"/>
        <v>C+</v>
      </c>
      <c r="N69" s="23" t="s">
        <v>216</v>
      </c>
    </row>
    <row r="70" spans="1:14" ht="15" customHeight="1" x14ac:dyDescent="0.25">
      <c r="A70" s="19" t="s">
        <v>7</v>
      </c>
      <c r="B70" s="19" t="s">
        <v>8</v>
      </c>
      <c r="C70" s="19" t="s">
        <v>206</v>
      </c>
      <c r="D70" s="19" t="s">
        <v>207</v>
      </c>
      <c r="E70" s="18">
        <v>93</v>
      </c>
      <c r="F70" s="19">
        <v>50.4</v>
      </c>
      <c r="G70" s="19">
        <v>100</v>
      </c>
      <c r="H70" s="19">
        <v>45.695999999999998</v>
      </c>
      <c r="I70" s="19">
        <v>33.205199999999998</v>
      </c>
      <c r="J70" s="19">
        <v>56</v>
      </c>
      <c r="K70" s="19">
        <f t="shared" si="3"/>
        <v>57.06</v>
      </c>
      <c r="L70" s="19" t="str">
        <f>IF(AND(ISNUMBER(E70),ISNUMBER(F70),ISNUMBER(G70),ISNUMBER(H70),ISNUMBER(I70),ISNUMBER(J70)),"OK","TL")</f>
        <v>OK</v>
      </c>
      <c r="M70" s="19" t="str">
        <f>IF(L70="TL","TL",IF(AND(K70&gt;=80,K70&lt;=100),"A",IF(AND(K70&gt;=77,K70&lt;=79.99),"A-",IF(AND(K70&gt;=74,K70&lt;=76.99),"B+",IF(AND(K70&gt;=68,K70&lt;=73.99),"B",IF(AND(K70&gt;=65,K70&lt;=67.99),"B-","")))))) &amp; IF(L70="TL","",IF(AND(K70&gt;=62,K70&lt;=64.99),"C+",IF(AND(K70&gt;=56,K70&lt;=61.99),"C",IF(AND(K70&gt;=46,K70&lt;=55.99),"D",IF(AND(K70&gt;=0,K70&lt;=45.99),"E",IF(AND(K70&gt;=-10,K70&lt;=-1.99),"TL",""))))))</f>
        <v>C</v>
      </c>
      <c r="N70" s="23"/>
    </row>
    <row r="71" spans="1:14" ht="15" customHeight="1" x14ac:dyDescent="0.25">
      <c r="A71" s="19" t="s">
        <v>11</v>
      </c>
      <c r="B71" s="19" t="s">
        <v>8</v>
      </c>
      <c r="C71" s="19" t="s">
        <v>208</v>
      </c>
      <c r="D71" s="19" t="s">
        <v>209</v>
      </c>
      <c r="E71" s="18">
        <v>93</v>
      </c>
      <c r="F71" s="19">
        <v>42.16</v>
      </c>
      <c r="G71" s="19">
        <v>100</v>
      </c>
      <c r="H71" s="19">
        <v>56</v>
      </c>
      <c r="I71" s="19">
        <v>55.0396</v>
      </c>
      <c r="J71" s="19">
        <v>56.56</v>
      </c>
      <c r="K71" s="19">
        <f t="shared" si="3"/>
        <v>61.95</v>
      </c>
      <c r="L71" s="19" t="str">
        <f>IF(AND(ISNUMBER(E71),ISNUMBER(F71),ISNUMBER(G71),ISNUMBER(H71),ISNUMBER(I71),ISNUMBER(J71)),"OK","TL")</f>
        <v>OK</v>
      </c>
      <c r="M71" s="19" t="str">
        <f>IF(L71="TL","TL",IF(AND(K71&gt;=80,K71&lt;=100),"A",IF(AND(K71&gt;=77,K71&lt;=79.99),"A-",IF(AND(K71&gt;=74,K71&lt;=76.99),"B+",IF(AND(K71&gt;=68,K71&lt;=73.99),"B",IF(AND(K71&gt;=65,K71&lt;=67.99),"B-","")))))) &amp; IF(L71="TL","",IF(AND(K71&gt;=62,K71&lt;=64.99),"C+",IF(AND(K71&gt;=56,K71&lt;=61.99),"C",IF(AND(K71&gt;=46,K71&lt;=55.99),"D",IF(AND(K71&gt;=0,K71&lt;=45.99),"E",IF(AND(K71&gt;=-10,K71&lt;=-1.99),"TL",""))))))</f>
        <v>C</v>
      </c>
      <c r="N71" s="23"/>
    </row>
    <row r="72" spans="1:14" ht="15" customHeight="1" x14ac:dyDescent="0.25">
      <c r="A72" s="17" t="s">
        <v>14</v>
      </c>
      <c r="B72" s="17" t="s">
        <v>8</v>
      </c>
      <c r="C72" s="18" t="s">
        <v>210</v>
      </c>
      <c r="D72" s="18" t="s">
        <v>211</v>
      </c>
      <c r="E72" s="18">
        <v>86</v>
      </c>
      <c r="F72" s="19">
        <v>99.76</v>
      </c>
      <c r="G72" s="19">
        <v>73.36</v>
      </c>
      <c r="H72" s="19">
        <v>71.158100000000005</v>
      </c>
      <c r="I72" s="19">
        <v>49.347200000000001</v>
      </c>
      <c r="J72" s="19">
        <v>48.16</v>
      </c>
      <c r="K72" s="19">
        <f t="shared" si="3"/>
        <v>68.36</v>
      </c>
      <c r="L72" s="19" t="str">
        <f>IF(AND(ISNUMBER(E72),ISNUMBER(F72),ISNUMBER(G72),ISNUMBER(H72),ISNUMBER(I72),ISNUMBER(J72)),"OK","TL")</f>
        <v>OK</v>
      </c>
      <c r="M72" s="19" t="str">
        <f>IF(L72="TL","TL",IF(AND(K72&gt;=80,K72&lt;=100),"A",IF(AND(K72&gt;=77,K72&lt;=79.99),"A-",IF(AND(K72&gt;=74,K72&lt;=76.99),"B+",IF(AND(K72&gt;=68,K72&lt;=73.99),"B",IF(AND(K72&gt;=65,K72&lt;=67.99),"B-","")))))) &amp; IF(L72="TL","",IF(AND(K72&gt;=62,K72&lt;=64.99),"C+",IF(AND(K72&gt;=56,K72&lt;=61.99),"C",IF(AND(K72&gt;=46,K72&lt;=55.99),"D",IF(AND(K72&gt;=0,K72&lt;=45.99),"E",IF(AND(K72&gt;=-10,K72&lt;=-1.99),"TL",""))))))</f>
        <v>B</v>
      </c>
      <c r="N72" s="23"/>
    </row>
    <row r="73" spans="1:14" ht="15" customHeight="1" x14ac:dyDescent="0.25">
      <c r="A73" s="17" t="s">
        <v>17</v>
      </c>
      <c r="B73" s="17" t="s">
        <v>8</v>
      </c>
      <c r="C73" s="18" t="s">
        <v>212</v>
      </c>
      <c r="D73" s="18" t="s">
        <v>213</v>
      </c>
      <c r="E73" s="18">
        <v>100</v>
      </c>
      <c r="F73" s="19">
        <v>16.8</v>
      </c>
      <c r="G73" s="19">
        <v>100</v>
      </c>
      <c r="H73" s="19">
        <v>10.528</v>
      </c>
      <c r="I73" s="19">
        <v>27.538</v>
      </c>
      <c r="J73" s="19">
        <v>0</v>
      </c>
      <c r="K73" s="19">
        <f t="shared" si="3"/>
        <v>30.97</v>
      </c>
      <c r="L73" s="19" t="str">
        <f>IF(AND(ISNUMBER(E73),ISNUMBER(F73),ISNUMBER(G73),ISNUMBER(H73),ISNUMBER(I73),ISNUMBER(J73)),"OK","TL")</f>
        <v>OK</v>
      </c>
      <c r="M73" s="19" t="str">
        <f>IF(L73="TL","TL",IF(AND(K73&gt;=80,K73&lt;=100),"A",IF(AND(K73&gt;=77,K73&lt;=79.99),"A-",IF(AND(K73&gt;=74,K73&lt;=76.99),"B+",IF(AND(K73&gt;=68,K73&lt;=73.99),"B",IF(AND(K73&gt;=65,K73&lt;=67.99),"B-","")))))) &amp; IF(L73="TL","",IF(AND(K73&gt;=62,K73&lt;=64.99),"C+",IF(AND(K73&gt;=56,K73&lt;=61.99),"C",IF(AND(K73&gt;=46,K73&lt;=55.99),"D",IF(AND(K73&gt;=0,K73&lt;=45.99),"E",IF(AND(K73&gt;=-10,K73&lt;=-1.99),"TL",""))))))</f>
        <v>E</v>
      </c>
      <c r="N73" s="23"/>
    </row>
    <row r="74" spans="1:14" s="22" customFormat="1" ht="15" customHeight="1" x14ac:dyDescent="0.25">
      <c r="A74" s="17" t="s">
        <v>20</v>
      </c>
      <c r="B74" s="17" t="s">
        <v>8</v>
      </c>
      <c r="C74" s="18" t="s">
        <v>214</v>
      </c>
      <c r="D74" s="18" t="s">
        <v>215</v>
      </c>
      <c r="E74" s="18">
        <v>79</v>
      </c>
      <c r="F74" s="19">
        <v>22.4</v>
      </c>
      <c r="G74" s="19">
        <v>72.8</v>
      </c>
      <c r="H74" s="19">
        <v>40.393900000000002</v>
      </c>
      <c r="I74" s="19">
        <v>32.751600000000003</v>
      </c>
      <c r="J74" s="19">
        <v>56</v>
      </c>
      <c r="K74" s="19">
        <f t="shared" ref="K74:K105" si="6">MAX(ROUND(($E$7*E74+$F$7*F74+$G$7*G74+$H$7*H74+$I$7*I74+$J$7*J74)/100,2),0)</f>
        <v>44.87</v>
      </c>
      <c r="L74" s="19" t="str">
        <f>IF(AND(ISNUMBER(E74),ISNUMBER(F74),ISNUMBER(G74),ISNUMBER(H74),ISNUMBER(I74),ISNUMBER(J74)),"OK","TL")</f>
        <v>OK</v>
      </c>
      <c r="M74" s="19" t="str">
        <f>IF(L74="TL","TL",IF(AND(K74&gt;=80,K74&lt;=100),"A",IF(AND(K74&gt;=77,K74&lt;=79.99),"A-",IF(AND(K74&gt;=74,K74&lt;=76.99),"B+",IF(AND(K74&gt;=68,K74&lt;=73.99),"B",IF(AND(K74&gt;=65,K74&lt;=67.99),"B-","")))))) &amp; IF(L74="TL","",IF(AND(K74&gt;=62,K74&lt;=64.99),"C+",IF(AND(K74&gt;=56,K74&lt;=61.99),"C",IF(AND(K74&gt;=46,K74&lt;=55.99),"D",IF(AND(K74&gt;=0,K74&lt;=45.99),"E",IF(AND(K74&gt;=-10,K74&lt;=-1.99),"TL",""))))))</f>
        <v>E</v>
      </c>
    </row>
    <row r="75" spans="1:14" ht="15" customHeight="1" x14ac:dyDescent="0.25">
      <c r="A75" s="20"/>
      <c r="B75" s="20"/>
      <c r="C75" s="21"/>
      <c r="D75" s="21"/>
      <c r="E75" s="15"/>
      <c r="F75" s="16"/>
      <c r="G75" s="16"/>
      <c r="H75" s="16"/>
      <c r="I75" s="16"/>
      <c r="J75" s="16"/>
      <c r="K75" s="16"/>
      <c r="L75" s="16"/>
      <c r="M75" s="16"/>
    </row>
    <row r="76" spans="1:14" ht="15" customHeight="1" x14ac:dyDescent="0.25">
      <c r="A76" s="12" t="s">
        <v>188</v>
      </c>
    </row>
    <row r="77" spans="1:14" ht="15" customHeight="1" x14ac:dyDescent="0.25">
      <c r="A77" s="13"/>
    </row>
    <row r="78" spans="1:14" ht="15" customHeight="1" x14ac:dyDescent="0.25">
      <c r="A78" s="13" t="s">
        <v>189</v>
      </c>
    </row>
    <row r="79" spans="1:14" ht="15" customHeight="1" x14ac:dyDescent="0.25">
      <c r="A79" s="13"/>
    </row>
    <row r="80" spans="1:14" ht="15" customHeight="1" x14ac:dyDescent="0.25">
      <c r="A80" s="13" t="s">
        <v>190</v>
      </c>
    </row>
    <row r="81" spans="1:1" ht="15" customHeight="1" x14ac:dyDescent="0.25">
      <c r="A81" s="13"/>
    </row>
    <row r="82" spans="1:1" ht="15" customHeight="1" x14ac:dyDescent="0.25">
      <c r="A82" s="13" t="s">
        <v>191</v>
      </c>
    </row>
    <row r="83" spans="1:1" ht="15" customHeight="1" x14ac:dyDescent="0.25">
      <c r="A83" s="13"/>
    </row>
    <row r="84" spans="1:1" ht="15" customHeight="1" x14ac:dyDescent="0.25">
      <c r="A84" s="13" t="s">
        <v>192</v>
      </c>
    </row>
    <row r="85" spans="1:1" ht="15" customHeight="1" x14ac:dyDescent="0.25">
      <c r="A85" s="13"/>
    </row>
    <row r="86" spans="1:1" ht="15" customHeight="1" x14ac:dyDescent="0.25">
      <c r="A86" s="13" t="s">
        <v>193</v>
      </c>
    </row>
    <row r="87" spans="1:1" ht="15" customHeight="1" x14ac:dyDescent="0.25">
      <c r="A87" s="13"/>
    </row>
    <row r="88" spans="1:1" ht="15" customHeight="1" x14ac:dyDescent="0.25">
      <c r="A88" s="13" t="s">
        <v>194</v>
      </c>
    </row>
  </sheetData>
  <mergeCells count="1">
    <mergeCell ref="N69:N7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Data_Nilai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 Akademik YARSI</dc:creator>
  <cp:lastModifiedBy>KHUDHUR NAWRAS NAZAR</cp:lastModifiedBy>
  <dcterms:created xsi:type="dcterms:W3CDTF">2014-04-01T04:33:08Z</dcterms:created>
  <dcterms:modified xsi:type="dcterms:W3CDTF">2022-05-16T10:16:02Z</dcterms:modified>
</cp:coreProperties>
</file>