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 xmlns:mc="http://schemas.openxmlformats.org/markup-compatibility/2006">
    <mc:Choice Requires="x15">
      <x15ac:absPath xmlns:x15ac="http://schemas.microsoft.com/office/spreadsheetml/2010/11/ac" url="C:\Users\Mr.Liu\Desktop\交通规划实验期末大作业\HOMEWORK\"/>
    </mc:Choice>
  </mc:AlternateContent>
  <xr:revisionPtr revIDLastSave="0" documentId="13_ncr:1_{4DB35EA4-BC06-4B43-8CEF-F1D7AED4A7C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道路等级表" sheetId="1" r:id="rId1"/>
    <sheet name="道路容量 时间表" sheetId="2" r:id="rId2"/>
    <sheet name="查核线表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3" l="1"/>
  <c r="G13" i="3"/>
  <c r="I13" i="3"/>
  <c r="J12" i="3"/>
  <c r="I12" i="3"/>
  <c r="J7" i="3"/>
  <c r="J8" i="3" s="1"/>
  <c r="I7" i="3"/>
  <c r="I8" i="3" s="1"/>
  <c r="F13" i="3"/>
  <c r="C13" i="3"/>
  <c r="G8" i="3"/>
  <c r="F8" i="3"/>
  <c r="G12" i="3"/>
  <c r="F12" i="3"/>
  <c r="G7" i="3"/>
  <c r="F7" i="3"/>
  <c r="C12" i="3"/>
  <c r="B12" i="3"/>
  <c r="B13" i="3" s="1"/>
  <c r="C7" i="3"/>
  <c r="C8" i="3" s="1"/>
  <c r="B7" i="3"/>
  <c r="B8" i="3" s="1"/>
</calcChain>
</file>

<file path=xl/sharedStrings.xml><?xml version="1.0" encoding="utf-8"?>
<sst xmlns="http://schemas.openxmlformats.org/spreadsheetml/2006/main" count="20" uniqueCount="15">
  <si>
    <t>道路编号</t>
    <phoneticPr fontId="1" type="noConversion"/>
  </si>
  <si>
    <t>道路等级</t>
    <phoneticPr fontId="1" type="noConversion"/>
  </si>
  <si>
    <t>道路容量</t>
    <phoneticPr fontId="1" type="noConversion"/>
  </si>
  <si>
    <t>速度阈值</t>
    <phoneticPr fontId="1" type="noConversion"/>
  </si>
  <si>
    <t>查核线编号</t>
    <phoneticPr fontId="1" type="noConversion"/>
  </si>
  <si>
    <t>流量AB</t>
    <phoneticPr fontId="1" type="noConversion"/>
  </si>
  <si>
    <t>流量BA</t>
    <phoneticPr fontId="1" type="noConversion"/>
  </si>
  <si>
    <t>1流量AB</t>
    <phoneticPr fontId="1" type="noConversion"/>
  </si>
  <si>
    <t>1流量BA</t>
    <phoneticPr fontId="1" type="noConversion"/>
  </si>
  <si>
    <t>car</t>
    <phoneticPr fontId="1" type="noConversion"/>
  </si>
  <si>
    <t>bus</t>
    <phoneticPr fontId="1" type="noConversion"/>
  </si>
  <si>
    <t>sum</t>
    <phoneticPr fontId="1" type="noConversion"/>
  </si>
  <si>
    <t>deviation</t>
  </si>
  <si>
    <t>AB</t>
    <phoneticPr fontId="1" type="noConversion"/>
  </si>
  <si>
    <t>BA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</si>
</sst>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workbookViewId="0">
      <selection activeCell="D5" sqref="D5"/>
    </sheetView>
  </sheetViews>
  <sheetFormatPr defaultRowHeight="13.8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1</v>
      </c>
      <c r="B2">
        <v>1</v>
      </c>
      <c r="C2">
        <v>500</v>
      </c>
      <c r="D2">
        <v>12</v>
      </c>
    </row>
    <row r="3" spans="1:4" x14ac:dyDescent="0.25">
      <c r="A3">
        <v>2</v>
      </c>
      <c r="B3">
        <v>1</v>
      </c>
      <c r="C3">
        <v>500</v>
      </c>
      <c r="D3">
        <v>12</v>
      </c>
    </row>
    <row r="4" spans="1:4" x14ac:dyDescent="0.25">
      <c r="A4">
        <v>3</v>
      </c>
      <c r="B4">
        <v>2</v>
      </c>
      <c r="C4">
        <v>300</v>
      </c>
      <c r="D4">
        <v>8</v>
      </c>
    </row>
    <row r="5" spans="1:4" x14ac:dyDescent="0.25">
      <c r="A5">
        <v>4</v>
      </c>
      <c r="B5">
        <v>3</v>
      </c>
      <c r="C5">
        <v>200</v>
      </c>
      <c r="D5">
        <v>6</v>
      </c>
    </row>
    <row r="6" spans="1:4" x14ac:dyDescent="0.25">
      <c r="A6">
        <v>5</v>
      </c>
      <c r="B6">
        <v>1</v>
      </c>
      <c r="C6">
        <v>500</v>
      </c>
      <c r="D6">
        <v>12</v>
      </c>
    </row>
    <row r="7" spans="1:4" x14ac:dyDescent="0.25">
      <c r="A7">
        <v>6</v>
      </c>
      <c r="B7">
        <v>1</v>
      </c>
      <c r="C7">
        <v>500</v>
      </c>
      <c r="D7">
        <v>12</v>
      </c>
    </row>
    <row r="8" spans="1:4" x14ac:dyDescent="0.25">
      <c r="A8">
        <v>7</v>
      </c>
      <c r="B8">
        <v>3</v>
      </c>
      <c r="C8">
        <v>200</v>
      </c>
      <c r="D8">
        <v>6</v>
      </c>
    </row>
    <row r="9" spans="1:4" x14ac:dyDescent="0.25">
      <c r="A9">
        <v>8</v>
      </c>
      <c r="B9">
        <v>3</v>
      </c>
      <c r="C9">
        <v>200</v>
      </c>
      <c r="D9">
        <v>6</v>
      </c>
    </row>
    <row r="10" spans="1:4" x14ac:dyDescent="0.25">
      <c r="A10">
        <v>9</v>
      </c>
      <c r="B10">
        <v>3</v>
      </c>
      <c r="C10">
        <v>200</v>
      </c>
      <c r="D10">
        <v>6</v>
      </c>
    </row>
    <row r="11" spans="1:4" x14ac:dyDescent="0.25">
      <c r="A11">
        <v>10</v>
      </c>
      <c r="B11">
        <v>1</v>
      </c>
      <c r="C11">
        <v>500</v>
      </c>
      <c r="D11">
        <v>12</v>
      </c>
    </row>
    <row r="12" spans="1:4" x14ac:dyDescent="0.25">
      <c r="A12">
        <v>11</v>
      </c>
      <c r="B12">
        <v>1</v>
      </c>
      <c r="C12">
        <v>500</v>
      </c>
      <c r="D12">
        <v>12</v>
      </c>
    </row>
    <row r="13" spans="1:4" x14ac:dyDescent="0.25">
      <c r="A13">
        <v>12</v>
      </c>
      <c r="B13">
        <v>1</v>
      </c>
      <c r="C13">
        <v>500</v>
      </c>
      <c r="D13">
        <v>12</v>
      </c>
    </row>
    <row r="14" spans="1:4" x14ac:dyDescent="0.25">
      <c r="A14">
        <v>13</v>
      </c>
      <c r="B14">
        <v>2</v>
      </c>
      <c r="C14">
        <v>300</v>
      </c>
      <c r="D14">
        <v>8</v>
      </c>
    </row>
    <row r="15" spans="1:4" x14ac:dyDescent="0.25">
      <c r="A15">
        <v>14</v>
      </c>
      <c r="B15">
        <v>1</v>
      </c>
      <c r="C15">
        <v>500</v>
      </c>
      <c r="D15">
        <v>12</v>
      </c>
    </row>
    <row r="16" spans="1:4" x14ac:dyDescent="0.25">
      <c r="A16">
        <v>15</v>
      </c>
      <c r="B16">
        <v>2</v>
      </c>
      <c r="C16">
        <v>300</v>
      </c>
      <c r="D16">
        <v>8</v>
      </c>
    </row>
    <row r="17" spans="1:4" x14ac:dyDescent="0.25">
      <c r="A17">
        <v>16</v>
      </c>
      <c r="B17">
        <v>3</v>
      </c>
      <c r="C17">
        <v>200</v>
      </c>
      <c r="D17">
        <v>6</v>
      </c>
    </row>
    <row r="18" spans="1:4" x14ac:dyDescent="0.25">
      <c r="A18">
        <v>17</v>
      </c>
      <c r="B18">
        <v>2</v>
      </c>
      <c r="C18">
        <v>300</v>
      </c>
      <c r="D18">
        <v>8</v>
      </c>
    </row>
    <row r="19" spans="1:4" x14ac:dyDescent="0.25">
      <c r="A19">
        <v>18</v>
      </c>
      <c r="B19">
        <v>3</v>
      </c>
      <c r="C19">
        <v>200</v>
      </c>
      <c r="D19">
        <v>6</v>
      </c>
    </row>
    <row r="20" spans="1:4" x14ac:dyDescent="0.25">
      <c r="A20">
        <v>19</v>
      </c>
      <c r="B20">
        <v>3</v>
      </c>
      <c r="C20">
        <v>200</v>
      </c>
      <c r="D20">
        <v>6</v>
      </c>
    </row>
    <row r="21" spans="1:4" x14ac:dyDescent="0.25">
      <c r="A21">
        <v>20</v>
      </c>
      <c r="B21">
        <v>3</v>
      </c>
      <c r="C21">
        <v>200</v>
      </c>
      <c r="D21">
        <v>6</v>
      </c>
    </row>
    <row r="22" spans="1:4" x14ac:dyDescent="0.25">
      <c r="A22">
        <v>21</v>
      </c>
      <c r="B22">
        <v>3</v>
      </c>
      <c r="C22">
        <v>200</v>
      </c>
      <c r="D22">
        <v>6</v>
      </c>
    </row>
    <row r="23" spans="1:4" x14ac:dyDescent="0.25">
      <c r="A23">
        <v>22</v>
      </c>
      <c r="B23">
        <v>3</v>
      </c>
      <c r="C23">
        <v>200</v>
      </c>
      <c r="D23">
        <v>6</v>
      </c>
    </row>
    <row r="24" spans="1:4" x14ac:dyDescent="0.25">
      <c r="A24">
        <v>23</v>
      </c>
      <c r="B24">
        <v>3</v>
      </c>
      <c r="C24">
        <v>200</v>
      </c>
      <c r="D24">
        <v>6</v>
      </c>
    </row>
    <row r="25" spans="1:4" x14ac:dyDescent="0.25">
      <c r="A25">
        <v>24</v>
      </c>
      <c r="B25">
        <v>1</v>
      </c>
      <c r="C25">
        <v>500</v>
      </c>
      <c r="D25">
        <v>12</v>
      </c>
    </row>
    <row r="26" spans="1:4" x14ac:dyDescent="0.25">
      <c r="A26">
        <v>25</v>
      </c>
      <c r="B26">
        <v>1</v>
      </c>
      <c r="C26">
        <v>500</v>
      </c>
      <c r="D26">
        <v>12</v>
      </c>
    </row>
    <row r="27" spans="1:4" x14ac:dyDescent="0.25">
      <c r="A27">
        <v>26</v>
      </c>
      <c r="B27">
        <v>1</v>
      </c>
      <c r="C27">
        <v>500</v>
      </c>
      <c r="D27">
        <v>12</v>
      </c>
    </row>
    <row r="28" spans="1:4" x14ac:dyDescent="0.25">
      <c r="A28">
        <v>27</v>
      </c>
      <c r="B28">
        <v>3</v>
      </c>
      <c r="C28">
        <v>200</v>
      </c>
      <c r="D28">
        <v>6</v>
      </c>
    </row>
    <row r="29" spans="1:4" x14ac:dyDescent="0.25">
      <c r="A29">
        <v>28</v>
      </c>
      <c r="B29">
        <v>3</v>
      </c>
      <c r="C29">
        <v>200</v>
      </c>
      <c r="D29">
        <v>6</v>
      </c>
    </row>
    <row r="30" spans="1:4" x14ac:dyDescent="0.25">
      <c r="A30">
        <v>29</v>
      </c>
      <c r="B30">
        <v>2</v>
      </c>
      <c r="C30">
        <v>300</v>
      </c>
      <c r="D30">
        <v>8</v>
      </c>
    </row>
    <row r="31" spans="1:4" x14ac:dyDescent="0.25">
      <c r="A31">
        <v>30</v>
      </c>
      <c r="B31">
        <v>2</v>
      </c>
      <c r="C31">
        <v>300</v>
      </c>
      <c r="D31">
        <v>8</v>
      </c>
    </row>
    <row r="32" spans="1:4" x14ac:dyDescent="0.25">
      <c r="A32">
        <v>31</v>
      </c>
      <c r="B32">
        <v>3</v>
      </c>
      <c r="C32">
        <v>200</v>
      </c>
      <c r="D32">
        <v>6</v>
      </c>
    </row>
    <row r="33" spans="1:4" x14ac:dyDescent="0.25">
      <c r="A33">
        <v>32</v>
      </c>
      <c r="B33">
        <v>3</v>
      </c>
      <c r="C33">
        <v>200</v>
      </c>
      <c r="D33">
        <v>6</v>
      </c>
    </row>
    <row r="34" spans="1:4" x14ac:dyDescent="0.25">
      <c r="A34">
        <v>33</v>
      </c>
      <c r="B34">
        <v>3</v>
      </c>
      <c r="C34">
        <v>200</v>
      </c>
      <c r="D34">
        <v>6</v>
      </c>
    </row>
    <row r="35" spans="1:4" x14ac:dyDescent="0.25">
      <c r="A35">
        <v>34</v>
      </c>
      <c r="B35">
        <v>2</v>
      </c>
      <c r="C35">
        <v>300</v>
      </c>
      <c r="D35">
        <v>8</v>
      </c>
    </row>
    <row r="36" spans="1:4" x14ac:dyDescent="0.25">
      <c r="A36">
        <v>35</v>
      </c>
      <c r="B36">
        <v>2</v>
      </c>
      <c r="C36">
        <v>300</v>
      </c>
      <c r="D36">
        <v>8</v>
      </c>
    </row>
    <row r="37" spans="1:4" x14ac:dyDescent="0.25">
      <c r="A37">
        <v>36</v>
      </c>
      <c r="B37">
        <v>2</v>
      </c>
      <c r="C37">
        <v>300</v>
      </c>
      <c r="D37">
        <v>8</v>
      </c>
    </row>
    <row r="38" spans="1:4" x14ac:dyDescent="0.25">
      <c r="A38">
        <v>37</v>
      </c>
      <c r="B38">
        <v>2</v>
      </c>
      <c r="C38">
        <v>300</v>
      </c>
      <c r="D38">
        <v>8</v>
      </c>
    </row>
    <row r="39" spans="1:4" x14ac:dyDescent="0.25">
      <c r="A39">
        <v>38</v>
      </c>
      <c r="B39">
        <v>3</v>
      </c>
      <c r="C39">
        <v>200</v>
      </c>
      <c r="D39">
        <v>6</v>
      </c>
    </row>
    <row r="40" spans="1:4" x14ac:dyDescent="0.25">
      <c r="A40">
        <v>39</v>
      </c>
      <c r="B40">
        <v>2</v>
      </c>
      <c r="C40">
        <v>300</v>
      </c>
      <c r="D40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398C6-3F37-4FE4-BEC3-40C2B274ECA5}">
  <dimension ref="A1:C4"/>
  <sheetViews>
    <sheetView workbookViewId="0">
      <selection activeCell="B4" sqref="B4:C4"/>
    </sheetView>
  </sheetViews>
  <sheetFormatPr defaultRowHeight="13.8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>
        <v>500</v>
      </c>
      <c r="C2">
        <v>12</v>
      </c>
    </row>
    <row r="3" spans="1:3" x14ac:dyDescent="0.25">
      <c r="A3">
        <v>2</v>
      </c>
      <c r="B3">
        <v>300</v>
      </c>
      <c r="C3">
        <v>8</v>
      </c>
    </row>
    <row r="4" spans="1:3" x14ac:dyDescent="0.25">
      <c r="A4">
        <v>3</v>
      </c>
      <c r="B4">
        <v>200</v>
      </c>
      <c r="C4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1276-C8F3-4F2E-8439-60229E8506DF}">
  <dimension ref="A1:J13"/>
  <sheetViews>
    <sheetView tabSelected="1" workbookViewId="0">
      <selection activeCell="Q4" sqref="Q4"/>
    </sheetView>
  </sheetViews>
  <sheetFormatPr defaultRowHeight="13.8" x14ac:dyDescent="0.25"/>
  <cols>
    <col min="1" max="1" width="21.88671875" customWidth="1"/>
    <col min="2" max="2" width="8.88671875" customWidth="1"/>
  </cols>
  <sheetData>
    <row r="1" spans="1:10" x14ac:dyDescent="0.25">
      <c r="A1" t="s">
        <v>4</v>
      </c>
      <c r="B1" t="s">
        <v>5</v>
      </c>
      <c r="C1" t="s">
        <v>6</v>
      </c>
    </row>
    <row r="2" spans="1:10" x14ac:dyDescent="0.25">
      <c r="A2">
        <v>1</v>
      </c>
      <c r="B2">
        <v>196</v>
      </c>
      <c r="C2">
        <v>165</v>
      </c>
    </row>
    <row r="3" spans="1:10" x14ac:dyDescent="0.25">
      <c r="A3">
        <v>6</v>
      </c>
      <c r="B3">
        <v>372</v>
      </c>
      <c r="C3">
        <v>341</v>
      </c>
    </row>
    <row r="4" spans="1:10" x14ac:dyDescent="0.25">
      <c r="I4" t="s">
        <v>7</v>
      </c>
      <c r="J4" t="s">
        <v>8</v>
      </c>
    </row>
    <row r="5" spans="1:10" x14ac:dyDescent="0.25">
      <c r="A5">
        <v>1</v>
      </c>
      <c r="B5">
        <v>106.24169999999999</v>
      </c>
      <c r="C5">
        <v>73.678799999999995</v>
      </c>
      <c r="F5">
        <v>70.64</v>
      </c>
      <c r="G5">
        <v>49.902299999999997</v>
      </c>
      <c r="H5" t="s">
        <v>9</v>
      </c>
      <c r="I5">
        <v>63.697499999999998</v>
      </c>
      <c r="J5">
        <v>44.472000000000001</v>
      </c>
    </row>
    <row r="6" spans="1:10" x14ac:dyDescent="0.25">
      <c r="B6">
        <v>139.6661</v>
      </c>
      <c r="C6">
        <v>134.77430000000001</v>
      </c>
      <c r="F6">
        <v>134.24979999999999</v>
      </c>
      <c r="G6">
        <v>97.5745</v>
      </c>
      <c r="H6" t="s">
        <v>10</v>
      </c>
      <c r="I6">
        <v>133.04329999999999</v>
      </c>
      <c r="J6">
        <v>97.765100000000004</v>
      </c>
    </row>
    <row r="7" spans="1:10" x14ac:dyDescent="0.25">
      <c r="B7">
        <f>B5+B6</f>
        <v>245.90780000000001</v>
      </c>
      <c r="C7">
        <f>C5+C6</f>
        <v>208.45310000000001</v>
      </c>
      <c r="F7">
        <f>F5+F6</f>
        <v>204.88979999999998</v>
      </c>
      <c r="G7">
        <f>G5+G6</f>
        <v>147.4768</v>
      </c>
      <c r="H7" t="s">
        <v>11</v>
      </c>
      <c r="I7">
        <f>I5+I6</f>
        <v>196.74079999999998</v>
      </c>
      <c r="J7">
        <f>J5+J6</f>
        <v>142.2371</v>
      </c>
    </row>
    <row r="8" spans="1:10" x14ac:dyDescent="0.25">
      <c r="B8">
        <f>(B7-196)/196</f>
        <v>0.25463163265306127</v>
      </c>
      <c r="C8">
        <f>(C7-165)/165</f>
        <v>0.26335212121212126</v>
      </c>
      <c r="F8">
        <f>(F7-196)/196</f>
        <v>4.5356122448979491E-2</v>
      </c>
      <c r="G8">
        <f>(G7-165)/165</f>
        <v>-0.10620121212121214</v>
      </c>
      <c r="H8" s="1" t="s">
        <v>12</v>
      </c>
      <c r="I8">
        <f>(I7-196)/196</f>
        <v>3.7795918367345858E-3</v>
      </c>
      <c r="J8">
        <f>(J7-165)/165</f>
        <v>-0.13795696969696972</v>
      </c>
    </row>
    <row r="9" spans="1:10" x14ac:dyDescent="0.25">
      <c r="I9" t="s">
        <v>13</v>
      </c>
      <c r="J9" t="s">
        <v>14</v>
      </c>
    </row>
    <row r="10" spans="1:10" x14ac:dyDescent="0.25">
      <c r="A10">
        <v>6</v>
      </c>
      <c r="B10">
        <v>120.2077</v>
      </c>
      <c r="C10">
        <v>115.0659</v>
      </c>
      <c r="F10">
        <v>147.99189999999999</v>
      </c>
      <c r="G10">
        <v>125.3827</v>
      </c>
      <c r="H10" t="s">
        <v>9</v>
      </c>
      <c r="I10">
        <v>141.04929999999999</v>
      </c>
      <c r="J10">
        <v>119.9525</v>
      </c>
    </row>
    <row r="11" spans="1:10" x14ac:dyDescent="0.25">
      <c r="B11">
        <v>220.8691</v>
      </c>
      <c r="C11">
        <v>201.55619999999999</v>
      </c>
      <c r="F11">
        <v>281.89800000000002</v>
      </c>
      <c r="G11">
        <v>300.09399999999999</v>
      </c>
      <c r="H11" t="s">
        <v>10</v>
      </c>
      <c r="I11">
        <v>280.69150000000002</v>
      </c>
      <c r="J11">
        <v>300.28460000000001</v>
      </c>
    </row>
    <row r="12" spans="1:10" x14ac:dyDescent="0.25">
      <c r="B12">
        <f>B10+B11</f>
        <v>341.07679999999999</v>
      </c>
      <c r="C12">
        <f>C10+C11</f>
        <v>316.62209999999999</v>
      </c>
      <c r="F12">
        <f>F10+F11</f>
        <v>429.88990000000001</v>
      </c>
      <c r="G12">
        <f>G10+G11</f>
        <v>425.47669999999999</v>
      </c>
      <c r="H12" t="s">
        <v>11</v>
      </c>
      <c r="I12">
        <f>I10+I11</f>
        <v>421.74080000000004</v>
      </c>
      <c r="J12">
        <f>J10+J11</f>
        <v>420.2371</v>
      </c>
    </row>
    <row r="13" spans="1:10" x14ac:dyDescent="0.25">
      <c r="B13">
        <f>(B12-372)/372</f>
        <v>-8.3126881720430132E-2</v>
      </c>
      <c r="C13">
        <f>(316-341)/341</f>
        <v>-7.331378299120235E-2</v>
      </c>
      <c r="F13">
        <f>(F12-372)/372</f>
        <v>0.15561801075268819</v>
      </c>
      <c r="G13">
        <f>(G12-341)/341</f>
        <v>0.2477322580645161</v>
      </c>
      <c r="H13" s="1" t="s">
        <v>12</v>
      </c>
      <c r="I13">
        <f>(I12-372)/372</f>
        <v>0.13371182795698935</v>
      </c>
      <c r="J13">
        <f>(J12-341)/341</f>
        <v>0.23236686217008798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道路等级表</vt:lpstr>
      <vt:lpstr>道路容量 时间表</vt:lpstr>
      <vt:lpstr>查核线表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微星</dc:creator>
  <cp:lastModifiedBy>Mr.Liu</cp:lastModifiedBy>
  <dcterms:created xsi:type="dcterms:W3CDTF">2015-06-05T18:19:34Z</dcterms:created>
  <dcterms:modified xsi:type="dcterms:W3CDTF">2022-12-16T08:28:40Z</dcterms:modified>
</cp:coreProperties>
</file>