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Mr.Liu\Desktop\交通设计实践大作业\新方案\2020112921-刘欣豪\"/>
    </mc:Choice>
  </mc:AlternateContent>
  <xr:revisionPtr revIDLastSave="0" documentId="13_ncr:1_{F8192437-C548-41C8-99D1-0757BA4D3D76}" xr6:coauthVersionLast="36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春韵南路" sheetId="1" r:id="rId1"/>
    <sheet name="江宁南路" sheetId="2" r:id="rId2"/>
    <sheet name="春江西路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2" i="1"/>
  <c r="C12" i="1"/>
  <c r="C12" i="2"/>
  <c r="F12" i="2"/>
  <c r="C12" i="3"/>
  <c r="G9" i="3" l="1"/>
  <c r="D9" i="3"/>
  <c r="E9" i="2"/>
  <c r="B9" i="2"/>
  <c r="G9" i="1"/>
  <c r="D9" i="1"/>
</calcChain>
</file>

<file path=xl/sharedStrings.xml><?xml version="1.0" encoding="utf-8"?>
<sst xmlns="http://schemas.openxmlformats.org/spreadsheetml/2006/main" count="128" uniqueCount="39">
  <si>
    <t>左转</t>
  </si>
  <si>
    <t>右转</t>
  </si>
  <si>
    <r>
      <t>合计（</t>
    </r>
    <r>
      <rPr>
        <b/>
        <sz val="11"/>
        <color theme="1"/>
        <rFont val="Times New Roman"/>
        <family val="1"/>
      </rPr>
      <t>pcu</t>
    </r>
    <r>
      <rPr>
        <b/>
        <sz val="11"/>
        <color theme="1"/>
        <rFont val="宋体"/>
        <family val="3"/>
        <charset val="134"/>
      </rPr>
      <t>）</t>
    </r>
  </si>
  <si>
    <t>小汽车</t>
  </si>
  <si>
    <t>公共</t>
  </si>
  <si>
    <t>汽车</t>
  </si>
  <si>
    <t>大型</t>
  </si>
  <si>
    <t>货车</t>
  </si>
  <si>
    <t>17:00-17:15</t>
  </si>
  <si>
    <t>17:15-17:30</t>
  </si>
  <si>
    <t>17:30-17:45</t>
  </si>
  <si>
    <t>17:45-18:00</t>
  </si>
  <si>
    <t>合计</t>
  </si>
  <si>
    <t>直行</t>
  </si>
  <si>
    <t>调头</t>
  </si>
  <si>
    <t>总合计</t>
    <phoneticPr fontId="6" type="noConversion"/>
  </si>
  <si>
    <t>路段名称</t>
  </si>
  <si>
    <t>车道</t>
  </si>
  <si>
    <t>车道功能</t>
  </si>
  <si>
    <r>
      <t>车道宽度（</t>
    </r>
    <r>
      <rPr>
        <b/>
        <sz val="11"/>
        <color theme="1"/>
        <rFont val="Times New Roman"/>
        <family val="1"/>
      </rPr>
      <t>m</t>
    </r>
    <r>
      <rPr>
        <b/>
        <sz val="11"/>
        <color theme="1"/>
        <rFont val="宋体"/>
        <family val="3"/>
        <charset val="134"/>
      </rPr>
      <t>）</t>
    </r>
  </si>
  <si>
    <t>春韵南路</t>
  </si>
  <si>
    <t>非机动车道</t>
  </si>
  <si>
    <t>非机动车通行</t>
  </si>
  <si>
    <r>
      <t>进口道</t>
    </r>
    <r>
      <rPr>
        <sz val="11"/>
        <color theme="1"/>
        <rFont val="Times New Roman"/>
        <family val="1"/>
      </rPr>
      <t>1</t>
    </r>
  </si>
  <si>
    <r>
      <t>进口道</t>
    </r>
    <r>
      <rPr>
        <sz val="11"/>
        <color theme="1"/>
        <rFont val="Times New Roman"/>
        <family val="1"/>
      </rPr>
      <t>2</t>
    </r>
  </si>
  <si>
    <r>
      <t>进口道</t>
    </r>
    <r>
      <rPr>
        <sz val="11"/>
        <color theme="1"/>
        <rFont val="Times New Roman"/>
        <family val="1"/>
      </rPr>
      <t>3</t>
    </r>
  </si>
  <si>
    <r>
      <t>出口道</t>
    </r>
    <r>
      <rPr>
        <sz val="11"/>
        <color theme="1"/>
        <rFont val="Times New Roman"/>
        <family val="1"/>
      </rPr>
      <t>1</t>
    </r>
  </si>
  <si>
    <t>——</t>
  </si>
  <si>
    <r>
      <t>出口道</t>
    </r>
    <r>
      <rPr>
        <sz val="11"/>
        <color theme="1"/>
        <rFont val="Times New Roman"/>
        <family val="1"/>
      </rPr>
      <t>2</t>
    </r>
  </si>
  <si>
    <r>
      <t>出口道</t>
    </r>
    <r>
      <rPr>
        <sz val="11"/>
        <color theme="1"/>
        <rFont val="Times New Roman"/>
        <family val="1"/>
      </rPr>
      <t>3</t>
    </r>
  </si>
  <si>
    <t>江宁南路</t>
  </si>
  <si>
    <t>进口道3</t>
    <phoneticPr fontId="6" type="noConversion"/>
  </si>
  <si>
    <t>进口道4</t>
    <phoneticPr fontId="6" type="noConversion"/>
  </si>
  <si>
    <t>左转</t>
    <phoneticPr fontId="6" type="noConversion"/>
  </si>
  <si>
    <t>中央分隔带</t>
    <phoneticPr fontId="6" type="noConversion"/>
  </si>
  <si>
    <t>左转、调头</t>
    <phoneticPr fontId="6" type="noConversion"/>
  </si>
  <si>
    <r>
      <t>进口道</t>
    </r>
    <r>
      <rPr>
        <sz val="11"/>
        <color theme="1"/>
        <rFont val="Times New Roman"/>
        <family val="1"/>
      </rPr>
      <t>4</t>
    </r>
    <r>
      <rPr>
        <sz val="11"/>
        <color theme="1"/>
        <rFont val="等线"/>
        <family val="2"/>
        <scheme val="minor"/>
      </rPr>
      <t/>
    </r>
  </si>
  <si>
    <t>春江西路</t>
  </si>
  <si>
    <t>直行、调头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</si>
</sst>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KaiTi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indexed="64"/>
      </top>
      <bottom style="medium">
        <color rgb="FF7F7F7F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7F7F7F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7F7F7F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2" xfId="0" applyBorder="1" applyAlignme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F12" sqref="F12"/>
    </sheetView>
  </sheetViews>
  <sheetFormatPr defaultRowHeight="13.8" x14ac:dyDescent="0.25"/>
  <sheetData>
    <row r="1" spans="1:8" ht="15.6" thickTop="1" thickBot="1" x14ac:dyDescent="0.3">
      <c r="A1" s="1"/>
      <c r="B1" s="9" t="s">
        <v>0</v>
      </c>
      <c r="C1" s="9"/>
      <c r="D1" s="9"/>
      <c r="E1" s="9" t="s">
        <v>1</v>
      </c>
      <c r="F1" s="9"/>
      <c r="G1" s="9"/>
      <c r="H1" s="10" t="s">
        <v>2</v>
      </c>
    </row>
    <row r="2" spans="1:8" ht="14.4" x14ac:dyDescent="0.25">
      <c r="A2" s="13"/>
      <c r="B2" s="15" t="s">
        <v>3</v>
      </c>
      <c r="C2" s="4" t="s">
        <v>4</v>
      </c>
      <c r="D2" s="4" t="s">
        <v>6</v>
      </c>
      <c r="E2" s="15" t="s">
        <v>3</v>
      </c>
      <c r="F2" s="4" t="s">
        <v>4</v>
      </c>
      <c r="G2" s="4" t="s">
        <v>6</v>
      </c>
      <c r="H2" s="11"/>
    </row>
    <row r="3" spans="1:8" ht="15" thickBot="1" x14ac:dyDescent="0.3">
      <c r="A3" s="14"/>
      <c r="B3" s="16"/>
      <c r="C3" s="5" t="s">
        <v>5</v>
      </c>
      <c r="D3" s="5" t="s">
        <v>7</v>
      </c>
      <c r="E3" s="16"/>
      <c r="F3" s="5" t="s">
        <v>5</v>
      </c>
      <c r="G3" s="5" t="s">
        <v>7</v>
      </c>
      <c r="H3" s="12"/>
    </row>
    <row r="4" spans="1:8" ht="27.6" x14ac:dyDescent="0.25">
      <c r="A4" s="3" t="s">
        <v>8</v>
      </c>
      <c r="B4" s="6">
        <v>36</v>
      </c>
      <c r="C4" s="6">
        <v>4</v>
      </c>
      <c r="D4" s="6">
        <v>0</v>
      </c>
      <c r="E4" s="6">
        <v>64</v>
      </c>
      <c r="F4" s="6">
        <v>6</v>
      </c>
      <c r="G4" s="6">
        <v>7.5</v>
      </c>
      <c r="H4" s="6">
        <v>117.5</v>
      </c>
    </row>
    <row r="5" spans="1:8" ht="27.6" x14ac:dyDescent="0.25">
      <c r="A5" s="3" t="s">
        <v>9</v>
      </c>
      <c r="B5" s="6">
        <v>45</v>
      </c>
      <c r="C5" s="6">
        <v>4</v>
      </c>
      <c r="D5" s="6">
        <v>0</v>
      </c>
      <c r="E5" s="6">
        <v>78</v>
      </c>
      <c r="F5" s="6">
        <v>2</v>
      </c>
      <c r="G5" s="6">
        <v>0</v>
      </c>
      <c r="H5" s="6">
        <v>129</v>
      </c>
    </row>
    <row r="6" spans="1:8" ht="27.6" x14ac:dyDescent="0.25">
      <c r="A6" s="3" t="s">
        <v>10</v>
      </c>
      <c r="B6" s="6">
        <v>51</v>
      </c>
      <c r="C6" s="6">
        <v>6</v>
      </c>
      <c r="D6" s="6">
        <v>7.5</v>
      </c>
      <c r="E6" s="6">
        <v>90</v>
      </c>
      <c r="F6" s="6">
        <v>6</v>
      </c>
      <c r="G6" s="6">
        <v>7.5</v>
      </c>
      <c r="H6" s="6">
        <v>168</v>
      </c>
    </row>
    <row r="7" spans="1:8" ht="27.6" x14ac:dyDescent="0.25">
      <c r="A7" s="3" t="s">
        <v>11</v>
      </c>
      <c r="B7" s="6">
        <v>53</v>
      </c>
      <c r="C7" s="6">
        <v>2</v>
      </c>
      <c r="D7" s="6">
        <v>0</v>
      </c>
      <c r="E7" s="6">
        <v>92</v>
      </c>
      <c r="F7" s="6">
        <v>0</v>
      </c>
      <c r="G7" s="6">
        <v>0</v>
      </c>
      <c r="H7" s="6">
        <v>147</v>
      </c>
    </row>
    <row r="8" spans="1:8" ht="15" thickBot="1" x14ac:dyDescent="0.3">
      <c r="A8" s="7" t="s">
        <v>12</v>
      </c>
      <c r="B8" s="8">
        <v>185</v>
      </c>
      <c r="C8" s="8">
        <v>16</v>
      </c>
      <c r="D8" s="8">
        <v>7.5</v>
      </c>
      <c r="E8" s="8">
        <v>324</v>
      </c>
      <c r="F8" s="8">
        <v>14</v>
      </c>
      <c r="G8" s="8">
        <v>15</v>
      </c>
      <c r="H8" s="8">
        <v>561.5</v>
      </c>
    </row>
    <row r="9" spans="1:8" ht="14.4" thickTop="1" x14ac:dyDescent="0.25">
      <c r="D9">
        <f>SUM(B8:D8)</f>
        <v>208.5</v>
      </c>
      <c r="G9">
        <f>SUM(E8:G8)</f>
        <v>353</v>
      </c>
    </row>
    <row r="12" spans="1:8" x14ac:dyDescent="0.25">
      <c r="C12">
        <f>1450*(1-(C8+D8)/D9)*1.08</f>
        <v>1389.4964028776981</v>
      </c>
      <c r="F12">
        <f>1350*(1-(F8+G8)/G9)*1.08</f>
        <v>1338.2209631728047</v>
      </c>
    </row>
  </sheetData>
  <mergeCells count="6">
    <mergeCell ref="B1:D1"/>
    <mergeCell ref="E1:G1"/>
    <mergeCell ref="H1:H3"/>
    <mergeCell ref="A2:A3"/>
    <mergeCell ref="B2:B3"/>
    <mergeCell ref="E2:E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5992-93CF-4AEC-B422-D633CAE1CC9C}">
  <dimension ref="A1:I12"/>
  <sheetViews>
    <sheetView zoomScaleNormal="100" workbookViewId="0">
      <selection activeCell="C12" sqref="C12"/>
    </sheetView>
  </sheetViews>
  <sheetFormatPr defaultRowHeight="13.8" x14ac:dyDescent="0.25"/>
  <sheetData>
    <row r="1" spans="1:9" ht="15.6" thickTop="1" thickBot="1" x14ac:dyDescent="0.3">
      <c r="A1" s="1"/>
      <c r="B1" s="9" t="s">
        <v>0</v>
      </c>
      <c r="C1" s="9"/>
      <c r="D1" s="9"/>
      <c r="E1" s="9" t="s">
        <v>13</v>
      </c>
      <c r="F1" s="9"/>
      <c r="G1" s="9"/>
      <c r="H1" s="2" t="s">
        <v>14</v>
      </c>
      <c r="I1" s="10" t="s">
        <v>2</v>
      </c>
    </row>
    <row r="2" spans="1:9" ht="14.4" x14ac:dyDescent="0.25">
      <c r="A2" s="13"/>
      <c r="B2" s="15" t="s">
        <v>3</v>
      </c>
      <c r="C2" s="4" t="s">
        <v>4</v>
      </c>
      <c r="D2" s="4" t="s">
        <v>6</v>
      </c>
      <c r="E2" s="15" t="s">
        <v>3</v>
      </c>
      <c r="F2" s="4" t="s">
        <v>4</v>
      </c>
      <c r="G2" s="4" t="s">
        <v>6</v>
      </c>
      <c r="H2" s="15" t="s">
        <v>3</v>
      </c>
      <c r="I2" s="11"/>
    </row>
    <row r="3" spans="1:9" ht="15" thickBot="1" x14ac:dyDescent="0.3">
      <c r="A3" s="14"/>
      <c r="B3" s="16"/>
      <c r="C3" s="5" t="s">
        <v>5</v>
      </c>
      <c r="D3" s="5" t="s">
        <v>7</v>
      </c>
      <c r="E3" s="16"/>
      <c r="F3" s="5" t="s">
        <v>5</v>
      </c>
      <c r="G3" s="5" t="s">
        <v>7</v>
      </c>
      <c r="H3" s="16"/>
      <c r="I3" s="12"/>
    </row>
    <row r="4" spans="1:9" ht="27.6" x14ac:dyDescent="0.25">
      <c r="A4" s="3" t="s">
        <v>8</v>
      </c>
      <c r="B4" s="6">
        <v>63</v>
      </c>
      <c r="C4" s="6">
        <v>4</v>
      </c>
      <c r="D4" s="6">
        <v>0</v>
      </c>
      <c r="E4" s="6">
        <v>97</v>
      </c>
      <c r="F4" s="6">
        <v>2</v>
      </c>
      <c r="G4" s="6">
        <v>2.5</v>
      </c>
      <c r="H4" s="6">
        <v>12</v>
      </c>
      <c r="I4" s="6">
        <v>180.5</v>
      </c>
    </row>
    <row r="5" spans="1:9" ht="27.6" x14ac:dyDescent="0.25">
      <c r="A5" s="3" t="s">
        <v>9</v>
      </c>
      <c r="B5" s="6">
        <v>71</v>
      </c>
      <c r="C5" s="6">
        <v>2</v>
      </c>
      <c r="D5" s="6">
        <v>0</v>
      </c>
      <c r="E5" s="6">
        <v>106</v>
      </c>
      <c r="F5" s="6">
        <v>0</v>
      </c>
      <c r="G5" s="6">
        <v>0</v>
      </c>
      <c r="H5" s="6">
        <v>14</v>
      </c>
      <c r="I5" s="6">
        <v>193</v>
      </c>
    </row>
    <row r="6" spans="1:9" ht="27.6" x14ac:dyDescent="0.25">
      <c r="A6" s="3" t="s">
        <v>10</v>
      </c>
      <c r="B6" s="6">
        <v>87</v>
      </c>
      <c r="C6" s="6">
        <v>6</v>
      </c>
      <c r="D6" s="6">
        <v>2.5</v>
      </c>
      <c r="E6" s="6">
        <v>120</v>
      </c>
      <c r="F6" s="6">
        <v>6</v>
      </c>
      <c r="G6" s="6">
        <v>0</v>
      </c>
      <c r="H6" s="6">
        <v>30</v>
      </c>
      <c r="I6" s="6">
        <v>251.5</v>
      </c>
    </row>
    <row r="7" spans="1:9" ht="27.6" x14ac:dyDescent="0.25">
      <c r="A7" s="3" t="s">
        <v>11</v>
      </c>
      <c r="B7" s="6">
        <v>92</v>
      </c>
      <c r="C7" s="6">
        <v>2</v>
      </c>
      <c r="D7" s="6">
        <v>0</v>
      </c>
      <c r="E7" s="6">
        <v>104</v>
      </c>
      <c r="F7" s="6">
        <v>2</v>
      </c>
      <c r="G7" s="6">
        <v>0</v>
      </c>
      <c r="H7" s="6">
        <v>19</v>
      </c>
      <c r="I7" s="6">
        <v>219</v>
      </c>
    </row>
    <row r="8" spans="1:9" ht="15" thickBot="1" x14ac:dyDescent="0.3">
      <c r="A8" s="7" t="s">
        <v>12</v>
      </c>
      <c r="B8" s="8">
        <v>313</v>
      </c>
      <c r="C8" s="8">
        <v>14</v>
      </c>
      <c r="D8" s="8">
        <v>2.5</v>
      </c>
      <c r="E8" s="8">
        <v>224</v>
      </c>
      <c r="F8" s="8">
        <v>10</v>
      </c>
      <c r="G8" s="8">
        <v>2.5</v>
      </c>
      <c r="H8" s="8">
        <v>75</v>
      </c>
      <c r="I8" s="8">
        <v>844</v>
      </c>
    </row>
    <row r="9" spans="1:9" ht="15" thickTop="1" x14ac:dyDescent="0.25">
      <c r="A9" s="17" t="s">
        <v>15</v>
      </c>
      <c r="B9" s="18">
        <f>SUM(B8:D8)</f>
        <v>329.5</v>
      </c>
      <c r="C9" s="18"/>
      <c r="D9" s="18"/>
      <c r="E9" s="22">
        <f>SUM(E8:G8)</f>
        <v>236.5</v>
      </c>
      <c r="F9" s="22"/>
      <c r="G9" s="22"/>
    </row>
    <row r="12" spans="1:9" x14ac:dyDescent="0.25">
      <c r="C12">
        <f>1450*(1-(D8+C8)/B9)*1.08</f>
        <v>1487.5811836115329</v>
      </c>
      <c r="E12" s="23"/>
      <c r="F12">
        <f>1550*(1-(G8+F8)/E9)</f>
        <v>1468.076109936575</v>
      </c>
    </row>
  </sheetData>
  <mergeCells count="8">
    <mergeCell ref="B9:D9"/>
    <mergeCell ref="B1:D1"/>
    <mergeCell ref="E1:G1"/>
    <mergeCell ref="I1:I3"/>
    <mergeCell ref="A2:A3"/>
    <mergeCell ref="B2:B3"/>
    <mergeCell ref="E2:E3"/>
    <mergeCell ref="H2:H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7FA1-11A2-497C-B9B8-DE3A89F22353}">
  <dimension ref="A1:I12"/>
  <sheetViews>
    <sheetView tabSelected="1" workbookViewId="0">
      <selection activeCell="F12" sqref="F12"/>
    </sheetView>
  </sheetViews>
  <sheetFormatPr defaultRowHeight="13.8" x14ac:dyDescent="0.25"/>
  <sheetData>
    <row r="1" spans="1:9" ht="15.6" thickTop="1" thickBot="1" x14ac:dyDescent="0.3">
      <c r="A1" s="1"/>
      <c r="B1" s="9" t="s">
        <v>13</v>
      </c>
      <c r="C1" s="9"/>
      <c r="D1" s="9"/>
      <c r="E1" s="9" t="s">
        <v>1</v>
      </c>
      <c r="F1" s="9"/>
      <c r="G1" s="9"/>
      <c r="H1" s="2" t="s">
        <v>14</v>
      </c>
      <c r="I1" s="10" t="s">
        <v>2</v>
      </c>
    </row>
    <row r="2" spans="1:9" ht="14.4" x14ac:dyDescent="0.25">
      <c r="A2" s="13"/>
      <c r="B2" s="15" t="s">
        <v>3</v>
      </c>
      <c r="C2" s="4" t="s">
        <v>4</v>
      </c>
      <c r="D2" s="4" t="s">
        <v>6</v>
      </c>
      <c r="E2" s="15" t="s">
        <v>3</v>
      </c>
      <c r="F2" s="4" t="s">
        <v>4</v>
      </c>
      <c r="G2" s="4" t="s">
        <v>6</v>
      </c>
      <c r="H2" s="15" t="s">
        <v>3</v>
      </c>
      <c r="I2" s="11"/>
    </row>
    <row r="3" spans="1:9" ht="15" thickBot="1" x14ac:dyDescent="0.3">
      <c r="A3" s="14"/>
      <c r="B3" s="16"/>
      <c r="C3" s="5" t="s">
        <v>5</v>
      </c>
      <c r="D3" s="5" t="s">
        <v>7</v>
      </c>
      <c r="E3" s="16"/>
      <c r="F3" s="5" t="s">
        <v>5</v>
      </c>
      <c r="G3" s="5" t="s">
        <v>7</v>
      </c>
      <c r="H3" s="16"/>
      <c r="I3" s="12"/>
    </row>
    <row r="4" spans="1:9" ht="27.6" x14ac:dyDescent="0.25">
      <c r="A4" s="3" t="s">
        <v>8</v>
      </c>
      <c r="B4" s="6">
        <v>93</v>
      </c>
      <c r="C4" s="6">
        <v>4</v>
      </c>
      <c r="D4" s="6">
        <v>5</v>
      </c>
      <c r="E4" s="6">
        <v>48</v>
      </c>
      <c r="F4" s="6">
        <v>6</v>
      </c>
      <c r="G4" s="6">
        <v>5</v>
      </c>
      <c r="H4" s="6">
        <v>5</v>
      </c>
      <c r="I4" s="6">
        <v>166</v>
      </c>
    </row>
    <row r="5" spans="1:9" ht="27.6" x14ac:dyDescent="0.25">
      <c r="A5" s="3" t="s">
        <v>9</v>
      </c>
      <c r="B5" s="6">
        <v>102</v>
      </c>
      <c r="C5" s="6">
        <v>2</v>
      </c>
      <c r="D5" s="6">
        <v>2.5</v>
      </c>
      <c r="E5" s="6">
        <v>42</v>
      </c>
      <c r="F5" s="6">
        <v>4</v>
      </c>
      <c r="G5" s="6">
        <v>0</v>
      </c>
      <c r="H5" s="6">
        <v>4</v>
      </c>
      <c r="I5" s="6">
        <v>156.5</v>
      </c>
    </row>
    <row r="6" spans="1:9" ht="27.6" x14ac:dyDescent="0.25">
      <c r="A6" s="3" t="s">
        <v>10</v>
      </c>
      <c r="B6" s="6">
        <v>113</v>
      </c>
      <c r="C6" s="6">
        <v>6</v>
      </c>
      <c r="D6" s="6">
        <v>0</v>
      </c>
      <c r="E6" s="6">
        <v>51</v>
      </c>
      <c r="F6" s="6">
        <v>4</v>
      </c>
      <c r="G6" s="6">
        <v>7.5</v>
      </c>
      <c r="H6" s="6">
        <v>7</v>
      </c>
      <c r="I6" s="6">
        <v>188.5</v>
      </c>
    </row>
    <row r="7" spans="1:9" ht="27.6" x14ac:dyDescent="0.25">
      <c r="A7" s="3" t="s">
        <v>11</v>
      </c>
      <c r="B7" s="6">
        <v>112</v>
      </c>
      <c r="C7" s="6">
        <v>2</v>
      </c>
      <c r="D7" s="6">
        <v>0</v>
      </c>
      <c r="E7" s="6">
        <v>47</v>
      </c>
      <c r="F7" s="6">
        <v>4</v>
      </c>
      <c r="G7" s="6">
        <v>5</v>
      </c>
      <c r="H7" s="6">
        <v>8</v>
      </c>
      <c r="I7" s="6">
        <v>178</v>
      </c>
    </row>
    <row r="8" spans="1:9" ht="15" thickBot="1" x14ac:dyDescent="0.3">
      <c r="A8" s="7" t="s">
        <v>12</v>
      </c>
      <c r="B8" s="8">
        <v>420</v>
      </c>
      <c r="C8" s="8">
        <v>14</v>
      </c>
      <c r="D8" s="8">
        <v>7.5</v>
      </c>
      <c r="E8" s="8">
        <v>188</v>
      </c>
      <c r="F8" s="8">
        <v>18</v>
      </c>
      <c r="G8" s="8">
        <v>17.5</v>
      </c>
      <c r="H8" s="8">
        <v>24</v>
      </c>
      <c r="I8" s="8">
        <v>689</v>
      </c>
    </row>
    <row r="9" spans="1:9" ht="14.4" thickTop="1" x14ac:dyDescent="0.25">
      <c r="D9">
        <f>SUM(B8:D8)</f>
        <v>441.5</v>
      </c>
      <c r="G9">
        <f>SUM(E8:G8)</f>
        <v>223.5</v>
      </c>
    </row>
    <row r="12" spans="1:9" x14ac:dyDescent="0.25">
      <c r="C12">
        <f>1550*(1-(D8+C8)/D9)*1.14</f>
        <v>1680.9513023782558</v>
      </c>
      <c r="F12">
        <f>1350*(1-(F8+G8)/G9)*1.14</f>
        <v>1294.5503355704698</v>
      </c>
    </row>
  </sheetData>
  <mergeCells count="7">
    <mergeCell ref="B1:D1"/>
    <mergeCell ref="E1:G1"/>
    <mergeCell ref="I1:I3"/>
    <mergeCell ref="A2:A3"/>
    <mergeCell ref="B2:B3"/>
    <mergeCell ref="E2:E3"/>
    <mergeCell ref="H2:H3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0E1E-8B1E-4EA7-BF8E-DC972C66A038}">
  <dimension ref="A1:D31"/>
  <sheetViews>
    <sheetView topLeftCell="A7" zoomScaleNormal="100" workbookViewId="0">
      <selection activeCell="A12" sqref="A12:D31"/>
    </sheetView>
  </sheetViews>
  <sheetFormatPr defaultRowHeight="13.8" x14ac:dyDescent="0.25"/>
  <cols>
    <col min="1" max="1" width="21.77734375" customWidth="1"/>
    <col min="2" max="2" width="14.5546875" customWidth="1"/>
    <col min="3" max="3" width="21.77734375" customWidth="1"/>
    <col min="4" max="4" width="20.5546875" customWidth="1"/>
  </cols>
  <sheetData>
    <row r="1" spans="1:4" ht="30" thickTop="1" thickBot="1" x14ac:dyDescent="0.3">
      <c r="A1" s="19" t="s">
        <v>16</v>
      </c>
      <c r="B1" s="19" t="s">
        <v>17</v>
      </c>
      <c r="C1" s="19" t="s">
        <v>18</v>
      </c>
      <c r="D1" s="19" t="s">
        <v>19</v>
      </c>
    </row>
    <row r="2" spans="1:4" ht="28.8" x14ac:dyDescent="0.25">
      <c r="A2" s="20" t="s">
        <v>20</v>
      </c>
      <c r="B2" s="4" t="s">
        <v>21</v>
      </c>
      <c r="C2" s="4" t="s">
        <v>22</v>
      </c>
      <c r="D2" s="6">
        <v>2.5</v>
      </c>
    </row>
    <row r="3" spans="1:4" ht="14.4" x14ac:dyDescent="0.25">
      <c r="A3" s="21"/>
      <c r="B3" s="4" t="s">
        <v>23</v>
      </c>
      <c r="C3" s="4" t="s">
        <v>1</v>
      </c>
      <c r="D3" s="6">
        <v>3.25</v>
      </c>
    </row>
    <row r="4" spans="1:4" ht="14.4" x14ac:dyDescent="0.25">
      <c r="A4" s="21"/>
      <c r="B4" s="4" t="s">
        <v>24</v>
      </c>
      <c r="C4" s="4" t="s">
        <v>33</v>
      </c>
      <c r="D4" s="6">
        <v>3.25</v>
      </c>
    </row>
    <row r="5" spans="1:4" ht="14.4" x14ac:dyDescent="0.25">
      <c r="A5" s="21"/>
      <c r="B5" s="4" t="s">
        <v>31</v>
      </c>
      <c r="C5" s="4" t="s">
        <v>33</v>
      </c>
      <c r="D5" s="6">
        <v>3</v>
      </c>
    </row>
    <row r="6" spans="1:4" ht="14.4" x14ac:dyDescent="0.25">
      <c r="A6" s="21"/>
      <c r="B6" s="4" t="s">
        <v>32</v>
      </c>
      <c r="C6" s="4" t="s">
        <v>0</v>
      </c>
      <c r="D6" s="6">
        <v>3</v>
      </c>
    </row>
    <row r="7" spans="1:4" ht="14.4" x14ac:dyDescent="0.25">
      <c r="A7" s="21"/>
      <c r="B7" s="4" t="s">
        <v>34</v>
      </c>
      <c r="C7" s="4" t="s">
        <v>27</v>
      </c>
      <c r="D7" s="6">
        <v>2.5</v>
      </c>
    </row>
    <row r="8" spans="1:4" ht="14.4" x14ac:dyDescent="0.25">
      <c r="A8" s="21"/>
      <c r="B8" s="4" t="s">
        <v>26</v>
      </c>
      <c r="C8" s="4" t="s">
        <v>27</v>
      </c>
      <c r="D8" s="6">
        <v>3.75</v>
      </c>
    </row>
    <row r="9" spans="1:4" ht="14.4" x14ac:dyDescent="0.25">
      <c r="A9" s="21"/>
      <c r="B9" s="4" t="s">
        <v>28</v>
      </c>
      <c r="C9" s="4" t="s">
        <v>27</v>
      </c>
      <c r="D9" s="6">
        <v>3.75</v>
      </c>
    </row>
    <row r="10" spans="1:4" ht="14.4" x14ac:dyDescent="0.25">
      <c r="A10" s="21"/>
      <c r="B10" s="4" t="s">
        <v>29</v>
      </c>
      <c r="C10" s="4" t="s">
        <v>27</v>
      </c>
      <c r="D10" s="6">
        <v>3.75</v>
      </c>
    </row>
    <row r="11" spans="1:4" ht="15" thickBot="1" x14ac:dyDescent="0.3">
      <c r="A11" s="16"/>
      <c r="B11" s="4" t="s">
        <v>21</v>
      </c>
      <c r="C11" s="4" t="s">
        <v>22</v>
      </c>
      <c r="D11" s="6">
        <v>3.25</v>
      </c>
    </row>
    <row r="12" spans="1:4" ht="15.6" thickTop="1" thickBot="1" x14ac:dyDescent="0.3">
      <c r="A12" s="19" t="s">
        <v>16</v>
      </c>
      <c r="B12" s="19" t="s">
        <v>17</v>
      </c>
      <c r="C12" s="19" t="s">
        <v>18</v>
      </c>
      <c r="D12" s="19" t="s">
        <v>19</v>
      </c>
    </row>
    <row r="13" spans="1:4" ht="14.4" x14ac:dyDescent="0.25">
      <c r="A13" s="15" t="s">
        <v>30</v>
      </c>
      <c r="B13" s="4" t="s">
        <v>21</v>
      </c>
      <c r="C13" s="4" t="s">
        <v>22</v>
      </c>
      <c r="D13" s="6">
        <v>2.5</v>
      </c>
    </row>
    <row r="14" spans="1:4" ht="14.4" x14ac:dyDescent="0.25">
      <c r="A14" s="21"/>
      <c r="B14" s="4" t="s">
        <v>23</v>
      </c>
      <c r="C14" s="4" t="s">
        <v>13</v>
      </c>
      <c r="D14" s="6">
        <v>3</v>
      </c>
    </row>
    <row r="15" spans="1:4" ht="14.4" x14ac:dyDescent="0.25">
      <c r="A15" s="21"/>
      <c r="B15" s="4" t="s">
        <v>24</v>
      </c>
      <c r="C15" s="4" t="s">
        <v>13</v>
      </c>
      <c r="D15" s="6">
        <v>3</v>
      </c>
    </row>
    <row r="16" spans="1:4" ht="14.4" x14ac:dyDescent="0.25">
      <c r="A16" s="21"/>
      <c r="B16" s="4" t="s">
        <v>25</v>
      </c>
      <c r="C16" s="4" t="s">
        <v>33</v>
      </c>
      <c r="D16" s="6">
        <v>3.25</v>
      </c>
    </row>
    <row r="17" spans="1:4" ht="14.4" x14ac:dyDescent="0.25">
      <c r="A17" s="21"/>
      <c r="B17" s="4" t="s">
        <v>36</v>
      </c>
      <c r="C17" s="4" t="s">
        <v>35</v>
      </c>
      <c r="D17" s="6">
        <v>3.25</v>
      </c>
    </row>
    <row r="18" spans="1:4" ht="14.4" x14ac:dyDescent="0.25">
      <c r="A18" s="21"/>
      <c r="B18" s="4" t="s">
        <v>34</v>
      </c>
      <c r="C18" s="4" t="s">
        <v>27</v>
      </c>
      <c r="D18" s="6">
        <v>2.5</v>
      </c>
    </row>
    <row r="19" spans="1:4" ht="14.4" x14ac:dyDescent="0.25">
      <c r="A19" s="21"/>
      <c r="B19" s="4" t="s">
        <v>26</v>
      </c>
      <c r="C19" s="4" t="s">
        <v>27</v>
      </c>
      <c r="D19" s="6">
        <v>3.25</v>
      </c>
    </row>
    <row r="20" spans="1:4" ht="14.4" x14ac:dyDescent="0.25">
      <c r="A20" s="21"/>
      <c r="B20" s="4" t="s">
        <v>28</v>
      </c>
      <c r="C20" s="4" t="s">
        <v>27</v>
      </c>
      <c r="D20" s="6">
        <v>3.75</v>
      </c>
    </row>
    <row r="21" spans="1:4" ht="14.4" x14ac:dyDescent="0.25">
      <c r="A21" s="21"/>
      <c r="B21" s="4" t="s">
        <v>29</v>
      </c>
      <c r="C21" s="4" t="s">
        <v>27</v>
      </c>
      <c r="D21" s="6">
        <v>3.75</v>
      </c>
    </row>
    <row r="22" spans="1:4" ht="15" thickBot="1" x14ac:dyDescent="0.3">
      <c r="A22" s="21"/>
      <c r="B22" s="4" t="s">
        <v>21</v>
      </c>
      <c r="C22" s="4" t="s">
        <v>22</v>
      </c>
      <c r="D22" s="6">
        <v>3.25</v>
      </c>
    </row>
    <row r="23" spans="1:4" ht="14.4" x14ac:dyDescent="0.25">
      <c r="A23" s="20" t="s">
        <v>37</v>
      </c>
      <c r="B23" s="4" t="s">
        <v>21</v>
      </c>
      <c r="C23" s="4" t="s">
        <v>22</v>
      </c>
      <c r="D23" s="6">
        <v>3.25</v>
      </c>
    </row>
    <row r="24" spans="1:4" ht="14.4" x14ac:dyDescent="0.25">
      <c r="A24" s="21"/>
      <c r="B24" s="4" t="s">
        <v>23</v>
      </c>
      <c r="C24" s="4" t="s">
        <v>1</v>
      </c>
      <c r="D24" s="6">
        <v>3.5</v>
      </c>
    </row>
    <row r="25" spans="1:4" ht="14.4" x14ac:dyDescent="0.25">
      <c r="A25" s="21"/>
      <c r="B25" s="4" t="s">
        <v>24</v>
      </c>
      <c r="C25" s="4" t="s">
        <v>13</v>
      </c>
      <c r="D25" s="6">
        <v>3.5</v>
      </c>
    </row>
    <row r="26" spans="1:4" ht="14.4" x14ac:dyDescent="0.25">
      <c r="A26" s="21"/>
      <c r="B26" s="4" t="s">
        <v>25</v>
      </c>
      <c r="C26" s="4" t="s">
        <v>38</v>
      </c>
      <c r="D26" s="6">
        <v>3.5</v>
      </c>
    </row>
    <row r="27" spans="1:4" ht="14.4" x14ac:dyDescent="0.25">
      <c r="A27" s="21"/>
      <c r="B27" s="4" t="s">
        <v>34</v>
      </c>
      <c r="C27" s="4" t="s">
        <v>27</v>
      </c>
      <c r="D27" s="6">
        <v>3.5</v>
      </c>
    </row>
    <row r="28" spans="1:4" ht="14.4" x14ac:dyDescent="0.25">
      <c r="A28" s="21"/>
      <c r="B28" s="4" t="s">
        <v>26</v>
      </c>
      <c r="C28" s="4" t="s">
        <v>27</v>
      </c>
      <c r="D28" s="6">
        <v>3.75</v>
      </c>
    </row>
    <row r="29" spans="1:4" ht="14.4" x14ac:dyDescent="0.25">
      <c r="A29" s="21"/>
      <c r="B29" s="4" t="s">
        <v>28</v>
      </c>
      <c r="C29" s="4" t="s">
        <v>27</v>
      </c>
      <c r="D29" s="6">
        <v>3.75</v>
      </c>
    </row>
    <row r="30" spans="1:4" ht="14.4" x14ac:dyDescent="0.25">
      <c r="A30" s="21"/>
      <c r="B30" s="4" t="s">
        <v>29</v>
      </c>
      <c r="C30" s="4" t="s">
        <v>27</v>
      </c>
      <c r="D30" s="6">
        <v>3.75</v>
      </c>
    </row>
    <row r="31" spans="1:4" ht="14.4" x14ac:dyDescent="0.25">
      <c r="A31" s="21"/>
      <c r="B31" s="4" t="s">
        <v>21</v>
      </c>
      <c r="C31" s="4" t="s">
        <v>22</v>
      </c>
      <c r="D31" s="6">
        <v>3.25</v>
      </c>
    </row>
  </sheetData>
  <mergeCells count="3">
    <mergeCell ref="A13:A22"/>
    <mergeCell ref="A2:A11"/>
    <mergeCell ref="A23:A3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春韵南路</vt:lpstr>
      <vt:lpstr>江宁南路</vt:lpstr>
      <vt:lpstr>春江西路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2023-06-14T13:48:44Z</dcterms:modified>
</cp:coreProperties>
</file>