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Mr.Liu\Desktop\"/>
    </mc:Choice>
  </mc:AlternateContent>
  <xr:revisionPtr revIDLastSave="0" documentId="13_ncr:1_{8DFC9374-CC8E-4AFD-A478-EAAE74129C4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第一条线路修正" sheetId="2" r:id="rId2"/>
    <sheet name="第二条线路修正" sheetId="3" r:id="rId3"/>
    <sheet name="路面不均匀系数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2" i="4"/>
  <c r="C3" i="4"/>
  <c r="C4" i="4"/>
  <c r="C5" i="4"/>
  <c r="C6" i="4"/>
  <c r="C7" i="4"/>
  <c r="C8" i="4"/>
  <c r="C9" i="4"/>
  <c r="C2" i="4"/>
  <c r="D11" i="4"/>
  <c r="B11" i="4"/>
  <c r="I21" i="3"/>
  <c r="I20" i="3"/>
  <c r="G21" i="3"/>
  <c r="G20" i="3"/>
  <c r="J17" i="2"/>
  <c r="M14" i="3"/>
  <c r="L14" i="3"/>
  <c r="K14" i="3"/>
  <c r="J14" i="3"/>
  <c r="I14" i="3"/>
  <c r="H14" i="3"/>
  <c r="G14" i="3"/>
  <c r="F14" i="3"/>
  <c r="E14" i="3"/>
  <c r="D14" i="3"/>
  <c r="C14" i="3"/>
  <c r="B14" i="3"/>
  <c r="N13" i="3"/>
  <c r="N12" i="3"/>
  <c r="N11" i="3"/>
  <c r="N10" i="3"/>
  <c r="N9" i="3"/>
  <c r="N8" i="3"/>
  <c r="N7" i="3"/>
  <c r="N6" i="3"/>
  <c r="N5" i="3"/>
  <c r="N4" i="3"/>
  <c r="N3" i="3"/>
  <c r="N2" i="3"/>
  <c r="J21" i="2"/>
  <c r="J20" i="2"/>
  <c r="J19" i="2"/>
  <c r="J18" i="2"/>
  <c r="G19" i="2"/>
  <c r="G21" i="2"/>
  <c r="G22" i="2"/>
  <c r="G18" i="2"/>
  <c r="G17" i="2"/>
  <c r="E18" i="2"/>
  <c r="E17" i="2"/>
  <c r="C17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N12" i="2"/>
  <c r="N11" i="2"/>
  <c r="N10" i="2"/>
  <c r="N9" i="2"/>
  <c r="N8" i="2"/>
  <c r="N7" i="2"/>
  <c r="N6" i="2"/>
  <c r="N5" i="2"/>
  <c r="N4" i="2"/>
  <c r="N3" i="2"/>
  <c r="N2" i="2"/>
  <c r="G20" i="1"/>
  <c r="I19" i="1"/>
  <c r="K21" i="1"/>
  <c r="K20" i="1"/>
  <c r="K19" i="1"/>
  <c r="I21" i="1"/>
  <c r="I23" i="1"/>
  <c r="G19" i="1"/>
  <c r="G23" i="1"/>
  <c r="G22" i="1"/>
  <c r="E23" i="1"/>
  <c r="E19" i="1"/>
  <c r="E21" i="1"/>
  <c r="C19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N3" i="1"/>
  <c r="N4" i="1"/>
  <c r="N5" i="1"/>
  <c r="N6" i="1"/>
  <c r="N7" i="1"/>
  <c r="N8" i="1"/>
  <c r="N9" i="1"/>
  <c r="N10" i="1"/>
  <c r="N11" i="1"/>
  <c r="N12" i="1"/>
  <c r="N13" i="1"/>
  <c r="N2" i="1"/>
  <c r="N14" i="3" l="1"/>
  <c r="N14" i="2"/>
</calcChain>
</file>

<file path=xl/sharedStrings.xml><?xml version="1.0" encoding="utf-8"?>
<sst xmlns="http://schemas.openxmlformats.org/spreadsheetml/2006/main" count="74" uniqueCount="14">
  <si>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</si>
  <si>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</si>
  <si>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</si>
  <si>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</si>
  <si>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</si>
  <si>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</si>
  <si>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</si>
  <si>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</si>
  <si>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</si>
  <si>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</si>
  <si>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</si>
  <si>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</si>
  <si>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b-c</t>
    <phoneticPr fontId="1" type="noConversion"/>
  </si>
  <si>
    <t>ceghk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</si>
</sst>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F29" sqref="F29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">
      <c r="A2" t="s">
        <v>0</v>
      </c>
      <c r="B2">
        <v>81</v>
      </c>
      <c r="C2">
        <v>347</v>
      </c>
      <c r="D2">
        <v>501</v>
      </c>
      <c r="E2">
        <v>763</v>
      </c>
      <c r="F2">
        <v>347</v>
      </c>
      <c r="G2">
        <v>201</v>
      </c>
      <c r="H2">
        <v>39</v>
      </c>
      <c r="I2">
        <v>112</v>
      </c>
      <c r="J2">
        <v>31</v>
      </c>
      <c r="K2">
        <v>142</v>
      </c>
      <c r="L2">
        <v>23</v>
      </c>
      <c r="M2">
        <v>59</v>
      </c>
      <c r="N2">
        <f>SUM(B2:M2)</f>
        <v>2646</v>
      </c>
    </row>
    <row r="3" spans="1:14" x14ac:dyDescent="0.2">
      <c r="A3" t="s">
        <v>1</v>
      </c>
      <c r="B3">
        <v>357</v>
      </c>
      <c r="C3">
        <v>32</v>
      </c>
      <c r="D3">
        <v>491</v>
      </c>
      <c r="E3">
        <v>801</v>
      </c>
      <c r="F3">
        <v>377</v>
      </c>
      <c r="G3">
        <v>108</v>
      </c>
      <c r="H3">
        <v>51</v>
      </c>
      <c r="I3">
        <v>67</v>
      </c>
      <c r="J3">
        <v>39</v>
      </c>
      <c r="K3">
        <v>80</v>
      </c>
      <c r="L3">
        <v>28</v>
      </c>
      <c r="M3">
        <v>77</v>
      </c>
      <c r="N3">
        <f t="shared" ref="N3:N13" si="0">SUM(B3:M3)</f>
        <v>2508</v>
      </c>
    </row>
    <row r="4" spans="1:14" x14ac:dyDescent="0.2">
      <c r="A4" t="s">
        <v>2</v>
      </c>
      <c r="B4">
        <v>511</v>
      </c>
      <c r="C4">
        <v>501</v>
      </c>
      <c r="D4">
        <v>81</v>
      </c>
      <c r="E4">
        <v>691</v>
      </c>
      <c r="F4">
        <v>401</v>
      </c>
      <c r="G4">
        <v>111</v>
      </c>
      <c r="H4">
        <v>62</v>
      </c>
      <c r="I4">
        <v>73</v>
      </c>
      <c r="J4">
        <v>62</v>
      </c>
      <c r="K4">
        <v>96</v>
      </c>
      <c r="L4">
        <v>33</v>
      </c>
      <c r="M4">
        <v>41</v>
      </c>
      <c r="N4">
        <f t="shared" si="0"/>
        <v>2663</v>
      </c>
    </row>
    <row r="5" spans="1:14" x14ac:dyDescent="0.2">
      <c r="A5" t="s">
        <v>3</v>
      </c>
      <c r="B5">
        <v>758</v>
      </c>
      <c r="C5">
        <v>799</v>
      </c>
      <c r="D5">
        <v>701</v>
      </c>
      <c r="E5">
        <v>34</v>
      </c>
      <c r="F5">
        <v>701</v>
      </c>
      <c r="G5">
        <v>231</v>
      </c>
      <c r="H5">
        <v>128</v>
      </c>
      <c r="I5">
        <v>141</v>
      </c>
      <c r="J5">
        <v>72</v>
      </c>
      <c r="K5">
        <v>121</v>
      </c>
      <c r="L5">
        <v>39</v>
      </c>
      <c r="M5">
        <v>103</v>
      </c>
      <c r="N5">
        <f t="shared" si="0"/>
        <v>3828</v>
      </c>
    </row>
    <row r="6" spans="1:14" ht="13.15" customHeight="1" x14ac:dyDescent="0.2">
      <c r="A6" t="s">
        <v>4</v>
      </c>
      <c r="B6">
        <v>350</v>
      </c>
      <c r="C6">
        <v>381</v>
      </c>
      <c r="D6">
        <v>421</v>
      </c>
      <c r="E6">
        <v>684</v>
      </c>
      <c r="F6">
        <v>38</v>
      </c>
      <c r="G6">
        <v>111</v>
      </c>
      <c r="H6">
        <v>38</v>
      </c>
      <c r="I6">
        <v>47</v>
      </c>
      <c r="J6">
        <v>62</v>
      </c>
      <c r="K6">
        <v>58</v>
      </c>
      <c r="L6">
        <v>41</v>
      </c>
      <c r="M6">
        <v>80</v>
      </c>
      <c r="N6">
        <f t="shared" si="0"/>
        <v>2311</v>
      </c>
    </row>
    <row r="7" spans="1:14" x14ac:dyDescent="0.2">
      <c r="A7" t="s">
        <v>5</v>
      </c>
      <c r="B7">
        <v>202</v>
      </c>
      <c r="C7">
        <v>108</v>
      </c>
      <c r="D7">
        <v>123</v>
      </c>
      <c r="E7">
        <v>241</v>
      </c>
      <c r="F7">
        <v>128</v>
      </c>
      <c r="G7">
        <v>21</v>
      </c>
      <c r="H7">
        <v>41</v>
      </c>
      <c r="I7">
        <v>32</v>
      </c>
      <c r="J7">
        <v>16</v>
      </c>
      <c r="K7">
        <v>81</v>
      </c>
      <c r="L7">
        <v>34</v>
      </c>
      <c r="M7">
        <v>56</v>
      </c>
      <c r="N7">
        <f t="shared" si="0"/>
        <v>1083</v>
      </c>
    </row>
    <row r="8" spans="1:14" x14ac:dyDescent="0.2">
      <c r="A8" t="s">
        <v>6</v>
      </c>
      <c r="B8">
        <v>41</v>
      </c>
      <c r="C8">
        <v>50</v>
      </c>
      <c r="D8">
        <v>52</v>
      </c>
      <c r="E8">
        <v>132</v>
      </c>
      <c r="F8">
        <v>40</v>
      </c>
      <c r="G8">
        <v>39</v>
      </c>
      <c r="H8">
        <v>18</v>
      </c>
      <c r="I8">
        <v>28</v>
      </c>
      <c r="J8">
        <v>13</v>
      </c>
      <c r="K8">
        <v>16</v>
      </c>
      <c r="L8">
        <v>21</v>
      </c>
      <c r="M8">
        <v>60</v>
      </c>
      <c r="N8">
        <f t="shared" si="0"/>
        <v>510</v>
      </c>
    </row>
    <row r="9" spans="1:14" x14ac:dyDescent="0.2">
      <c r="A9" t="s">
        <v>7</v>
      </c>
      <c r="B9">
        <v>108</v>
      </c>
      <c r="C9">
        <v>70</v>
      </c>
      <c r="D9">
        <v>67</v>
      </c>
      <c r="E9">
        <v>150</v>
      </c>
      <c r="F9">
        <v>41</v>
      </c>
      <c r="G9">
        <v>36</v>
      </c>
      <c r="H9">
        <v>27</v>
      </c>
      <c r="I9">
        <v>16</v>
      </c>
      <c r="J9">
        <v>14</v>
      </c>
      <c r="K9">
        <v>18</v>
      </c>
      <c r="L9">
        <v>28</v>
      </c>
      <c r="M9">
        <v>30</v>
      </c>
      <c r="N9">
        <f t="shared" si="0"/>
        <v>605</v>
      </c>
    </row>
    <row r="10" spans="1:14" x14ac:dyDescent="0.2">
      <c r="A10" t="s">
        <v>8</v>
      </c>
      <c r="B10">
        <v>38</v>
      </c>
      <c r="C10">
        <v>40</v>
      </c>
      <c r="D10">
        <v>61</v>
      </c>
      <c r="E10">
        <v>61</v>
      </c>
      <c r="F10">
        <v>58</v>
      </c>
      <c r="G10">
        <v>18</v>
      </c>
      <c r="H10">
        <v>14</v>
      </c>
      <c r="I10">
        <v>15</v>
      </c>
      <c r="J10">
        <v>16</v>
      </c>
      <c r="K10">
        <v>21</v>
      </c>
      <c r="L10">
        <v>28</v>
      </c>
      <c r="M10">
        <v>29</v>
      </c>
      <c r="N10">
        <f t="shared" si="0"/>
        <v>399</v>
      </c>
    </row>
    <row r="11" spans="1:14" x14ac:dyDescent="0.2">
      <c r="A11" t="s">
        <v>9</v>
      </c>
      <c r="B11">
        <v>150</v>
      </c>
      <c r="C11">
        <v>79</v>
      </c>
      <c r="D11">
        <v>101</v>
      </c>
      <c r="E11">
        <v>128</v>
      </c>
      <c r="F11">
        <v>73</v>
      </c>
      <c r="G11">
        <v>79</v>
      </c>
      <c r="H11">
        <v>15</v>
      </c>
      <c r="I11">
        <v>19</v>
      </c>
      <c r="J11">
        <v>20</v>
      </c>
      <c r="K11">
        <v>17</v>
      </c>
      <c r="L11">
        <v>29</v>
      </c>
      <c r="M11">
        <v>41</v>
      </c>
      <c r="N11">
        <f t="shared" si="0"/>
        <v>751</v>
      </c>
    </row>
    <row r="12" spans="1:14" x14ac:dyDescent="0.2">
      <c r="A12" t="s">
        <v>10</v>
      </c>
      <c r="B12">
        <v>28</v>
      </c>
      <c r="C12">
        <v>30</v>
      </c>
      <c r="D12">
        <v>23</v>
      </c>
      <c r="E12">
        <v>42</v>
      </c>
      <c r="F12">
        <v>39</v>
      </c>
      <c r="G12">
        <v>41</v>
      </c>
      <c r="H12">
        <v>20</v>
      </c>
      <c r="I12">
        <v>28</v>
      </c>
      <c r="J12">
        <v>25</v>
      </c>
      <c r="K12">
        <v>28</v>
      </c>
      <c r="L12">
        <v>19</v>
      </c>
      <c r="M12">
        <v>21</v>
      </c>
      <c r="N12">
        <f t="shared" si="0"/>
        <v>344</v>
      </c>
    </row>
    <row r="13" spans="1:14" x14ac:dyDescent="0.2">
      <c r="A13" t="s">
        <v>11</v>
      </c>
      <c r="B13">
        <v>61</v>
      </c>
      <c r="C13">
        <v>80</v>
      </c>
      <c r="D13">
        <v>39</v>
      </c>
      <c r="E13">
        <v>113</v>
      </c>
      <c r="F13">
        <v>79</v>
      </c>
      <c r="G13">
        <v>50</v>
      </c>
      <c r="H13">
        <v>51</v>
      </c>
      <c r="I13">
        <v>25</v>
      </c>
      <c r="J13">
        <v>27</v>
      </c>
      <c r="K13">
        <v>39</v>
      </c>
      <c r="L13">
        <v>24</v>
      </c>
      <c r="M13">
        <v>19</v>
      </c>
      <c r="N13">
        <f t="shared" si="0"/>
        <v>607</v>
      </c>
    </row>
    <row r="14" spans="1:14" x14ac:dyDescent="0.2">
      <c r="B14">
        <f>SUM(B2:B13)</f>
        <v>2685</v>
      </c>
      <c r="C14">
        <f t="shared" ref="C14:N14" si="1">SUM(C2:C13)</f>
        <v>2517</v>
      </c>
      <c r="D14">
        <f t="shared" si="1"/>
        <v>2661</v>
      </c>
      <c r="E14">
        <f t="shared" si="1"/>
        <v>3840</v>
      </c>
      <c r="F14">
        <f t="shared" si="1"/>
        <v>2322</v>
      </c>
      <c r="G14">
        <f t="shared" si="1"/>
        <v>1046</v>
      </c>
      <c r="H14">
        <f t="shared" si="1"/>
        <v>504</v>
      </c>
      <c r="I14">
        <f t="shared" si="1"/>
        <v>603</v>
      </c>
      <c r="J14">
        <f t="shared" si="1"/>
        <v>397</v>
      </c>
      <c r="K14">
        <f t="shared" si="1"/>
        <v>717</v>
      </c>
      <c r="L14">
        <f t="shared" si="1"/>
        <v>347</v>
      </c>
      <c r="M14">
        <f t="shared" si="1"/>
        <v>616</v>
      </c>
      <c r="N14">
        <f t="shared" si="1"/>
        <v>18255</v>
      </c>
    </row>
    <row r="19" spans="3:11" x14ac:dyDescent="0.2">
      <c r="C19">
        <f>G2+K2+M2++E2+K7+M7+E7+M11+E11+E13</f>
        <v>1825</v>
      </c>
      <c r="E19">
        <f>I3+H3+B3+H9+B9+B8</f>
        <v>651</v>
      </c>
      <c r="G19">
        <f>G4+B4+B7</f>
        <v>824</v>
      </c>
      <c r="I19">
        <f>M5+K5+G5+B5+K13+G13+B13+G11+B11+B7</f>
        <v>1794</v>
      </c>
      <c r="K19">
        <f>H6+I6+C6+I8+C8+C9</f>
        <v>614</v>
      </c>
    </row>
    <row r="20" spans="3:11" x14ac:dyDescent="0.2">
      <c r="G20">
        <f>L4+F4+H4+I4+C4+C12+F12+H12+I12+C6+H6+I6+I8+C8+C9</f>
        <v>1801</v>
      </c>
      <c r="K20">
        <f>L6+D6+D12</f>
        <v>485</v>
      </c>
    </row>
    <row r="21" spans="3:11" x14ac:dyDescent="0.2">
      <c r="E21">
        <f>I3+H3+H9+F3+D3+F9+D9+L3+L9+F8+D8+L8+D6+L6+D12</f>
        <v>1775</v>
      </c>
      <c r="I21">
        <f>M5+L5+L13+D5+D13+D12</f>
        <v>929</v>
      </c>
      <c r="K21">
        <f>J6+E6+E10</f>
        <v>807</v>
      </c>
    </row>
    <row r="22" spans="3:11" x14ac:dyDescent="0.2">
      <c r="G22">
        <f>L4+M4+E4+M12+E12+E13</f>
        <v>941</v>
      </c>
    </row>
    <row r="23" spans="3:11" x14ac:dyDescent="0.2">
      <c r="E23">
        <f>I3+H3+F3+H9+F9+F8</f>
        <v>603</v>
      </c>
      <c r="G23">
        <f>L4+F4+F12</f>
        <v>473</v>
      </c>
      <c r="I23">
        <f>J5+F5+F10</f>
        <v>831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A584-5005-4453-9D84-7AF22576C552}">
  <dimension ref="A1:N22"/>
  <sheetViews>
    <sheetView zoomScale="115" zoomScaleNormal="115" workbookViewId="0">
      <selection activeCell="J17" sqref="J17"/>
    </sheetView>
  </sheetViews>
  <sheetFormatPr defaultRowHeight="14.25" x14ac:dyDescent="0.2"/>
  <cols>
    <col min="1" max="14" width="6.7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">
      <c r="A2" t="s">
        <v>0</v>
      </c>
      <c r="B2">
        <v>81</v>
      </c>
      <c r="C2">
        <v>347</v>
      </c>
      <c r="D2">
        <v>501</v>
      </c>
      <c r="E2">
        <v>0</v>
      </c>
      <c r="F2">
        <v>347</v>
      </c>
      <c r="G2">
        <v>0</v>
      </c>
      <c r="H2">
        <v>39</v>
      </c>
      <c r="I2">
        <v>112</v>
      </c>
      <c r="J2">
        <v>31</v>
      </c>
      <c r="K2">
        <v>0</v>
      </c>
      <c r="L2">
        <v>23</v>
      </c>
      <c r="M2">
        <v>0</v>
      </c>
      <c r="N2">
        <f>SUM(B2:M2)</f>
        <v>1481</v>
      </c>
    </row>
    <row r="3" spans="1:14" x14ac:dyDescent="0.2">
      <c r="A3" t="s">
        <v>1</v>
      </c>
      <c r="B3">
        <v>357</v>
      </c>
      <c r="C3">
        <v>32</v>
      </c>
      <c r="D3">
        <v>491</v>
      </c>
      <c r="E3">
        <v>801</v>
      </c>
      <c r="F3">
        <v>377</v>
      </c>
      <c r="G3">
        <v>108</v>
      </c>
      <c r="H3">
        <v>51</v>
      </c>
      <c r="I3">
        <v>67</v>
      </c>
      <c r="J3">
        <v>39</v>
      </c>
      <c r="K3">
        <v>80</v>
      </c>
      <c r="L3">
        <v>28</v>
      </c>
      <c r="M3">
        <v>77</v>
      </c>
      <c r="N3">
        <f t="shared" ref="N3:N13" si="0">SUM(B3:M3)</f>
        <v>2508</v>
      </c>
    </row>
    <row r="4" spans="1:14" x14ac:dyDescent="0.2">
      <c r="A4" t="s">
        <v>2</v>
      </c>
      <c r="B4">
        <v>511</v>
      </c>
      <c r="C4">
        <v>501</v>
      </c>
      <c r="D4">
        <v>81</v>
      </c>
      <c r="E4">
        <v>691</v>
      </c>
      <c r="F4">
        <v>401</v>
      </c>
      <c r="G4">
        <v>111</v>
      </c>
      <c r="H4">
        <v>62</v>
      </c>
      <c r="I4">
        <v>73</v>
      </c>
      <c r="J4">
        <v>62</v>
      </c>
      <c r="K4">
        <v>96</v>
      </c>
      <c r="L4">
        <v>33</v>
      </c>
      <c r="M4">
        <v>41</v>
      </c>
      <c r="N4">
        <f t="shared" si="0"/>
        <v>2663</v>
      </c>
    </row>
    <row r="5" spans="1:14" x14ac:dyDescent="0.2">
      <c r="A5" t="s">
        <v>3</v>
      </c>
      <c r="B5">
        <v>0</v>
      </c>
      <c r="C5">
        <v>799</v>
      </c>
      <c r="D5">
        <v>701</v>
      </c>
      <c r="E5">
        <v>34</v>
      </c>
      <c r="F5">
        <v>701</v>
      </c>
      <c r="G5">
        <v>0</v>
      </c>
      <c r="H5">
        <v>128</v>
      </c>
      <c r="I5">
        <v>141</v>
      </c>
      <c r="J5">
        <v>72</v>
      </c>
      <c r="K5">
        <v>0</v>
      </c>
      <c r="L5">
        <v>39</v>
      </c>
      <c r="M5">
        <v>0</v>
      </c>
      <c r="N5">
        <f t="shared" si="0"/>
        <v>2615</v>
      </c>
    </row>
    <row r="6" spans="1:14" x14ac:dyDescent="0.2">
      <c r="A6" t="s">
        <v>4</v>
      </c>
      <c r="B6">
        <v>350</v>
      </c>
      <c r="C6">
        <v>381</v>
      </c>
      <c r="D6">
        <v>421</v>
      </c>
      <c r="E6">
        <v>684</v>
      </c>
      <c r="F6">
        <v>38</v>
      </c>
      <c r="G6">
        <v>111</v>
      </c>
      <c r="H6">
        <v>38</v>
      </c>
      <c r="I6">
        <v>47</v>
      </c>
      <c r="J6">
        <v>62</v>
      </c>
      <c r="K6">
        <v>58</v>
      </c>
      <c r="L6">
        <v>41</v>
      </c>
      <c r="M6">
        <v>80</v>
      </c>
      <c r="N6">
        <f t="shared" si="0"/>
        <v>2311</v>
      </c>
    </row>
    <row r="7" spans="1:14" x14ac:dyDescent="0.2">
      <c r="A7" t="s">
        <v>5</v>
      </c>
      <c r="B7">
        <v>0</v>
      </c>
      <c r="C7">
        <v>108</v>
      </c>
      <c r="D7">
        <v>123</v>
      </c>
      <c r="E7">
        <v>0</v>
      </c>
      <c r="F7">
        <v>128</v>
      </c>
      <c r="G7">
        <v>21</v>
      </c>
      <c r="H7">
        <v>41</v>
      </c>
      <c r="I7">
        <v>32</v>
      </c>
      <c r="J7">
        <v>16</v>
      </c>
      <c r="K7">
        <v>0</v>
      </c>
      <c r="L7">
        <v>34</v>
      </c>
      <c r="M7">
        <v>0</v>
      </c>
      <c r="N7">
        <f t="shared" si="0"/>
        <v>503</v>
      </c>
    </row>
    <row r="8" spans="1:14" x14ac:dyDescent="0.2">
      <c r="A8" t="s">
        <v>6</v>
      </c>
      <c r="B8">
        <v>41</v>
      </c>
      <c r="C8">
        <v>50</v>
      </c>
      <c r="D8">
        <v>52</v>
      </c>
      <c r="E8">
        <v>132</v>
      </c>
      <c r="F8">
        <v>40</v>
      </c>
      <c r="G8">
        <v>39</v>
      </c>
      <c r="H8">
        <v>18</v>
      </c>
      <c r="I8">
        <v>28</v>
      </c>
      <c r="J8">
        <v>13</v>
      </c>
      <c r="K8">
        <v>16</v>
      </c>
      <c r="L8">
        <v>21</v>
      </c>
      <c r="M8">
        <v>60</v>
      </c>
      <c r="N8">
        <f t="shared" si="0"/>
        <v>510</v>
      </c>
    </row>
    <row r="9" spans="1:14" x14ac:dyDescent="0.2">
      <c r="A9" t="s">
        <v>7</v>
      </c>
      <c r="B9">
        <v>108</v>
      </c>
      <c r="C9">
        <v>70</v>
      </c>
      <c r="D9">
        <v>67</v>
      </c>
      <c r="E9">
        <v>150</v>
      </c>
      <c r="F9">
        <v>41</v>
      </c>
      <c r="G9">
        <v>36</v>
      </c>
      <c r="H9">
        <v>27</v>
      </c>
      <c r="I9">
        <v>16</v>
      </c>
      <c r="J9">
        <v>14</v>
      </c>
      <c r="K9">
        <v>18</v>
      </c>
      <c r="L9">
        <v>28</v>
      </c>
      <c r="M9">
        <v>30</v>
      </c>
      <c r="N9">
        <f t="shared" si="0"/>
        <v>605</v>
      </c>
    </row>
    <row r="10" spans="1:14" x14ac:dyDescent="0.2">
      <c r="A10" t="s">
        <v>8</v>
      </c>
      <c r="B10">
        <v>38</v>
      </c>
      <c r="C10">
        <v>40</v>
      </c>
      <c r="D10">
        <v>61</v>
      </c>
      <c r="E10">
        <v>61</v>
      </c>
      <c r="F10">
        <v>58</v>
      </c>
      <c r="G10">
        <v>18</v>
      </c>
      <c r="H10">
        <v>14</v>
      </c>
      <c r="I10">
        <v>15</v>
      </c>
      <c r="J10">
        <v>16</v>
      </c>
      <c r="K10">
        <v>21</v>
      </c>
      <c r="L10">
        <v>28</v>
      </c>
      <c r="M10">
        <v>29</v>
      </c>
      <c r="N10">
        <f t="shared" si="0"/>
        <v>399</v>
      </c>
    </row>
    <row r="11" spans="1:14" x14ac:dyDescent="0.2">
      <c r="A11" t="s">
        <v>9</v>
      </c>
      <c r="B11">
        <v>0</v>
      </c>
      <c r="C11">
        <v>79</v>
      </c>
      <c r="D11">
        <v>101</v>
      </c>
      <c r="E11">
        <v>0</v>
      </c>
      <c r="F11">
        <v>73</v>
      </c>
      <c r="G11">
        <v>0</v>
      </c>
      <c r="H11">
        <v>15</v>
      </c>
      <c r="I11">
        <v>19</v>
      </c>
      <c r="J11">
        <v>20</v>
      </c>
      <c r="K11">
        <v>17</v>
      </c>
      <c r="L11">
        <v>29</v>
      </c>
      <c r="M11">
        <v>0</v>
      </c>
      <c r="N11">
        <f t="shared" si="0"/>
        <v>353</v>
      </c>
    </row>
    <row r="12" spans="1:14" x14ac:dyDescent="0.2">
      <c r="A12" t="s">
        <v>10</v>
      </c>
      <c r="B12">
        <v>28</v>
      </c>
      <c r="C12">
        <v>30</v>
      </c>
      <c r="D12">
        <v>23</v>
      </c>
      <c r="E12">
        <v>42</v>
      </c>
      <c r="F12">
        <v>39</v>
      </c>
      <c r="G12">
        <v>41</v>
      </c>
      <c r="H12">
        <v>20</v>
      </c>
      <c r="I12">
        <v>28</v>
      </c>
      <c r="J12">
        <v>25</v>
      </c>
      <c r="K12">
        <v>28</v>
      </c>
      <c r="L12">
        <v>19</v>
      </c>
      <c r="M12">
        <v>21</v>
      </c>
      <c r="N12">
        <f t="shared" si="0"/>
        <v>344</v>
      </c>
    </row>
    <row r="13" spans="1:14" x14ac:dyDescent="0.2">
      <c r="A13" t="s">
        <v>11</v>
      </c>
      <c r="B13">
        <v>0</v>
      </c>
      <c r="C13">
        <v>80</v>
      </c>
      <c r="D13">
        <v>39</v>
      </c>
      <c r="E13">
        <v>0</v>
      </c>
      <c r="F13">
        <v>79</v>
      </c>
      <c r="G13">
        <v>0</v>
      </c>
      <c r="H13">
        <v>51</v>
      </c>
      <c r="I13">
        <v>25</v>
      </c>
      <c r="J13">
        <v>27</v>
      </c>
      <c r="K13">
        <v>0</v>
      </c>
      <c r="L13">
        <v>24</v>
      </c>
      <c r="M13">
        <v>19</v>
      </c>
      <c r="N13">
        <f t="shared" si="0"/>
        <v>344</v>
      </c>
    </row>
    <row r="14" spans="1:14" x14ac:dyDescent="0.2">
      <c r="B14">
        <f>SUM(B2:B13)</f>
        <v>1514</v>
      </c>
      <c r="C14">
        <f t="shared" ref="C14:N14" si="1">SUM(C2:C13)</f>
        <v>2517</v>
      </c>
      <c r="D14">
        <f t="shared" si="1"/>
        <v>2661</v>
      </c>
      <c r="E14">
        <f t="shared" si="1"/>
        <v>2595</v>
      </c>
      <c r="F14">
        <f t="shared" si="1"/>
        <v>2322</v>
      </c>
      <c r="G14">
        <f t="shared" si="1"/>
        <v>485</v>
      </c>
      <c r="H14">
        <f t="shared" si="1"/>
        <v>504</v>
      </c>
      <c r="I14">
        <f t="shared" si="1"/>
        <v>603</v>
      </c>
      <c r="J14">
        <f t="shared" si="1"/>
        <v>397</v>
      </c>
      <c r="K14">
        <f t="shared" si="1"/>
        <v>334</v>
      </c>
      <c r="L14">
        <f t="shared" si="1"/>
        <v>347</v>
      </c>
      <c r="M14">
        <f t="shared" si="1"/>
        <v>357</v>
      </c>
      <c r="N14">
        <f t="shared" si="1"/>
        <v>14636</v>
      </c>
    </row>
    <row r="16" spans="1:14" x14ac:dyDescent="0.2">
      <c r="J16" t="s">
        <v>12</v>
      </c>
    </row>
    <row r="17" spans="3:10" x14ac:dyDescent="0.2">
      <c r="C17">
        <f>C6+H6+I6+I8+C8+C9</f>
        <v>614</v>
      </c>
      <c r="E17">
        <f>L4+K4+E4+K12+E12+E11</f>
        <v>890</v>
      </c>
      <c r="G17">
        <f>L4+F4+H4+I4+C4</f>
        <v>1070</v>
      </c>
      <c r="J17">
        <f>I3+H3+F3+L3+D3</f>
        <v>1014</v>
      </c>
    </row>
    <row r="18" spans="3:10" x14ac:dyDescent="0.2">
      <c r="E18">
        <f>K5+L5+D5+L11+D11+D12</f>
        <v>893</v>
      </c>
      <c r="G18">
        <f>G17-L4+F12+H12+I12+C12</f>
        <v>1154</v>
      </c>
      <c r="J18">
        <f>J17-I3+H9+F9+L9+D9</f>
        <v>1110</v>
      </c>
    </row>
    <row r="19" spans="3:10" x14ac:dyDescent="0.2">
      <c r="G19">
        <f>H4+I4+C4+C12+H12+I12+C6+H6+I6</f>
        <v>1180</v>
      </c>
      <c r="J19">
        <f>F3+D3+L3+D9+D8+F9+F8+L9+L8</f>
        <v>1145</v>
      </c>
    </row>
    <row r="20" spans="3:10" x14ac:dyDescent="0.2">
      <c r="J20">
        <f>D3+L3+D9+L9+D8+L8+D6+L6</f>
        <v>1149</v>
      </c>
    </row>
    <row r="21" spans="3:10" x14ac:dyDescent="0.2">
      <c r="G21">
        <f>I4+C4+C12+I12+C6+I6+C8+I8</f>
        <v>1138</v>
      </c>
      <c r="J21">
        <f>D3+D9+D8+D12+D6</f>
        <v>1054</v>
      </c>
    </row>
    <row r="22" spans="3:10" x14ac:dyDescent="0.2">
      <c r="G22">
        <f>C4+C12+C6+C8+C9</f>
        <v>1032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85DC-0FC8-43CB-AE5F-1D3D501ADEE9}">
  <dimension ref="A1:N21"/>
  <sheetViews>
    <sheetView workbookViewId="0">
      <selection activeCell="I22" sqref="I22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">
      <c r="A2" t="s">
        <v>0</v>
      </c>
      <c r="B2">
        <v>81</v>
      </c>
      <c r="C2">
        <v>347</v>
      </c>
      <c r="D2">
        <v>501</v>
      </c>
      <c r="E2">
        <v>0</v>
      </c>
      <c r="F2">
        <v>347</v>
      </c>
      <c r="G2">
        <v>0</v>
      </c>
      <c r="H2">
        <v>39</v>
      </c>
      <c r="I2">
        <v>112</v>
      </c>
      <c r="J2">
        <v>31</v>
      </c>
      <c r="K2">
        <v>0</v>
      </c>
      <c r="L2">
        <v>23</v>
      </c>
      <c r="M2">
        <v>0</v>
      </c>
      <c r="N2">
        <f>SUM(B2:M2)</f>
        <v>1481</v>
      </c>
    </row>
    <row r="3" spans="1:14" x14ac:dyDescent="0.2">
      <c r="A3" t="s">
        <v>1</v>
      </c>
      <c r="B3">
        <v>357</v>
      </c>
      <c r="C3">
        <v>32</v>
      </c>
      <c r="D3">
        <v>491</v>
      </c>
      <c r="E3">
        <v>801</v>
      </c>
      <c r="F3">
        <v>377</v>
      </c>
      <c r="G3">
        <v>108</v>
      </c>
      <c r="H3">
        <v>51</v>
      </c>
      <c r="I3">
        <v>67</v>
      </c>
      <c r="J3">
        <v>39</v>
      </c>
      <c r="K3">
        <v>80</v>
      </c>
      <c r="L3">
        <v>28</v>
      </c>
      <c r="M3">
        <v>77</v>
      </c>
      <c r="N3">
        <f t="shared" ref="N3:N13" si="0">SUM(B3:M3)</f>
        <v>2508</v>
      </c>
    </row>
    <row r="4" spans="1:14" x14ac:dyDescent="0.2">
      <c r="A4" t="s">
        <v>2</v>
      </c>
      <c r="B4">
        <v>511</v>
      </c>
      <c r="C4">
        <v>501</v>
      </c>
      <c r="D4">
        <v>81</v>
      </c>
      <c r="E4">
        <v>691</v>
      </c>
      <c r="F4">
        <v>0</v>
      </c>
      <c r="G4">
        <v>111</v>
      </c>
      <c r="H4">
        <v>0</v>
      </c>
      <c r="I4">
        <v>0</v>
      </c>
      <c r="J4">
        <v>62</v>
      </c>
      <c r="K4">
        <v>96</v>
      </c>
      <c r="L4">
        <v>0</v>
      </c>
      <c r="M4">
        <v>41</v>
      </c>
      <c r="N4">
        <f t="shared" si="0"/>
        <v>2094</v>
      </c>
    </row>
    <row r="5" spans="1:14" x14ac:dyDescent="0.2">
      <c r="A5" t="s">
        <v>3</v>
      </c>
      <c r="B5">
        <v>0</v>
      </c>
      <c r="C5">
        <v>799</v>
      </c>
      <c r="D5">
        <v>701</v>
      </c>
      <c r="E5">
        <v>34</v>
      </c>
      <c r="F5">
        <v>701</v>
      </c>
      <c r="G5">
        <v>0</v>
      </c>
      <c r="H5">
        <v>128</v>
      </c>
      <c r="I5">
        <v>141</v>
      </c>
      <c r="J5">
        <v>72</v>
      </c>
      <c r="K5">
        <v>0</v>
      </c>
      <c r="L5">
        <v>39</v>
      </c>
      <c r="M5">
        <v>0</v>
      </c>
      <c r="N5">
        <f t="shared" si="0"/>
        <v>2615</v>
      </c>
    </row>
    <row r="6" spans="1:14" x14ac:dyDescent="0.2">
      <c r="A6" t="s">
        <v>4</v>
      </c>
      <c r="B6">
        <v>350</v>
      </c>
      <c r="C6">
        <v>381</v>
      </c>
      <c r="D6">
        <v>0</v>
      </c>
      <c r="E6">
        <v>684</v>
      </c>
      <c r="F6">
        <v>38</v>
      </c>
      <c r="G6">
        <v>111</v>
      </c>
      <c r="H6">
        <v>0</v>
      </c>
      <c r="I6">
        <v>0</v>
      </c>
      <c r="J6">
        <v>62</v>
      </c>
      <c r="K6">
        <v>58</v>
      </c>
      <c r="L6">
        <v>0</v>
      </c>
      <c r="M6">
        <v>80</v>
      </c>
      <c r="N6">
        <f t="shared" si="0"/>
        <v>1764</v>
      </c>
    </row>
    <row r="7" spans="1:14" x14ac:dyDescent="0.2">
      <c r="A7" t="s">
        <v>5</v>
      </c>
      <c r="B7">
        <v>0</v>
      </c>
      <c r="C7">
        <v>108</v>
      </c>
      <c r="D7">
        <v>123</v>
      </c>
      <c r="E7">
        <v>0</v>
      </c>
      <c r="F7">
        <v>128</v>
      </c>
      <c r="G7">
        <v>21</v>
      </c>
      <c r="H7">
        <v>41</v>
      </c>
      <c r="I7">
        <v>32</v>
      </c>
      <c r="J7">
        <v>16</v>
      </c>
      <c r="K7">
        <v>0</v>
      </c>
      <c r="L7">
        <v>34</v>
      </c>
      <c r="M7">
        <v>0</v>
      </c>
      <c r="N7">
        <f t="shared" si="0"/>
        <v>503</v>
      </c>
    </row>
    <row r="8" spans="1:14" x14ac:dyDescent="0.2">
      <c r="A8" t="s">
        <v>6</v>
      </c>
      <c r="B8">
        <v>41</v>
      </c>
      <c r="C8">
        <v>50</v>
      </c>
      <c r="D8">
        <v>0</v>
      </c>
      <c r="E8">
        <v>132</v>
      </c>
      <c r="F8">
        <v>0</v>
      </c>
      <c r="G8">
        <v>39</v>
      </c>
      <c r="H8">
        <v>18</v>
      </c>
      <c r="I8">
        <v>0</v>
      </c>
      <c r="J8">
        <v>13</v>
      </c>
      <c r="K8">
        <v>16</v>
      </c>
      <c r="L8">
        <v>0</v>
      </c>
      <c r="M8">
        <v>60</v>
      </c>
      <c r="N8">
        <f t="shared" si="0"/>
        <v>369</v>
      </c>
    </row>
    <row r="9" spans="1:14" x14ac:dyDescent="0.2">
      <c r="A9" t="s">
        <v>7</v>
      </c>
      <c r="B9">
        <v>108</v>
      </c>
      <c r="C9">
        <v>70</v>
      </c>
      <c r="D9">
        <v>0</v>
      </c>
      <c r="E9">
        <v>150</v>
      </c>
      <c r="F9">
        <v>0</v>
      </c>
      <c r="G9">
        <v>36</v>
      </c>
      <c r="H9">
        <v>0</v>
      </c>
      <c r="I9">
        <v>16</v>
      </c>
      <c r="J9">
        <v>14</v>
      </c>
      <c r="K9">
        <v>18</v>
      </c>
      <c r="L9">
        <v>0</v>
      </c>
      <c r="M9">
        <v>30</v>
      </c>
      <c r="N9">
        <f t="shared" si="0"/>
        <v>442</v>
      </c>
    </row>
    <row r="10" spans="1:14" x14ac:dyDescent="0.2">
      <c r="A10" t="s">
        <v>8</v>
      </c>
      <c r="B10">
        <v>38</v>
      </c>
      <c r="C10">
        <v>40</v>
      </c>
      <c r="D10">
        <v>61</v>
      </c>
      <c r="E10">
        <v>61</v>
      </c>
      <c r="F10">
        <v>58</v>
      </c>
      <c r="G10">
        <v>18</v>
      </c>
      <c r="H10">
        <v>14</v>
      </c>
      <c r="I10">
        <v>15</v>
      </c>
      <c r="J10">
        <v>16</v>
      </c>
      <c r="K10">
        <v>21</v>
      </c>
      <c r="L10">
        <v>28</v>
      </c>
      <c r="M10">
        <v>29</v>
      </c>
      <c r="N10">
        <f t="shared" si="0"/>
        <v>399</v>
      </c>
    </row>
    <row r="11" spans="1:14" x14ac:dyDescent="0.2">
      <c r="A11" t="s">
        <v>9</v>
      </c>
      <c r="B11">
        <v>0</v>
      </c>
      <c r="C11">
        <v>79</v>
      </c>
      <c r="D11">
        <v>101</v>
      </c>
      <c r="E11">
        <v>0</v>
      </c>
      <c r="F11">
        <v>73</v>
      </c>
      <c r="G11">
        <v>0</v>
      </c>
      <c r="H11">
        <v>15</v>
      </c>
      <c r="I11">
        <v>19</v>
      </c>
      <c r="J11">
        <v>20</v>
      </c>
      <c r="K11">
        <v>17</v>
      </c>
      <c r="L11">
        <v>29</v>
      </c>
      <c r="M11">
        <v>0</v>
      </c>
      <c r="N11">
        <f t="shared" si="0"/>
        <v>353</v>
      </c>
    </row>
    <row r="12" spans="1:14" x14ac:dyDescent="0.2">
      <c r="A12" t="s">
        <v>10</v>
      </c>
      <c r="B12">
        <v>28</v>
      </c>
      <c r="C12">
        <v>30</v>
      </c>
      <c r="D12">
        <v>0</v>
      </c>
      <c r="E12">
        <v>42</v>
      </c>
      <c r="F12">
        <v>0</v>
      </c>
      <c r="G12">
        <v>41</v>
      </c>
      <c r="H12">
        <v>0</v>
      </c>
      <c r="I12">
        <v>0</v>
      </c>
      <c r="J12">
        <v>25</v>
      </c>
      <c r="K12">
        <v>28</v>
      </c>
      <c r="L12">
        <v>19</v>
      </c>
      <c r="M12">
        <v>21</v>
      </c>
      <c r="N12">
        <f t="shared" si="0"/>
        <v>234</v>
      </c>
    </row>
    <row r="13" spans="1:14" x14ac:dyDescent="0.2">
      <c r="A13" t="s">
        <v>11</v>
      </c>
      <c r="B13">
        <v>0</v>
      </c>
      <c r="C13">
        <v>80</v>
      </c>
      <c r="D13">
        <v>39</v>
      </c>
      <c r="E13">
        <v>0</v>
      </c>
      <c r="F13">
        <v>79</v>
      </c>
      <c r="G13">
        <v>0</v>
      </c>
      <c r="H13">
        <v>51</v>
      </c>
      <c r="I13">
        <v>25</v>
      </c>
      <c r="J13">
        <v>27</v>
      </c>
      <c r="K13">
        <v>0</v>
      </c>
      <c r="L13">
        <v>24</v>
      </c>
      <c r="M13">
        <v>19</v>
      </c>
      <c r="N13">
        <f t="shared" si="0"/>
        <v>344</v>
      </c>
    </row>
    <row r="14" spans="1:14" x14ac:dyDescent="0.2">
      <c r="B14">
        <f>SUM(B2:B13)</f>
        <v>1514</v>
      </c>
      <c r="C14">
        <f t="shared" ref="C14:N14" si="1">SUM(C2:C13)</f>
        <v>2517</v>
      </c>
      <c r="D14">
        <f t="shared" si="1"/>
        <v>2098</v>
      </c>
      <c r="E14">
        <f t="shared" si="1"/>
        <v>2595</v>
      </c>
      <c r="F14">
        <f t="shared" si="1"/>
        <v>1801</v>
      </c>
      <c r="G14">
        <f t="shared" si="1"/>
        <v>485</v>
      </c>
      <c r="H14">
        <f t="shared" si="1"/>
        <v>357</v>
      </c>
      <c r="I14">
        <f t="shared" si="1"/>
        <v>427</v>
      </c>
      <c r="J14">
        <f t="shared" si="1"/>
        <v>397</v>
      </c>
      <c r="K14">
        <f t="shared" si="1"/>
        <v>334</v>
      </c>
      <c r="L14">
        <f t="shared" si="1"/>
        <v>224</v>
      </c>
      <c r="M14">
        <f t="shared" si="1"/>
        <v>357</v>
      </c>
      <c r="N14">
        <f t="shared" si="1"/>
        <v>13106</v>
      </c>
    </row>
    <row r="18" spans="7:9" x14ac:dyDescent="0.2">
      <c r="G18" t="s">
        <v>13</v>
      </c>
    </row>
    <row r="20" spans="7:9" x14ac:dyDescent="0.2">
      <c r="G20">
        <f>F5+J5</f>
        <v>773</v>
      </c>
      <c r="I20">
        <f>J6+E6</f>
        <v>746</v>
      </c>
    </row>
    <row r="21" spans="7:9" x14ac:dyDescent="0.2">
      <c r="G21">
        <f>F5+F10</f>
        <v>759</v>
      </c>
      <c r="I21">
        <f>E6+E10</f>
        <v>745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F5C-BADA-4C3D-BED7-54D1732F5BB5}">
  <dimension ref="B2:F11"/>
  <sheetViews>
    <sheetView tabSelected="1" workbookViewId="0">
      <selection activeCell="F2" sqref="F2:F9"/>
    </sheetView>
  </sheetViews>
  <sheetFormatPr defaultRowHeight="14.25" x14ac:dyDescent="0.2"/>
  <cols>
    <col min="3" max="3" width="6.125" customWidth="1"/>
    <col min="6" max="6" width="4.75" customWidth="1"/>
  </cols>
  <sheetData>
    <row r="2" spans="2:6" x14ac:dyDescent="0.2">
      <c r="B2">
        <v>2656</v>
      </c>
      <c r="C2">
        <f>B2/3013.5</f>
        <v>0.881367181018749</v>
      </c>
      <c r="D2">
        <v>2604</v>
      </c>
      <c r="F2">
        <f>MAX(B2,D2)/(B2+D2)*2</f>
        <v>1.0098859315589355</v>
      </c>
    </row>
    <row r="3" spans="2:6" x14ac:dyDescent="0.2">
      <c r="B3">
        <v>2656</v>
      </c>
      <c r="C3">
        <f t="shared" ref="C3:C9" si="0">B3/3013.5</f>
        <v>0.881367181018749</v>
      </c>
      <c r="D3">
        <v>2604</v>
      </c>
      <c r="F3">
        <f t="shared" ref="F3:F9" si="1">MAX(B3,D3)/(B3+D3)*2</f>
        <v>1.0098859315589355</v>
      </c>
    </row>
    <row r="4" spans="2:6" x14ac:dyDescent="0.2">
      <c r="B4">
        <v>3224</v>
      </c>
      <c r="C4">
        <f t="shared" si="0"/>
        <v>1.069852331176373</v>
      </c>
      <c r="D4">
        <v>3068</v>
      </c>
      <c r="F4">
        <f t="shared" si="1"/>
        <v>1.024793388429752</v>
      </c>
    </row>
    <row r="5" spans="2:6" x14ac:dyDescent="0.2">
      <c r="B5">
        <v>3506</v>
      </c>
      <c r="C5">
        <f t="shared" si="0"/>
        <v>1.1634312261489961</v>
      </c>
      <c r="D5">
        <v>3512</v>
      </c>
      <c r="F5">
        <f t="shared" si="1"/>
        <v>1.0008549444286121</v>
      </c>
    </row>
    <row r="6" spans="2:6" x14ac:dyDescent="0.2">
      <c r="B6">
        <v>3172</v>
      </c>
      <c r="C6">
        <f t="shared" si="0"/>
        <v>1.0525966484154639</v>
      </c>
      <c r="D6">
        <v>3150</v>
      </c>
      <c r="F6">
        <f t="shared" si="1"/>
        <v>1.0034799114204365</v>
      </c>
    </row>
    <row r="7" spans="2:6" x14ac:dyDescent="0.2">
      <c r="B7">
        <v>3172</v>
      </c>
      <c r="C7">
        <f t="shared" si="0"/>
        <v>1.0525966484154639</v>
      </c>
      <c r="D7">
        <v>3150</v>
      </c>
      <c r="F7">
        <f t="shared" si="1"/>
        <v>1.0034799114204365</v>
      </c>
    </row>
    <row r="8" spans="2:6" x14ac:dyDescent="0.2">
      <c r="B8">
        <v>2861</v>
      </c>
      <c r="C8">
        <f t="shared" si="0"/>
        <v>0.94939439190310271</v>
      </c>
      <c r="D8">
        <v>2837</v>
      </c>
      <c r="F8">
        <f t="shared" si="1"/>
        <v>1.0042120042120042</v>
      </c>
    </row>
    <row r="9" spans="2:6" x14ac:dyDescent="0.2">
      <c r="B9">
        <v>2861</v>
      </c>
      <c r="C9">
        <f t="shared" si="0"/>
        <v>0.94939439190310271</v>
      </c>
      <c r="D9">
        <v>2837</v>
      </c>
      <c r="F9">
        <f t="shared" si="1"/>
        <v>1.0042120042120042</v>
      </c>
    </row>
    <row r="11" spans="2:6" x14ac:dyDescent="0.2">
      <c r="B11">
        <f>AVERAGE(B2:B10)</f>
        <v>3013.5</v>
      </c>
      <c r="D11">
        <f>AVERAGE(D2:D10)</f>
        <v>2970.25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第一条线路修正</vt:lpstr>
      <vt:lpstr>第二条线路修正</vt:lpstr>
      <vt:lpstr>路面不均匀系数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2023-05-24T11:31:34Z</dcterms:modified>
</cp:coreProperties>
</file>