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  <sheet name="Vykup" sheetId="2" state="visible" r:id="rId2"/>
    <sheet name="CS" sheetId="3" state="visible" r:id="rId3"/>
    <sheet name="Catalo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2"/>
      <scheme val="minor"/>
    </font>
    <font>
      <name val="Calibri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</fonts>
  <fills count="6">
    <fill>
      <patternFill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3" fontId="1" fillId="0" borderId="0" pivotButton="0" quotePrefix="0" xfId="0"/>
    <xf numFmtId="2" fontId="1" fillId="0" borderId="0" pivotButton="0" quotePrefix="0" xfId="0"/>
    <xf numFmtId="2" fontId="1" fillId="0" borderId="0" pivotButton="0" quotePrefix="0" xfId="0"/>
    <xf numFmtId="4" fontId="1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4">
    <dxf>
      <font>
        <b val="1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D3" authorId="0" shapeId="0">
      <text>
        <t>======
ID#AAABQLEBHsI
Microsoft Office User    (2024-06-21 15:13:02)
Все лиды минус тесты и дубли</t>
      </text>
    </comment>
    <comment ref="E3" authorId="0" shapeId="0">
      <text>
        <t>======
ID#AAABQLEBHsM
Microsoft Office User    (2024-06-21 15:13:02)
Лиды минус trash</t>
      </text>
    </comment>
    <comment ref="G3" authorId="0" shapeId="0">
      <text>
        <t>======
ID#AAABQLEBHsQ
Microsoft Office User    (2024-06-21 15:13:03)
Чистые лиды минус
- Новый
- Перезвон
- Telegram
- Недозвон
- Отменен
- Передумал</t>
      </text>
    </comment>
    <comment ref="I3" authorId="0" shapeId="0">
      <text>
        <t>======
ID#AAABQLEBHsU
Статусы    (2024-06-21 15:13:03)
- доставлено
- доставлено-оплачено
- выдан клиенту
- доставлен(предварительно)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7" t="inlineStr">
        <is>
          <t>Суммарно</t>
        </is>
      </c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inlineStr">
        <is>
          <t>Держатель зубных щеток</t>
        </is>
      </c>
      <c r="C4" s="8" t="inlineStr">
        <is>
          <t>ss-mb-0003</t>
        </is>
      </c>
      <c r="D4" s="8" t="n">
        <v>7</v>
      </c>
      <c r="E4" s="8" t="n">
        <v>6</v>
      </c>
      <c r="F4" s="9">
        <f>IFERROR(1-E4/D4,"")</f>
        <v/>
      </c>
      <c r="G4" s="10" t="n">
        <v>3</v>
      </c>
      <c r="H4" s="9">
        <f>IFERROR(G4/D4,"")</f>
        <v/>
      </c>
      <c r="I4" s="8" t="n"/>
      <c r="J4" s="12" t="n">
        <v>179</v>
      </c>
      <c r="K4" s="8" t="n"/>
      <c r="L4" s="12" t="n">
        <v>3</v>
      </c>
      <c r="M4" s="12" t="n">
        <v>0.9</v>
      </c>
      <c r="N4" s="8" t="n"/>
      <c r="O4" s="8" t="n"/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>
        <f>SUM(X4:X200)+SUM(Vykup!H3:H200)+SUM(CS!X4:X200)+SUM(Catalog!X4:X200)</f>
        <v/>
      </c>
      <c r="AA4" s="8" t="n"/>
      <c r="AB4" s="8" t="inlineStr">
        <is>
          <t>ss-mb-0030</t>
        </is>
      </c>
      <c r="AC4" s="8" t="n"/>
      <c r="AD4" s="8" t="n"/>
    </row>
    <row r="5">
      <c r="A5" s="8" t="n"/>
      <c r="B5" s="8" t="inlineStr">
        <is>
          <t>Бюстгальтер невидимка</t>
        </is>
      </c>
      <c r="C5" s="8" t="inlineStr">
        <is>
          <t>ss-mb-0031</t>
        </is>
      </c>
      <c r="D5" s="8" t="n">
        <v>1</v>
      </c>
      <c r="E5" s="8" t="n">
        <v/>
      </c>
      <c r="F5" s="9">
        <f>IFERROR(1-E5/D5,"")</f>
        <v/>
      </c>
      <c r="G5" s="10" t="n">
        <v/>
      </c>
      <c r="H5" s="9">
        <f>IFERROR(G5/D5,"")</f>
        <v/>
      </c>
      <c r="I5" s="8" t="n"/>
      <c r="J5" s="12" t="n">
        <v/>
      </c>
      <c r="K5" s="8" t="n"/>
      <c r="L5" s="12" t="n">
        <v>2.5</v>
      </c>
      <c r="M5" s="12" t="n">
        <v/>
      </c>
      <c r="N5" s="8" t="n"/>
      <c r="O5" s="8" t="n"/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inlineStr">
        <is>
          <t>ss-mb-0033</t>
        </is>
      </c>
      <c r="AC5" s="8" t="n"/>
      <c r="AD5" s="8" t="n"/>
    </row>
    <row r="6">
      <c r="A6" s="8" t="n"/>
      <c r="B6" s="8" t="inlineStr">
        <is>
          <t>Мусорный бак складной</t>
        </is>
      </c>
      <c r="C6" s="8" t="inlineStr">
        <is>
          <t>ss-mb-0037</t>
        </is>
      </c>
      <c r="D6" s="8" t="n">
        <v>7</v>
      </c>
      <c r="E6" s="8" t="n">
        <v>6</v>
      </c>
      <c r="F6" s="9">
        <f>IFERROR(1-E6/D6,"")</f>
        <v/>
      </c>
      <c r="G6" s="10" t="n">
        <v>5</v>
      </c>
      <c r="H6" s="9">
        <f>IFERROR(G6/D6,"")</f>
        <v/>
      </c>
      <c r="I6" s="8" t="n"/>
      <c r="J6" s="12" t="n">
        <v>195</v>
      </c>
      <c r="K6" s="8" t="n"/>
      <c r="L6" s="12" t="n">
        <v>3</v>
      </c>
      <c r="M6" s="12" t="n">
        <v>1.1</v>
      </c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inlineStr">
        <is>
          <t>ss-mb-0051</t>
        </is>
      </c>
      <c r="AC6" s="8" t="n"/>
      <c r="AD6" s="8" t="n"/>
    </row>
    <row r="7">
      <c r="A7" s="8" t="n"/>
      <c r="B7" s="8" t="inlineStr">
        <is>
          <t>Мужской портфель</t>
        </is>
      </c>
      <c r="C7" s="8" t="inlineStr">
        <is>
          <t>ss-mb-0038</t>
        </is>
      </c>
      <c r="D7" s="8" t="n">
        <v>3</v>
      </c>
      <c r="E7" s="8" t="n">
        <v>2</v>
      </c>
      <c r="F7" s="9">
        <f>IFERROR(1-E7/D7,"")</f>
        <v/>
      </c>
      <c r="G7" s="10" t="n">
        <v>2</v>
      </c>
      <c r="H7" s="9">
        <f>IFERROR(G7/D7,"")</f>
        <v/>
      </c>
      <c r="I7" s="8" t="n"/>
      <c r="J7" s="12" t="n">
        <v>299</v>
      </c>
      <c r="K7" s="8" t="n"/>
      <c r="L7" s="12" t="n">
        <v>4.25</v>
      </c>
      <c r="M7" s="12" t="n">
        <v>1.1</v>
      </c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inlineStr">
        <is>
          <t>ss-mb-0059</t>
        </is>
      </c>
      <c r="AC7" s="8" t="n"/>
      <c r="AD7" s="8" t="n"/>
    </row>
    <row r="8">
      <c r="A8" s="8" t="n"/>
      <c r="B8" s="8" t="inlineStr">
        <is>
          <t>Коллагеновый крем для лица</t>
        </is>
      </c>
      <c r="C8" s="8" t="inlineStr">
        <is>
          <t>ss-mb-0044</t>
        </is>
      </c>
      <c r="D8" s="8" t="n">
        <v>3</v>
      </c>
      <c r="E8" s="8" t="n">
        <v>2</v>
      </c>
      <c r="F8" s="9">
        <f>IFERROR(1-E8/D8,"")</f>
        <v/>
      </c>
      <c r="G8" s="10" t="n">
        <v>1</v>
      </c>
      <c r="H8" s="9">
        <f>IFERROR(G8/D8,"")</f>
        <v/>
      </c>
      <c r="I8" s="8" t="n"/>
      <c r="J8" s="12" t="n">
        <v>285</v>
      </c>
      <c r="K8" s="8" t="n"/>
      <c r="L8" s="12" t="n">
        <v>4.25</v>
      </c>
      <c r="M8" s="12" t="n">
        <v>0.8</v>
      </c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inlineStr">
        <is>
          <t>ss-mb-0078</t>
        </is>
      </c>
      <c r="AC8" s="8" t="n"/>
      <c r="AD8" s="8" t="n"/>
    </row>
    <row r="9">
      <c r="A9" s="8" t="n"/>
      <c r="B9" s="8" t="inlineStr">
        <is>
          <t>Заколка Зеленый Цветок</t>
        </is>
      </c>
      <c r="C9" s="8" t="inlineStr">
        <is>
          <t>ss-mb-0053</t>
        </is>
      </c>
      <c r="D9" s="8" t="n">
        <v>19</v>
      </c>
      <c r="E9" s="8" t="n">
        <v>17</v>
      </c>
      <c r="F9" s="9">
        <f>IFERROR(1-E9/D9,"")</f>
        <v/>
      </c>
      <c r="G9" s="10" t="n">
        <v>11</v>
      </c>
      <c r="H9" s="9">
        <f>IFERROR(G9/D9,"")</f>
        <v/>
      </c>
      <c r="I9" s="8" t="n"/>
      <c r="J9" s="12" t="n">
        <v>145.4318181818182</v>
      </c>
      <c r="K9" s="8" t="n"/>
      <c r="L9" s="12" t="n">
        <v>2.5</v>
      </c>
      <c r="M9" s="12" t="n">
        <v>1</v>
      </c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inlineStr">
        <is>
          <t>ss-mb-0079</t>
        </is>
      </c>
      <c r="AC9" s="8" t="n"/>
      <c r="AD9" s="8" t="n"/>
    </row>
    <row r="10">
      <c r="A10" s="8" t="n"/>
      <c r="B10" s="8" t="inlineStr">
        <is>
          <t>Цепочка тюльпан</t>
        </is>
      </c>
      <c r="C10" s="8" t="inlineStr">
        <is>
          <t>ss-mb-0057</t>
        </is>
      </c>
      <c r="D10" s="8" t="n">
        <v>7</v>
      </c>
      <c r="E10" s="8" t="n">
        <v>7</v>
      </c>
      <c r="F10" s="9">
        <f>IFERROR(1-E10/D10,"")</f>
        <v/>
      </c>
      <c r="G10" s="10" t="n">
        <v>5</v>
      </c>
      <c r="H10" s="9">
        <f>IFERROR(G10/D10,"")</f>
        <v/>
      </c>
      <c r="I10" s="8" t="n"/>
      <c r="J10" s="12" t="n">
        <v>139</v>
      </c>
      <c r="K10" s="8" t="n"/>
      <c r="L10" s="12" t="n">
        <v>2.5</v>
      </c>
      <c r="M10" s="12" t="n">
        <v>1.1</v>
      </c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inlineStr">
        <is>
          <t>Панталоны женские Marta</t>
        </is>
      </c>
      <c r="C11" s="8" t="inlineStr">
        <is>
          <t>ss-mb-0061</t>
        </is>
      </c>
      <c r="D11" s="8" t="n">
        <v>5</v>
      </c>
      <c r="E11" s="8" t="n">
        <v>4</v>
      </c>
      <c r="F11" s="9">
        <f>IFERROR(1-E11/D11,"")</f>
        <v/>
      </c>
      <c r="G11" s="10" t="n">
        <v>1</v>
      </c>
      <c r="H11" s="9">
        <f>IFERROR(G11/D11,"")</f>
        <v/>
      </c>
      <c r="I11" s="8" t="n"/>
      <c r="J11" s="12" t="n">
        <v>185</v>
      </c>
      <c r="K11" s="8" t="n"/>
      <c r="L11" s="12" t="n">
        <v>3</v>
      </c>
      <c r="M11" s="12" t="n">
        <v>0.8</v>
      </c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inlineStr">
        <is>
          <t>Набор ковриков в туалет под мрамор 3 шт</t>
        </is>
      </c>
      <c r="C12" s="8" t="inlineStr">
        <is>
          <t>ss-mb-0062</t>
        </is>
      </c>
      <c r="D12" s="8" t="n">
        <v>58</v>
      </c>
      <c r="E12" s="8" t="n">
        <v>53</v>
      </c>
      <c r="F12" s="9">
        <f>IFERROR(1-E12/D12,"")</f>
        <v/>
      </c>
      <c r="G12" s="10" t="n">
        <v>40</v>
      </c>
      <c r="H12" s="9">
        <f>IFERROR(G12/D12,"")</f>
        <v/>
      </c>
      <c r="I12" s="8" t="n"/>
      <c r="J12" s="12" t="n">
        <v>193.875</v>
      </c>
      <c r="K12" s="8" t="n"/>
      <c r="L12" s="12" t="n">
        <v>3</v>
      </c>
      <c r="M12" s="12" t="n">
        <v>1.1</v>
      </c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inlineStr">
        <is>
          <t>Постельное белье с 3D рисунком</t>
        </is>
      </c>
      <c r="C13" s="8" t="inlineStr">
        <is>
          <t>ss-mb-0063</t>
        </is>
      </c>
      <c r="D13" s="8" t="n">
        <v>42</v>
      </c>
      <c r="E13" s="8" t="n">
        <v>34</v>
      </c>
      <c r="F13" s="9">
        <f>IFERROR(1-E13/D13,"")</f>
        <v/>
      </c>
      <c r="G13" s="10" t="n">
        <v>17</v>
      </c>
      <c r="H13" s="9">
        <f>IFERROR(G13/D13,"")</f>
        <v/>
      </c>
      <c r="I13" s="8" t="n"/>
      <c r="J13" s="12" t="n">
        <v>371.1764705882353</v>
      </c>
      <c r="K13" s="8" t="n"/>
      <c r="L13" s="12" t="n">
        <v>5</v>
      </c>
      <c r="M13" s="12" t="n">
        <v>0.9</v>
      </c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inlineStr">
        <is>
          <t>Мини Powerbank</t>
        </is>
      </c>
      <c r="C14" s="8" t="inlineStr">
        <is>
          <t>ss-mb-0064</t>
        </is>
      </c>
      <c r="D14" s="8" t="n">
        <v>1</v>
      </c>
      <c r="E14" s="8" t="n">
        <v>1</v>
      </c>
      <c r="F14" s="9">
        <f>IFERROR(1-E14/D14,"")</f>
        <v/>
      </c>
      <c r="G14" s="10" t="n">
        <v>1</v>
      </c>
      <c r="H14" s="9">
        <f>IFERROR(G14/D14,"")</f>
        <v/>
      </c>
      <c r="I14" s="8" t="n"/>
      <c r="J14" s="12" t="n">
        <v>159</v>
      </c>
      <c r="K14" s="8" t="n"/>
      <c r="L14" s="12" t="n">
        <v>2.5</v>
      </c>
      <c r="M14" s="12" t="n">
        <v>1.1</v>
      </c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inlineStr">
        <is>
          <t>Эндоскоп с камерой</t>
        </is>
      </c>
      <c r="C15" s="8" t="inlineStr">
        <is>
          <t>ss-mb-0065</t>
        </is>
      </c>
      <c r="D15" s="8" t="n">
        <v>117</v>
      </c>
      <c r="E15" s="8" t="n">
        <v>108</v>
      </c>
      <c r="F15" s="9">
        <f>IFERROR(1-E15/D15,"")</f>
        <v/>
      </c>
      <c r="G15" s="10" t="n">
        <v>73</v>
      </c>
      <c r="H15" s="9">
        <f>IFERROR(G15/D15,"")</f>
        <v/>
      </c>
      <c r="I15" s="8" t="n"/>
      <c r="J15" s="12" t="n">
        <v>196.2739726027397</v>
      </c>
      <c r="K15" s="8" t="n"/>
      <c r="L15" s="12" t="n">
        <v>3</v>
      </c>
      <c r="M15" s="12" t="n">
        <v>1.1</v>
      </c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inlineStr">
        <is>
          <t>Домашние тапочки мягкие Love</t>
        </is>
      </c>
      <c r="C16" s="8" t="inlineStr">
        <is>
          <t>ss-mb-0066</t>
        </is>
      </c>
      <c r="D16" s="8" t="n">
        <v>16</v>
      </c>
      <c r="E16" s="8" t="n">
        <v>15</v>
      </c>
      <c r="F16" s="9">
        <f>IFERROR(1-E16/D16,"")</f>
        <v/>
      </c>
      <c r="G16" s="10" t="n">
        <v>11</v>
      </c>
      <c r="H16" s="9">
        <f>IFERROR(G16/D16,"")</f>
        <v/>
      </c>
      <c r="I16" s="8" t="n"/>
      <c r="J16" s="12" t="n">
        <v>165</v>
      </c>
      <c r="K16" s="8" t="n"/>
      <c r="L16" s="12" t="n">
        <v>3</v>
      </c>
      <c r="M16" s="12" t="n">
        <v>1.1</v>
      </c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inlineStr">
        <is>
          <t>Пижама женская со штанами GG</t>
        </is>
      </c>
      <c r="C17" s="8" t="inlineStr">
        <is>
          <t>ss-mb-0067</t>
        </is>
      </c>
      <c r="D17" s="8" t="n">
        <v>4</v>
      </c>
      <c r="E17" s="8" t="n">
        <v>4</v>
      </c>
      <c r="F17" s="9">
        <f>IFERROR(1-E17/D17,"")</f>
        <v/>
      </c>
      <c r="G17" s="10" t="n">
        <v>4</v>
      </c>
      <c r="H17" s="9">
        <f>IFERROR(G17/D17,"")</f>
        <v/>
      </c>
      <c r="I17" s="8" t="n"/>
      <c r="J17" s="12" t="n">
        <v>165</v>
      </c>
      <c r="K17" s="8" t="n"/>
      <c r="L17" s="12" t="n">
        <v>3</v>
      </c>
      <c r="M17" s="12" t="n">
        <v>1.1</v>
      </c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inlineStr">
        <is>
          <t>Боди кружевное Molly</t>
        </is>
      </c>
      <c r="C18" s="8" t="inlineStr">
        <is>
          <t>ss-mb-0069</t>
        </is>
      </c>
      <c r="D18" s="8" t="n">
        <v>4</v>
      </c>
      <c r="E18" s="8" t="n">
        <v>2</v>
      </c>
      <c r="F18" s="9">
        <f>IFERROR(1-E18/D18,"")</f>
        <v/>
      </c>
      <c r="G18" s="10" t="n">
        <v>1</v>
      </c>
      <c r="H18" s="9">
        <f>IFERROR(G18/D18,"")</f>
        <v/>
      </c>
      <c r="I18" s="8" t="n"/>
      <c r="J18" s="12" t="n">
        <v>265</v>
      </c>
      <c r="K18" s="8" t="n"/>
      <c r="L18" s="12" t="n">
        <v>3.75</v>
      </c>
      <c r="M18" s="12" t="n">
        <v>0.8</v>
      </c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inlineStr">
        <is>
          <t>Бюстгальтер бесшовный Vivien</t>
        </is>
      </c>
      <c r="C19" s="8" t="inlineStr">
        <is>
          <t>ss-mb-0070</t>
        </is>
      </c>
      <c r="D19" s="8" t="n">
        <v>44</v>
      </c>
      <c r="E19" s="8" t="n">
        <v>32</v>
      </c>
      <c r="F19" s="9">
        <f>IFERROR(1-E19/D19,"")</f>
        <v/>
      </c>
      <c r="G19" s="10" t="n">
        <v>24</v>
      </c>
      <c r="H19" s="9">
        <f>IFERROR(G19/D19,"")</f>
        <v/>
      </c>
      <c r="I19" s="8" t="n"/>
      <c r="J19" s="12" t="n">
        <v>187.2916666666667</v>
      </c>
      <c r="K19" s="8" t="n"/>
      <c r="L19" s="12" t="n">
        <v>3</v>
      </c>
      <c r="M19" s="12" t="n">
        <v>1</v>
      </c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inlineStr">
        <is>
          <t>Стринги Love Comfort</t>
        </is>
      </c>
      <c r="C20" s="8" t="inlineStr">
        <is>
          <t>ss-mb-0073</t>
        </is>
      </c>
      <c r="D20" s="8" t="n">
        <v>3</v>
      </c>
      <c r="E20" s="8" t="n">
        <v>1</v>
      </c>
      <c r="F20" s="9">
        <f>IFERROR(1-E20/D20,"")</f>
        <v/>
      </c>
      <c r="G20" s="10" t="n">
        <v>1</v>
      </c>
      <c r="H20" s="9">
        <f>IFERROR(G20/D20,"")</f>
        <v/>
      </c>
      <c r="I20" s="8" t="n"/>
      <c r="J20" s="12" t="n">
        <v>225</v>
      </c>
      <c r="K20" s="8" t="n"/>
      <c r="L20" s="12" t="n">
        <v>3.75</v>
      </c>
      <c r="M20" s="12" t="n">
        <v>0.8</v>
      </c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inlineStr">
        <is>
          <t>Часы браслет</t>
        </is>
      </c>
      <c r="C21" s="8" t="inlineStr">
        <is>
          <t>ss-mb-0074</t>
        </is>
      </c>
      <c r="D21" s="8" t="n">
        <v>6</v>
      </c>
      <c r="E21" s="8" t="n">
        <v>6</v>
      </c>
      <c r="F21" s="9">
        <f>IFERROR(1-E21/D21,"")</f>
        <v/>
      </c>
      <c r="G21" s="10" t="n">
        <v>5</v>
      </c>
      <c r="H21" s="9">
        <f>IFERROR(G21/D21,"")</f>
        <v/>
      </c>
      <c r="I21" s="8" t="n"/>
      <c r="J21" s="12" t="n">
        <v>175</v>
      </c>
      <c r="K21" s="8" t="n"/>
      <c r="L21" s="12" t="n">
        <v>3</v>
      </c>
      <c r="M21" s="12" t="n">
        <v>1.1</v>
      </c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inlineStr">
        <is>
          <t>Набор махровые банные полотенца</t>
        </is>
      </c>
      <c r="C22" s="8" t="inlineStr">
        <is>
          <t>ss-mb-0075</t>
        </is>
      </c>
      <c r="D22" s="8" t="n">
        <v>49</v>
      </c>
      <c r="E22" s="8" t="n">
        <v>31</v>
      </c>
      <c r="F22" s="9">
        <f>IFERROR(1-E22/D22,"")</f>
        <v/>
      </c>
      <c r="G22" s="10" t="n">
        <v>18</v>
      </c>
      <c r="H22" s="9">
        <f>IFERROR(G22/D22,"")</f>
        <v/>
      </c>
      <c r="I22" s="8" t="n"/>
      <c r="J22" s="12" t="n">
        <v>336.6111111111111</v>
      </c>
      <c r="K22" s="8" t="n"/>
      <c r="L22" s="12" t="n">
        <v>5</v>
      </c>
      <c r="M22" s="12" t="n">
        <v>0.8</v>
      </c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inlineStr">
        <is>
          <t>Патчи для глаз Seaweed</t>
        </is>
      </c>
      <c r="C23" s="8" t="inlineStr">
        <is>
          <t>ss-mb-0076</t>
        </is>
      </c>
      <c r="D23" s="8" t="n">
        <v>29</v>
      </c>
      <c r="E23" s="8" t="n">
        <v>25</v>
      </c>
      <c r="F23" s="9">
        <f>IFERROR(1-E23/D23,"")</f>
        <v/>
      </c>
      <c r="G23" s="10" t="n">
        <v>18</v>
      </c>
      <c r="H23" s="9">
        <f>IFERROR(G23/D23,"")</f>
        <v/>
      </c>
      <c r="I23" s="8" t="n"/>
      <c r="J23" s="12" t="n">
        <v>152.6111111111111</v>
      </c>
      <c r="K23" s="8" t="n"/>
      <c r="L23" s="12" t="n">
        <v>2.5</v>
      </c>
      <c r="M23" s="12" t="n">
        <v>1.1</v>
      </c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inlineStr">
        <is>
          <t>Ручка с декоративной лентой</t>
        </is>
      </c>
      <c r="C24" s="8" t="inlineStr">
        <is>
          <t>ss-mb-0077</t>
        </is>
      </c>
      <c r="D24" s="8" t="n">
        <v>44</v>
      </c>
      <c r="E24" s="8" t="n">
        <v>37</v>
      </c>
      <c r="F24" s="9">
        <f>IFERROR(1-E24/D24,"")</f>
        <v/>
      </c>
      <c r="G24" s="10" t="n">
        <v>26</v>
      </c>
      <c r="H24" s="9">
        <f>IFERROR(G24/D24,"")</f>
        <v/>
      </c>
      <c r="I24" s="8" t="n"/>
      <c r="J24" s="12" t="n">
        <v>237.6923076923077</v>
      </c>
      <c r="K24" s="8" t="n"/>
      <c r="L24" s="12" t="n">
        <v>3.75</v>
      </c>
      <c r="M24" s="12" t="n">
        <v>1</v>
      </c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inlineStr">
        <is>
          <t>Жилетка мужская</t>
        </is>
      </c>
      <c r="C25" s="8" t="inlineStr">
        <is>
          <t>tv-mb-0001</t>
        </is>
      </c>
      <c r="D25" s="8" t="n">
        <v>64</v>
      </c>
      <c r="E25" s="8" t="n">
        <v>48</v>
      </c>
      <c r="F25" s="9">
        <f>IFERROR(1-E25/D25,"")</f>
        <v/>
      </c>
      <c r="G25" s="10" t="n">
        <v>30</v>
      </c>
      <c r="H25" s="9">
        <f>IFERROR(G25/D25,"")</f>
        <v/>
      </c>
      <c r="I25" s="8" t="n"/>
      <c r="J25" s="12" t="n">
        <v>308.7666666666667</v>
      </c>
      <c r="K25" s="8" t="n"/>
      <c r="L25" s="12" t="n">
        <v>4.25</v>
      </c>
      <c r="M25" s="12" t="n">
        <v>0.9</v>
      </c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inlineStr">
        <is>
          <t>Быстросохнущие эластичные брюки</t>
        </is>
      </c>
      <c r="C26" s="8" t="inlineStr">
        <is>
          <t>tv-mb-0002</t>
        </is>
      </c>
      <c r="D26" s="8" t="n">
        <v>1</v>
      </c>
      <c r="E26" s="8" t="n">
        <v/>
      </c>
      <c r="F26" s="9">
        <f>IFERROR(1-E26/D26,"")</f>
        <v/>
      </c>
      <c r="G26" s="10" t="n">
        <v/>
      </c>
      <c r="H26" s="9">
        <f>IFERROR(G26/D26,"")</f>
        <v/>
      </c>
      <c r="I26" s="8" t="n"/>
      <c r="J26" s="12" t="n">
        <v/>
      </c>
      <c r="K26" s="8" t="n"/>
      <c r="L26" s="12" t="n">
        <v>2.5</v>
      </c>
      <c r="M26" s="12" t="n">
        <v/>
      </c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" right="0.7" top="0.75" bottom="0.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B2:H48"/>
  <sheetViews>
    <sheetView workbookViewId="0">
      <selection activeCell="A1" sqref="A1"/>
    </sheetView>
  </sheetViews>
  <sheetFormatPr baseColWidth="8" defaultColWidth="11.22" defaultRowHeight="15" customHeight="1"/>
  <cols>
    <col width="14.22" customWidth="1" style="18" min="2" max="2"/>
    <col width="15.11" customWidth="1" style="18" min="3" max="3"/>
  </cols>
  <sheetData>
    <row r="2">
      <c r="B2" s="14" t="inlineStr">
        <is>
          <t>Назва товару</t>
        </is>
      </c>
      <c r="C2" s="15" t="inlineStr">
        <is>
          <t>offer_id(заказа)</t>
        </is>
      </c>
      <c r="D2" s="16" t="inlineStr">
        <is>
          <t>Выкупы</t>
        </is>
      </c>
      <c r="E2" s="16" t="inlineStr">
        <is>
          <t>% апрува</t>
        </is>
      </c>
      <c r="F2" s="16" t="inlineStr">
        <is>
          <t>Коэф апрува</t>
        </is>
      </c>
      <c r="G2" s="16" t="inlineStr">
        <is>
          <t>Коэф оффера</t>
        </is>
      </c>
      <c r="H2" s="17" t="inlineStr">
        <is>
          <t>Баер(выплата)</t>
        </is>
      </c>
    </row>
    <row r="4">
      <c r="B4" t="inlineStr">
        <is>
          <t>Мазь от экземы и псориаза №3</t>
        </is>
      </c>
      <c r="C4" t="inlineStr">
        <is>
          <t>nr-mb-0003</t>
        </is>
      </c>
      <c r="D4" t="n">
        <v>2</v>
      </c>
      <c r="E4" t="n">
        <v>55.77946299839935</v>
      </c>
      <c r="F4" t="n">
        <v>1</v>
      </c>
      <c r="G4" t="n">
        <v>1</v>
      </c>
      <c r="H4" t="n">
        <v>1.08</v>
      </c>
    </row>
    <row r="5">
      <c r="B5" t="inlineStr">
        <is>
          <t>Держатель зубных щеток</t>
        </is>
      </c>
      <c r="C5" t="inlineStr">
        <is>
          <t>ss-mb-0003</t>
        </is>
      </c>
      <c r="D5" t="n">
        <v>196</v>
      </c>
      <c r="E5" t="n">
        <v>55.77946299839935</v>
      </c>
      <c r="F5" t="n">
        <v>1</v>
      </c>
      <c r="G5" t="n">
        <v>1</v>
      </c>
      <c r="H5" t="n">
        <v>141.6784</v>
      </c>
    </row>
    <row r="6">
      <c r="B6" t="inlineStr">
        <is>
          <t>Органайзер для авто козырька</t>
        </is>
      </c>
      <c r="C6" t="inlineStr">
        <is>
          <t>ss-mb-0014</t>
        </is>
      </c>
      <c r="D6" t="n">
        <v>2</v>
      </c>
      <c r="E6" t="n">
        <v>55.77946299839935</v>
      </c>
      <c r="F6" t="n">
        <v>1</v>
      </c>
      <c r="G6" t="n">
        <v>1</v>
      </c>
      <c r="H6" t="n">
        <v>1.08</v>
      </c>
    </row>
    <row r="7">
      <c r="B7" t="inlineStr">
        <is>
          <t>Гамак</t>
        </is>
      </c>
      <c r="C7" t="inlineStr">
        <is>
          <t>ss-mb-0018</t>
        </is>
      </c>
      <c r="D7" t="n">
        <v>2</v>
      </c>
      <c r="E7" t="n">
        <v>55.77946299839935</v>
      </c>
      <c r="F7" t="n">
        <v>1</v>
      </c>
      <c r="G7" t="n">
        <v>0.6</v>
      </c>
      <c r="H7" t="n">
        <v>1.1952</v>
      </c>
    </row>
    <row r="8">
      <c r="B8" t="inlineStr">
        <is>
          <t>Прищевательный секатор</t>
        </is>
      </c>
      <c r="C8" t="inlineStr">
        <is>
          <t>ss-mb-0021</t>
        </is>
      </c>
      <c r="D8" t="n">
        <v>1</v>
      </c>
      <c r="E8" t="n">
        <v>55.77946299839935</v>
      </c>
      <c r="F8" t="n">
        <v>1</v>
      </c>
      <c r="G8" t="n">
        <v>1</v>
      </c>
      <c r="H8" t="n">
        <v>0.9160000000000003</v>
      </c>
    </row>
    <row r="9">
      <c r="B9" t="inlineStr">
        <is>
          <t>Cветильник на солнечной батарее маленький</t>
        </is>
      </c>
      <c r="C9" t="inlineStr">
        <is>
          <t>ss-mb-0027</t>
        </is>
      </c>
      <c r="D9" t="n">
        <v>1</v>
      </c>
      <c r="E9" t="n">
        <v>55.77946299839935</v>
      </c>
      <c r="F9" t="n">
        <v>1</v>
      </c>
      <c r="G9" t="n">
        <v>1</v>
      </c>
      <c r="H9" t="n">
        <v>0.9960000000000002</v>
      </c>
    </row>
    <row r="10">
      <c r="B10" t="inlineStr">
        <is>
          <t>Мочалка</t>
        </is>
      </c>
      <c r="C10" t="inlineStr">
        <is>
          <t>ss-mb-0029</t>
        </is>
      </c>
      <c r="D10" t="n">
        <v>83</v>
      </c>
      <c r="E10" t="n">
        <v>55.77946299839935</v>
      </c>
      <c r="F10" t="n">
        <v>1</v>
      </c>
      <c r="G10" t="n">
        <v>1</v>
      </c>
      <c r="H10" t="n">
        <v>41.68000000000001</v>
      </c>
    </row>
    <row r="11">
      <c r="B11" t="inlineStr">
        <is>
          <t>Массажер головы</t>
        </is>
      </c>
      <c r="C11" t="inlineStr">
        <is>
          <t>ss-mb-0030</t>
        </is>
      </c>
      <c r="D11" t="n">
        <v>17</v>
      </c>
      <c r="E11" t="n">
        <v>55.77946299839935</v>
      </c>
      <c r="F11" t="n">
        <v>1</v>
      </c>
      <c r="G11" t="n">
        <v>0.8</v>
      </c>
      <c r="H11" t="n">
        <v>17.6048</v>
      </c>
    </row>
    <row r="12">
      <c r="B12" t="inlineStr">
        <is>
          <t>Бюстгальтер невидимка</t>
        </is>
      </c>
      <c r="C12" t="inlineStr">
        <is>
          <t>ss-mb-0031</t>
        </is>
      </c>
      <c r="D12" t="n">
        <v>1</v>
      </c>
      <c r="E12" t="n">
        <v>55.77946299839935</v>
      </c>
      <c r="F12" t="n">
        <v>1</v>
      </c>
      <c r="G12" t="n">
        <v>1</v>
      </c>
      <c r="H12" t="n">
        <v>0.62</v>
      </c>
    </row>
    <row r="13">
      <c r="B13" t="inlineStr">
        <is>
          <t>Подушка для ног</t>
        </is>
      </c>
      <c r="C13" t="inlineStr">
        <is>
          <t>ss-mb-0033</t>
        </is>
      </c>
      <c r="D13" t="n">
        <v>4</v>
      </c>
      <c r="E13" t="n">
        <v>55.77946299839935</v>
      </c>
      <c r="F13" t="n">
        <v>1</v>
      </c>
      <c r="G13" t="n">
        <v>1</v>
      </c>
      <c r="H13" t="n">
        <v>3.18</v>
      </c>
    </row>
    <row r="14">
      <c r="B14" t="inlineStr">
        <is>
          <t>Мусорный бак складной</t>
        </is>
      </c>
      <c r="C14" t="inlineStr">
        <is>
          <t>ss-mb-0037</t>
        </is>
      </c>
      <c r="D14" t="n">
        <v>107</v>
      </c>
      <c r="E14" t="n">
        <v>55.77946299839935</v>
      </c>
      <c r="F14" t="n">
        <v>1</v>
      </c>
      <c r="G14" t="n">
        <v>1</v>
      </c>
      <c r="H14" t="n">
        <v>88.042</v>
      </c>
    </row>
    <row r="15">
      <c r="B15" t="inlineStr">
        <is>
          <t>Мужской портфель</t>
        </is>
      </c>
      <c r="C15" t="inlineStr">
        <is>
          <t>ss-mb-0038</t>
        </is>
      </c>
      <c r="D15" t="n">
        <v>46</v>
      </c>
      <c r="E15" t="n">
        <v>55.77946299839935</v>
      </c>
      <c r="F15" t="n">
        <v>1</v>
      </c>
      <c r="G15" t="n">
        <v>0.9</v>
      </c>
      <c r="H15" t="n">
        <v>50.34322800000001</v>
      </c>
    </row>
    <row r="16">
      <c r="B16" t="inlineStr">
        <is>
          <t>Барсетка</t>
        </is>
      </c>
      <c r="C16" t="inlineStr">
        <is>
          <t>ss-mb-0040</t>
        </is>
      </c>
      <c r="D16" t="n">
        <v>11</v>
      </c>
      <c r="E16" t="n">
        <v>55.77946299839935</v>
      </c>
      <c r="F16" t="n">
        <v>1</v>
      </c>
      <c r="G16" t="n">
        <v>1</v>
      </c>
      <c r="H16" t="n">
        <v>12.5</v>
      </c>
    </row>
    <row r="17">
      <c r="B17" t="inlineStr">
        <is>
          <t>Уличный фонарь</t>
        </is>
      </c>
      <c r="C17" t="inlineStr">
        <is>
          <t>ss-mb-0042</t>
        </is>
      </c>
      <c r="D17" t="n">
        <v>1</v>
      </c>
      <c r="E17" t="n">
        <v>55.77946299839935</v>
      </c>
      <c r="F17" t="n">
        <v>1</v>
      </c>
      <c r="G17" t="n">
        <v>1</v>
      </c>
      <c r="H17" t="n">
        <v>1.5</v>
      </c>
    </row>
    <row r="18">
      <c r="B18" t="inlineStr">
        <is>
          <t>Коллагеновый крем для лица</t>
        </is>
      </c>
      <c r="C18" t="inlineStr">
        <is>
          <t>ss-mb-0044</t>
        </is>
      </c>
      <c r="D18" t="n">
        <v>13</v>
      </c>
      <c r="E18" t="n">
        <v>55.77946299839935</v>
      </c>
      <c r="F18" t="n">
        <v>1</v>
      </c>
      <c r="G18" t="n">
        <v>1</v>
      </c>
      <c r="H18" t="n">
        <v>12.1644</v>
      </c>
    </row>
    <row r="19">
      <c r="B19" t="inlineStr">
        <is>
          <t>Мини-женский рюкзак "Neroli"</t>
        </is>
      </c>
      <c r="C19" t="inlineStr">
        <is>
          <t>ss-mb-0046</t>
        </is>
      </c>
      <c r="D19" t="n">
        <v>3</v>
      </c>
      <c r="E19" t="n">
        <v>55.77946299839935</v>
      </c>
      <c r="F19" t="n">
        <v>1</v>
      </c>
      <c r="G19" t="n">
        <v>1</v>
      </c>
      <c r="H19" t="n">
        <v>1.75</v>
      </c>
    </row>
    <row r="20">
      <c r="B20" t="inlineStr">
        <is>
          <t>Пленка на окно с УФ защитой</t>
        </is>
      </c>
      <c r="C20" t="inlineStr">
        <is>
          <t>ss-mb-0049</t>
        </is>
      </c>
      <c r="D20" t="n">
        <v>1</v>
      </c>
      <c r="E20" t="n">
        <v>55.77946299839935</v>
      </c>
      <c r="F20" t="n">
        <v>1</v>
      </c>
      <c r="G20" t="n">
        <v>1</v>
      </c>
      <c r="H20" t="n">
        <v>0.7404000000000001</v>
      </c>
    </row>
    <row r="21">
      <c r="B21" t="inlineStr">
        <is>
          <t>Маркер строительный</t>
        </is>
      </c>
      <c r="C21" t="inlineStr">
        <is>
          <t>ss-mb-0051</t>
        </is>
      </c>
      <c r="D21" t="n">
        <v>1</v>
      </c>
      <c r="E21" t="n">
        <v>55.77946299839935</v>
      </c>
      <c r="F21" t="n">
        <v>1</v>
      </c>
      <c r="G21" t="n">
        <v>1</v>
      </c>
      <c r="H21" t="n">
        <v>0.5</v>
      </c>
    </row>
    <row r="22">
      <c r="B22" t="inlineStr">
        <is>
          <t>Заколка Зеленый Цветок</t>
        </is>
      </c>
      <c r="C22" t="inlineStr">
        <is>
          <t>ss-mb-0053</t>
        </is>
      </c>
      <c r="D22" t="n">
        <v>203</v>
      </c>
      <c r="E22" t="n">
        <v>55.77946299839935</v>
      </c>
      <c r="F22" t="n">
        <v>1</v>
      </c>
      <c r="G22" t="n">
        <v>1</v>
      </c>
      <c r="H22" t="n">
        <v>120.371</v>
      </c>
    </row>
    <row r="23">
      <c r="B23" t="inlineStr">
        <is>
          <t>Коврик массажный</t>
        </is>
      </c>
      <c r="C23" t="inlineStr">
        <is>
          <t>ss-mb-0055</t>
        </is>
      </c>
      <c r="D23" t="n">
        <v>1</v>
      </c>
      <c r="E23" t="n">
        <v>55.77946299839935</v>
      </c>
      <c r="F23" t="n">
        <v>1</v>
      </c>
      <c r="G23" t="n">
        <v>1</v>
      </c>
      <c r="H23" t="n">
        <v>1.196</v>
      </c>
    </row>
    <row r="24">
      <c r="B24" t="inlineStr">
        <is>
          <t>Цепочка тюльпан</t>
        </is>
      </c>
      <c r="C24" t="inlineStr">
        <is>
          <t>ss-mb-0057</t>
        </is>
      </c>
      <c r="D24" t="n">
        <v>107</v>
      </c>
      <c r="E24" t="n">
        <v>55.77946299839935</v>
      </c>
      <c r="F24" t="n">
        <v>1</v>
      </c>
      <c r="G24" t="n">
        <v>1</v>
      </c>
      <c r="H24" t="n">
        <v>67.45860000000002</v>
      </c>
    </row>
    <row r="25">
      <c r="B25" t="inlineStr">
        <is>
          <t>УФ лампа от насекомых</t>
        </is>
      </c>
      <c r="C25" t="inlineStr">
        <is>
          <t>ss-mb-0058</t>
        </is>
      </c>
      <c r="D25" t="n">
        <v>2</v>
      </c>
      <c r="E25" t="n">
        <v>55.77946299839935</v>
      </c>
      <c r="F25" t="n">
        <v>1</v>
      </c>
      <c r="G25" t="n">
        <v>1</v>
      </c>
      <c r="H25" t="n">
        <v>1.4</v>
      </c>
    </row>
    <row r="26">
      <c r="B26" t="inlineStr">
        <is>
          <t>Трусы женские бесшовные Butterfly</t>
        </is>
      </c>
      <c r="C26" t="inlineStr">
        <is>
          <t>ss-mb-0059</t>
        </is>
      </c>
      <c r="D26" t="n">
        <v>8</v>
      </c>
      <c r="E26" t="n">
        <v>55.77946299839935</v>
      </c>
      <c r="F26" t="n">
        <v>1</v>
      </c>
      <c r="G26" t="n">
        <v>1</v>
      </c>
      <c r="H26" t="n">
        <v>6.24</v>
      </c>
    </row>
    <row r="27">
      <c r="B27" t="inlineStr">
        <is>
          <t>Панталоны женские Marta</t>
        </is>
      </c>
      <c r="C27" t="inlineStr">
        <is>
          <t>ss-mb-0061</t>
        </is>
      </c>
      <c r="D27" t="n">
        <v>56</v>
      </c>
      <c r="E27" t="n">
        <v>55.77946299839935</v>
      </c>
      <c r="F27" t="n">
        <v>1</v>
      </c>
      <c r="G27" t="n">
        <v>1</v>
      </c>
      <c r="H27" t="n">
        <v>45.146</v>
      </c>
    </row>
    <row r="28">
      <c r="B28" t="inlineStr">
        <is>
          <t>Набор ковриков в туалет под мрамор 3 шт</t>
        </is>
      </c>
      <c r="C28" t="inlineStr">
        <is>
          <t>ss-mb-0062</t>
        </is>
      </c>
      <c r="D28" t="n">
        <v>46</v>
      </c>
      <c r="E28" t="n">
        <v>55.77946299839935</v>
      </c>
      <c r="F28" t="n">
        <v>1</v>
      </c>
      <c r="G28" t="n">
        <v>1</v>
      </c>
      <c r="H28" t="n">
        <v>38.588</v>
      </c>
    </row>
    <row r="29">
      <c r="B29" t="inlineStr">
        <is>
          <t>Постельное белье с 3D рисунком</t>
        </is>
      </c>
      <c r="C29" t="inlineStr">
        <is>
          <t>ss-mb-0063</t>
        </is>
      </c>
      <c r="D29" t="n">
        <v>10</v>
      </c>
      <c r="E29" t="n">
        <v>55.77946299839935</v>
      </c>
      <c r="F29" t="n">
        <v>1</v>
      </c>
      <c r="G29" t="n">
        <v>1</v>
      </c>
      <c r="H29" t="n">
        <v>16.352</v>
      </c>
    </row>
    <row r="30">
      <c r="B30" t="inlineStr">
        <is>
          <t>Мини Powerbank</t>
        </is>
      </c>
      <c r="C30" t="inlineStr">
        <is>
          <t>ss-mb-0064</t>
        </is>
      </c>
      <c r="D30" t="n">
        <v>1</v>
      </c>
      <c r="E30" t="n">
        <v>55.77946299839935</v>
      </c>
      <c r="F30" t="n">
        <v>1</v>
      </c>
      <c r="G30" t="n">
        <v>1</v>
      </c>
      <c r="H30" t="n">
        <v>0.78</v>
      </c>
    </row>
    <row r="31">
      <c r="B31" t="inlineStr">
        <is>
          <t>Эндоскоп с камерой</t>
        </is>
      </c>
      <c r="C31" t="inlineStr">
        <is>
          <t>ss-mb-0065</t>
        </is>
      </c>
      <c r="D31" t="n">
        <v>116</v>
      </c>
      <c r="E31" t="n">
        <v>55.77946299839935</v>
      </c>
      <c r="F31" t="n">
        <v>1</v>
      </c>
      <c r="G31" t="n">
        <v>1</v>
      </c>
      <c r="H31" t="n">
        <v>91.46039999999999</v>
      </c>
    </row>
    <row r="32">
      <c r="B32" t="inlineStr">
        <is>
          <t>Домашние тапочки мягкие Love</t>
        </is>
      </c>
      <c r="C32" t="inlineStr">
        <is>
          <t>ss-mb-0066</t>
        </is>
      </c>
      <c r="D32" t="n">
        <v>42</v>
      </c>
      <c r="E32" t="n">
        <v>55.77946299839935</v>
      </c>
      <c r="F32" t="n">
        <v>1</v>
      </c>
      <c r="G32" t="n">
        <v>1</v>
      </c>
      <c r="H32" t="n">
        <v>34.984</v>
      </c>
    </row>
    <row r="33">
      <c r="B33" t="inlineStr">
        <is>
          <t>Пижама женская со штанами GG</t>
        </is>
      </c>
      <c r="C33" t="inlineStr">
        <is>
          <t>ss-mb-0067</t>
        </is>
      </c>
      <c r="D33" t="n">
        <v>17</v>
      </c>
      <c r="E33" t="n">
        <v>55.77946299839935</v>
      </c>
      <c r="F33" t="n">
        <v>1</v>
      </c>
      <c r="G33" t="n">
        <v>1</v>
      </c>
      <c r="H33" t="n">
        <v>19.164</v>
      </c>
    </row>
    <row r="34">
      <c r="B34" t="inlineStr">
        <is>
          <t>Стринги с кружевом Loves Secret</t>
        </is>
      </c>
      <c r="C34" t="inlineStr">
        <is>
          <t>ss-mb-0068</t>
        </is>
      </c>
      <c r="D34" t="n">
        <v>1</v>
      </c>
      <c r="E34" t="n">
        <v>55.77946299839935</v>
      </c>
      <c r="F34" t="n">
        <v>1</v>
      </c>
      <c r="G34" t="n">
        <v>1</v>
      </c>
      <c r="H34" t="n">
        <v>0.7560000000000002</v>
      </c>
    </row>
    <row r="35">
      <c r="B35" t="inlineStr">
        <is>
          <t>Боди кружевное Molly</t>
        </is>
      </c>
      <c r="C35" t="inlineStr">
        <is>
          <t>ss-mb-0069</t>
        </is>
      </c>
      <c r="D35" t="n">
        <v>2</v>
      </c>
      <c r="E35" t="n">
        <v>55.77946299839935</v>
      </c>
      <c r="F35" t="n">
        <v>1</v>
      </c>
      <c r="G35" t="n">
        <v>1</v>
      </c>
      <c r="H35" t="n">
        <v>2.12</v>
      </c>
    </row>
    <row r="36">
      <c r="B36" t="inlineStr">
        <is>
          <t>Бюстгальтер бесшовный Vivien</t>
        </is>
      </c>
      <c r="C36" t="inlineStr">
        <is>
          <t>ss-mb-0070</t>
        </is>
      </c>
      <c r="D36" t="n">
        <v>43</v>
      </c>
      <c r="E36" t="n">
        <v>55.77946299839935</v>
      </c>
      <c r="F36" t="n">
        <v>1</v>
      </c>
      <c r="G36" t="n">
        <v>1</v>
      </c>
      <c r="H36" t="n">
        <v>39.893</v>
      </c>
    </row>
    <row r="37">
      <c r="B37" t="inlineStr">
        <is>
          <t>Стринги бесшовные Casual</t>
        </is>
      </c>
      <c r="C37" t="inlineStr">
        <is>
          <t>ss-mb-0071</t>
        </is>
      </c>
      <c r="D37" t="n">
        <v>2</v>
      </c>
      <c r="E37" t="n">
        <v>55.77946299839935</v>
      </c>
      <c r="F37" t="n">
        <v>1</v>
      </c>
      <c r="G37" t="n">
        <v>1</v>
      </c>
      <c r="H37" t="n">
        <v>0.7960000000000003</v>
      </c>
    </row>
    <row r="38">
      <c r="B38" t="inlineStr">
        <is>
          <t>Стринги Love Comfort</t>
        </is>
      </c>
      <c r="C38" t="inlineStr">
        <is>
          <t>ss-mb-0073</t>
        </is>
      </c>
      <c r="D38" t="n">
        <v>1</v>
      </c>
      <c r="E38" t="n">
        <v>55.77946299839935</v>
      </c>
      <c r="F38" t="n">
        <v>1</v>
      </c>
      <c r="G38" t="n">
        <v>1</v>
      </c>
      <c r="H38" t="n">
        <v>0.9</v>
      </c>
    </row>
    <row r="39">
      <c r="B39" t="inlineStr">
        <is>
          <t>Часы браслет</t>
        </is>
      </c>
      <c r="C39" t="inlineStr">
        <is>
          <t>ss-mb-0074</t>
        </is>
      </c>
      <c r="D39" t="n">
        <v>53</v>
      </c>
      <c r="E39" t="n">
        <v>55.77946299839935</v>
      </c>
      <c r="F39" t="n">
        <v>1</v>
      </c>
      <c r="G39" t="n">
        <v>1</v>
      </c>
      <c r="H39" t="n">
        <v>38.035</v>
      </c>
    </row>
    <row r="40">
      <c r="B40" t="inlineStr">
        <is>
          <t>Набор махровые банные полотенца</t>
        </is>
      </c>
      <c r="C40" t="inlineStr">
        <is>
          <t>ss-mb-0075</t>
        </is>
      </c>
      <c r="D40" t="n">
        <v>50</v>
      </c>
      <c r="E40" t="n">
        <v>55.77946299839935</v>
      </c>
      <c r="F40" t="n">
        <v>1</v>
      </c>
      <c r="G40" t="n">
        <v>1</v>
      </c>
      <c r="H40" t="n">
        <v>90.25200000000001</v>
      </c>
    </row>
    <row r="41">
      <c r="B41" t="inlineStr">
        <is>
          <t>Патчи для глаз Seaweed</t>
        </is>
      </c>
      <c r="C41" t="inlineStr">
        <is>
          <t>ss-mb-0076</t>
        </is>
      </c>
      <c r="D41" t="n">
        <v>30</v>
      </c>
      <c r="E41" t="n">
        <v>55.77946299839935</v>
      </c>
      <c r="F41" t="n">
        <v>1</v>
      </c>
      <c r="G41" t="n">
        <v>1</v>
      </c>
      <c r="H41" t="n">
        <v>18.92</v>
      </c>
    </row>
    <row r="42">
      <c r="B42" t="inlineStr">
        <is>
          <t>Ручка с декоративной лентой</t>
        </is>
      </c>
      <c r="C42" t="inlineStr">
        <is>
          <t>ss-mb-0077</t>
        </is>
      </c>
      <c r="D42" t="n">
        <v>34</v>
      </c>
      <c r="E42" t="n">
        <v>55.77946299839935</v>
      </c>
      <c r="F42" t="n">
        <v>1</v>
      </c>
      <c r="G42" t="n">
        <v>1</v>
      </c>
      <c r="H42" t="n">
        <v>31.75200000000001</v>
      </c>
    </row>
    <row r="43">
      <c r="B43" t="inlineStr">
        <is>
          <t>Жилетка мужская</t>
        </is>
      </c>
      <c r="C43" t="inlineStr">
        <is>
          <t>tv-mb-0001</t>
        </is>
      </c>
      <c r="D43" t="n">
        <v>26</v>
      </c>
      <c r="E43" t="n">
        <v>55.77946299839935</v>
      </c>
      <c r="F43" t="n">
        <v>1</v>
      </c>
      <c r="G43" t="n">
        <v>1</v>
      </c>
      <c r="H43" t="n">
        <v>38.81740000000001</v>
      </c>
    </row>
    <row r="44">
      <c r="B44" t="inlineStr">
        <is>
          <t>Быстросохнущие эластичные брюки</t>
        </is>
      </c>
      <c r="C44" t="inlineStr">
        <is>
          <t>tv-mb-0002</t>
        </is>
      </c>
      <c r="D44" t="n">
        <v>2</v>
      </c>
      <c r="E44" t="n">
        <v>55.77946299839935</v>
      </c>
      <c r="F44" t="n">
        <v>1</v>
      </c>
      <c r="G44" t="n">
        <v>1</v>
      </c>
      <c r="H44" t="n">
        <v>1.592000000000001</v>
      </c>
    </row>
    <row r="45">
      <c r="B45" t="n">
        <v/>
      </c>
      <c r="C45" t="inlineStr">
        <is>
          <t>cs-00065</t>
        </is>
      </c>
      <c r="D45" t="n">
        <v>2</v>
      </c>
      <c r="E45" t="n">
        <v>0</v>
      </c>
      <c r="F45" t="n">
        <v>0.8</v>
      </c>
      <c r="G45" t="n">
        <v>1</v>
      </c>
      <c r="H45" t="n">
        <v>0.7680000000000001</v>
      </c>
    </row>
    <row r="46">
      <c r="B46" t="n">
        <v/>
      </c>
      <c r="C46" t="inlineStr">
        <is>
          <t>ss-mb-svetilnik</t>
        </is>
      </c>
      <c r="D46" t="n">
        <v>100</v>
      </c>
      <c r="E46" t="n">
        <v>75</v>
      </c>
      <c r="F46" t="n">
        <v>1.1</v>
      </c>
      <c r="G46" t="n">
        <v>1</v>
      </c>
      <c r="H46" t="n">
        <v>152.2928000000001</v>
      </c>
    </row>
    <row r="47">
      <c r="B47" t="n">
        <v/>
      </c>
      <c r="C47" t="inlineStr">
        <is>
          <t>ss-mb-ukracheniy</t>
        </is>
      </c>
      <c r="D47" t="n">
        <v>1</v>
      </c>
      <c r="E47" t="n">
        <v>75</v>
      </c>
      <c r="F47" t="n">
        <v>1.1</v>
      </c>
      <c r="G47" t="n">
        <v>1</v>
      </c>
      <c r="H47" t="n">
        <v>0.4576000000000001</v>
      </c>
    </row>
    <row r="48">
      <c r="B48" t="n">
        <v/>
      </c>
      <c r="C48" t="inlineStr">
        <is>
          <t>ss-mb-zentrysu</t>
        </is>
      </c>
      <c r="D48" t="n">
        <v>3</v>
      </c>
      <c r="E48" t="n">
        <v>75</v>
      </c>
      <c r="F48" t="n">
        <v>1.1</v>
      </c>
      <c r="G48" t="n">
        <v>1</v>
      </c>
      <c r="H48" t="n">
        <v>3.071200000000001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/>
      <c r="C4" s="8" t="n"/>
      <c r="D4" s="8" t="n"/>
      <c r="E4" s="8" t="n"/>
      <c r="F4" s="9">
        <f>IFERROR(1-E4/D4,"")</f>
        <v/>
      </c>
      <c r="G4" s="10" t="n"/>
      <c r="H4" s="9">
        <f>IFERROR(G4/D4,"")</f>
        <v/>
      </c>
      <c r="I4" s="8" t="n"/>
      <c r="J4" s="12" t="n"/>
      <c r="K4" s="8" t="n"/>
      <c r="L4" s="12" t="n"/>
      <c r="M4" s="12" t="n"/>
      <c r="N4" s="8" t="n"/>
      <c r="O4" s="8" t="n"/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n"/>
      <c r="AC4" s="8" t="n"/>
      <c r="AD4" s="8" t="n"/>
    </row>
    <row r="5">
      <c r="A5" s="8" t="n"/>
      <c r="B5" s="8" t="n"/>
      <c r="C5" s="8" t="n"/>
      <c r="D5" s="8" t="n"/>
      <c r="E5" s="8" t="n"/>
      <c r="F5" s="9">
        <f>IFERROR(1-E5/D5,"")</f>
        <v/>
      </c>
      <c r="G5" s="10" t="n"/>
      <c r="H5" s="9">
        <f>IFERROR(G5/D5,"")</f>
        <v/>
      </c>
      <c r="I5" s="8" t="n"/>
      <c r="J5" s="12" t="n"/>
      <c r="K5" s="8" t="n"/>
      <c r="L5" s="12" t="n"/>
      <c r="M5" s="12" t="n"/>
      <c r="N5" s="8" t="n"/>
      <c r="O5" s="8" t="n"/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n"/>
      <c r="C6" s="8" t="n"/>
      <c r="D6" s="8" t="n"/>
      <c r="E6" s="8" t="n"/>
      <c r="F6" s="9">
        <f>IFERROR(1-E6/D6,"")</f>
        <v/>
      </c>
      <c r="G6" s="10" t="n"/>
      <c r="H6" s="9">
        <f>IFERROR(G6/D6,"")</f>
        <v/>
      </c>
      <c r="I6" s="8" t="n"/>
      <c r="J6" s="12" t="n"/>
      <c r="K6" s="8" t="n"/>
      <c r="L6" s="12" t="n"/>
      <c r="M6" s="12" t="n"/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>
        <v/>
      </c>
      <c r="C4" s="8" t="inlineStr">
        <is>
          <t>ss-mb-svetilnik</t>
        </is>
      </c>
      <c r="D4" s="8" t="n">
        <v>76</v>
      </c>
      <c r="E4" s="8" t="n">
        <v>71</v>
      </c>
      <c r="F4" s="9">
        <f>IFERROR(1-E4/D4,"")</f>
        <v/>
      </c>
      <c r="G4" s="10" t="n">
        <v>57</v>
      </c>
      <c r="H4" s="9">
        <f>IFERROR(G4/D4,"")</f>
        <v/>
      </c>
      <c r="I4" s="8" t="n"/>
      <c r="J4" s="12" t="n">
        <v>375.4035087719298</v>
      </c>
      <c r="K4" s="8" t="n"/>
      <c r="L4" s="12" t="n">
        <v>5</v>
      </c>
      <c r="M4" s="12" t="n">
        <v>1.1</v>
      </c>
      <c r="N4" s="8" t="n"/>
      <c r="O4" s="8" t="n"/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inlineStr">
        <is>
          <t>ss-mb-beauty</t>
        </is>
      </c>
      <c r="AC4" s="8" t="n"/>
      <c r="AD4" s="8" t="n"/>
    </row>
    <row r="5">
      <c r="A5" s="8" t="n"/>
      <c r="B5" s="8" t="n">
        <v/>
      </c>
      <c r="C5" s="8" t="inlineStr">
        <is>
          <t>ss-mb-zentrysu</t>
        </is>
      </c>
      <c r="D5" s="8" t="n">
        <v>8</v>
      </c>
      <c r="E5" s="8" t="n">
        <v>5</v>
      </c>
      <c r="F5" s="9">
        <f>IFERROR(1-E5/D5,"")</f>
        <v/>
      </c>
      <c r="G5" s="10" t="n">
        <v>1</v>
      </c>
      <c r="H5" s="9">
        <f>IFERROR(G5/D5,"")</f>
        <v/>
      </c>
      <c r="I5" s="8" t="n"/>
      <c r="J5" s="12" t="n">
        <v>154</v>
      </c>
      <c r="K5" s="8" t="n"/>
      <c r="L5" s="12" t="n">
        <v>2.5</v>
      </c>
      <c r="M5" s="12" t="n">
        <v>0.8</v>
      </c>
      <c r="N5" s="8" t="n"/>
      <c r="O5" s="8" t="n"/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inlineStr">
        <is>
          <t>ss-mb-home-garden</t>
        </is>
      </c>
      <c r="AC5" s="8" t="n"/>
      <c r="AD5" s="8" t="n"/>
    </row>
    <row r="6">
      <c r="A6" s="8" t="n"/>
      <c r="B6" s="8" t="n"/>
      <c r="C6" s="8" t="n"/>
      <c r="D6" s="8" t="n"/>
      <c r="E6" s="8" t="n"/>
      <c r="F6" s="9">
        <f>IFERROR(1-E6/D6,"")</f>
        <v/>
      </c>
      <c r="G6" s="10" t="n"/>
      <c r="H6" s="9">
        <f>IFERROR(G6/D6,"")</f>
        <v/>
      </c>
      <c r="I6" s="8" t="n"/>
      <c r="J6" s="12" t="n"/>
      <c r="K6" s="8" t="n"/>
      <c r="L6" s="12" t="n"/>
      <c r="M6" s="12" t="n"/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inlineStr">
        <is>
          <t>ss-mb-ukracheniy</t>
        </is>
      </c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2024-04-30T12:02:36Z</dcterms:created>
  <dcterms:modified xsi:type="dcterms:W3CDTF">2024-09-29T16:43:28Z</dcterms:modified>
</cp:coreProperties>
</file>