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hestii facultate\SEM 2\statistica\PROIECT FINAL\"/>
    </mc:Choice>
  </mc:AlternateContent>
  <xr:revisionPtr revIDLastSave="0" documentId="13_ncr:1_{D10D864F-392D-4B06-8329-3842B832E9E8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victime_trafic_2019" sheetId="1" r:id="rId1"/>
    <sheet name="SRS" sheetId="3" r:id="rId2"/>
    <sheet name="Hypothesis testing" sheetId="13" r:id="rId3"/>
    <sheet name="ANOVA" sheetId="2" r:id="rId4"/>
    <sheet name="ANOVA 2" sheetId="4" r:id="rId5"/>
    <sheet name="Simple regression" sheetId="5" r:id="rId6"/>
    <sheet name="Multiple Regression Results" sheetId="8" state="hidden" r:id="rId7"/>
    <sheet name="Sheet5" sheetId="9" state="hidden" r:id="rId8"/>
    <sheet name="Sheet6" sheetId="10" state="hidden" r:id="rId9"/>
    <sheet name="Multiple regression" sheetId="7" r:id="rId10"/>
    <sheet name="Multiple Regression Results 2.0" sheetId="12" r:id="rId11"/>
    <sheet name="Sheet7" sheetId="11" state="hidden" r:id="rId12"/>
    <sheet name="Sheet2" sheetId="6" state="hidden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8" i="5" l="1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27" i="5"/>
  <c r="E16" i="13"/>
  <c r="E14" i="13"/>
  <c r="E12" i="13"/>
  <c r="P1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O89" i="13"/>
  <c r="O90" i="13"/>
  <c r="O91" i="13"/>
  <c r="O92" i="13"/>
  <c r="O93" i="13"/>
  <c r="O94" i="13"/>
  <c r="O95" i="13"/>
  <c r="O96" i="13"/>
  <c r="O97" i="13"/>
  <c r="O98" i="13"/>
  <c r="O99" i="13"/>
  <c r="O100" i="13"/>
  <c r="O101" i="13"/>
  <c r="O102" i="13"/>
  <c r="O103" i="13"/>
  <c r="O104" i="13"/>
  <c r="O105" i="13"/>
  <c r="O106" i="13"/>
  <c r="O107" i="13"/>
  <c r="O108" i="13"/>
  <c r="O109" i="13"/>
  <c r="O110" i="13"/>
  <c r="O111" i="13"/>
  <c r="O112" i="13"/>
  <c r="O113" i="13"/>
  <c r="O114" i="13"/>
  <c r="O115" i="13"/>
  <c r="O116" i="13"/>
  <c r="O117" i="13"/>
  <c r="O118" i="13"/>
  <c r="O119" i="13"/>
  <c r="O120" i="13"/>
  <c r="O121" i="13"/>
  <c r="O122" i="13"/>
  <c r="O123" i="13"/>
  <c r="O124" i="13"/>
  <c r="O125" i="13"/>
  <c r="O126" i="13"/>
  <c r="O127" i="13"/>
  <c r="O128" i="13"/>
  <c r="O129" i="13"/>
  <c r="O130" i="13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O144" i="13"/>
  <c r="O145" i="13"/>
  <c r="O146" i="13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O159" i="13"/>
  <c r="O160" i="13"/>
  <c r="O161" i="13"/>
  <c r="O162" i="13"/>
  <c r="O163" i="13"/>
  <c r="O164" i="13"/>
  <c r="O165" i="13"/>
  <c r="O166" i="13"/>
  <c r="O167" i="13"/>
  <c r="O168" i="13"/>
  <c r="O169" i="13"/>
  <c r="O170" i="13"/>
  <c r="O171" i="13"/>
  <c r="O172" i="13"/>
  <c r="O173" i="13"/>
  <c r="O174" i="13"/>
  <c r="O175" i="13"/>
  <c r="O176" i="13"/>
  <c r="O177" i="13"/>
  <c r="O178" i="13"/>
  <c r="O179" i="13"/>
  <c r="O180" i="13"/>
  <c r="O181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200" i="13"/>
  <c r="O201" i="13"/>
  <c r="O202" i="13"/>
  <c r="O203" i="13"/>
  <c r="O204" i="13"/>
  <c r="O205" i="13"/>
  <c r="O206" i="13"/>
  <c r="O207" i="13"/>
  <c r="O208" i="13"/>
  <c r="O209" i="13"/>
  <c r="O210" i="13"/>
  <c r="O211" i="13"/>
  <c r="O212" i="13"/>
  <c r="O213" i="13"/>
  <c r="O214" i="13"/>
  <c r="O215" i="13"/>
  <c r="O216" i="13"/>
  <c r="O217" i="13"/>
  <c r="O218" i="13"/>
  <c r="O219" i="13"/>
  <c r="O220" i="13"/>
  <c r="O221" i="13"/>
  <c r="O222" i="13"/>
  <c r="O223" i="13"/>
  <c r="O224" i="13"/>
  <c r="O225" i="13"/>
  <c r="O226" i="13"/>
  <c r="O227" i="13"/>
  <c r="O228" i="13"/>
  <c r="O229" i="13"/>
  <c r="O230" i="13"/>
  <c r="O231" i="13"/>
  <c r="O232" i="13"/>
  <c r="O233" i="13"/>
  <c r="O234" i="13"/>
  <c r="O235" i="13"/>
  <c r="O236" i="13"/>
  <c r="O237" i="13"/>
  <c r="O238" i="13"/>
  <c r="O239" i="13"/>
  <c r="O240" i="13"/>
  <c r="O241" i="13"/>
  <c r="O242" i="13"/>
  <c r="O243" i="13"/>
  <c r="O244" i="13"/>
  <c r="O245" i="13"/>
  <c r="O246" i="13"/>
  <c r="O247" i="13"/>
  <c r="O248" i="13"/>
  <c r="O249" i="13"/>
  <c r="O250" i="13"/>
  <c r="O251" i="13"/>
  <c r="O252" i="13"/>
  <c r="O253" i="13"/>
  <c r="O254" i="13"/>
  <c r="O255" i="13"/>
  <c r="O256" i="13"/>
  <c r="O257" i="13"/>
  <c r="O258" i="13"/>
  <c r="O259" i="13"/>
  <c r="O260" i="13"/>
  <c r="O261" i="13"/>
  <c r="O262" i="13"/>
  <c r="O263" i="13"/>
  <c r="O264" i="13"/>
  <c r="O265" i="13"/>
  <c r="O266" i="13"/>
  <c r="O267" i="13"/>
  <c r="O268" i="13"/>
  <c r="O269" i="13"/>
  <c r="O270" i="13"/>
  <c r="O271" i="13"/>
  <c r="O272" i="13"/>
  <c r="O273" i="13"/>
  <c r="O274" i="13"/>
  <c r="O275" i="13"/>
  <c r="O276" i="13"/>
  <c r="O277" i="13"/>
  <c r="O278" i="13"/>
  <c r="O279" i="13"/>
  <c r="O280" i="13"/>
  <c r="O281" i="13"/>
  <c r="O282" i="13"/>
  <c r="O283" i="13"/>
  <c r="O284" i="13"/>
  <c r="O285" i="13"/>
  <c r="O286" i="13"/>
  <c r="O287" i="13"/>
  <c r="O288" i="13"/>
  <c r="O289" i="13"/>
  <c r="O290" i="13"/>
  <c r="O291" i="13"/>
  <c r="O292" i="13"/>
  <c r="O293" i="13"/>
  <c r="O294" i="13"/>
  <c r="O295" i="13"/>
  <c r="O296" i="13"/>
  <c r="O297" i="13"/>
  <c r="O298" i="13"/>
  <c r="O299" i="13"/>
  <c r="O300" i="13"/>
  <c r="O301" i="13"/>
  <c r="O302" i="13"/>
  <c r="O303" i="13"/>
  <c r="O304" i="13"/>
  <c r="O305" i="13"/>
  <c r="O306" i="13"/>
  <c r="O307" i="13"/>
  <c r="O308" i="13"/>
  <c r="O309" i="13"/>
  <c r="O310" i="13"/>
  <c r="O311" i="13"/>
  <c r="O312" i="13"/>
  <c r="O313" i="13"/>
  <c r="O314" i="13"/>
  <c r="O315" i="13"/>
  <c r="O316" i="13"/>
  <c r="O317" i="13"/>
  <c r="O318" i="13"/>
  <c r="O319" i="13"/>
  <c r="O320" i="13"/>
  <c r="O321" i="13"/>
  <c r="O322" i="13"/>
  <c r="O323" i="13"/>
  <c r="O324" i="13"/>
  <c r="O325" i="13"/>
  <c r="O326" i="13"/>
  <c r="O327" i="13"/>
  <c r="O328" i="13"/>
  <c r="O329" i="13"/>
  <c r="O330" i="13"/>
  <c r="O331" i="13"/>
  <c r="O332" i="13"/>
  <c r="O333" i="13"/>
  <c r="O334" i="13"/>
  <c r="O335" i="13"/>
  <c r="O336" i="13"/>
  <c r="O337" i="13"/>
  <c r="O338" i="13"/>
  <c r="O339" i="13"/>
  <c r="O340" i="13"/>
  <c r="O341" i="13"/>
  <c r="O342" i="13"/>
  <c r="O343" i="13"/>
  <c r="O344" i="13"/>
  <c r="O345" i="13"/>
  <c r="O346" i="13"/>
  <c r="O347" i="13"/>
  <c r="O348" i="13"/>
  <c r="O349" i="13"/>
  <c r="O350" i="13"/>
  <c r="O351" i="13"/>
  <c r="O352" i="13"/>
  <c r="O353" i="13"/>
  <c r="O354" i="13"/>
  <c r="O355" i="13"/>
  <c r="O356" i="13"/>
  <c r="O357" i="13"/>
  <c r="O358" i="13"/>
  <c r="O359" i="13"/>
  <c r="O360" i="13"/>
  <c r="O361" i="13"/>
  <c r="O362" i="13"/>
  <c r="O363" i="13"/>
  <c r="O364" i="13"/>
  <c r="O365" i="13"/>
  <c r="O366" i="13"/>
  <c r="O367" i="13"/>
  <c r="O368" i="13"/>
  <c r="O369" i="13"/>
  <c r="O370" i="13"/>
  <c r="O371" i="13"/>
  <c r="O372" i="13"/>
  <c r="O373" i="13"/>
  <c r="O374" i="13"/>
  <c r="O375" i="13"/>
  <c r="O376" i="13"/>
  <c r="O377" i="13"/>
  <c r="O378" i="13"/>
  <c r="O379" i="13"/>
  <c r="O380" i="13"/>
  <c r="O381" i="13"/>
  <c r="O382" i="13"/>
  <c r="O383" i="13"/>
  <c r="O384" i="13"/>
  <c r="O385" i="13"/>
  <c r="O386" i="13"/>
  <c r="O387" i="13"/>
  <c r="O388" i="13"/>
  <c r="O389" i="13"/>
  <c r="O390" i="13"/>
  <c r="O391" i="13"/>
  <c r="O392" i="13"/>
  <c r="O393" i="13"/>
  <c r="O394" i="13"/>
  <c r="O395" i="13"/>
  <c r="O396" i="13"/>
  <c r="O397" i="13"/>
  <c r="O398" i="13"/>
  <c r="O399" i="13"/>
  <c r="O400" i="13"/>
  <c r="O401" i="13"/>
  <c r="O402" i="13"/>
  <c r="O403" i="13"/>
  <c r="O404" i="13"/>
  <c r="O405" i="13"/>
  <c r="O406" i="13"/>
  <c r="O407" i="13"/>
  <c r="O408" i="13"/>
  <c r="O409" i="13"/>
  <c r="O410" i="13"/>
  <c r="O411" i="13"/>
  <c r="O412" i="13"/>
  <c r="O413" i="13"/>
  <c r="O414" i="13"/>
  <c r="O415" i="13"/>
  <c r="O416" i="13"/>
  <c r="O417" i="13"/>
  <c r="O418" i="13"/>
  <c r="O419" i="13"/>
  <c r="O420" i="13"/>
  <c r="O421" i="13"/>
  <c r="O422" i="13"/>
  <c r="O423" i="13"/>
  <c r="O424" i="13"/>
  <c r="O425" i="13"/>
  <c r="O426" i="13"/>
  <c r="O427" i="13"/>
  <c r="O428" i="13"/>
  <c r="O429" i="13"/>
  <c r="O430" i="13"/>
  <c r="O431" i="13"/>
  <c r="O432" i="13"/>
  <c r="O433" i="13"/>
  <c r="O434" i="13"/>
  <c r="O435" i="13"/>
  <c r="O436" i="13"/>
  <c r="O437" i="13"/>
  <c r="O438" i="13"/>
  <c r="O439" i="13"/>
  <c r="O440" i="13"/>
  <c r="O441" i="13"/>
  <c r="O442" i="13"/>
  <c r="O443" i="13"/>
  <c r="O444" i="13"/>
  <c r="O445" i="13"/>
  <c r="O446" i="13"/>
  <c r="O447" i="13"/>
  <c r="O448" i="13"/>
  <c r="O449" i="13"/>
  <c r="O450" i="13"/>
  <c r="O451" i="13"/>
  <c r="O452" i="13"/>
  <c r="O453" i="13"/>
  <c r="O454" i="13"/>
  <c r="O455" i="13"/>
  <c r="O456" i="13"/>
  <c r="O457" i="13"/>
  <c r="O458" i="13"/>
  <c r="O459" i="13"/>
  <c r="O460" i="13"/>
  <c r="O461" i="13"/>
  <c r="O462" i="13"/>
  <c r="O463" i="13"/>
  <c r="O464" i="13"/>
  <c r="O465" i="13"/>
  <c r="O466" i="13"/>
  <c r="O467" i="13"/>
  <c r="O468" i="13"/>
  <c r="O469" i="13"/>
  <c r="O470" i="13"/>
  <c r="O471" i="13"/>
  <c r="O472" i="13"/>
  <c r="O473" i="13"/>
  <c r="O474" i="13"/>
  <c r="O475" i="13"/>
  <c r="O476" i="13"/>
  <c r="O477" i="13"/>
  <c r="O478" i="13"/>
  <c r="O479" i="13"/>
  <c r="O480" i="13"/>
  <c r="O481" i="13"/>
  <c r="O482" i="13"/>
  <c r="O483" i="13"/>
  <c r="O484" i="13"/>
  <c r="O485" i="13"/>
  <c r="O486" i="13"/>
  <c r="O487" i="13"/>
  <c r="O488" i="13"/>
  <c r="O489" i="13"/>
  <c r="O490" i="13"/>
  <c r="O491" i="13"/>
  <c r="O492" i="13"/>
  <c r="O493" i="13"/>
  <c r="O494" i="13"/>
  <c r="O495" i="13"/>
  <c r="O496" i="13"/>
  <c r="O497" i="13"/>
  <c r="O498" i="13"/>
  <c r="O499" i="13"/>
  <c r="O500" i="13"/>
  <c r="O501" i="13"/>
  <c r="O502" i="13"/>
  <c r="O503" i="13"/>
  <c r="O504" i="13"/>
  <c r="O505" i="13"/>
  <c r="O506" i="13"/>
  <c r="O507" i="13"/>
  <c r="O508" i="13"/>
  <c r="O509" i="13"/>
  <c r="O510" i="13"/>
  <c r="O511" i="13"/>
  <c r="O512" i="13"/>
  <c r="O513" i="13"/>
  <c r="O514" i="13"/>
  <c r="O515" i="13"/>
  <c r="O516" i="13"/>
  <c r="O517" i="13"/>
  <c r="O518" i="13"/>
  <c r="O519" i="13"/>
  <c r="O520" i="13"/>
  <c r="O521" i="13"/>
  <c r="O522" i="13"/>
  <c r="O523" i="13"/>
  <c r="O524" i="13"/>
  <c r="O525" i="13"/>
  <c r="O526" i="13"/>
  <c r="O527" i="13"/>
  <c r="O528" i="13"/>
  <c r="O529" i="13"/>
  <c r="O530" i="13"/>
  <c r="O531" i="13"/>
  <c r="O532" i="13"/>
  <c r="O533" i="13"/>
  <c r="O534" i="13"/>
  <c r="O535" i="13"/>
  <c r="O536" i="13"/>
  <c r="O537" i="13"/>
  <c r="O538" i="13"/>
  <c r="O539" i="13"/>
  <c r="O540" i="13"/>
  <c r="O541" i="13"/>
  <c r="O542" i="13"/>
  <c r="O543" i="13"/>
  <c r="O544" i="13"/>
  <c r="O545" i="13"/>
  <c r="O546" i="13"/>
  <c r="O547" i="13"/>
  <c r="O548" i="13"/>
  <c r="O549" i="13"/>
  <c r="O550" i="13"/>
  <c r="O551" i="13"/>
  <c r="O552" i="13"/>
  <c r="O553" i="13"/>
  <c r="O554" i="13"/>
  <c r="O555" i="13"/>
  <c r="O556" i="13"/>
  <c r="O557" i="13"/>
  <c r="O558" i="13"/>
  <c r="O559" i="13"/>
  <c r="O560" i="13"/>
  <c r="O561" i="13"/>
  <c r="O562" i="13"/>
  <c r="O563" i="13"/>
  <c r="O564" i="13"/>
  <c r="O565" i="13"/>
  <c r="O566" i="13"/>
  <c r="O567" i="13"/>
  <c r="O568" i="13"/>
  <c r="O569" i="13"/>
  <c r="O570" i="13"/>
  <c r="O571" i="13"/>
  <c r="O572" i="13"/>
  <c r="O573" i="13"/>
  <c r="O574" i="13"/>
  <c r="O575" i="13"/>
  <c r="O576" i="13"/>
  <c r="O577" i="13"/>
  <c r="O578" i="13"/>
  <c r="O579" i="13"/>
  <c r="O580" i="13"/>
  <c r="O581" i="13"/>
  <c r="O582" i="13"/>
  <c r="O583" i="13"/>
  <c r="O584" i="13"/>
  <c r="O585" i="13"/>
  <c r="O586" i="13"/>
  <c r="O587" i="13"/>
  <c r="O588" i="13"/>
  <c r="O589" i="13"/>
  <c r="O590" i="13"/>
  <c r="O591" i="13"/>
  <c r="O592" i="13"/>
  <c r="O593" i="13"/>
  <c r="O594" i="13"/>
  <c r="O595" i="13"/>
  <c r="O596" i="13"/>
  <c r="O597" i="13"/>
  <c r="O598" i="13"/>
  <c r="O599" i="13"/>
  <c r="O600" i="13"/>
  <c r="O601" i="13"/>
  <c r="O602" i="13"/>
  <c r="O603" i="13"/>
  <c r="O604" i="13"/>
  <c r="O605" i="13"/>
  <c r="O606" i="13"/>
  <c r="O607" i="13"/>
  <c r="O608" i="13"/>
  <c r="O609" i="13"/>
  <c r="O610" i="13"/>
  <c r="O611" i="13"/>
  <c r="O612" i="13"/>
  <c r="O613" i="13"/>
  <c r="O614" i="13"/>
  <c r="O615" i="13"/>
  <c r="O616" i="13"/>
  <c r="O617" i="13"/>
  <c r="O618" i="13"/>
  <c r="O619" i="13"/>
  <c r="O620" i="13"/>
  <c r="O621" i="13"/>
  <c r="O622" i="13"/>
  <c r="O623" i="13"/>
  <c r="O624" i="13"/>
  <c r="O625" i="13"/>
  <c r="O626" i="13"/>
  <c r="O627" i="13"/>
  <c r="O628" i="13"/>
  <c r="O629" i="13"/>
  <c r="O630" i="13"/>
  <c r="O631" i="13"/>
  <c r="O632" i="13"/>
  <c r="O633" i="13"/>
  <c r="O634" i="13"/>
  <c r="O635" i="13"/>
  <c r="O636" i="13"/>
  <c r="O637" i="13"/>
  <c r="O638" i="13"/>
  <c r="O639" i="13"/>
  <c r="O640" i="13"/>
  <c r="O641" i="13"/>
  <c r="O642" i="13"/>
  <c r="O643" i="13"/>
  <c r="O644" i="13"/>
  <c r="O645" i="13"/>
  <c r="O646" i="13"/>
  <c r="O647" i="13"/>
  <c r="O648" i="13"/>
  <c r="O649" i="13"/>
  <c r="O650" i="13"/>
  <c r="O651" i="13"/>
  <c r="O652" i="13"/>
  <c r="O653" i="13"/>
  <c r="O654" i="13"/>
  <c r="O655" i="13"/>
  <c r="O656" i="13"/>
  <c r="O657" i="13"/>
  <c r="O658" i="13"/>
  <c r="O659" i="13"/>
  <c r="O660" i="13"/>
  <c r="O661" i="13"/>
  <c r="O662" i="13"/>
  <c r="O663" i="13"/>
  <c r="O664" i="13"/>
  <c r="O665" i="13"/>
  <c r="O666" i="13"/>
  <c r="O667" i="13"/>
  <c r="O668" i="13"/>
  <c r="O669" i="13"/>
  <c r="O670" i="13"/>
  <c r="O671" i="13"/>
  <c r="O672" i="13"/>
  <c r="O673" i="13"/>
  <c r="O674" i="13"/>
  <c r="O675" i="13"/>
  <c r="O676" i="13"/>
  <c r="O677" i="13"/>
  <c r="O678" i="13"/>
  <c r="O679" i="13"/>
  <c r="O680" i="13"/>
  <c r="O681" i="13"/>
  <c r="O682" i="13"/>
  <c r="O683" i="13"/>
  <c r="O684" i="13"/>
  <c r="O685" i="13"/>
  <c r="O686" i="13"/>
  <c r="O687" i="13"/>
  <c r="O688" i="13"/>
  <c r="O689" i="13"/>
  <c r="O690" i="13"/>
  <c r="O691" i="13"/>
  <c r="O692" i="13"/>
  <c r="O693" i="13"/>
  <c r="O694" i="13"/>
  <c r="O695" i="13"/>
  <c r="O696" i="13"/>
  <c r="O697" i="13"/>
  <c r="O698" i="13"/>
  <c r="O5" i="13"/>
  <c r="O6" i="13"/>
  <c r="O7" i="13"/>
  <c r="O8" i="13"/>
  <c r="O9" i="13"/>
  <c r="O10" i="13"/>
  <c r="O11" i="13"/>
  <c r="O12" i="13"/>
  <c r="O13" i="13"/>
  <c r="O4" i="13"/>
  <c r="O3" i="13"/>
  <c r="O2" i="13"/>
  <c r="E6" i="13"/>
  <c r="E4" i="13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2" i="7"/>
  <c r="F4" i="5" l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3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227" i="5"/>
  <c r="Y228" i="5"/>
  <c r="Y229" i="5"/>
  <c r="Y230" i="5"/>
  <c r="Y231" i="5"/>
  <c r="Y232" i="5"/>
  <c r="Y233" i="5"/>
  <c r="Y234" i="5"/>
  <c r="Y235" i="5"/>
  <c r="Y236" i="5"/>
  <c r="Y237" i="5"/>
  <c r="Y238" i="5"/>
  <c r="Y239" i="5"/>
  <c r="Y240" i="5"/>
  <c r="Y241" i="5"/>
  <c r="Y242" i="5"/>
  <c r="Y243" i="5"/>
  <c r="Y244" i="5"/>
  <c r="Y245" i="5"/>
  <c r="Y246" i="5"/>
  <c r="Y247" i="5"/>
  <c r="Y248" i="5"/>
  <c r="Y249" i="5"/>
  <c r="Y250" i="5"/>
  <c r="Y251" i="5"/>
  <c r="Y252" i="5"/>
  <c r="Y253" i="5"/>
  <c r="Y254" i="5"/>
  <c r="Y255" i="5"/>
  <c r="Y256" i="5"/>
  <c r="Y257" i="5"/>
  <c r="Y258" i="5"/>
  <c r="Y259" i="5"/>
  <c r="Y260" i="5"/>
  <c r="Y261" i="5"/>
  <c r="Y262" i="5"/>
  <c r="Y263" i="5"/>
  <c r="Y264" i="5"/>
  <c r="Y265" i="5"/>
  <c r="Y266" i="5"/>
  <c r="Y267" i="5"/>
  <c r="Y268" i="5"/>
  <c r="Y269" i="5"/>
  <c r="Y270" i="5"/>
  <c r="Y271" i="5"/>
  <c r="Y272" i="5"/>
  <c r="Y273" i="5"/>
  <c r="Y274" i="5"/>
  <c r="Y275" i="5"/>
  <c r="Y276" i="5"/>
  <c r="Y277" i="5"/>
  <c r="Y278" i="5"/>
  <c r="Y279" i="5"/>
  <c r="Y280" i="5"/>
  <c r="Y281" i="5"/>
  <c r="Y282" i="5"/>
  <c r="Y283" i="5"/>
  <c r="Y284" i="5"/>
  <c r="Y285" i="5"/>
  <c r="Y286" i="5"/>
  <c r="Y287" i="5"/>
  <c r="Y288" i="5"/>
  <c r="Y289" i="5"/>
  <c r="Y290" i="5"/>
  <c r="Y291" i="5"/>
  <c r="Y292" i="5"/>
  <c r="Y293" i="5"/>
  <c r="Y294" i="5"/>
  <c r="Y295" i="5"/>
  <c r="Y296" i="5"/>
  <c r="Y297" i="5"/>
  <c r="Y298" i="5"/>
  <c r="Y299" i="5"/>
  <c r="Y300" i="5"/>
  <c r="Y301" i="5"/>
  <c r="Y302" i="5"/>
  <c r="Y303" i="5"/>
  <c r="Y304" i="5"/>
  <c r="Y305" i="5"/>
  <c r="Y306" i="5"/>
  <c r="Y307" i="5"/>
  <c r="Y308" i="5"/>
  <c r="Y309" i="5"/>
  <c r="Y310" i="5"/>
  <c r="Y311" i="5"/>
  <c r="Y312" i="5"/>
  <c r="Y313" i="5"/>
  <c r="Y314" i="5"/>
  <c r="Y315" i="5"/>
  <c r="Y316" i="5"/>
  <c r="Y317" i="5"/>
  <c r="Y318" i="5"/>
  <c r="Y319" i="5"/>
  <c r="Y320" i="5"/>
  <c r="Y321" i="5"/>
  <c r="Y322" i="5"/>
  <c r="Y323" i="5"/>
  <c r="Y324" i="5"/>
  <c r="Y325" i="5"/>
  <c r="Y326" i="5"/>
  <c r="Y327" i="5"/>
  <c r="Y328" i="5"/>
  <c r="Y329" i="5"/>
  <c r="Y330" i="5"/>
  <c r="Y331" i="5"/>
  <c r="Y332" i="5"/>
  <c r="Y333" i="5"/>
  <c r="Y334" i="5"/>
  <c r="Y335" i="5"/>
  <c r="Y336" i="5"/>
  <c r="Y337" i="5"/>
  <c r="Y338" i="5"/>
  <c r="Y339" i="5"/>
  <c r="Y340" i="5"/>
  <c r="Y341" i="5"/>
  <c r="Y342" i="5"/>
  <c r="Y343" i="5"/>
  <c r="Y344" i="5"/>
  <c r="Y345" i="5"/>
  <c r="Y346" i="5"/>
  <c r="Y347" i="5"/>
  <c r="Y348" i="5"/>
  <c r="Y349" i="5"/>
  <c r="Y350" i="5"/>
  <c r="Y351" i="5"/>
  <c r="Y352" i="5"/>
  <c r="Y353" i="5"/>
  <c r="Y354" i="5"/>
  <c r="Y355" i="5"/>
  <c r="Y356" i="5"/>
  <c r="Y357" i="5"/>
  <c r="Y358" i="5"/>
  <c r="Y359" i="5"/>
  <c r="Y360" i="5"/>
  <c r="Y361" i="5"/>
  <c r="Y362" i="5"/>
  <c r="Y363" i="5"/>
  <c r="Y364" i="5"/>
  <c r="Y365" i="5"/>
  <c r="Y366" i="5"/>
  <c r="Y367" i="5"/>
  <c r="Y368" i="5"/>
  <c r="Y369" i="5"/>
  <c r="Y370" i="5"/>
  <c r="Y371" i="5"/>
  <c r="Y372" i="5"/>
  <c r="Y373" i="5"/>
  <c r="Y374" i="5"/>
  <c r="Y375" i="5"/>
  <c r="Y376" i="5"/>
  <c r="Y377" i="5"/>
  <c r="Y378" i="5"/>
  <c r="Y379" i="5"/>
  <c r="Y380" i="5"/>
  <c r="Y381" i="5"/>
  <c r="Y382" i="5"/>
  <c r="Y383" i="5"/>
  <c r="Y384" i="5"/>
  <c r="Y385" i="5"/>
  <c r="Y386" i="5"/>
  <c r="Y387" i="5"/>
  <c r="Y388" i="5"/>
  <c r="Y389" i="5"/>
  <c r="Y390" i="5"/>
  <c r="Y391" i="5"/>
  <c r="Y392" i="5"/>
  <c r="Y393" i="5"/>
  <c r="Y394" i="5"/>
  <c r="Y395" i="5"/>
  <c r="Y396" i="5"/>
  <c r="Y397" i="5"/>
  <c r="Y398" i="5"/>
  <c r="Y399" i="5"/>
  <c r="Y400" i="5"/>
  <c r="Y401" i="5"/>
  <c r="Y402" i="5"/>
  <c r="Y403" i="5"/>
  <c r="Y404" i="5"/>
  <c r="Y405" i="5"/>
  <c r="Y406" i="5"/>
  <c r="Y407" i="5"/>
  <c r="Y408" i="5"/>
  <c r="Y409" i="5"/>
  <c r="Y410" i="5"/>
  <c r="Y411" i="5"/>
  <c r="Y412" i="5"/>
  <c r="Y413" i="5"/>
  <c r="Y414" i="5"/>
  <c r="Y415" i="5"/>
  <c r="Y416" i="5"/>
  <c r="Y417" i="5"/>
  <c r="Y418" i="5"/>
  <c r="Y419" i="5"/>
  <c r="Y420" i="5"/>
  <c r="Y421" i="5"/>
  <c r="Y422" i="5"/>
  <c r="Y423" i="5"/>
  <c r="Y424" i="5"/>
  <c r="Y425" i="5"/>
  <c r="Y426" i="5"/>
  <c r="Y427" i="5"/>
  <c r="Y428" i="5"/>
  <c r="Y429" i="5"/>
  <c r="Y430" i="5"/>
  <c r="Y431" i="5"/>
  <c r="Y432" i="5"/>
  <c r="Y433" i="5"/>
  <c r="Y434" i="5"/>
  <c r="Y435" i="5"/>
  <c r="Y436" i="5"/>
  <c r="Y437" i="5"/>
  <c r="Y438" i="5"/>
  <c r="Y439" i="5"/>
  <c r="Y440" i="5"/>
  <c r="Y441" i="5"/>
  <c r="Y442" i="5"/>
  <c r="Y443" i="5"/>
  <c r="Y444" i="5"/>
  <c r="Y445" i="5"/>
  <c r="Y446" i="5"/>
  <c r="Y447" i="5"/>
  <c r="Y448" i="5"/>
  <c r="Y449" i="5"/>
  <c r="Y450" i="5"/>
  <c r="Y451" i="5"/>
  <c r="Y452" i="5"/>
  <c r="Y453" i="5"/>
  <c r="Y454" i="5"/>
  <c r="Y455" i="5"/>
  <c r="Y456" i="5"/>
  <c r="Y457" i="5"/>
  <c r="Y458" i="5"/>
  <c r="Y459" i="5"/>
  <c r="Y460" i="5"/>
  <c r="Y461" i="5"/>
  <c r="Y462" i="5"/>
  <c r="Y463" i="5"/>
  <c r="Y464" i="5"/>
  <c r="Y465" i="5"/>
  <c r="Y466" i="5"/>
  <c r="Y467" i="5"/>
  <c r="Y468" i="5"/>
  <c r="Y469" i="5"/>
  <c r="Y470" i="5"/>
  <c r="Y471" i="5"/>
  <c r="Y472" i="5"/>
  <c r="Y473" i="5"/>
  <c r="Y474" i="5"/>
  <c r="Y475" i="5"/>
  <c r="Y476" i="5"/>
  <c r="Y477" i="5"/>
  <c r="Y478" i="5"/>
  <c r="Y479" i="5"/>
  <c r="Y480" i="5"/>
  <c r="Y481" i="5"/>
  <c r="Y482" i="5"/>
  <c r="Y483" i="5"/>
  <c r="Y484" i="5"/>
  <c r="Y485" i="5"/>
  <c r="Y486" i="5"/>
  <c r="Y487" i="5"/>
  <c r="Y488" i="5"/>
  <c r="Y489" i="5"/>
  <c r="Y490" i="5"/>
  <c r="Y491" i="5"/>
  <c r="Y492" i="5"/>
  <c r="Y493" i="5"/>
  <c r="Y494" i="5"/>
  <c r="Y495" i="5"/>
  <c r="Y496" i="5"/>
  <c r="Y497" i="5"/>
  <c r="Y498" i="5"/>
  <c r="Y499" i="5"/>
  <c r="Y500" i="5"/>
  <c r="Y501" i="5"/>
  <c r="Y502" i="5"/>
  <c r="Y503" i="5"/>
  <c r="Y504" i="5"/>
  <c r="Y505" i="5"/>
  <c r="Y506" i="5"/>
  <c r="Y507" i="5"/>
  <c r="Y508" i="5"/>
  <c r="Y509" i="5"/>
  <c r="Y510" i="5"/>
  <c r="Y511" i="5"/>
  <c r="Y512" i="5"/>
  <c r="Y513" i="5"/>
  <c r="Y514" i="5"/>
  <c r="Y515" i="5"/>
  <c r="Y516" i="5"/>
  <c r="Y517" i="5"/>
  <c r="Y518" i="5"/>
  <c r="Y519" i="5"/>
  <c r="Y520" i="5"/>
  <c r="Y521" i="5"/>
  <c r="Y522" i="5"/>
  <c r="Y523" i="5"/>
  <c r="Y524" i="5"/>
  <c r="Y525" i="5"/>
  <c r="Y526" i="5"/>
  <c r="Y527" i="5"/>
  <c r="Y528" i="5"/>
  <c r="Y529" i="5"/>
  <c r="Y530" i="5"/>
  <c r="Y531" i="5"/>
  <c r="Y532" i="5"/>
  <c r="Y533" i="5"/>
  <c r="Y534" i="5"/>
  <c r="Y535" i="5"/>
  <c r="Y536" i="5"/>
  <c r="Y537" i="5"/>
  <c r="Y538" i="5"/>
  <c r="Y539" i="5"/>
  <c r="Y540" i="5"/>
  <c r="Y541" i="5"/>
  <c r="Y542" i="5"/>
  <c r="Y543" i="5"/>
  <c r="Y544" i="5"/>
  <c r="Y545" i="5"/>
  <c r="Y546" i="5"/>
  <c r="Y547" i="5"/>
  <c r="Y548" i="5"/>
  <c r="Y549" i="5"/>
  <c r="Y550" i="5"/>
  <c r="Y551" i="5"/>
  <c r="Y552" i="5"/>
  <c r="Y553" i="5"/>
  <c r="Y554" i="5"/>
  <c r="Y555" i="5"/>
  <c r="Y556" i="5"/>
  <c r="Y557" i="5"/>
  <c r="Y558" i="5"/>
  <c r="Y559" i="5"/>
  <c r="Y560" i="5"/>
  <c r="Y561" i="5"/>
  <c r="Y562" i="5"/>
  <c r="Y563" i="5"/>
  <c r="Y564" i="5"/>
  <c r="Y565" i="5"/>
  <c r="Y566" i="5"/>
  <c r="Y567" i="5"/>
  <c r="Y568" i="5"/>
  <c r="Y569" i="5"/>
  <c r="Y570" i="5"/>
  <c r="Y571" i="5"/>
  <c r="Y572" i="5"/>
  <c r="Y573" i="5"/>
  <c r="Y574" i="5"/>
  <c r="Y575" i="5"/>
  <c r="Y576" i="5"/>
  <c r="Y577" i="5"/>
  <c r="Y578" i="5"/>
  <c r="Y579" i="5"/>
  <c r="Y580" i="5"/>
  <c r="Y581" i="5"/>
  <c r="Y582" i="5"/>
  <c r="Y583" i="5"/>
  <c r="Y584" i="5"/>
  <c r="Y585" i="5"/>
  <c r="Y586" i="5"/>
  <c r="Y587" i="5"/>
  <c r="Y588" i="5"/>
  <c r="Y589" i="5"/>
  <c r="Y590" i="5"/>
  <c r="Y591" i="5"/>
  <c r="Y592" i="5"/>
  <c r="Y593" i="5"/>
  <c r="Y594" i="5"/>
  <c r="Y595" i="5"/>
  <c r="Y596" i="5"/>
  <c r="Y597" i="5"/>
  <c r="Y598" i="5"/>
  <c r="Y599" i="5"/>
  <c r="Y600" i="5"/>
  <c r="Y601" i="5"/>
  <c r="Y602" i="5"/>
  <c r="Y603" i="5"/>
  <c r="Y604" i="5"/>
  <c r="Y605" i="5"/>
  <c r="Y606" i="5"/>
  <c r="Y607" i="5"/>
  <c r="Y608" i="5"/>
  <c r="Y609" i="5"/>
  <c r="Y610" i="5"/>
  <c r="Y611" i="5"/>
  <c r="Y612" i="5"/>
  <c r="Y613" i="5"/>
  <c r="Y614" i="5"/>
  <c r="Y615" i="5"/>
  <c r="Y616" i="5"/>
  <c r="Y617" i="5"/>
  <c r="Y618" i="5"/>
  <c r="Y619" i="5"/>
  <c r="Y620" i="5"/>
  <c r="Y621" i="5"/>
  <c r="Y622" i="5"/>
  <c r="Y623" i="5"/>
  <c r="Y624" i="5"/>
  <c r="Y625" i="5"/>
  <c r="Y626" i="5"/>
  <c r="Y627" i="5"/>
  <c r="Y628" i="5"/>
  <c r="Y629" i="5"/>
  <c r="Y630" i="5"/>
  <c r="Y631" i="5"/>
  <c r="Y632" i="5"/>
  <c r="Y633" i="5"/>
  <c r="Y634" i="5"/>
  <c r="Y635" i="5"/>
  <c r="Y636" i="5"/>
  <c r="Y637" i="5"/>
  <c r="Y638" i="5"/>
  <c r="Y639" i="5"/>
  <c r="Y640" i="5"/>
  <c r="Y641" i="5"/>
  <c r="Y642" i="5"/>
  <c r="Y643" i="5"/>
  <c r="Y644" i="5"/>
  <c r="Y645" i="5"/>
  <c r="Y646" i="5"/>
  <c r="Y647" i="5"/>
  <c r="Y648" i="5"/>
  <c r="Y649" i="5"/>
  <c r="Y650" i="5"/>
  <c r="Y651" i="5"/>
  <c r="Y652" i="5"/>
  <c r="Y653" i="5"/>
  <c r="Y654" i="5"/>
  <c r="Y655" i="5"/>
  <c r="Y656" i="5"/>
  <c r="Y657" i="5"/>
  <c r="Y658" i="5"/>
  <c r="Y659" i="5"/>
  <c r="Y660" i="5"/>
  <c r="Y661" i="5"/>
  <c r="Y662" i="5"/>
  <c r="Y663" i="5"/>
  <c r="Y664" i="5"/>
  <c r="Y665" i="5"/>
  <c r="Y666" i="5"/>
  <c r="Y667" i="5"/>
  <c r="Y668" i="5"/>
  <c r="Y669" i="5"/>
  <c r="Y670" i="5"/>
  <c r="Y671" i="5"/>
  <c r="Y672" i="5"/>
  <c r="Y673" i="5"/>
  <c r="Y674" i="5"/>
  <c r="Y675" i="5"/>
  <c r="Y676" i="5"/>
  <c r="Y677" i="5"/>
  <c r="Y678" i="5"/>
  <c r="Y679" i="5"/>
  <c r="Y680" i="5"/>
  <c r="Y681" i="5"/>
  <c r="Y682" i="5"/>
  <c r="Y683" i="5"/>
  <c r="Y684" i="5"/>
  <c r="Y685" i="5"/>
  <c r="Y686" i="5"/>
  <c r="Y687" i="5"/>
  <c r="Y688" i="5"/>
  <c r="Y689" i="5"/>
  <c r="Y690" i="5"/>
  <c r="Y691" i="5"/>
  <c r="Y692" i="5"/>
  <c r="Y693" i="5"/>
  <c r="Y694" i="5"/>
  <c r="Y695" i="5"/>
  <c r="Y696" i="5"/>
  <c r="Y697" i="5"/>
  <c r="Y698" i="5"/>
  <c r="Y699" i="5"/>
  <c r="Y700" i="5"/>
  <c r="O31" i="4"/>
  <c r="O24" i="4"/>
  <c r="O17" i="4"/>
  <c r="M9" i="4"/>
  <c r="M10" i="4"/>
  <c r="M11" i="4"/>
  <c r="M12" i="4"/>
  <c r="M8" i="4"/>
  <c r="J6" i="3" l="1"/>
  <c r="D7" i="3"/>
  <c r="B7" i="3"/>
  <c r="J4" i="3"/>
  <c r="J2" i="3"/>
  <c r="K18" i="2"/>
  <c r="K19" i="2"/>
  <c r="K20" i="2"/>
  <c r="K21" i="2"/>
  <c r="K22" i="2"/>
  <c r="K23" i="2"/>
  <c r="K24" i="2"/>
  <c r="K17" i="2"/>
  <c r="I6" i="2" l="1"/>
  <c r="I7" i="2"/>
  <c r="I10" i="2"/>
  <c r="H8" i="2"/>
  <c r="G10" i="2"/>
  <c r="E6" i="2"/>
  <c r="B35" i="2"/>
  <c r="J10" i="2" s="1"/>
  <c r="B16" i="2"/>
  <c r="B40" i="2"/>
  <c r="K9" i="2" s="1"/>
  <c r="B34" i="2"/>
  <c r="J9" i="2" s="1"/>
  <c r="B44" i="2"/>
  <c r="L8" i="2" s="1"/>
  <c r="B29" i="2"/>
  <c r="I11" i="2" s="1"/>
  <c r="B15" i="2"/>
  <c r="G9" i="2" s="1"/>
  <c r="B10" i="2"/>
  <c r="F10" i="2" s="1"/>
  <c r="B22" i="2"/>
  <c r="H10" i="2" s="1"/>
  <c r="B21" i="2"/>
  <c r="H9" i="2" s="1"/>
  <c r="B28" i="2"/>
  <c r="B39" i="2"/>
  <c r="K8" i="2" s="1"/>
  <c r="B45" i="2"/>
  <c r="B14" i="2"/>
  <c r="G8" i="2" s="1"/>
  <c r="B9" i="2"/>
  <c r="F9" i="2" s="1"/>
  <c r="B38" i="2"/>
  <c r="K7" i="2" s="1"/>
  <c r="B20" i="2"/>
  <c r="B4" i="2"/>
  <c r="B13" i="2"/>
  <c r="G7" i="2" s="1"/>
  <c r="B27" i="2"/>
  <c r="I9" i="2" s="1"/>
  <c r="B43" i="2"/>
  <c r="L7" i="2" s="1"/>
  <c r="B8" i="2"/>
  <c r="F8" i="2" s="1"/>
  <c r="B37" i="2"/>
  <c r="K6" i="2" s="1"/>
  <c r="B26" i="2"/>
  <c r="I8" i="2" s="1"/>
  <c r="B33" i="2"/>
  <c r="J8" i="2" s="1"/>
  <c r="B36" i="2"/>
  <c r="K5" i="2" s="1"/>
  <c r="B25" i="2"/>
  <c r="B7" i="2"/>
  <c r="F7" i="2" s="1"/>
  <c r="B32" i="2"/>
  <c r="J7" i="2" s="1"/>
  <c r="B19" i="2"/>
  <c r="H7" i="2" s="1"/>
  <c r="B42" i="2"/>
  <c r="L6" i="2" s="1"/>
  <c r="B24" i="2"/>
  <c r="B31" i="2"/>
  <c r="J6" i="2" s="1"/>
  <c r="B3" i="2"/>
  <c r="E5" i="2" s="1"/>
  <c r="B6" i="2"/>
  <c r="F6" i="2" s="1"/>
  <c r="B30" i="2"/>
  <c r="J5" i="2" s="1"/>
  <c r="B12" i="2"/>
  <c r="G6" i="2" s="1"/>
  <c r="B18" i="2"/>
  <c r="H6" i="2" s="1"/>
  <c r="B17" i="2"/>
  <c r="H5" i="2" s="1"/>
  <c r="B11" i="2"/>
  <c r="G5" i="2" s="1"/>
  <c r="B23" i="2"/>
  <c r="I5" i="2" s="1"/>
  <c r="B41" i="2"/>
  <c r="L5" i="2" s="1"/>
  <c r="B5" i="2"/>
  <c r="F5" i="2" s="1"/>
</calcChain>
</file>

<file path=xl/sharedStrings.xml><?xml version="1.0" encoding="utf-8"?>
<sst xmlns="http://schemas.openxmlformats.org/spreadsheetml/2006/main" count="8807" uniqueCount="224">
  <si>
    <t>gen</t>
  </si>
  <si>
    <t>varsta</t>
  </si>
  <si>
    <t>Cetatenie</t>
  </si>
  <si>
    <t>mediu_prov</t>
  </si>
  <si>
    <t>educatie</t>
  </si>
  <si>
    <t>ROMANIA</t>
  </si>
  <si>
    <t>GERMANIA</t>
  </si>
  <si>
    <t>UK</t>
  </si>
  <si>
    <t>ITALIA</t>
  </si>
  <si>
    <t>SPANIA</t>
  </si>
  <si>
    <t>ELVETIA</t>
  </si>
  <si>
    <t>FRANTA</t>
  </si>
  <si>
    <t>DANEMARCA</t>
  </si>
  <si>
    <t>AUSTRIA</t>
  </si>
  <si>
    <t>OLANDA</t>
  </si>
  <si>
    <t>IRLANDA</t>
  </si>
  <si>
    <t>GRECIA</t>
  </si>
  <si>
    <t>CEHIA</t>
  </si>
  <si>
    <t>CIPRU</t>
  </si>
  <si>
    <t>BELGIA</t>
  </si>
  <si>
    <t>feminin</t>
  </si>
  <si>
    <t>POLONIA</t>
  </si>
  <si>
    <t>NU E CAZUL</t>
  </si>
  <si>
    <t>roman</t>
  </si>
  <si>
    <t>rural</t>
  </si>
  <si>
    <t>Brasov</t>
  </si>
  <si>
    <t>5-8 clase</t>
  </si>
  <si>
    <t>in persoana</t>
  </si>
  <si>
    <t>exploatare sexuala</t>
  </si>
  <si>
    <t>urban</t>
  </si>
  <si>
    <t>Suceava</t>
  </si>
  <si>
    <t>9-12 clase</t>
  </si>
  <si>
    <t>prin internet</t>
  </si>
  <si>
    <t>cunostinta-prieten(a)</t>
  </si>
  <si>
    <t>masculin</t>
  </si>
  <si>
    <t>Botosani</t>
  </si>
  <si>
    <t>exploatare prin munca</t>
  </si>
  <si>
    <t>necunoscut(a)</t>
  </si>
  <si>
    <t>tentativa</t>
  </si>
  <si>
    <t>fara studii</t>
  </si>
  <si>
    <t>profesionala</t>
  </si>
  <si>
    <t>Maramures</t>
  </si>
  <si>
    <t>1-4 clase</t>
  </si>
  <si>
    <t>Gorj</t>
  </si>
  <si>
    <t>Ilfov</t>
  </si>
  <si>
    <t>Teleorman</t>
  </si>
  <si>
    <t>studii superioare</t>
  </si>
  <si>
    <t>Bistrita-Nasaud</t>
  </si>
  <si>
    <t>Bucuresti</t>
  </si>
  <si>
    <t>capitala</t>
  </si>
  <si>
    <t>SUEDIA</t>
  </si>
  <si>
    <t>Dolj</t>
  </si>
  <si>
    <t>Buzau</t>
  </si>
  <si>
    <t>partener(a)/sot(ie)</t>
  </si>
  <si>
    <t>Mures</t>
  </si>
  <si>
    <t>Iasi</t>
  </si>
  <si>
    <t>alte rude</t>
  </si>
  <si>
    <t>Bacau</t>
  </si>
  <si>
    <t>Giurgiu</t>
  </si>
  <si>
    <t>Neamt</t>
  </si>
  <si>
    <t>Braila</t>
  </si>
  <si>
    <t>Salaj</t>
  </si>
  <si>
    <t>proxenet</t>
  </si>
  <si>
    <t>Cluj</t>
  </si>
  <si>
    <t>Sibiu</t>
  </si>
  <si>
    <t>Vaslui</t>
  </si>
  <si>
    <t>Alba</t>
  </si>
  <si>
    <t>Arges</t>
  </si>
  <si>
    <t>Covasna</t>
  </si>
  <si>
    <t>Bihor</t>
  </si>
  <si>
    <t>anunt publicitar</t>
  </si>
  <si>
    <t>Dambovita</t>
  </si>
  <si>
    <t>Galati</t>
  </si>
  <si>
    <t>Harghita</t>
  </si>
  <si>
    <t>Calarasi</t>
  </si>
  <si>
    <t>Mehedinti</t>
  </si>
  <si>
    <t>PORTUGALIA</t>
  </si>
  <si>
    <t>Hunedoara</t>
  </si>
  <si>
    <t>Olt</t>
  </si>
  <si>
    <t>Prahova</t>
  </si>
  <si>
    <t>Timis</t>
  </si>
  <si>
    <t>Caras-Severin</t>
  </si>
  <si>
    <t>Valcea</t>
  </si>
  <si>
    <t>Vrancea</t>
  </si>
  <si>
    <t>REPUBLICA MOLDOVA</t>
  </si>
  <si>
    <t>Tulcea</t>
  </si>
  <si>
    <t>Arad</t>
  </si>
  <si>
    <t>NORVEGIA</t>
  </si>
  <si>
    <t>vecin</t>
  </si>
  <si>
    <t>germania</t>
  </si>
  <si>
    <t>altele</t>
  </si>
  <si>
    <t>SCOTIA</t>
  </si>
  <si>
    <t>Ialomita</t>
  </si>
  <si>
    <t>Constanta</t>
  </si>
  <si>
    <t>agentie de plasare a fortei de munca</t>
  </si>
  <si>
    <t>cersetorie</t>
  </si>
  <si>
    <t>Satu-Mare</t>
  </si>
  <si>
    <t>LETONIA</t>
  </si>
  <si>
    <t>rude grad I</t>
  </si>
  <si>
    <t>rapire</t>
  </si>
  <si>
    <t>FINLANDA</t>
  </si>
  <si>
    <t>furturi</t>
  </si>
  <si>
    <t>relatia cu recrutorul</t>
  </si>
  <si>
    <t>mod exploatare</t>
  </si>
  <si>
    <t>mod recrutare</t>
  </si>
  <si>
    <t>judet domiciliu</t>
  </si>
  <si>
    <t>Destinatie tara</t>
  </si>
  <si>
    <t>regiune</t>
  </si>
  <si>
    <t>Regiunea de dezvoltare Nord-Est</t>
  </si>
  <si>
    <t>Regiunea de dezvoltare Sud-Est</t>
  </si>
  <si>
    <t>Regiunea de dezvoltare Sud - Muntenia</t>
  </si>
  <si>
    <t>Regiunea de dezvoltare Sud-Vest Oltenia</t>
  </si>
  <si>
    <t>Regiunea de dezvoltare Vest</t>
  </si>
  <si>
    <t>Regiunea de dezvoltare Nord-Vest</t>
  </si>
  <si>
    <t>Regiunea de dezvoltare Centru</t>
  </si>
  <si>
    <t>Regiunea de dezvoltare București - Ilfov</t>
  </si>
  <si>
    <t xml:space="preserve">media de varsta pe judet </t>
  </si>
  <si>
    <t>varsta medie</t>
  </si>
  <si>
    <t>variance</t>
  </si>
  <si>
    <t>nr victime</t>
  </si>
  <si>
    <t>IN DREAPTA AVEM DATELE ARANJATE INVERS CA SA POT APLICA ANOVA DIN EXCEL:</t>
  </si>
  <si>
    <t>Anova: Single Factor</t>
  </si>
  <si>
    <t>SUMMARY</t>
  </si>
  <si>
    <t>Groups</t>
  </si>
  <si>
    <t>Count</t>
  </si>
  <si>
    <t>Sum</t>
  </si>
  <si>
    <t>Average</t>
  </si>
  <si>
    <t>Variance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</si>
  <si>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</si>
  <si>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</si>
  <si>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</si>
  <si>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</si>
  <si>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</si>
  <si>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</si>
  <si>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</si>
  <si>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</si>
  <si>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</si>
  <si>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</si>
  <si>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ANOVA (with alfa = 0.05)</t>
  </si>
  <si>
    <t>NOTES (!De precizat in proiectul final): -Am scos din anaiza finala judetul "NU E CAZUL" (judet domiciliu necunoscut), un numar de 11 victime</t>
  </si>
  <si>
    <t>ANOVA (with alfa = 0.10)</t>
  </si>
  <si>
    <t xml:space="preserve">Within group variance ("weighted average of variances") = </t>
  </si>
  <si>
    <t xml:space="preserve">z score for 95% confidence level = </t>
  </si>
  <si>
    <t>TOTAL</t>
  </si>
  <si>
    <t xml:space="preserve">z-score for 98% confidence level = </t>
  </si>
  <si>
    <t xml:space="preserve">MARGIN OF ERROR (Cl = 0.95) = </t>
  </si>
  <si>
    <t>doi virgula doi trei sase (efectiv nu ma lasa excelul sa introduc numarul asta wtf)</t>
  </si>
  <si>
    <t>CONCLUSIONS BELOW</t>
  </si>
  <si>
    <t>We can say with 95% certainty that the average age of victims in population in in interval 20.97 +/- 0.59 =&gt; [20.38; 21.56]</t>
  </si>
  <si>
    <t>We can say with 98% certainty that the average age of victims in population is in interval 20.97 +/- 0.64 =&gt; [20.33; 21.61]</t>
  </si>
  <si>
    <t>CERSATORIE</t>
  </si>
  <si>
    <t>EXPLOATARE PRIN MUNCA</t>
  </si>
  <si>
    <t>EXPLOATARE SEXUALA</t>
  </si>
  <si>
    <t>FURTURI</t>
  </si>
  <si>
    <t>TENTATIVA</t>
  </si>
  <si>
    <t>cv</t>
  </si>
  <si>
    <t>ANOVA (alfa = 1% WITHOUT Theft)</t>
  </si>
  <si>
    <t>ANOVA (alfa = 1% WITH Theft)</t>
  </si>
  <si>
    <t>ANOVA (alfa = 5% WITH Theft)</t>
  </si>
  <si>
    <t>R^2</t>
  </si>
  <si>
    <t>Judet</t>
  </si>
  <si>
    <t>PIB/cap (euro)</t>
  </si>
  <si>
    <t xml:space="preserve">Salariu Net </t>
  </si>
  <si>
    <t>Somaj</t>
  </si>
  <si>
    <t>Numar de Pensionari la un Salariat</t>
  </si>
  <si>
    <t>Clarasi</t>
  </si>
  <si>
    <t>Satu Mare</t>
  </si>
  <si>
    <t>Populatie</t>
  </si>
  <si>
    <t xml:space="preserve">Victime gasite </t>
  </si>
  <si>
    <t>Victime/populatie (%)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</si>
  <si>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</si>
  <si>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</si>
  <si>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</si>
  <si>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</si>
  <si>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</si>
  <si>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</si>
  <si>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</si>
  <si>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</si>
  <si>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</si>
  <si>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</si>
  <si>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</si>
  <si>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Significance F</t>
  </si>
  <si>
    <t>Coefficients</t>
  </si>
  <si>
    <t>t Stat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</si>
  <si>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</si>
  <si>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</si>
  <si>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</si>
  <si>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</si>
  <si>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</si>
  <si>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</si>
  <si>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</si>
  <si>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</si>
  <si>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</si>
  <si>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Regiune - Est sau nu?</t>
  </si>
  <si>
    <t>Regiune*PIB</t>
  </si>
  <si>
    <t>.</t>
  </si>
  <si>
    <t xml:space="preserve">t = </t>
  </si>
  <si>
    <t xml:space="preserve">x bar = </t>
  </si>
  <si>
    <t xml:space="preserve">niu zero </t>
  </si>
  <si>
    <t xml:space="preserve">s = </t>
  </si>
  <si>
    <t xml:space="preserve">n = </t>
  </si>
  <si>
    <t xml:space="preserve">alpha = </t>
  </si>
  <si>
    <t xml:space="preserve">t alpha = </t>
  </si>
  <si>
    <t>CONCLUSION: t IS BIGGER THAN t alpha SO WE REJECT H0</t>
  </si>
  <si>
    <t>ONE-TAILED TEST: The average age of a victim in the population is less than 20.</t>
  </si>
  <si>
    <t xml:space="preserve">% of women = </t>
  </si>
  <si>
    <t xml:space="preserve">TWO-TAILED TEST: 80% of victims in the population are women </t>
  </si>
  <si>
    <t>x bar =</t>
  </si>
  <si>
    <t xml:space="preserve">niu zero = </t>
  </si>
  <si>
    <t>alpha =</t>
  </si>
  <si>
    <t xml:space="preserve">t alpha/2 = </t>
  </si>
  <si>
    <t>coefficient of variation</t>
  </si>
  <si>
    <t>BEGGING</t>
  </si>
  <si>
    <t>WORK EXPLOITATION</t>
  </si>
  <si>
    <t>SEXUAL EXPLOITATION</t>
  </si>
  <si>
    <t>THEFT</t>
  </si>
  <si>
    <t>ATTEMPT</t>
  </si>
  <si>
    <t>Residual/Predicted Y</t>
  </si>
  <si>
    <t>GDP/capital (euro)</t>
  </si>
  <si>
    <t>Net salary</t>
  </si>
  <si>
    <t>Unemployment rate</t>
  </si>
  <si>
    <t>Retirees/employee</t>
  </si>
  <si>
    <t>Region - east or not?</t>
  </si>
  <si>
    <t>Region *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</si>
</sst>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0000%"/>
    <numFmt numFmtId="169" formatCode="0.000000000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9">
    <xf numFmtId="0" fontId="0" fillId="0" borderId="0" xfId="0"/>
    <xf numFmtId="10" fontId="0" fillId="0" borderId="0" xfId="0" applyNumberFormat="1"/>
    <xf numFmtId="1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quotePrefix="1"/>
    <xf numFmtId="0" fontId="0" fillId="0" borderId="0" xfId="0"/>
    <xf numFmtId="0" fontId="1" fillId="0" borderId="0" xfId="0" applyFont="1"/>
    <xf numFmtId="0" fontId="5" fillId="0" borderId="0" xfId="1" applyFont="1"/>
    <xf numFmtId="0" fontId="5" fillId="0" borderId="0" xfId="1" applyFont="1"/>
    <xf numFmtId="0" fontId="5" fillId="0" borderId="0" xfId="1" applyFont="1"/>
    <xf numFmtId="0" fontId="5" fillId="0" borderId="0" xfId="1" applyFont="1"/>
    <xf numFmtId="0" fontId="5" fillId="0" borderId="0" xfId="1" applyFont="1"/>
    <xf numFmtId="0" fontId="5" fillId="0" borderId="0" xfId="1" applyFont="1"/>
    <xf numFmtId="0" fontId="5" fillId="0" borderId="0" xfId="1" applyFont="1"/>
    <xf numFmtId="0" fontId="5" fillId="0" borderId="0" xfId="1" applyFont="1"/>
    <xf numFmtId="0" fontId="5" fillId="0" borderId="0" xfId="1" applyFont="1"/>
    <xf numFmtId="0" fontId="5" fillId="0" borderId="0" xfId="1" applyFont="1"/>
    <xf numFmtId="0" fontId="5" fillId="0" borderId="0" xfId="1" applyFont="1"/>
    <xf numFmtId="0" fontId="5" fillId="0" borderId="0" xfId="1" applyFont="1"/>
    <xf numFmtId="0" fontId="5" fillId="0" borderId="0" xfId="1" applyFont="1"/>
    <xf numFmtId="0" fontId="5" fillId="0" borderId="0" xfId="1" applyFont="1"/>
    <xf numFmtId="0" fontId="5" fillId="0" borderId="0" xfId="1" applyFont="1"/>
    <xf numFmtId="0" fontId="5" fillId="0" borderId="0" xfId="1" applyFont="1"/>
    <xf numFmtId="0" fontId="5" fillId="0" borderId="0" xfId="1" applyFont="1"/>
    <xf numFmtId="0" fontId="5" fillId="0" borderId="0" xfId="1" applyFont="1"/>
    <xf numFmtId="0" fontId="5" fillId="0" borderId="0" xfId="1" applyFont="1"/>
    <xf numFmtId="0" fontId="5" fillId="0" borderId="0" xfId="1" applyFont="1"/>
    <xf numFmtId="0" fontId="5" fillId="0" borderId="0" xfId="1" applyFont="1"/>
    <xf numFmtId="0" fontId="5" fillId="0" borderId="0" xfId="1" applyFont="1"/>
    <xf numFmtId="0" fontId="5" fillId="0" borderId="0" xfId="1" applyFont="1"/>
    <xf numFmtId="0" fontId="5" fillId="0" borderId="0" xfId="1" applyFont="1"/>
    <xf numFmtId="0" fontId="5" fillId="0" borderId="0" xfId="1" applyFont="1"/>
    <xf numFmtId="0" fontId="5" fillId="0" borderId="0" xfId="1" applyFont="1"/>
    <xf numFmtId="0" fontId="5" fillId="0" borderId="0" xfId="1" applyFont="1"/>
    <xf numFmtId="0" fontId="5" fillId="0" borderId="0" xfId="1" applyFont="1"/>
    <xf numFmtId="0" fontId="5" fillId="0" borderId="0" xfId="1" applyFont="1"/>
    <xf numFmtId="0" fontId="5" fillId="0" borderId="0" xfId="1" applyFont="1"/>
    <xf numFmtId="0" fontId="5" fillId="0" borderId="0" xfId="1" applyFont="1"/>
    <xf numFmtId="0" fontId="5" fillId="0" borderId="0" xfId="1" applyFont="1"/>
    <xf numFmtId="0" fontId="5" fillId="0" borderId="0" xfId="1" applyFont="1"/>
    <xf numFmtId="0" fontId="5" fillId="0" borderId="0" xfId="1" applyFont="1"/>
    <xf numFmtId="0" fontId="5" fillId="0" borderId="0" xfId="1" applyFont="1"/>
    <xf numFmtId="0" fontId="5" fillId="0" borderId="0" xfId="1" applyFont="1"/>
    <xf numFmtId="0" fontId="5" fillId="0" borderId="0" xfId="1" applyFont="1"/>
    <xf numFmtId="0" fontId="5" fillId="0" borderId="0" xfId="1" applyFont="1"/>
    <xf numFmtId="0" fontId="5" fillId="0" borderId="0" xfId="1" applyFont="1"/>
    <xf numFmtId="0" fontId="5" fillId="0" borderId="0" xfId="1" applyFont="1"/>
    <xf numFmtId="0" fontId="5" fillId="0" borderId="0" xfId="1" applyFont="1"/>
    <xf numFmtId="165" fontId="0" fillId="0" borderId="0" xfId="0" applyNumberFormat="1"/>
    <xf numFmtId="0" fontId="2" fillId="0" borderId="2" xfId="0" applyFont="1" applyFill="1" applyBorder="1" applyAlignment="1">
      <alignment horizontal="centerContinuous"/>
    </xf>
    <xf numFmtId="3" fontId="0" fillId="0" borderId="0" xfId="0" applyNumberFormat="1"/>
    <xf numFmtId="0" fontId="0" fillId="2" borderId="0" xfId="0" applyFill="1"/>
    <xf numFmtId="0" fontId="6" fillId="3" borderId="0" xfId="0" applyFont="1" applyFill="1"/>
    <xf numFmtId="0" fontId="0" fillId="3" borderId="0" xfId="0" applyFill="1"/>
    <xf numFmtId="2" fontId="0" fillId="0" borderId="0" xfId="0" applyNumberFormat="1"/>
    <xf numFmtId="0" fontId="0" fillId="0" borderId="3" xfId="0" applyBorder="1"/>
    <xf numFmtId="0" fontId="2" fillId="0" borderId="3" xfId="0" applyFont="1" applyFill="1" applyBorder="1" applyAlignment="1">
      <alignment horizontal="center"/>
    </xf>
    <xf numFmtId="0" fontId="0" fillId="0" borderId="3" xfId="0" applyFill="1" applyBorder="1" applyAlignment="1"/>
    <xf numFmtId="10" fontId="0" fillId="0" borderId="3" xfId="0" applyNumberFormat="1" applyBorder="1"/>
    <xf numFmtId="169" fontId="0" fillId="0" borderId="0" xfId="0" applyNumberFormat="1" applyFill="1" applyBorder="1" applyAlignment="1"/>
    <xf numFmtId="169" fontId="0" fillId="0" borderId="1" xfId="0" applyNumberFormat="1" applyFill="1" applyBorder="1" applyAlignment="1"/>
  </cellXfs>
  <cellStyles count="2">
    <cellStyle name="Normal" xfId="0" builtinId="0"/>
    <cellStyle name="Normal 2" xfId="1" xr:uid="{9B902DEA-2B22-48A3-8F62-1EB6EFE758B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Scatterplot</a:t>
            </a:r>
            <a:r>
              <a:rPr lang="en-US" baseline="0"/>
              <a:t> between GDP/capital and victims/population percentage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'Simple regression'!$F$2</c:f>
              <c:strCache>
                <c:ptCount val="1"/>
                <c:pt idx="0">
                  <c:v>Victime/populatie (%)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.159708637633702E-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o-RO"/>
                </a:p>
              </c:txPr>
            </c:trendlineLbl>
          </c:trendline>
          <c:xVal>
            <c:numRef>
              <c:f>'Simple regression'!$C$3:$C$700</c:f>
              <c:numCache>
                <c:formatCode>General</c:formatCode>
                <c:ptCount val="698"/>
                <c:pt idx="0">
                  <c:v>14.3</c:v>
                </c:pt>
                <c:pt idx="1">
                  <c:v>13.1</c:v>
                </c:pt>
                <c:pt idx="2">
                  <c:v>12.9</c:v>
                </c:pt>
                <c:pt idx="3">
                  <c:v>9</c:v>
                </c:pt>
                <c:pt idx="4">
                  <c:v>10.7</c:v>
                </c:pt>
                <c:pt idx="5">
                  <c:v>9.6999999999999993</c:v>
                </c:pt>
                <c:pt idx="6">
                  <c:v>6.9</c:v>
                </c:pt>
                <c:pt idx="7">
                  <c:v>9.8000000000000007</c:v>
                </c:pt>
                <c:pt idx="8">
                  <c:v>16</c:v>
                </c:pt>
                <c:pt idx="9">
                  <c:v>32.700000000000003</c:v>
                </c:pt>
                <c:pt idx="10">
                  <c:v>9.1</c:v>
                </c:pt>
                <c:pt idx="11">
                  <c:v>11.2</c:v>
                </c:pt>
                <c:pt idx="12">
                  <c:v>8.8000000000000007</c:v>
                </c:pt>
                <c:pt idx="13">
                  <c:v>17.399999999999999</c:v>
                </c:pt>
                <c:pt idx="14">
                  <c:v>17.100000000000001</c:v>
                </c:pt>
                <c:pt idx="15">
                  <c:v>9.5</c:v>
                </c:pt>
                <c:pt idx="16">
                  <c:v>9</c:v>
                </c:pt>
                <c:pt idx="17">
                  <c:v>10.9</c:v>
                </c:pt>
                <c:pt idx="18">
                  <c:v>9.1</c:v>
                </c:pt>
                <c:pt idx="19">
                  <c:v>9.5</c:v>
                </c:pt>
                <c:pt idx="20">
                  <c:v>12.8</c:v>
                </c:pt>
                <c:pt idx="21">
                  <c:v>9.4</c:v>
                </c:pt>
                <c:pt idx="22">
                  <c:v>10.6</c:v>
                </c:pt>
                <c:pt idx="23">
                  <c:v>10.199999999999999</c:v>
                </c:pt>
                <c:pt idx="24">
                  <c:v>13.3</c:v>
                </c:pt>
                <c:pt idx="25">
                  <c:v>9.6</c:v>
                </c:pt>
                <c:pt idx="26">
                  <c:v>8.1</c:v>
                </c:pt>
                <c:pt idx="27">
                  <c:v>10.199999999999999</c:v>
                </c:pt>
                <c:pt idx="28">
                  <c:v>8.3000000000000007</c:v>
                </c:pt>
                <c:pt idx="29">
                  <c:v>8.1999999999999993</c:v>
                </c:pt>
                <c:pt idx="30">
                  <c:v>14.3</c:v>
                </c:pt>
                <c:pt idx="31">
                  <c:v>11.1</c:v>
                </c:pt>
                <c:pt idx="32">
                  <c:v>9.5</c:v>
                </c:pt>
                <c:pt idx="33">
                  <c:v>15.2</c:v>
                </c:pt>
                <c:pt idx="34">
                  <c:v>7.7</c:v>
                </c:pt>
                <c:pt idx="35">
                  <c:v>8</c:v>
                </c:pt>
                <c:pt idx="36">
                  <c:v>17</c:v>
                </c:pt>
                <c:pt idx="37">
                  <c:v>10.8</c:v>
                </c:pt>
                <c:pt idx="38">
                  <c:v>10.4</c:v>
                </c:pt>
                <c:pt idx="39">
                  <c:v>6.7</c:v>
                </c:pt>
                <c:pt idx="40">
                  <c:v>8.6</c:v>
                </c:pt>
              </c:numCache>
            </c:numRef>
          </c:xVal>
          <c:yVal>
            <c:numRef>
              <c:f>'Simple regression'!$F$3:$F$700</c:f>
              <c:numCache>
                <c:formatCode>0.0000000000%</c:formatCode>
                <c:ptCount val="698"/>
                <c:pt idx="0">
                  <c:v>7.9875181716038406E-6</c:v>
                </c:pt>
                <c:pt idx="1">
                  <c:v>1.6990693347718786E-5</c:v>
                </c:pt>
                <c:pt idx="2">
                  <c:v>3.3017933454713549E-5</c:v>
                </c:pt>
                <c:pt idx="3">
                  <c:v>6.3492063492063489E-5</c:v>
                </c:pt>
                <c:pt idx="4">
                  <c:v>3.4050888241741851E-5</c:v>
                </c:pt>
                <c:pt idx="5">
                  <c:v>1.8287107589149649E-5</c:v>
                </c:pt>
                <c:pt idx="6">
                  <c:v>5.9449628549913465E-5</c:v>
                </c:pt>
                <c:pt idx="7">
                  <c:v>6.3793633395387142E-5</c:v>
                </c:pt>
                <c:pt idx="8">
                  <c:v>3.9364871418583998E-5</c:v>
                </c:pt>
                <c:pt idx="9">
                  <c:v>1.2669905782826553E-5</c:v>
                </c:pt>
                <c:pt idx="10">
                  <c:v>1.9317408634023108E-5</c:v>
                </c:pt>
                <c:pt idx="11">
                  <c:v>3.1410389300364988E-5</c:v>
                </c:pt>
                <c:pt idx="12">
                  <c:v>1.6147315185904038E-5</c:v>
                </c:pt>
                <c:pt idx="13">
                  <c:v>9.5593547162442123E-6</c:v>
                </c:pt>
                <c:pt idx="14">
                  <c:v>3.2661977277715646E-5</c:v>
                </c:pt>
                <c:pt idx="15">
                  <c:v>4.41598586884522E-6</c:v>
                </c:pt>
                <c:pt idx="16">
                  <c:v>3.4544236773875347E-5</c:v>
                </c:pt>
                <c:pt idx="17">
                  <c:v>9.7184549107207617E-5</c:v>
                </c:pt>
                <c:pt idx="18">
                  <c:v>5.9104675978581746E-5</c:v>
                </c:pt>
                <c:pt idx="19">
                  <c:v>6.2570852288620937E-5</c:v>
                </c:pt>
                <c:pt idx="20">
                  <c:v>4.7431844624437441E-5</c:v>
                </c:pt>
                <c:pt idx="21">
                  <c:v>3.0184305368580554E-6</c:v>
                </c:pt>
                <c:pt idx="22">
                  <c:v>2.1855725981649932E-5</c:v>
                </c:pt>
                <c:pt idx="23">
                  <c:v>5.0558726594206181E-5</c:v>
                </c:pt>
                <c:pt idx="24">
                  <c:v>1.6011271935442551E-5</c:v>
                </c:pt>
                <c:pt idx="25">
                  <c:v>1.150483202945237E-5</c:v>
                </c:pt>
                <c:pt idx="26">
                  <c:v>2.8613326656890446E-5</c:v>
                </c:pt>
                <c:pt idx="27">
                  <c:v>4.8969446442623008E-5</c:v>
                </c:pt>
                <c:pt idx="28">
                  <c:v>1.9346952415291128E-5</c:v>
                </c:pt>
                <c:pt idx="29">
                  <c:v>3.2109355290016287E-5</c:v>
                </c:pt>
                <c:pt idx="30">
                  <c:v>2.0170007954546888E-5</c:v>
                </c:pt>
                <c:pt idx="31">
                  <c:v>6.5427363359040836E-5</c:v>
                </c:pt>
                <c:pt idx="32">
                  <c:v>5.1637289352132751E-6</c:v>
                </c:pt>
                <c:pt idx="33">
                  <c:v>2.3525989802552785E-5</c:v>
                </c:pt>
                <c:pt idx="34">
                  <c:v>7.8958900576268373E-6</c:v>
                </c:pt>
                <c:pt idx="35">
                  <c:v>2.4205260609972566E-5</c:v>
                </c:pt>
                <c:pt idx="36">
                  <c:v>1.8569240053850795E-5</c:v>
                </c:pt>
                <c:pt idx="37">
                  <c:v>4.643368214878196E-5</c:v>
                </c:pt>
                <c:pt idx="38">
                  <c:v>1.7637261991448448E-5</c:v>
                </c:pt>
                <c:pt idx="39">
                  <c:v>3.4289471720262457E-5</c:v>
                </c:pt>
                <c:pt idx="40">
                  <c:v>1.8186636459529538E-5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7B-468F-9F87-7400B639D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815120"/>
        <c:axId val="1967793904"/>
      </c:scatterChart>
      <c:valAx>
        <c:axId val="196781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967793904"/>
        <c:crosses val="autoZero"/>
        <c:crossBetween val="midCat"/>
      </c:valAx>
      <c:valAx>
        <c:axId val="196779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96781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43733</xdr:colOff>
      <xdr:row>21</xdr:row>
      <xdr:rowOff>76035</xdr:rowOff>
    </xdr:from>
    <xdr:to>
      <xdr:col>23</xdr:col>
      <xdr:colOff>446930</xdr:colOff>
      <xdr:row>47</xdr:row>
      <xdr:rowOff>34125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1347E8-DD10-FB8B-C6BC-E07B0EBB1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98"/>
  <sheetViews>
    <sheetView zoomScaleNormal="100" workbookViewId="0">
      <selection activeCell="D21" sqref="D21"/>
    </sheetView>
  </sheetViews>
  <sheetFormatPr defaultRowHeight="14.4" x14ac:dyDescent="0.3"/>
  <cols>
    <col min="3" max="3" width="21.44140625" customWidth="1"/>
    <col min="4" max="4" width="18.33203125" customWidth="1"/>
    <col min="5" max="5" width="13.88671875" bestFit="1" customWidth="1"/>
    <col min="6" max="6" width="26.33203125" customWidth="1"/>
    <col min="7" max="7" width="16.88671875" customWidth="1"/>
    <col min="8" max="8" width="18" customWidth="1"/>
    <col min="9" max="9" width="20.88671875" customWidth="1"/>
    <col min="10" max="10" width="23.109375" customWidth="1"/>
    <col min="12" max="12" width="8.77734375" customWidth="1"/>
    <col min="13" max="13" width="20.109375" customWidth="1"/>
    <col min="17" max="17" width="21.5546875" customWidth="1"/>
  </cols>
  <sheetData>
    <row r="1" spans="1:10" s="3" customFormat="1" ht="18" x14ac:dyDescent="0.35">
      <c r="A1" s="3" t="s">
        <v>0</v>
      </c>
      <c r="B1" s="3" t="s">
        <v>1</v>
      </c>
      <c r="C1" s="3" t="s">
        <v>106</v>
      </c>
      <c r="D1" s="3" t="s">
        <v>2</v>
      </c>
      <c r="E1" s="3" t="s">
        <v>3</v>
      </c>
      <c r="F1" s="3" t="s">
        <v>105</v>
      </c>
      <c r="G1" s="3" t="s">
        <v>4</v>
      </c>
      <c r="H1" s="3" t="s">
        <v>104</v>
      </c>
      <c r="I1" s="3" t="s">
        <v>103</v>
      </c>
      <c r="J1" s="3" t="s">
        <v>102</v>
      </c>
    </row>
    <row r="2" spans="1:10" x14ac:dyDescent="0.3">
      <c r="A2" t="s">
        <v>20</v>
      </c>
      <c r="B2" s="2">
        <v>22</v>
      </c>
      <c r="C2" t="s">
        <v>50</v>
      </c>
      <c r="D2" t="s">
        <v>23</v>
      </c>
      <c r="E2" t="s">
        <v>24</v>
      </c>
      <c r="F2" t="s">
        <v>60</v>
      </c>
      <c r="G2" t="s">
        <v>26</v>
      </c>
      <c r="H2" t="s">
        <v>27</v>
      </c>
      <c r="I2" t="s">
        <v>95</v>
      </c>
      <c r="J2" t="s">
        <v>37</v>
      </c>
    </row>
    <row r="3" spans="1:10" x14ac:dyDescent="0.3">
      <c r="A3" t="s">
        <v>34</v>
      </c>
      <c r="B3" s="2">
        <v>18</v>
      </c>
      <c r="C3" t="s">
        <v>6</v>
      </c>
      <c r="D3" t="s">
        <v>23</v>
      </c>
      <c r="E3" t="s">
        <v>24</v>
      </c>
      <c r="F3" t="s">
        <v>25</v>
      </c>
      <c r="G3" t="s">
        <v>31</v>
      </c>
      <c r="H3" t="s">
        <v>27</v>
      </c>
      <c r="I3" t="s">
        <v>95</v>
      </c>
      <c r="J3" t="s">
        <v>88</v>
      </c>
    </row>
    <row r="4" spans="1:10" x14ac:dyDescent="0.3">
      <c r="A4" t="s">
        <v>20</v>
      </c>
      <c r="B4" s="2">
        <v>17</v>
      </c>
      <c r="C4" t="s">
        <v>5</v>
      </c>
      <c r="D4" t="s">
        <v>23</v>
      </c>
      <c r="E4" t="s">
        <v>29</v>
      </c>
      <c r="F4" t="s">
        <v>25</v>
      </c>
      <c r="G4" t="s">
        <v>26</v>
      </c>
      <c r="H4" t="s">
        <v>27</v>
      </c>
      <c r="I4" t="s">
        <v>95</v>
      </c>
      <c r="J4" t="s">
        <v>37</v>
      </c>
    </row>
    <row r="5" spans="1:10" x14ac:dyDescent="0.3">
      <c r="A5" t="s">
        <v>20</v>
      </c>
      <c r="B5" s="2">
        <v>8</v>
      </c>
      <c r="C5" t="s">
        <v>5</v>
      </c>
      <c r="D5" t="s">
        <v>23</v>
      </c>
      <c r="E5" t="s">
        <v>29</v>
      </c>
      <c r="F5" t="s">
        <v>63</v>
      </c>
      <c r="G5" t="s">
        <v>42</v>
      </c>
      <c r="H5" t="s">
        <v>27</v>
      </c>
      <c r="I5" t="s">
        <v>95</v>
      </c>
      <c r="J5" t="s">
        <v>98</v>
      </c>
    </row>
    <row r="6" spans="1:10" x14ac:dyDescent="0.3">
      <c r="A6" t="s">
        <v>20</v>
      </c>
      <c r="B6" s="2">
        <v>13</v>
      </c>
      <c r="C6" t="s">
        <v>5</v>
      </c>
      <c r="D6" t="s">
        <v>23</v>
      </c>
      <c r="E6" t="s">
        <v>29</v>
      </c>
      <c r="F6" t="s">
        <v>63</v>
      </c>
      <c r="G6" t="s">
        <v>42</v>
      </c>
      <c r="H6" t="s">
        <v>27</v>
      </c>
      <c r="I6" t="s">
        <v>95</v>
      </c>
      <c r="J6" t="s">
        <v>98</v>
      </c>
    </row>
    <row r="7" spans="1:10" x14ac:dyDescent="0.3">
      <c r="A7" t="s">
        <v>20</v>
      </c>
      <c r="B7" s="2">
        <v>12</v>
      </c>
      <c r="C7" t="s">
        <v>6</v>
      </c>
      <c r="D7" t="s">
        <v>23</v>
      </c>
      <c r="E7" t="s">
        <v>24</v>
      </c>
      <c r="F7" t="s">
        <v>71</v>
      </c>
      <c r="G7" t="s">
        <v>26</v>
      </c>
      <c r="H7" t="s">
        <v>27</v>
      </c>
      <c r="I7" t="s">
        <v>95</v>
      </c>
      <c r="J7" t="s">
        <v>56</v>
      </c>
    </row>
    <row r="8" spans="1:10" x14ac:dyDescent="0.3">
      <c r="A8" t="s">
        <v>20</v>
      </c>
      <c r="B8" s="2">
        <v>19</v>
      </c>
      <c r="C8" t="s">
        <v>6</v>
      </c>
      <c r="D8" t="s">
        <v>23</v>
      </c>
      <c r="E8" t="s">
        <v>24</v>
      </c>
      <c r="F8" t="s">
        <v>51</v>
      </c>
      <c r="G8" t="s">
        <v>26</v>
      </c>
      <c r="H8" t="s">
        <v>27</v>
      </c>
      <c r="I8" t="s">
        <v>95</v>
      </c>
      <c r="J8" t="s">
        <v>53</v>
      </c>
    </row>
    <row r="9" spans="1:10" x14ac:dyDescent="0.3">
      <c r="A9" t="s">
        <v>34</v>
      </c>
      <c r="B9" s="2">
        <v>14</v>
      </c>
      <c r="C9" t="s">
        <v>5</v>
      </c>
      <c r="D9" t="s">
        <v>23</v>
      </c>
      <c r="E9" t="s">
        <v>29</v>
      </c>
      <c r="F9" t="s">
        <v>51</v>
      </c>
      <c r="G9" t="s">
        <v>39</v>
      </c>
      <c r="H9" t="s">
        <v>27</v>
      </c>
      <c r="I9" t="s">
        <v>95</v>
      </c>
      <c r="J9" t="s">
        <v>37</v>
      </c>
    </row>
    <row r="10" spans="1:10" x14ac:dyDescent="0.3">
      <c r="A10" t="s">
        <v>34</v>
      </c>
      <c r="B10" s="2">
        <v>12</v>
      </c>
      <c r="C10" t="s">
        <v>5</v>
      </c>
      <c r="D10" t="s">
        <v>23</v>
      </c>
      <c r="E10" t="s">
        <v>29</v>
      </c>
      <c r="F10" t="s">
        <v>51</v>
      </c>
      <c r="G10" t="s">
        <v>42</v>
      </c>
      <c r="H10" t="s">
        <v>27</v>
      </c>
      <c r="I10" t="s">
        <v>95</v>
      </c>
      <c r="J10" t="s">
        <v>37</v>
      </c>
    </row>
    <row r="11" spans="1:10" x14ac:dyDescent="0.3">
      <c r="A11" t="s">
        <v>20</v>
      </c>
      <c r="B11" s="2">
        <v>15</v>
      </c>
      <c r="C11" t="s">
        <v>8</v>
      </c>
      <c r="D11" t="s">
        <v>23</v>
      </c>
      <c r="E11" t="s">
        <v>24</v>
      </c>
      <c r="F11" t="s">
        <v>43</v>
      </c>
      <c r="G11" s="1" t="e">
        <v>#NULL!</v>
      </c>
      <c r="H11" t="s">
        <v>27</v>
      </c>
      <c r="I11" t="s">
        <v>95</v>
      </c>
      <c r="J11" t="s">
        <v>33</v>
      </c>
    </row>
    <row r="12" spans="1:10" x14ac:dyDescent="0.3">
      <c r="A12" t="s">
        <v>20</v>
      </c>
      <c r="B12" s="2">
        <v>19</v>
      </c>
      <c r="C12" t="s">
        <v>8</v>
      </c>
      <c r="D12" t="s">
        <v>23</v>
      </c>
      <c r="E12" t="s">
        <v>24</v>
      </c>
      <c r="F12" t="s">
        <v>43</v>
      </c>
      <c r="G12" t="s">
        <v>26</v>
      </c>
      <c r="H12" t="s">
        <v>27</v>
      </c>
      <c r="I12" t="s">
        <v>95</v>
      </c>
      <c r="J12" t="s">
        <v>53</v>
      </c>
    </row>
    <row r="13" spans="1:10" x14ac:dyDescent="0.3">
      <c r="A13" t="s">
        <v>20</v>
      </c>
      <c r="B13" s="2">
        <v>20</v>
      </c>
      <c r="C13" t="s">
        <v>5</v>
      </c>
      <c r="D13" t="s">
        <v>23</v>
      </c>
      <c r="E13" t="s">
        <v>29</v>
      </c>
      <c r="F13" t="s">
        <v>77</v>
      </c>
      <c r="G13" t="s">
        <v>39</v>
      </c>
      <c r="H13" t="s">
        <v>27</v>
      </c>
      <c r="I13" t="s">
        <v>95</v>
      </c>
      <c r="J13" t="s">
        <v>37</v>
      </c>
    </row>
    <row r="14" spans="1:10" x14ac:dyDescent="0.3">
      <c r="A14" t="s">
        <v>34</v>
      </c>
      <c r="B14" s="2">
        <v>25</v>
      </c>
      <c r="C14" t="s">
        <v>16</v>
      </c>
      <c r="D14" t="s">
        <v>23</v>
      </c>
      <c r="E14" t="s">
        <v>29</v>
      </c>
      <c r="F14" t="s">
        <v>54</v>
      </c>
      <c r="G14" t="s">
        <v>39</v>
      </c>
      <c r="H14" t="s">
        <v>27</v>
      </c>
      <c r="I14" t="s">
        <v>95</v>
      </c>
      <c r="J14" t="s">
        <v>37</v>
      </c>
    </row>
    <row r="15" spans="1:10" x14ac:dyDescent="0.3">
      <c r="A15" t="s">
        <v>20</v>
      </c>
      <c r="B15" s="2">
        <v>21</v>
      </c>
      <c r="C15" t="s">
        <v>16</v>
      </c>
      <c r="D15" t="s">
        <v>23</v>
      </c>
      <c r="E15" t="s">
        <v>29</v>
      </c>
      <c r="F15" t="s">
        <v>54</v>
      </c>
      <c r="G15" t="s">
        <v>42</v>
      </c>
      <c r="H15" t="s">
        <v>27</v>
      </c>
      <c r="I15" t="s">
        <v>95</v>
      </c>
      <c r="J15" t="s">
        <v>37</v>
      </c>
    </row>
    <row r="16" spans="1:10" x14ac:dyDescent="0.3">
      <c r="A16" t="s">
        <v>20</v>
      </c>
      <c r="B16" s="2">
        <v>8</v>
      </c>
      <c r="C16" t="s">
        <v>5</v>
      </c>
      <c r="D16" t="s">
        <v>23</v>
      </c>
      <c r="E16" t="s">
        <v>24</v>
      </c>
      <c r="F16" t="s">
        <v>54</v>
      </c>
      <c r="G16" t="s">
        <v>42</v>
      </c>
      <c r="H16" t="s">
        <v>27</v>
      </c>
      <c r="I16" t="s">
        <v>95</v>
      </c>
      <c r="J16" t="s">
        <v>98</v>
      </c>
    </row>
    <row r="17" spans="1:10" x14ac:dyDescent="0.3">
      <c r="A17" t="s">
        <v>20</v>
      </c>
      <c r="B17" s="2">
        <v>6</v>
      </c>
      <c r="C17" t="s">
        <v>5</v>
      </c>
      <c r="D17" t="s">
        <v>23</v>
      </c>
      <c r="E17" t="s">
        <v>24</v>
      </c>
      <c r="F17" t="s">
        <v>54</v>
      </c>
      <c r="G17" t="s">
        <v>42</v>
      </c>
      <c r="H17" t="s">
        <v>27</v>
      </c>
      <c r="I17" t="s">
        <v>95</v>
      </c>
      <c r="J17" t="s">
        <v>98</v>
      </c>
    </row>
    <row r="18" spans="1:10" x14ac:dyDescent="0.3">
      <c r="A18" t="s">
        <v>34</v>
      </c>
      <c r="B18" s="2">
        <v>46</v>
      </c>
      <c r="C18" t="s">
        <v>18</v>
      </c>
      <c r="D18" t="s">
        <v>23</v>
      </c>
      <c r="E18" t="s">
        <v>24</v>
      </c>
      <c r="F18" t="s">
        <v>64</v>
      </c>
      <c r="G18" t="s">
        <v>42</v>
      </c>
      <c r="H18" t="s">
        <v>27</v>
      </c>
      <c r="I18" t="s">
        <v>95</v>
      </c>
      <c r="J18" t="s">
        <v>88</v>
      </c>
    </row>
    <row r="19" spans="1:10" x14ac:dyDescent="0.3">
      <c r="A19" t="s">
        <v>20</v>
      </c>
      <c r="B19" s="2">
        <v>69</v>
      </c>
      <c r="C19" t="s">
        <v>18</v>
      </c>
      <c r="D19" t="s">
        <v>23</v>
      </c>
      <c r="E19" t="s">
        <v>24</v>
      </c>
      <c r="F19" t="s">
        <v>64</v>
      </c>
      <c r="G19" t="s">
        <v>42</v>
      </c>
      <c r="H19" t="s">
        <v>27</v>
      </c>
      <c r="I19" t="s">
        <v>95</v>
      </c>
      <c r="J19" t="s">
        <v>37</v>
      </c>
    </row>
    <row r="20" spans="1:10" x14ac:dyDescent="0.3">
      <c r="A20" t="s">
        <v>20</v>
      </c>
      <c r="B20" s="2">
        <v>56</v>
      </c>
      <c r="C20" t="s">
        <v>18</v>
      </c>
      <c r="D20" t="s">
        <v>23</v>
      </c>
      <c r="E20" t="s">
        <v>24</v>
      </c>
      <c r="F20" t="s">
        <v>64</v>
      </c>
      <c r="G20" t="s">
        <v>42</v>
      </c>
      <c r="H20" t="s">
        <v>27</v>
      </c>
      <c r="I20" t="s">
        <v>95</v>
      </c>
      <c r="J20" t="s">
        <v>37</v>
      </c>
    </row>
    <row r="21" spans="1:10" x14ac:dyDescent="0.3">
      <c r="A21" t="s">
        <v>20</v>
      </c>
      <c r="B21" s="2">
        <v>23</v>
      </c>
      <c r="C21" t="s">
        <v>76</v>
      </c>
      <c r="D21" t="s">
        <v>23</v>
      </c>
      <c r="E21" t="s">
        <v>29</v>
      </c>
      <c r="F21" t="s">
        <v>85</v>
      </c>
      <c r="G21" t="s">
        <v>39</v>
      </c>
      <c r="H21" t="s">
        <v>99</v>
      </c>
      <c r="I21" t="s">
        <v>95</v>
      </c>
      <c r="J21" t="s">
        <v>33</v>
      </c>
    </row>
    <row r="22" spans="1:10" x14ac:dyDescent="0.3">
      <c r="A22" t="s">
        <v>34</v>
      </c>
      <c r="B22" s="2">
        <v>15</v>
      </c>
      <c r="C22" t="s">
        <v>5</v>
      </c>
      <c r="D22" t="s">
        <v>23</v>
      </c>
      <c r="E22" t="s">
        <v>24</v>
      </c>
      <c r="F22" t="s">
        <v>66</v>
      </c>
      <c r="G22" t="s">
        <v>42</v>
      </c>
      <c r="H22" t="s">
        <v>27</v>
      </c>
      <c r="I22" t="s">
        <v>36</v>
      </c>
      <c r="J22" t="s">
        <v>37</v>
      </c>
    </row>
    <row r="23" spans="1:10" x14ac:dyDescent="0.3">
      <c r="A23" t="s">
        <v>34</v>
      </c>
      <c r="B23" s="2">
        <v>44</v>
      </c>
      <c r="C23" t="s">
        <v>15</v>
      </c>
      <c r="D23" t="s">
        <v>23</v>
      </c>
      <c r="E23" t="s">
        <v>29</v>
      </c>
      <c r="F23" t="s">
        <v>86</v>
      </c>
      <c r="G23" t="s">
        <v>42</v>
      </c>
      <c r="H23" t="s">
        <v>27</v>
      </c>
      <c r="I23" t="s">
        <v>36</v>
      </c>
      <c r="J23" t="s">
        <v>88</v>
      </c>
    </row>
    <row r="24" spans="1:10" x14ac:dyDescent="0.3">
      <c r="A24" t="s">
        <v>34</v>
      </c>
      <c r="B24" s="2">
        <v>27</v>
      </c>
      <c r="C24" t="s">
        <v>15</v>
      </c>
      <c r="D24" t="s">
        <v>23</v>
      </c>
      <c r="E24" t="s">
        <v>29</v>
      </c>
      <c r="F24" t="s">
        <v>86</v>
      </c>
      <c r="G24" t="s">
        <v>42</v>
      </c>
      <c r="H24" t="s">
        <v>27</v>
      </c>
      <c r="I24" t="s">
        <v>36</v>
      </c>
      <c r="J24" t="s">
        <v>88</v>
      </c>
    </row>
    <row r="25" spans="1:10" x14ac:dyDescent="0.3">
      <c r="A25" t="s">
        <v>34</v>
      </c>
      <c r="B25" s="2">
        <v>27</v>
      </c>
      <c r="C25" t="s">
        <v>15</v>
      </c>
      <c r="D25" t="s">
        <v>23</v>
      </c>
      <c r="E25" t="s">
        <v>29</v>
      </c>
      <c r="F25" t="s">
        <v>86</v>
      </c>
      <c r="G25" t="s">
        <v>42</v>
      </c>
      <c r="H25" t="s">
        <v>27</v>
      </c>
      <c r="I25" t="s">
        <v>36</v>
      </c>
      <c r="J25" t="s">
        <v>33</v>
      </c>
    </row>
    <row r="26" spans="1:10" x14ac:dyDescent="0.3">
      <c r="A26" t="s">
        <v>34</v>
      </c>
      <c r="B26" s="2">
        <v>23</v>
      </c>
      <c r="C26" t="s">
        <v>15</v>
      </c>
      <c r="D26" t="s">
        <v>23</v>
      </c>
      <c r="E26" t="s">
        <v>29</v>
      </c>
      <c r="F26" t="s">
        <v>86</v>
      </c>
      <c r="G26" t="s">
        <v>42</v>
      </c>
      <c r="H26" t="s">
        <v>27</v>
      </c>
      <c r="I26" t="s">
        <v>36</v>
      </c>
      <c r="J26" t="s">
        <v>88</v>
      </c>
    </row>
    <row r="27" spans="1:10" x14ac:dyDescent="0.3">
      <c r="A27" t="s">
        <v>34</v>
      </c>
      <c r="B27" s="2">
        <v>44</v>
      </c>
      <c r="C27" t="s">
        <v>5</v>
      </c>
      <c r="D27" t="s">
        <v>23</v>
      </c>
      <c r="E27" t="s">
        <v>24</v>
      </c>
      <c r="F27" t="s">
        <v>67</v>
      </c>
      <c r="G27" t="s">
        <v>31</v>
      </c>
      <c r="H27" t="s">
        <v>27</v>
      </c>
      <c r="I27" t="s">
        <v>36</v>
      </c>
      <c r="J27" t="s">
        <v>37</v>
      </c>
    </row>
    <row r="28" spans="1:10" x14ac:dyDescent="0.3">
      <c r="A28" t="s">
        <v>34</v>
      </c>
      <c r="B28" s="2">
        <v>22</v>
      </c>
      <c r="C28" t="s">
        <v>5</v>
      </c>
      <c r="D28" t="s">
        <v>23</v>
      </c>
      <c r="E28" t="s">
        <v>24</v>
      </c>
      <c r="F28" t="s">
        <v>67</v>
      </c>
      <c r="G28" t="s">
        <v>26</v>
      </c>
      <c r="H28" t="s">
        <v>27</v>
      </c>
      <c r="I28" t="s">
        <v>36</v>
      </c>
      <c r="J28" t="s">
        <v>33</v>
      </c>
    </row>
    <row r="29" spans="1:10" x14ac:dyDescent="0.3">
      <c r="A29" t="s">
        <v>34</v>
      </c>
      <c r="B29" s="2">
        <v>17</v>
      </c>
      <c r="C29" t="s">
        <v>5</v>
      </c>
      <c r="D29" t="s">
        <v>23</v>
      </c>
      <c r="E29" t="s">
        <v>24</v>
      </c>
      <c r="F29" t="s">
        <v>67</v>
      </c>
      <c r="G29" t="s">
        <v>42</v>
      </c>
      <c r="H29" t="s">
        <v>27</v>
      </c>
      <c r="I29" t="s">
        <v>36</v>
      </c>
      <c r="J29" t="s">
        <v>33</v>
      </c>
    </row>
    <row r="30" spans="1:10" x14ac:dyDescent="0.3">
      <c r="A30" t="s">
        <v>34</v>
      </c>
      <c r="B30" s="2">
        <v>58</v>
      </c>
      <c r="C30" t="s">
        <v>5</v>
      </c>
      <c r="D30" t="s">
        <v>23</v>
      </c>
      <c r="E30" t="s">
        <v>24</v>
      </c>
      <c r="F30" t="s">
        <v>57</v>
      </c>
      <c r="G30" t="s">
        <v>40</v>
      </c>
      <c r="H30" t="s">
        <v>27</v>
      </c>
      <c r="I30" t="s">
        <v>36</v>
      </c>
      <c r="J30" t="s">
        <v>37</v>
      </c>
    </row>
    <row r="31" spans="1:10" x14ac:dyDescent="0.3">
      <c r="A31" t="s">
        <v>34</v>
      </c>
      <c r="B31" s="2">
        <v>14</v>
      </c>
      <c r="C31" t="s">
        <v>5</v>
      </c>
      <c r="D31" t="s">
        <v>23</v>
      </c>
      <c r="E31" t="s">
        <v>24</v>
      </c>
      <c r="F31" t="s">
        <v>57</v>
      </c>
      <c r="G31" t="s">
        <v>26</v>
      </c>
      <c r="H31" t="s">
        <v>70</v>
      </c>
      <c r="I31" t="s">
        <v>36</v>
      </c>
      <c r="J31" t="s">
        <v>37</v>
      </c>
    </row>
    <row r="32" spans="1:10" x14ac:dyDescent="0.3">
      <c r="A32" t="s">
        <v>34</v>
      </c>
      <c r="B32" s="2">
        <v>12</v>
      </c>
      <c r="C32" t="s">
        <v>5</v>
      </c>
      <c r="D32" t="s">
        <v>23</v>
      </c>
      <c r="E32" t="s">
        <v>24</v>
      </c>
      <c r="F32" t="s">
        <v>57</v>
      </c>
      <c r="G32" t="s">
        <v>26</v>
      </c>
      <c r="H32" t="s">
        <v>70</v>
      </c>
      <c r="I32" t="s">
        <v>36</v>
      </c>
      <c r="J32" t="s">
        <v>37</v>
      </c>
    </row>
    <row r="33" spans="1:10" x14ac:dyDescent="0.3">
      <c r="A33" t="s">
        <v>34</v>
      </c>
      <c r="B33" s="2">
        <v>47</v>
      </c>
      <c r="C33" t="s">
        <v>6</v>
      </c>
      <c r="D33" t="s">
        <v>23</v>
      </c>
      <c r="E33" t="s">
        <v>24</v>
      </c>
      <c r="F33" t="s">
        <v>57</v>
      </c>
      <c r="G33" t="s">
        <v>31</v>
      </c>
      <c r="H33" t="s">
        <v>27</v>
      </c>
      <c r="I33" t="s">
        <v>36</v>
      </c>
      <c r="J33" t="s">
        <v>37</v>
      </c>
    </row>
    <row r="34" spans="1:10" x14ac:dyDescent="0.3">
      <c r="A34" t="s">
        <v>34</v>
      </c>
      <c r="B34" s="2">
        <v>37</v>
      </c>
      <c r="C34" t="s">
        <v>6</v>
      </c>
      <c r="D34" t="s">
        <v>23</v>
      </c>
      <c r="E34" t="s">
        <v>24</v>
      </c>
      <c r="F34" t="s">
        <v>57</v>
      </c>
      <c r="G34" t="s">
        <v>31</v>
      </c>
      <c r="H34" t="s">
        <v>27</v>
      </c>
      <c r="I34" t="s">
        <v>36</v>
      </c>
      <c r="J34" t="s">
        <v>37</v>
      </c>
    </row>
    <row r="35" spans="1:10" x14ac:dyDescent="0.3">
      <c r="A35" t="s">
        <v>34</v>
      </c>
      <c r="B35" s="2">
        <v>35</v>
      </c>
      <c r="C35" t="s">
        <v>6</v>
      </c>
      <c r="D35" t="s">
        <v>23</v>
      </c>
      <c r="E35" t="s">
        <v>24</v>
      </c>
      <c r="F35" t="s">
        <v>57</v>
      </c>
      <c r="G35" t="s">
        <v>31</v>
      </c>
      <c r="H35" t="s">
        <v>27</v>
      </c>
      <c r="I35" t="s">
        <v>36</v>
      </c>
      <c r="J35" t="s">
        <v>37</v>
      </c>
    </row>
    <row r="36" spans="1:10" x14ac:dyDescent="0.3">
      <c r="A36" t="s">
        <v>34</v>
      </c>
      <c r="B36" s="2">
        <v>21</v>
      </c>
      <c r="C36" t="s">
        <v>7</v>
      </c>
      <c r="D36" t="s">
        <v>23</v>
      </c>
      <c r="E36" t="s">
        <v>24</v>
      </c>
      <c r="F36" t="s">
        <v>57</v>
      </c>
      <c r="G36" t="s">
        <v>26</v>
      </c>
      <c r="H36" t="s">
        <v>27</v>
      </c>
      <c r="I36" t="s">
        <v>36</v>
      </c>
      <c r="J36" t="s">
        <v>37</v>
      </c>
    </row>
    <row r="37" spans="1:10" x14ac:dyDescent="0.3">
      <c r="A37" t="s">
        <v>34</v>
      </c>
      <c r="B37" s="2">
        <v>18</v>
      </c>
      <c r="C37" t="s">
        <v>7</v>
      </c>
      <c r="D37" t="s">
        <v>23</v>
      </c>
      <c r="E37" t="s">
        <v>24</v>
      </c>
      <c r="F37" t="s">
        <v>57</v>
      </c>
      <c r="G37" t="s">
        <v>26</v>
      </c>
      <c r="H37" t="s">
        <v>27</v>
      </c>
      <c r="I37" t="s">
        <v>36</v>
      </c>
      <c r="J37" t="s">
        <v>33</v>
      </c>
    </row>
    <row r="38" spans="1:10" x14ac:dyDescent="0.3">
      <c r="A38" t="s">
        <v>34</v>
      </c>
      <c r="B38" s="2">
        <v>39</v>
      </c>
      <c r="C38" t="s">
        <v>6</v>
      </c>
      <c r="D38" t="s">
        <v>23</v>
      </c>
      <c r="E38" t="s">
        <v>24</v>
      </c>
      <c r="F38" t="s">
        <v>57</v>
      </c>
      <c r="G38" t="s">
        <v>26</v>
      </c>
      <c r="H38" t="s">
        <v>27</v>
      </c>
      <c r="I38" t="s">
        <v>36</v>
      </c>
      <c r="J38" t="s">
        <v>33</v>
      </c>
    </row>
    <row r="39" spans="1:10" x14ac:dyDescent="0.3">
      <c r="A39" t="s">
        <v>34</v>
      </c>
      <c r="B39" s="2">
        <v>14</v>
      </c>
      <c r="C39" t="s">
        <v>5</v>
      </c>
      <c r="D39" t="s">
        <v>23</v>
      </c>
      <c r="E39" t="s">
        <v>24</v>
      </c>
      <c r="F39" t="s">
        <v>69</v>
      </c>
      <c r="G39" t="s">
        <v>42</v>
      </c>
      <c r="H39" t="s">
        <v>27</v>
      </c>
      <c r="I39" t="s">
        <v>36</v>
      </c>
      <c r="J39" t="s">
        <v>33</v>
      </c>
    </row>
    <row r="40" spans="1:10" x14ac:dyDescent="0.3">
      <c r="A40" t="s">
        <v>34</v>
      </c>
      <c r="B40" s="2">
        <v>12</v>
      </c>
      <c r="C40" t="s">
        <v>5</v>
      </c>
      <c r="D40" t="s">
        <v>23</v>
      </c>
      <c r="E40" t="s">
        <v>24</v>
      </c>
      <c r="F40" t="s">
        <v>69</v>
      </c>
      <c r="G40" t="s">
        <v>42</v>
      </c>
      <c r="H40" t="s">
        <v>27</v>
      </c>
      <c r="I40" t="s">
        <v>36</v>
      </c>
      <c r="J40" t="s">
        <v>33</v>
      </c>
    </row>
    <row r="41" spans="1:10" x14ac:dyDescent="0.3">
      <c r="A41" t="s">
        <v>34</v>
      </c>
      <c r="B41" s="2">
        <v>13</v>
      </c>
      <c r="C41" t="s">
        <v>5</v>
      </c>
      <c r="D41" t="s">
        <v>23</v>
      </c>
      <c r="E41" t="s">
        <v>24</v>
      </c>
      <c r="F41" t="s">
        <v>69</v>
      </c>
      <c r="G41" t="s">
        <v>39</v>
      </c>
      <c r="H41" t="s">
        <v>27</v>
      </c>
      <c r="I41" t="s">
        <v>36</v>
      </c>
      <c r="J41" t="s">
        <v>37</v>
      </c>
    </row>
    <row r="42" spans="1:10" x14ac:dyDescent="0.3">
      <c r="A42" t="s">
        <v>34</v>
      </c>
      <c r="B42" s="2">
        <v>11</v>
      </c>
      <c r="C42" t="s">
        <v>5</v>
      </c>
      <c r="D42" t="s">
        <v>23</v>
      </c>
      <c r="E42" t="s">
        <v>24</v>
      </c>
      <c r="F42" t="s">
        <v>69</v>
      </c>
      <c r="G42" t="s">
        <v>42</v>
      </c>
      <c r="H42" t="s">
        <v>27</v>
      </c>
      <c r="I42" t="s">
        <v>36</v>
      </c>
      <c r="J42" t="s">
        <v>33</v>
      </c>
    </row>
    <row r="43" spans="1:10" x14ac:dyDescent="0.3">
      <c r="A43" t="s">
        <v>34</v>
      </c>
      <c r="B43" s="2">
        <v>11</v>
      </c>
      <c r="C43" t="s">
        <v>5</v>
      </c>
      <c r="D43" t="s">
        <v>23</v>
      </c>
      <c r="E43" t="s">
        <v>24</v>
      </c>
      <c r="F43" t="s">
        <v>69</v>
      </c>
      <c r="G43" t="s">
        <v>39</v>
      </c>
      <c r="H43" t="s">
        <v>27</v>
      </c>
      <c r="I43" t="s">
        <v>36</v>
      </c>
      <c r="J43" t="s">
        <v>33</v>
      </c>
    </row>
    <row r="44" spans="1:10" x14ac:dyDescent="0.3">
      <c r="A44" t="s">
        <v>34</v>
      </c>
      <c r="B44" s="2">
        <v>53</v>
      </c>
      <c r="C44" t="s">
        <v>15</v>
      </c>
      <c r="D44" t="s">
        <v>23</v>
      </c>
      <c r="E44" t="s">
        <v>24</v>
      </c>
      <c r="F44" t="s">
        <v>69</v>
      </c>
      <c r="G44" t="s">
        <v>26</v>
      </c>
      <c r="H44" t="s">
        <v>27</v>
      </c>
      <c r="I44" t="s">
        <v>36</v>
      </c>
      <c r="J44" t="s">
        <v>33</v>
      </c>
    </row>
    <row r="45" spans="1:10" x14ac:dyDescent="0.3">
      <c r="A45" t="s">
        <v>34</v>
      </c>
      <c r="B45" s="2">
        <v>45</v>
      </c>
      <c r="C45" t="s">
        <v>18</v>
      </c>
      <c r="D45" t="s">
        <v>23</v>
      </c>
      <c r="E45" t="s">
        <v>29</v>
      </c>
      <c r="F45" t="s">
        <v>69</v>
      </c>
      <c r="G45" t="s">
        <v>31</v>
      </c>
      <c r="H45" t="s">
        <v>27</v>
      </c>
      <c r="I45" t="s">
        <v>36</v>
      </c>
      <c r="J45" t="s">
        <v>33</v>
      </c>
    </row>
    <row r="46" spans="1:10" x14ac:dyDescent="0.3">
      <c r="A46" t="s">
        <v>20</v>
      </c>
      <c r="B46" s="2">
        <v>19</v>
      </c>
      <c r="C46" t="s">
        <v>7</v>
      </c>
      <c r="D46" t="s">
        <v>23</v>
      </c>
      <c r="E46" t="s">
        <v>24</v>
      </c>
      <c r="F46" t="s">
        <v>69</v>
      </c>
      <c r="G46" t="s">
        <v>26</v>
      </c>
      <c r="H46" t="s">
        <v>27</v>
      </c>
      <c r="I46" t="s">
        <v>36</v>
      </c>
      <c r="J46" t="s">
        <v>33</v>
      </c>
    </row>
    <row r="47" spans="1:10" x14ac:dyDescent="0.3">
      <c r="A47" t="s">
        <v>34</v>
      </c>
      <c r="B47" s="2">
        <v>37</v>
      </c>
      <c r="C47" t="s">
        <v>6</v>
      </c>
      <c r="D47" t="s">
        <v>23</v>
      </c>
      <c r="E47" t="s">
        <v>29</v>
      </c>
      <c r="F47" t="s">
        <v>35</v>
      </c>
      <c r="G47" t="s">
        <v>26</v>
      </c>
      <c r="H47" t="s">
        <v>27</v>
      </c>
      <c r="I47" t="s">
        <v>36</v>
      </c>
      <c r="J47" t="s">
        <v>33</v>
      </c>
    </row>
    <row r="48" spans="1:10" x14ac:dyDescent="0.3">
      <c r="A48" t="s">
        <v>20</v>
      </c>
      <c r="B48" s="2">
        <v>32</v>
      </c>
      <c r="C48" t="s">
        <v>6</v>
      </c>
      <c r="D48" t="s">
        <v>23</v>
      </c>
      <c r="E48" t="s">
        <v>29</v>
      </c>
      <c r="F48" t="s">
        <v>35</v>
      </c>
      <c r="G48" t="s">
        <v>31</v>
      </c>
      <c r="H48" t="s">
        <v>27</v>
      </c>
      <c r="I48" t="s">
        <v>36</v>
      </c>
      <c r="J48" t="s">
        <v>37</v>
      </c>
    </row>
    <row r="49" spans="1:10" x14ac:dyDescent="0.3">
      <c r="A49" t="s">
        <v>20</v>
      </c>
      <c r="B49" s="2">
        <v>17</v>
      </c>
      <c r="C49" t="s">
        <v>5</v>
      </c>
      <c r="D49" t="s">
        <v>23</v>
      </c>
      <c r="E49" t="s">
        <v>24</v>
      </c>
      <c r="F49" t="s">
        <v>35</v>
      </c>
      <c r="G49" t="s">
        <v>26</v>
      </c>
      <c r="H49" t="s">
        <v>27</v>
      </c>
      <c r="I49" t="s">
        <v>36</v>
      </c>
      <c r="J49" t="s">
        <v>33</v>
      </c>
    </row>
    <row r="50" spans="1:10" x14ac:dyDescent="0.3">
      <c r="A50" t="s">
        <v>20</v>
      </c>
      <c r="B50" s="2">
        <v>13</v>
      </c>
      <c r="C50" t="s">
        <v>5</v>
      </c>
      <c r="D50" t="s">
        <v>23</v>
      </c>
      <c r="E50" t="s">
        <v>24</v>
      </c>
      <c r="F50" t="s">
        <v>35</v>
      </c>
      <c r="G50" t="s">
        <v>26</v>
      </c>
      <c r="H50" t="s">
        <v>27</v>
      </c>
      <c r="I50" t="s">
        <v>36</v>
      </c>
      <c r="J50" t="s">
        <v>33</v>
      </c>
    </row>
    <row r="51" spans="1:10" x14ac:dyDescent="0.3">
      <c r="A51" t="s">
        <v>20</v>
      </c>
      <c r="B51" s="2">
        <v>12</v>
      </c>
      <c r="C51" t="s">
        <v>5</v>
      </c>
      <c r="D51" t="s">
        <v>23</v>
      </c>
      <c r="E51" t="s">
        <v>24</v>
      </c>
      <c r="F51" t="s">
        <v>35</v>
      </c>
      <c r="G51" t="s">
        <v>26</v>
      </c>
      <c r="H51" t="s">
        <v>27</v>
      </c>
      <c r="I51" t="s">
        <v>36</v>
      </c>
      <c r="J51" t="s">
        <v>33</v>
      </c>
    </row>
    <row r="52" spans="1:10" x14ac:dyDescent="0.3">
      <c r="A52" t="s">
        <v>34</v>
      </c>
      <c r="B52" s="2">
        <v>39</v>
      </c>
      <c r="C52" t="s">
        <v>7</v>
      </c>
      <c r="D52" t="s">
        <v>23</v>
      </c>
      <c r="E52" t="s">
        <v>24</v>
      </c>
      <c r="F52" t="s">
        <v>25</v>
      </c>
      <c r="G52" t="s">
        <v>42</v>
      </c>
      <c r="H52" t="s">
        <v>27</v>
      </c>
      <c r="I52" t="s">
        <v>36</v>
      </c>
      <c r="J52" t="s">
        <v>37</v>
      </c>
    </row>
    <row r="53" spans="1:10" x14ac:dyDescent="0.3">
      <c r="A53" t="s">
        <v>34</v>
      </c>
      <c r="B53" s="2">
        <v>30</v>
      </c>
      <c r="C53" t="s">
        <v>7</v>
      </c>
      <c r="D53" t="s">
        <v>23</v>
      </c>
      <c r="E53" t="s">
        <v>24</v>
      </c>
      <c r="F53" t="s">
        <v>25</v>
      </c>
      <c r="G53" t="s">
        <v>42</v>
      </c>
      <c r="H53" t="s">
        <v>27</v>
      </c>
      <c r="I53" t="s">
        <v>36</v>
      </c>
      <c r="J53" t="s">
        <v>37</v>
      </c>
    </row>
    <row r="54" spans="1:10" x14ac:dyDescent="0.3">
      <c r="A54" t="s">
        <v>34</v>
      </c>
      <c r="B54" s="2">
        <v>27</v>
      </c>
      <c r="C54" t="s">
        <v>7</v>
      </c>
      <c r="D54" t="s">
        <v>23</v>
      </c>
      <c r="E54" t="s">
        <v>24</v>
      </c>
      <c r="F54" t="s">
        <v>25</v>
      </c>
      <c r="G54" t="s">
        <v>26</v>
      </c>
      <c r="H54" t="s">
        <v>27</v>
      </c>
      <c r="I54" t="s">
        <v>36</v>
      </c>
      <c r="J54" t="s">
        <v>37</v>
      </c>
    </row>
    <row r="55" spans="1:10" x14ac:dyDescent="0.3">
      <c r="A55" t="s">
        <v>34</v>
      </c>
      <c r="B55" s="2">
        <v>27</v>
      </c>
      <c r="C55" t="s">
        <v>7</v>
      </c>
      <c r="D55" t="s">
        <v>23</v>
      </c>
      <c r="E55" t="s">
        <v>24</v>
      </c>
      <c r="F55" t="s">
        <v>25</v>
      </c>
      <c r="G55" t="s">
        <v>26</v>
      </c>
      <c r="H55" t="s">
        <v>27</v>
      </c>
      <c r="I55" t="s">
        <v>36</v>
      </c>
      <c r="J55" t="s">
        <v>37</v>
      </c>
    </row>
    <row r="56" spans="1:10" x14ac:dyDescent="0.3">
      <c r="A56" t="s">
        <v>34</v>
      </c>
      <c r="B56" s="2">
        <v>41</v>
      </c>
      <c r="C56" t="s">
        <v>7</v>
      </c>
      <c r="D56" t="s">
        <v>23</v>
      </c>
      <c r="E56" t="s">
        <v>29</v>
      </c>
      <c r="F56" t="s">
        <v>25</v>
      </c>
      <c r="G56" t="s">
        <v>42</v>
      </c>
      <c r="H56" t="s">
        <v>27</v>
      </c>
      <c r="I56" t="s">
        <v>36</v>
      </c>
      <c r="J56" t="s">
        <v>37</v>
      </c>
    </row>
    <row r="57" spans="1:10" x14ac:dyDescent="0.3">
      <c r="A57" t="s">
        <v>34</v>
      </c>
      <c r="B57" s="2">
        <v>41</v>
      </c>
      <c r="C57" t="s">
        <v>7</v>
      </c>
      <c r="D57" t="s">
        <v>23</v>
      </c>
      <c r="E57" t="s">
        <v>29</v>
      </c>
      <c r="F57" t="s">
        <v>25</v>
      </c>
      <c r="G57" t="s">
        <v>42</v>
      </c>
      <c r="H57" t="s">
        <v>27</v>
      </c>
      <c r="I57" t="s">
        <v>36</v>
      </c>
      <c r="J57" t="s">
        <v>37</v>
      </c>
    </row>
    <row r="58" spans="1:10" x14ac:dyDescent="0.3">
      <c r="A58" t="s">
        <v>34</v>
      </c>
      <c r="B58" s="2">
        <v>20</v>
      </c>
      <c r="C58" t="s">
        <v>7</v>
      </c>
      <c r="D58" t="s">
        <v>23</v>
      </c>
      <c r="E58" t="s">
        <v>24</v>
      </c>
      <c r="F58" t="s">
        <v>25</v>
      </c>
      <c r="G58" t="s">
        <v>26</v>
      </c>
      <c r="H58" t="s">
        <v>27</v>
      </c>
      <c r="I58" t="s">
        <v>36</v>
      </c>
      <c r="J58" t="s">
        <v>37</v>
      </c>
    </row>
    <row r="59" spans="1:10" x14ac:dyDescent="0.3">
      <c r="A59" t="s">
        <v>34</v>
      </c>
      <c r="B59" s="2">
        <v>38</v>
      </c>
      <c r="C59" t="s">
        <v>7</v>
      </c>
      <c r="D59" t="s">
        <v>23</v>
      </c>
      <c r="E59" t="s">
        <v>29</v>
      </c>
      <c r="F59" t="s">
        <v>25</v>
      </c>
      <c r="G59" t="s">
        <v>39</v>
      </c>
      <c r="H59" t="s">
        <v>27</v>
      </c>
      <c r="I59" t="s">
        <v>36</v>
      </c>
      <c r="J59" t="s">
        <v>37</v>
      </c>
    </row>
    <row r="60" spans="1:10" x14ac:dyDescent="0.3">
      <c r="A60" t="s">
        <v>34</v>
      </c>
      <c r="B60" s="2">
        <v>30</v>
      </c>
      <c r="C60" t="s">
        <v>7</v>
      </c>
      <c r="D60" t="s">
        <v>23</v>
      </c>
      <c r="E60" t="s">
        <v>29</v>
      </c>
      <c r="F60" t="s">
        <v>25</v>
      </c>
      <c r="G60" t="s">
        <v>31</v>
      </c>
      <c r="H60" t="s">
        <v>27</v>
      </c>
      <c r="I60" t="s">
        <v>36</v>
      </c>
      <c r="J60" t="s">
        <v>37</v>
      </c>
    </row>
    <row r="61" spans="1:10" x14ac:dyDescent="0.3">
      <c r="A61" t="s">
        <v>34</v>
      </c>
      <c r="B61" s="2">
        <v>29</v>
      </c>
      <c r="C61" t="s">
        <v>7</v>
      </c>
      <c r="D61" t="s">
        <v>23</v>
      </c>
      <c r="E61" t="s">
        <v>29</v>
      </c>
      <c r="F61" t="s">
        <v>25</v>
      </c>
      <c r="G61" t="s">
        <v>42</v>
      </c>
      <c r="H61" t="s">
        <v>27</v>
      </c>
      <c r="I61" t="s">
        <v>36</v>
      </c>
      <c r="J61" t="s">
        <v>37</v>
      </c>
    </row>
    <row r="62" spans="1:10" x14ac:dyDescent="0.3">
      <c r="A62" t="s">
        <v>34</v>
      </c>
      <c r="B62" s="2">
        <v>27</v>
      </c>
      <c r="C62" t="s">
        <v>7</v>
      </c>
      <c r="D62" t="s">
        <v>23</v>
      </c>
      <c r="E62" t="s">
        <v>29</v>
      </c>
      <c r="F62" t="s">
        <v>25</v>
      </c>
      <c r="G62" t="s">
        <v>26</v>
      </c>
      <c r="H62" t="s">
        <v>27</v>
      </c>
      <c r="I62" t="s">
        <v>36</v>
      </c>
      <c r="J62" t="s">
        <v>37</v>
      </c>
    </row>
    <row r="63" spans="1:10" x14ac:dyDescent="0.3">
      <c r="A63" t="s">
        <v>34</v>
      </c>
      <c r="B63" s="2">
        <v>18</v>
      </c>
      <c r="C63" t="s">
        <v>7</v>
      </c>
      <c r="D63" t="s">
        <v>23</v>
      </c>
      <c r="E63" t="s">
        <v>24</v>
      </c>
      <c r="F63" t="s">
        <v>25</v>
      </c>
      <c r="G63" t="s">
        <v>26</v>
      </c>
      <c r="H63" t="s">
        <v>27</v>
      </c>
      <c r="I63" t="s">
        <v>36</v>
      </c>
      <c r="J63" t="s">
        <v>37</v>
      </c>
    </row>
    <row r="64" spans="1:10" x14ac:dyDescent="0.3">
      <c r="A64" t="s">
        <v>34</v>
      </c>
      <c r="B64" s="2">
        <v>34</v>
      </c>
      <c r="C64" t="s">
        <v>12</v>
      </c>
      <c r="D64" t="s">
        <v>23</v>
      </c>
      <c r="E64" t="s">
        <v>29</v>
      </c>
      <c r="F64" t="s">
        <v>25</v>
      </c>
      <c r="G64" t="s">
        <v>40</v>
      </c>
      <c r="H64" t="s">
        <v>90</v>
      </c>
      <c r="I64" t="s">
        <v>36</v>
      </c>
      <c r="J64" t="s">
        <v>37</v>
      </c>
    </row>
    <row r="65" spans="1:10" x14ac:dyDescent="0.3">
      <c r="A65" t="s">
        <v>34</v>
      </c>
      <c r="B65" s="2">
        <v>35</v>
      </c>
      <c r="C65" t="s">
        <v>7</v>
      </c>
      <c r="D65" t="s">
        <v>23</v>
      </c>
      <c r="E65" t="s">
        <v>49</v>
      </c>
      <c r="F65" t="s">
        <v>48</v>
      </c>
      <c r="G65" t="s">
        <v>26</v>
      </c>
      <c r="H65" t="s">
        <v>27</v>
      </c>
      <c r="I65" t="s">
        <v>36</v>
      </c>
      <c r="J65" t="s">
        <v>37</v>
      </c>
    </row>
    <row r="66" spans="1:10" x14ac:dyDescent="0.3">
      <c r="A66" t="s">
        <v>34</v>
      </c>
      <c r="B66" s="2">
        <v>20</v>
      </c>
      <c r="C66" t="s">
        <v>7</v>
      </c>
      <c r="D66" t="s">
        <v>23</v>
      </c>
      <c r="E66" t="s">
        <v>24</v>
      </c>
      <c r="F66" t="s">
        <v>81</v>
      </c>
      <c r="G66" t="s">
        <v>26</v>
      </c>
      <c r="H66" t="s">
        <v>27</v>
      </c>
      <c r="I66" t="s">
        <v>36</v>
      </c>
      <c r="J66" t="s">
        <v>88</v>
      </c>
    </row>
    <row r="67" spans="1:10" x14ac:dyDescent="0.3">
      <c r="A67" t="s">
        <v>34</v>
      </c>
      <c r="B67" s="2">
        <v>41</v>
      </c>
      <c r="C67" t="s">
        <v>5</v>
      </c>
      <c r="D67" t="s">
        <v>23</v>
      </c>
      <c r="E67" t="s">
        <v>24</v>
      </c>
      <c r="F67" t="s">
        <v>63</v>
      </c>
      <c r="G67" t="s">
        <v>31</v>
      </c>
      <c r="H67" t="s">
        <v>27</v>
      </c>
      <c r="I67" t="s">
        <v>36</v>
      </c>
      <c r="J67" t="s">
        <v>37</v>
      </c>
    </row>
    <row r="68" spans="1:10" x14ac:dyDescent="0.3">
      <c r="A68" t="s">
        <v>34</v>
      </c>
      <c r="B68" s="2">
        <v>40</v>
      </c>
      <c r="C68" t="s">
        <v>9</v>
      </c>
      <c r="D68" t="s">
        <v>23</v>
      </c>
      <c r="E68" t="s">
        <v>24</v>
      </c>
      <c r="F68" t="s">
        <v>93</v>
      </c>
      <c r="G68" t="s">
        <v>26</v>
      </c>
      <c r="H68" t="s">
        <v>94</v>
      </c>
      <c r="I68" t="s">
        <v>36</v>
      </c>
      <c r="J68" t="s">
        <v>37</v>
      </c>
    </row>
    <row r="69" spans="1:10" x14ac:dyDescent="0.3">
      <c r="A69" t="s">
        <v>20</v>
      </c>
      <c r="B69" s="2">
        <v>24</v>
      </c>
      <c r="C69" t="s">
        <v>6</v>
      </c>
      <c r="D69" t="s">
        <v>23</v>
      </c>
      <c r="E69" t="s">
        <v>29</v>
      </c>
      <c r="F69" t="s">
        <v>93</v>
      </c>
      <c r="G69" t="s">
        <v>26</v>
      </c>
      <c r="H69" t="s">
        <v>27</v>
      </c>
      <c r="I69" t="s">
        <v>36</v>
      </c>
      <c r="J69" t="s">
        <v>37</v>
      </c>
    </row>
    <row r="70" spans="1:10" x14ac:dyDescent="0.3">
      <c r="A70" t="s">
        <v>20</v>
      </c>
      <c r="B70" s="2">
        <v>16</v>
      </c>
      <c r="C70" t="s">
        <v>7</v>
      </c>
      <c r="D70" t="s">
        <v>23</v>
      </c>
      <c r="E70" t="s">
        <v>24</v>
      </c>
      <c r="F70" t="s">
        <v>93</v>
      </c>
      <c r="G70" t="s">
        <v>26</v>
      </c>
      <c r="H70" t="s">
        <v>27</v>
      </c>
      <c r="I70" t="s">
        <v>36</v>
      </c>
      <c r="J70" t="s">
        <v>33</v>
      </c>
    </row>
    <row r="71" spans="1:10" x14ac:dyDescent="0.3">
      <c r="A71" t="s">
        <v>34</v>
      </c>
      <c r="B71" s="2">
        <v>11</v>
      </c>
      <c r="C71" t="s">
        <v>5</v>
      </c>
      <c r="D71" t="s">
        <v>23</v>
      </c>
      <c r="E71" t="s">
        <v>24</v>
      </c>
      <c r="F71" t="s">
        <v>71</v>
      </c>
      <c r="G71" t="s">
        <v>42</v>
      </c>
      <c r="H71" t="s">
        <v>27</v>
      </c>
      <c r="I71" t="s">
        <v>36</v>
      </c>
      <c r="J71" t="s">
        <v>37</v>
      </c>
    </row>
    <row r="72" spans="1:10" x14ac:dyDescent="0.3">
      <c r="A72" t="s">
        <v>34</v>
      </c>
      <c r="B72" s="2">
        <v>48</v>
      </c>
      <c r="C72" t="s">
        <v>16</v>
      </c>
      <c r="D72" t="s">
        <v>23</v>
      </c>
      <c r="E72" t="s">
        <v>29</v>
      </c>
      <c r="F72" t="s">
        <v>71</v>
      </c>
      <c r="G72" t="s">
        <v>31</v>
      </c>
      <c r="H72" t="s">
        <v>32</v>
      </c>
      <c r="I72" t="s">
        <v>36</v>
      </c>
      <c r="J72" t="s">
        <v>37</v>
      </c>
    </row>
    <row r="73" spans="1:10" x14ac:dyDescent="0.3">
      <c r="A73" t="s">
        <v>34</v>
      </c>
      <c r="B73" s="2">
        <v>44</v>
      </c>
      <c r="C73" t="s">
        <v>12</v>
      </c>
      <c r="D73" t="s">
        <v>23</v>
      </c>
      <c r="E73" t="s">
        <v>24</v>
      </c>
      <c r="F73" t="s">
        <v>71</v>
      </c>
      <c r="G73" t="s">
        <v>40</v>
      </c>
      <c r="H73" t="s">
        <v>27</v>
      </c>
      <c r="I73" t="s">
        <v>36</v>
      </c>
      <c r="J73" t="s">
        <v>37</v>
      </c>
    </row>
    <row r="74" spans="1:10" x14ac:dyDescent="0.3">
      <c r="A74" t="s">
        <v>34</v>
      </c>
      <c r="B74" s="2">
        <v>24</v>
      </c>
      <c r="C74" t="s">
        <v>7</v>
      </c>
      <c r="D74" t="s">
        <v>23</v>
      </c>
      <c r="E74" t="s">
        <v>24</v>
      </c>
      <c r="F74" t="s">
        <v>71</v>
      </c>
      <c r="G74" t="s">
        <v>31</v>
      </c>
      <c r="H74" t="s">
        <v>27</v>
      </c>
      <c r="I74" t="s">
        <v>36</v>
      </c>
      <c r="J74" t="s">
        <v>56</v>
      </c>
    </row>
    <row r="75" spans="1:10" x14ac:dyDescent="0.3">
      <c r="A75" t="s">
        <v>34</v>
      </c>
      <c r="B75" s="2">
        <v>31</v>
      </c>
      <c r="C75" t="s">
        <v>9</v>
      </c>
      <c r="D75" t="s">
        <v>23</v>
      </c>
      <c r="E75" t="s">
        <v>24</v>
      </c>
      <c r="F75" t="s">
        <v>51</v>
      </c>
      <c r="G75" t="s">
        <v>42</v>
      </c>
      <c r="H75" t="s">
        <v>27</v>
      </c>
      <c r="I75" t="s">
        <v>36</v>
      </c>
      <c r="J75" t="s">
        <v>33</v>
      </c>
    </row>
    <row r="76" spans="1:10" x14ac:dyDescent="0.3">
      <c r="A76" t="s">
        <v>20</v>
      </c>
      <c r="B76" s="2">
        <v>28</v>
      </c>
      <c r="C76" t="s">
        <v>9</v>
      </c>
      <c r="D76" t="s">
        <v>23</v>
      </c>
      <c r="E76" t="s">
        <v>24</v>
      </c>
      <c r="F76" t="s">
        <v>51</v>
      </c>
      <c r="G76" t="s">
        <v>39</v>
      </c>
      <c r="H76" t="s">
        <v>27</v>
      </c>
      <c r="I76" t="s">
        <v>36</v>
      </c>
      <c r="J76" s="1" t="e">
        <v>#NULL!</v>
      </c>
    </row>
    <row r="77" spans="1:10" x14ac:dyDescent="0.3">
      <c r="A77" t="s">
        <v>34</v>
      </c>
      <c r="B77" s="2">
        <v>15</v>
      </c>
      <c r="C77" t="s">
        <v>5</v>
      </c>
      <c r="D77" t="s">
        <v>23</v>
      </c>
      <c r="E77" t="s">
        <v>24</v>
      </c>
      <c r="F77" t="s">
        <v>72</v>
      </c>
      <c r="G77" t="s">
        <v>42</v>
      </c>
      <c r="H77" t="s">
        <v>27</v>
      </c>
      <c r="I77" t="s">
        <v>36</v>
      </c>
      <c r="J77" t="s">
        <v>37</v>
      </c>
    </row>
    <row r="78" spans="1:10" x14ac:dyDescent="0.3">
      <c r="A78" t="s">
        <v>34</v>
      </c>
      <c r="B78" s="2">
        <v>13</v>
      </c>
      <c r="C78" t="s">
        <v>5</v>
      </c>
      <c r="D78" t="s">
        <v>23</v>
      </c>
      <c r="E78" t="s">
        <v>29</v>
      </c>
      <c r="F78" t="s">
        <v>72</v>
      </c>
      <c r="G78" t="s">
        <v>42</v>
      </c>
      <c r="H78" t="s">
        <v>27</v>
      </c>
      <c r="I78" t="s">
        <v>36</v>
      </c>
      <c r="J78" t="s">
        <v>37</v>
      </c>
    </row>
    <row r="79" spans="1:10" x14ac:dyDescent="0.3">
      <c r="A79" t="s">
        <v>34</v>
      </c>
      <c r="B79" s="2">
        <v>21</v>
      </c>
      <c r="C79" t="s">
        <v>5</v>
      </c>
      <c r="D79" t="s">
        <v>23</v>
      </c>
      <c r="E79" t="s">
        <v>24</v>
      </c>
      <c r="F79" t="s">
        <v>72</v>
      </c>
      <c r="G79" t="s">
        <v>39</v>
      </c>
      <c r="H79" t="s">
        <v>27</v>
      </c>
      <c r="I79" t="s">
        <v>36</v>
      </c>
      <c r="J79" t="s">
        <v>37</v>
      </c>
    </row>
    <row r="80" spans="1:10" x14ac:dyDescent="0.3">
      <c r="A80" t="s">
        <v>34</v>
      </c>
      <c r="B80" s="2">
        <v>26</v>
      </c>
      <c r="C80" t="s">
        <v>6</v>
      </c>
      <c r="D80" t="s">
        <v>23</v>
      </c>
      <c r="E80" t="s">
        <v>24</v>
      </c>
      <c r="F80" t="s">
        <v>72</v>
      </c>
      <c r="G80" t="s">
        <v>31</v>
      </c>
      <c r="H80" t="s">
        <v>27</v>
      </c>
      <c r="I80" t="s">
        <v>36</v>
      </c>
      <c r="J80" t="s">
        <v>33</v>
      </c>
    </row>
    <row r="81" spans="1:10" x14ac:dyDescent="0.3">
      <c r="A81" t="s">
        <v>20</v>
      </c>
      <c r="B81" s="2">
        <v>27</v>
      </c>
      <c r="C81" t="s">
        <v>16</v>
      </c>
      <c r="D81" t="s">
        <v>23</v>
      </c>
      <c r="E81" t="s">
        <v>24</v>
      </c>
      <c r="F81" t="s">
        <v>58</v>
      </c>
      <c r="G81" t="s">
        <v>26</v>
      </c>
      <c r="H81" t="s">
        <v>27</v>
      </c>
      <c r="I81" t="s">
        <v>36</v>
      </c>
      <c r="J81" t="s">
        <v>56</v>
      </c>
    </row>
    <row r="82" spans="1:10" x14ac:dyDescent="0.3">
      <c r="A82" t="s">
        <v>20</v>
      </c>
      <c r="B82" s="2">
        <v>36</v>
      </c>
      <c r="C82" t="s">
        <v>5</v>
      </c>
      <c r="D82" t="s">
        <v>23</v>
      </c>
      <c r="E82" t="s">
        <v>24</v>
      </c>
      <c r="F82" t="s">
        <v>43</v>
      </c>
      <c r="G82" t="s">
        <v>26</v>
      </c>
      <c r="H82" t="s">
        <v>27</v>
      </c>
      <c r="I82" t="s">
        <v>36</v>
      </c>
      <c r="J82" t="s">
        <v>33</v>
      </c>
    </row>
    <row r="83" spans="1:10" x14ac:dyDescent="0.3">
      <c r="A83" t="s">
        <v>34</v>
      </c>
      <c r="B83" s="2">
        <v>24</v>
      </c>
      <c r="C83" t="s">
        <v>5</v>
      </c>
      <c r="D83" t="s">
        <v>23</v>
      </c>
      <c r="E83" t="s">
        <v>24</v>
      </c>
      <c r="F83" t="s">
        <v>43</v>
      </c>
      <c r="G83" t="s">
        <v>26</v>
      </c>
      <c r="H83" t="s">
        <v>27</v>
      </c>
      <c r="I83" t="s">
        <v>36</v>
      </c>
      <c r="J83" t="s">
        <v>33</v>
      </c>
    </row>
    <row r="84" spans="1:10" x14ac:dyDescent="0.3">
      <c r="A84" t="s">
        <v>20</v>
      </c>
      <c r="B84" s="2">
        <v>43</v>
      </c>
      <c r="C84" t="s">
        <v>8</v>
      </c>
      <c r="D84" t="s">
        <v>23</v>
      </c>
      <c r="E84" t="s">
        <v>29</v>
      </c>
      <c r="F84" t="s">
        <v>43</v>
      </c>
      <c r="G84" t="s">
        <v>26</v>
      </c>
      <c r="H84" t="s">
        <v>70</v>
      </c>
      <c r="I84" t="s">
        <v>36</v>
      </c>
      <c r="J84" t="s">
        <v>37</v>
      </c>
    </row>
    <row r="85" spans="1:10" x14ac:dyDescent="0.3">
      <c r="A85" t="s">
        <v>34</v>
      </c>
      <c r="B85" s="2">
        <v>23</v>
      </c>
      <c r="C85" t="s">
        <v>7</v>
      </c>
      <c r="D85" t="s">
        <v>23</v>
      </c>
      <c r="E85" t="s">
        <v>24</v>
      </c>
      <c r="F85" t="s">
        <v>43</v>
      </c>
      <c r="G85" t="s">
        <v>26</v>
      </c>
      <c r="H85" t="s">
        <v>94</v>
      </c>
      <c r="I85" t="s">
        <v>36</v>
      </c>
      <c r="J85" t="s">
        <v>37</v>
      </c>
    </row>
    <row r="86" spans="1:10" x14ac:dyDescent="0.3">
      <c r="A86" t="s">
        <v>34</v>
      </c>
      <c r="B86" s="2">
        <v>46</v>
      </c>
      <c r="C86" t="s">
        <v>76</v>
      </c>
      <c r="D86" t="s">
        <v>23</v>
      </c>
      <c r="E86" t="s">
        <v>24</v>
      </c>
      <c r="F86" t="s">
        <v>77</v>
      </c>
      <c r="G86" t="s">
        <v>31</v>
      </c>
      <c r="H86" t="s">
        <v>27</v>
      </c>
      <c r="I86" t="s">
        <v>36</v>
      </c>
      <c r="J86" t="s">
        <v>37</v>
      </c>
    </row>
    <row r="87" spans="1:10" x14ac:dyDescent="0.3">
      <c r="A87" t="s">
        <v>34</v>
      </c>
      <c r="B87" s="2">
        <v>62</v>
      </c>
      <c r="C87" t="s">
        <v>5</v>
      </c>
      <c r="D87" t="s">
        <v>23</v>
      </c>
      <c r="E87" t="s">
        <v>24</v>
      </c>
      <c r="F87" t="s">
        <v>55</v>
      </c>
      <c r="G87" t="s">
        <v>39</v>
      </c>
      <c r="H87" t="s">
        <v>27</v>
      </c>
      <c r="I87" t="s">
        <v>36</v>
      </c>
      <c r="J87" t="s">
        <v>37</v>
      </c>
    </row>
    <row r="88" spans="1:10" x14ac:dyDescent="0.3">
      <c r="A88" t="s">
        <v>34</v>
      </c>
      <c r="B88" s="2">
        <v>42</v>
      </c>
      <c r="C88" t="s">
        <v>12</v>
      </c>
      <c r="D88" t="s">
        <v>23</v>
      </c>
      <c r="E88" t="s">
        <v>29</v>
      </c>
      <c r="F88" t="s">
        <v>55</v>
      </c>
      <c r="G88" t="s">
        <v>26</v>
      </c>
      <c r="H88" t="s">
        <v>27</v>
      </c>
      <c r="I88" t="s">
        <v>36</v>
      </c>
      <c r="J88" t="s">
        <v>37</v>
      </c>
    </row>
    <row r="89" spans="1:10" x14ac:dyDescent="0.3">
      <c r="A89" t="s">
        <v>34</v>
      </c>
      <c r="B89" s="2">
        <v>18</v>
      </c>
      <c r="C89" t="s">
        <v>17</v>
      </c>
      <c r="D89" t="s">
        <v>23</v>
      </c>
      <c r="E89" t="s">
        <v>29</v>
      </c>
      <c r="F89" t="s">
        <v>55</v>
      </c>
      <c r="G89" t="s">
        <v>26</v>
      </c>
      <c r="H89" t="s">
        <v>27</v>
      </c>
      <c r="I89" t="s">
        <v>36</v>
      </c>
      <c r="J89" t="s">
        <v>33</v>
      </c>
    </row>
    <row r="90" spans="1:10" x14ac:dyDescent="0.3">
      <c r="A90" t="s">
        <v>34</v>
      </c>
      <c r="B90" s="2">
        <v>53</v>
      </c>
      <c r="C90" t="s">
        <v>17</v>
      </c>
      <c r="D90" t="s">
        <v>23</v>
      </c>
      <c r="E90" t="s">
        <v>29</v>
      </c>
      <c r="F90" t="s">
        <v>55</v>
      </c>
      <c r="G90" t="s">
        <v>39</v>
      </c>
      <c r="H90" t="s">
        <v>27</v>
      </c>
      <c r="I90" t="s">
        <v>36</v>
      </c>
      <c r="J90" t="s">
        <v>33</v>
      </c>
    </row>
    <row r="91" spans="1:10" x14ac:dyDescent="0.3">
      <c r="A91" t="s">
        <v>34</v>
      </c>
      <c r="B91" s="2">
        <v>48</v>
      </c>
      <c r="C91" t="s">
        <v>17</v>
      </c>
      <c r="D91" t="s">
        <v>23</v>
      </c>
      <c r="E91" t="s">
        <v>24</v>
      </c>
      <c r="F91" t="s">
        <v>55</v>
      </c>
      <c r="G91" t="s">
        <v>42</v>
      </c>
      <c r="H91" t="s">
        <v>27</v>
      </c>
      <c r="I91" t="s">
        <v>36</v>
      </c>
      <c r="J91" t="s">
        <v>33</v>
      </c>
    </row>
    <row r="92" spans="1:10" x14ac:dyDescent="0.3">
      <c r="A92" t="s">
        <v>34</v>
      </c>
      <c r="B92" s="2">
        <v>34</v>
      </c>
      <c r="C92" t="s">
        <v>17</v>
      </c>
      <c r="D92" t="s">
        <v>23</v>
      </c>
      <c r="E92" t="s">
        <v>29</v>
      </c>
      <c r="F92" t="s">
        <v>55</v>
      </c>
      <c r="G92" t="s">
        <v>42</v>
      </c>
      <c r="H92" t="s">
        <v>27</v>
      </c>
      <c r="I92" t="s">
        <v>36</v>
      </c>
      <c r="J92" t="s">
        <v>33</v>
      </c>
    </row>
    <row r="93" spans="1:10" x14ac:dyDescent="0.3">
      <c r="A93" t="s">
        <v>34</v>
      </c>
      <c r="B93" s="2">
        <v>46</v>
      </c>
      <c r="C93" t="s">
        <v>12</v>
      </c>
      <c r="D93" t="s">
        <v>23</v>
      </c>
      <c r="E93" t="s">
        <v>29</v>
      </c>
      <c r="F93" t="s">
        <v>55</v>
      </c>
      <c r="G93" t="s">
        <v>40</v>
      </c>
      <c r="H93" t="s">
        <v>27</v>
      </c>
      <c r="I93" t="s">
        <v>36</v>
      </c>
      <c r="J93" t="s">
        <v>88</v>
      </c>
    </row>
    <row r="94" spans="1:10" x14ac:dyDescent="0.3">
      <c r="A94" t="s">
        <v>34</v>
      </c>
      <c r="B94" s="2">
        <v>31</v>
      </c>
      <c r="C94" t="s">
        <v>7</v>
      </c>
      <c r="D94" t="s">
        <v>23</v>
      </c>
      <c r="E94" t="s">
        <v>29</v>
      </c>
      <c r="F94" t="s">
        <v>41</v>
      </c>
      <c r="G94" t="s">
        <v>40</v>
      </c>
      <c r="H94" t="s">
        <v>27</v>
      </c>
      <c r="I94" t="s">
        <v>36</v>
      </c>
      <c r="J94" t="s">
        <v>56</v>
      </c>
    </row>
    <row r="95" spans="1:10" x14ac:dyDescent="0.3">
      <c r="A95" t="s">
        <v>34</v>
      </c>
      <c r="B95" s="2">
        <v>56</v>
      </c>
      <c r="C95" t="s">
        <v>5</v>
      </c>
      <c r="D95" t="s">
        <v>23</v>
      </c>
      <c r="E95" t="s">
        <v>24</v>
      </c>
      <c r="F95" t="s">
        <v>54</v>
      </c>
      <c r="G95" t="s">
        <v>39</v>
      </c>
      <c r="H95" t="s">
        <v>27</v>
      </c>
      <c r="I95" t="s">
        <v>36</v>
      </c>
      <c r="J95" t="s">
        <v>37</v>
      </c>
    </row>
    <row r="96" spans="1:10" x14ac:dyDescent="0.3">
      <c r="A96" t="s">
        <v>34</v>
      </c>
      <c r="B96" s="2">
        <v>19</v>
      </c>
      <c r="C96" t="s">
        <v>5</v>
      </c>
      <c r="D96" t="s">
        <v>23</v>
      </c>
      <c r="E96" t="s">
        <v>24</v>
      </c>
      <c r="F96" t="s">
        <v>54</v>
      </c>
      <c r="G96" t="s">
        <v>39</v>
      </c>
      <c r="H96" t="s">
        <v>27</v>
      </c>
      <c r="I96" t="s">
        <v>36</v>
      </c>
      <c r="J96" t="s">
        <v>37</v>
      </c>
    </row>
    <row r="97" spans="1:10" x14ac:dyDescent="0.3">
      <c r="A97" t="s">
        <v>34</v>
      </c>
      <c r="B97" s="2">
        <v>18</v>
      </c>
      <c r="C97" t="s">
        <v>5</v>
      </c>
      <c r="D97" t="s">
        <v>23</v>
      </c>
      <c r="E97" t="s">
        <v>24</v>
      </c>
      <c r="F97" t="s">
        <v>54</v>
      </c>
      <c r="G97" t="s">
        <v>39</v>
      </c>
      <c r="H97" t="s">
        <v>27</v>
      </c>
      <c r="I97" t="s">
        <v>36</v>
      </c>
      <c r="J97" t="s">
        <v>37</v>
      </c>
    </row>
    <row r="98" spans="1:10" x14ac:dyDescent="0.3">
      <c r="A98" t="s">
        <v>34</v>
      </c>
      <c r="B98" s="2">
        <v>15</v>
      </c>
      <c r="C98" t="s">
        <v>5</v>
      </c>
      <c r="D98" t="s">
        <v>23</v>
      </c>
      <c r="E98" t="s">
        <v>24</v>
      </c>
      <c r="F98" t="s">
        <v>54</v>
      </c>
      <c r="G98" t="s">
        <v>39</v>
      </c>
      <c r="H98" t="s">
        <v>27</v>
      </c>
      <c r="I98" t="s">
        <v>36</v>
      </c>
      <c r="J98" t="s">
        <v>37</v>
      </c>
    </row>
    <row r="99" spans="1:10" x14ac:dyDescent="0.3">
      <c r="A99" t="s">
        <v>34</v>
      </c>
      <c r="B99" s="2">
        <v>14</v>
      </c>
      <c r="C99" t="s">
        <v>5</v>
      </c>
      <c r="D99" t="s">
        <v>23</v>
      </c>
      <c r="E99" t="s">
        <v>24</v>
      </c>
      <c r="F99" t="s">
        <v>54</v>
      </c>
      <c r="G99" t="s">
        <v>39</v>
      </c>
      <c r="H99" t="s">
        <v>27</v>
      </c>
      <c r="I99" t="s">
        <v>36</v>
      </c>
      <c r="J99" t="s">
        <v>37</v>
      </c>
    </row>
    <row r="100" spans="1:10" x14ac:dyDescent="0.3">
      <c r="A100" t="s">
        <v>34</v>
      </c>
      <c r="B100" s="2">
        <v>13</v>
      </c>
      <c r="C100" t="s">
        <v>5</v>
      </c>
      <c r="D100" t="s">
        <v>23</v>
      </c>
      <c r="E100" t="s">
        <v>24</v>
      </c>
      <c r="F100" t="s">
        <v>54</v>
      </c>
      <c r="G100" t="s">
        <v>42</v>
      </c>
      <c r="H100" t="s">
        <v>27</v>
      </c>
      <c r="I100" t="s">
        <v>36</v>
      </c>
      <c r="J100" t="s">
        <v>37</v>
      </c>
    </row>
    <row r="101" spans="1:10" x14ac:dyDescent="0.3">
      <c r="A101" t="s">
        <v>20</v>
      </c>
      <c r="B101" s="2">
        <v>16</v>
      </c>
      <c r="C101" t="s">
        <v>9</v>
      </c>
      <c r="D101" t="s">
        <v>23</v>
      </c>
      <c r="E101" t="s">
        <v>24</v>
      </c>
      <c r="F101" t="s">
        <v>59</v>
      </c>
      <c r="G101" t="s">
        <v>42</v>
      </c>
      <c r="H101" t="s">
        <v>27</v>
      </c>
      <c r="I101" t="s">
        <v>36</v>
      </c>
      <c r="J101" t="s">
        <v>33</v>
      </c>
    </row>
    <row r="102" spans="1:10" x14ac:dyDescent="0.3">
      <c r="A102" t="s">
        <v>34</v>
      </c>
      <c r="B102" s="2">
        <v>45</v>
      </c>
      <c r="C102" t="s">
        <v>7</v>
      </c>
      <c r="D102" t="s">
        <v>23</v>
      </c>
      <c r="E102" t="s">
        <v>24</v>
      </c>
      <c r="F102" t="s">
        <v>59</v>
      </c>
      <c r="G102" t="s">
        <v>40</v>
      </c>
      <c r="H102" t="s">
        <v>70</v>
      </c>
      <c r="I102" t="s">
        <v>36</v>
      </c>
      <c r="J102" t="s">
        <v>37</v>
      </c>
    </row>
    <row r="103" spans="1:10" x14ac:dyDescent="0.3">
      <c r="A103" t="s">
        <v>34</v>
      </c>
      <c r="B103" s="2">
        <v>54</v>
      </c>
      <c r="C103" t="s">
        <v>12</v>
      </c>
      <c r="D103" t="s">
        <v>23</v>
      </c>
      <c r="E103" t="s">
        <v>24</v>
      </c>
      <c r="F103" t="s">
        <v>59</v>
      </c>
      <c r="G103" t="s">
        <v>31</v>
      </c>
      <c r="H103" t="s">
        <v>27</v>
      </c>
      <c r="I103" t="s">
        <v>36</v>
      </c>
      <c r="J103" t="s">
        <v>56</v>
      </c>
    </row>
    <row r="104" spans="1:10" x14ac:dyDescent="0.3">
      <c r="A104" t="s">
        <v>34</v>
      </c>
      <c r="B104" s="2">
        <v>50</v>
      </c>
      <c r="C104" t="s">
        <v>12</v>
      </c>
      <c r="D104" t="s">
        <v>23</v>
      </c>
      <c r="E104" t="s">
        <v>24</v>
      </c>
      <c r="F104" t="s">
        <v>59</v>
      </c>
      <c r="G104" t="s">
        <v>31</v>
      </c>
      <c r="H104" t="s">
        <v>27</v>
      </c>
      <c r="I104" t="s">
        <v>36</v>
      </c>
      <c r="J104" t="s">
        <v>33</v>
      </c>
    </row>
    <row r="105" spans="1:10" x14ac:dyDescent="0.3">
      <c r="A105" t="s">
        <v>34</v>
      </c>
      <c r="B105" s="2">
        <v>49</v>
      </c>
      <c r="C105" t="s">
        <v>12</v>
      </c>
      <c r="D105" t="s">
        <v>23</v>
      </c>
      <c r="E105" t="s">
        <v>24</v>
      </c>
      <c r="F105" t="s">
        <v>59</v>
      </c>
      <c r="G105" t="s">
        <v>31</v>
      </c>
      <c r="H105" t="s">
        <v>27</v>
      </c>
      <c r="I105" t="s">
        <v>36</v>
      </c>
      <c r="J105" t="s">
        <v>88</v>
      </c>
    </row>
    <row r="106" spans="1:10" x14ac:dyDescent="0.3">
      <c r="A106" t="s">
        <v>20</v>
      </c>
      <c r="B106" s="2">
        <v>32</v>
      </c>
      <c r="C106" t="s">
        <v>5</v>
      </c>
      <c r="D106" t="s">
        <v>97</v>
      </c>
      <c r="E106" t="s">
        <v>29</v>
      </c>
      <c r="F106" t="s">
        <v>22</v>
      </c>
      <c r="G106" t="s">
        <v>26</v>
      </c>
      <c r="H106" t="s">
        <v>27</v>
      </c>
      <c r="I106" t="s">
        <v>36</v>
      </c>
      <c r="J106" t="s">
        <v>37</v>
      </c>
    </row>
    <row r="107" spans="1:10" x14ac:dyDescent="0.3">
      <c r="A107" t="s">
        <v>34</v>
      </c>
      <c r="B107" s="2">
        <v>13</v>
      </c>
      <c r="C107" t="s">
        <v>5</v>
      </c>
      <c r="D107" t="s">
        <v>89</v>
      </c>
      <c r="E107" t="s">
        <v>29</v>
      </c>
      <c r="F107" t="s">
        <v>22</v>
      </c>
      <c r="G107" t="s">
        <v>26</v>
      </c>
      <c r="H107" t="s">
        <v>90</v>
      </c>
      <c r="I107" t="s">
        <v>36</v>
      </c>
      <c r="J107" t="s">
        <v>37</v>
      </c>
    </row>
    <row r="108" spans="1:10" x14ac:dyDescent="0.3">
      <c r="A108" t="s">
        <v>34</v>
      </c>
      <c r="B108" s="2">
        <v>16</v>
      </c>
      <c r="C108" t="s">
        <v>5</v>
      </c>
      <c r="D108" t="s">
        <v>89</v>
      </c>
      <c r="E108" t="s">
        <v>29</v>
      </c>
      <c r="F108" t="s">
        <v>22</v>
      </c>
      <c r="G108" t="s">
        <v>26</v>
      </c>
      <c r="H108" t="s">
        <v>90</v>
      </c>
      <c r="I108" t="s">
        <v>36</v>
      </c>
      <c r="J108" t="s">
        <v>37</v>
      </c>
    </row>
    <row r="109" spans="1:10" x14ac:dyDescent="0.3">
      <c r="A109" t="s">
        <v>34</v>
      </c>
      <c r="B109" s="2">
        <v>15</v>
      </c>
      <c r="C109" t="s">
        <v>5</v>
      </c>
      <c r="D109" t="s">
        <v>89</v>
      </c>
      <c r="E109" t="s">
        <v>29</v>
      </c>
      <c r="F109" t="s">
        <v>22</v>
      </c>
      <c r="G109" t="s">
        <v>26</v>
      </c>
      <c r="H109" t="s">
        <v>90</v>
      </c>
      <c r="I109" t="s">
        <v>36</v>
      </c>
      <c r="J109" t="s">
        <v>37</v>
      </c>
    </row>
    <row r="110" spans="1:10" x14ac:dyDescent="0.3">
      <c r="A110" t="s">
        <v>34</v>
      </c>
      <c r="B110" s="2">
        <v>14</v>
      </c>
      <c r="C110" t="s">
        <v>5</v>
      </c>
      <c r="D110" t="s">
        <v>89</v>
      </c>
      <c r="E110" t="s">
        <v>29</v>
      </c>
      <c r="F110" t="s">
        <v>22</v>
      </c>
      <c r="G110" t="s">
        <v>31</v>
      </c>
      <c r="H110" t="s">
        <v>90</v>
      </c>
      <c r="I110" t="s">
        <v>36</v>
      </c>
      <c r="J110" t="s">
        <v>37</v>
      </c>
    </row>
    <row r="111" spans="1:10" x14ac:dyDescent="0.3">
      <c r="A111" t="s">
        <v>34</v>
      </c>
      <c r="B111" s="2">
        <v>17</v>
      </c>
      <c r="C111" t="s">
        <v>5</v>
      </c>
      <c r="D111" t="s">
        <v>89</v>
      </c>
      <c r="E111" t="s">
        <v>29</v>
      </c>
      <c r="F111" t="s">
        <v>22</v>
      </c>
      <c r="G111" t="s">
        <v>26</v>
      </c>
      <c r="H111" t="s">
        <v>90</v>
      </c>
      <c r="I111" t="s">
        <v>36</v>
      </c>
      <c r="J111" t="s">
        <v>37</v>
      </c>
    </row>
    <row r="112" spans="1:10" x14ac:dyDescent="0.3">
      <c r="A112" t="s">
        <v>34</v>
      </c>
      <c r="B112" s="2">
        <v>14</v>
      </c>
      <c r="C112" t="s">
        <v>5</v>
      </c>
      <c r="D112" t="s">
        <v>89</v>
      </c>
      <c r="E112" t="s">
        <v>29</v>
      </c>
      <c r="F112" t="s">
        <v>22</v>
      </c>
      <c r="G112" t="s">
        <v>26</v>
      </c>
      <c r="H112" t="s">
        <v>90</v>
      </c>
      <c r="I112" t="s">
        <v>36</v>
      </c>
      <c r="J112" t="s">
        <v>37</v>
      </c>
    </row>
    <row r="113" spans="1:10" x14ac:dyDescent="0.3">
      <c r="A113" t="s">
        <v>34</v>
      </c>
      <c r="B113" s="2">
        <v>13</v>
      </c>
      <c r="C113" t="s">
        <v>5</v>
      </c>
      <c r="D113" t="s">
        <v>89</v>
      </c>
      <c r="E113" t="s">
        <v>29</v>
      </c>
      <c r="F113" t="s">
        <v>22</v>
      </c>
      <c r="G113" t="s">
        <v>42</v>
      </c>
      <c r="H113" t="s">
        <v>90</v>
      </c>
      <c r="I113" t="s">
        <v>36</v>
      </c>
      <c r="J113" t="s">
        <v>37</v>
      </c>
    </row>
    <row r="114" spans="1:10" x14ac:dyDescent="0.3">
      <c r="A114" t="s">
        <v>20</v>
      </c>
      <c r="B114" s="2">
        <v>16</v>
      </c>
      <c r="C114" t="s">
        <v>5</v>
      </c>
      <c r="D114" t="s">
        <v>89</v>
      </c>
      <c r="E114" t="s">
        <v>29</v>
      </c>
      <c r="F114" t="s">
        <v>22</v>
      </c>
      <c r="G114" t="s">
        <v>31</v>
      </c>
      <c r="H114" t="s">
        <v>90</v>
      </c>
      <c r="I114" t="s">
        <v>36</v>
      </c>
      <c r="J114" t="s">
        <v>37</v>
      </c>
    </row>
    <row r="115" spans="1:10" x14ac:dyDescent="0.3">
      <c r="A115" t="s">
        <v>34</v>
      </c>
      <c r="B115" s="2">
        <v>14</v>
      </c>
      <c r="C115" t="s">
        <v>5</v>
      </c>
      <c r="D115" t="s">
        <v>89</v>
      </c>
      <c r="E115" t="s">
        <v>29</v>
      </c>
      <c r="F115" t="s">
        <v>22</v>
      </c>
      <c r="G115" t="s">
        <v>26</v>
      </c>
      <c r="H115" t="s">
        <v>90</v>
      </c>
      <c r="I115" t="s">
        <v>36</v>
      </c>
      <c r="J115" t="s">
        <v>37</v>
      </c>
    </row>
    <row r="116" spans="1:10" x14ac:dyDescent="0.3">
      <c r="A116" t="s">
        <v>34</v>
      </c>
      <c r="B116" s="2">
        <v>14</v>
      </c>
      <c r="C116" t="s">
        <v>5</v>
      </c>
      <c r="D116" t="s">
        <v>89</v>
      </c>
      <c r="E116" t="s">
        <v>29</v>
      </c>
      <c r="F116" t="s">
        <v>22</v>
      </c>
      <c r="G116" t="s">
        <v>26</v>
      </c>
      <c r="H116" t="s">
        <v>90</v>
      </c>
      <c r="I116" t="s">
        <v>36</v>
      </c>
      <c r="J116" t="s">
        <v>37</v>
      </c>
    </row>
    <row r="117" spans="1:10" x14ac:dyDescent="0.3">
      <c r="A117" t="s">
        <v>34</v>
      </c>
      <c r="B117" s="2">
        <v>25</v>
      </c>
      <c r="C117" t="s">
        <v>8</v>
      </c>
      <c r="D117" t="s">
        <v>23</v>
      </c>
      <c r="E117" t="s">
        <v>29</v>
      </c>
      <c r="F117" t="s">
        <v>78</v>
      </c>
      <c r="G117" t="s">
        <v>31</v>
      </c>
      <c r="H117" t="s">
        <v>27</v>
      </c>
      <c r="I117" t="s">
        <v>36</v>
      </c>
      <c r="J117" t="s">
        <v>33</v>
      </c>
    </row>
    <row r="118" spans="1:10" x14ac:dyDescent="0.3">
      <c r="A118" t="s">
        <v>20</v>
      </c>
      <c r="B118" s="2">
        <v>22</v>
      </c>
      <c r="C118" t="s">
        <v>8</v>
      </c>
      <c r="D118" t="s">
        <v>23</v>
      </c>
      <c r="E118" t="s">
        <v>29</v>
      </c>
      <c r="F118" t="s">
        <v>78</v>
      </c>
      <c r="G118" t="s">
        <v>26</v>
      </c>
      <c r="H118" t="s">
        <v>27</v>
      </c>
      <c r="I118" t="s">
        <v>36</v>
      </c>
      <c r="J118" t="s">
        <v>33</v>
      </c>
    </row>
    <row r="119" spans="1:10" x14ac:dyDescent="0.3">
      <c r="A119" t="s">
        <v>34</v>
      </c>
      <c r="B119" s="2">
        <v>21</v>
      </c>
      <c r="C119" t="s">
        <v>7</v>
      </c>
      <c r="D119" t="s">
        <v>23</v>
      </c>
      <c r="E119" t="s">
        <v>29</v>
      </c>
      <c r="F119" t="s">
        <v>78</v>
      </c>
      <c r="G119" t="s">
        <v>26</v>
      </c>
      <c r="H119" t="s">
        <v>27</v>
      </c>
      <c r="I119" t="s">
        <v>36</v>
      </c>
      <c r="J119" t="s">
        <v>33</v>
      </c>
    </row>
    <row r="120" spans="1:10" x14ac:dyDescent="0.3">
      <c r="A120" t="s">
        <v>34</v>
      </c>
      <c r="B120" s="2">
        <v>22</v>
      </c>
      <c r="C120" t="s">
        <v>9</v>
      </c>
      <c r="D120" t="s">
        <v>23</v>
      </c>
      <c r="E120" t="s">
        <v>24</v>
      </c>
      <c r="F120" t="s">
        <v>78</v>
      </c>
      <c r="G120" t="s">
        <v>26</v>
      </c>
      <c r="H120" t="s">
        <v>27</v>
      </c>
      <c r="I120" t="s">
        <v>36</v>
      </c>
      <c r="J120" t="s">
        <v>33</v>
      </c>
    </row>
    <row r="121" spans="1:10" x14ac:dyDescent="0.3">
      <c r="A121" t="s">
        <v>34</v>
      </c>
      <c r="B121" s="2">
        <v>13</v>
      </c>
      <c r="C121" t="s">
        <v>5</v>
      </c>
      <c r="D121" t="s">
        <v>23</v>
      </c>
      <c r="E121" t="s">
        <v>24</v>
      </c>
      <c r="F121" t="s">
        <v>79</v>
      </c>
      <c r="G121" t="s">
        <v>42</v>
      </c>
      <c r="H121" t="s">
        <v>27</v>
      </c>
      <c r="I121" t="s">
        <v>36</v>
      </c>
      <c r="J121" t="s">
        <v>33</v>
      </c>
    </row>
    <row r="122" spans="1:10" x14ac:dyDescent="0.3">
      <c r="A122" t="s">
        <v>34</v>
      </c>
      <c r="B122" s="2">
        <v>19</v>
      </c>
      <c r="C122" t="s">
        <v>6</v>
      </c>
      <c r="D122" t="s">
        <v>23</v>
      </c>
      <c r="E122" t="s">
        <v>24</v>
      </c>
      <c r="F122" t="s">
        <v>61</v>
      </c>
      <c r="G122" t="s">
        <v>26</v>
      </c>
      <c r="H122" t="s">
        <v>27</v>
      </c>
      <c r="I122" t="s">
        <v>36</v>
      </c>
      <c r="J122" t="s">
        <v>33</v>
      </c>
    </row>
    <row r="123" spans="1:10" x14ac:dyDescent="0.3">
      <c r="A123" t="s">
        <v>34</v>
      </c>
      <c r="B123" s="2">
        <v>18</v>
      </c>
      <c r="C123" t="s">
        <v>6</v>
      </c>
      <c r="D123" t="s">
        <v>23</v>
      </c>
      <c r="E123" t="s">
        <v>24</v>
      </c>
      <c r="F123" t="s">
        <v>61</v>
      </c>
      <c r="G123" t="s">
        <v>31</v>
      </c>
      <c r="H123" t="s">
        <v>27</v>
      </c>
      <c r="I123" t="s">
        <v>36</v>
      </c>
      <c r="J123" t="s">
        <v>33</v>
      </c>
    </row>
    <row r="124" spans="1:10" x14ac:dyDescent="0.3">
      <c r="A124" t="s">
        <v>34</v>
      </c>
      <c r="B124" s="2">
        <v>30</v>
      </c>
      <c r="C124" t="s">
        <v>10</v>
      </c>
      <c r="D124" t="s">
        <v>23</v>
      </c>
      <c r="E124" t="s">
        <v>24</v>
      </c>
      <c r="F124" t="s">
        <v>30</v>
      </c>
      <c r="G124" t="s">
        <v>26</v>
      </c>
      <c r="H124" t="s">
        <v>27</v>
      </c>
      <c r="I124" t="s">
        <v>36</v>
      </c>
      <c r="J124" t="s">
        <v>33</v>
      </c>
    </row>
    <row r="125" spans="1:10" x14ac:dyDescent="0.3">
      <c r="A125" t="s">
        <v>20</v>
      </c>
      <c r="B125" s="2">
        <v>40</v>
      </c>
      <c r="C125" t="s">
        <v>9</v>
      </c>
      <c r="D125" t="s">
        <v>23</v>
      </c>
      <c r="E125" t="s">
        <v>29</v>
      </c>
      <c r="F125" t="s">
        <v>80</v>
      </c>
      <c r="G125" t="s">
        <v>26</v>
      </c>
      <c r="H125" t="s">
        <v>27</v>
      </c>
      <c r="I125" t="s">
        <v>36</v>
      </c>
      <c r="J125" t="s">
        <v>33</v>
      </c>
    </row>
    <row r="126" spans="1:10" x14ac:dyDescent="0.3">
      <c r="A126" t="s">
        <v>34</v>
      </c>
      <c r="B126" s="2">
        <v>40</v>
      </c>
      <c r="C126" t="s">
        <v>9</v>
      </c>
      <c r="D126" t="s">
        <v>23</v>
      </c>
      <c r="E126" t="s">
        <v>29</v>
      </c>
      <c r="F126" t="s">
        <v>80</v>
      </c>
      <c r="G126" t="s">
        <v>40</v>
      </c>
      <c r="H126" t="s">
        <v>27</v>
      </c>
      <c r="I126" t="s">
        <v>36</v>
      </c>
      <c r="J126" t="s">
        <v>33</v>
      </c>
    </row>
    <row r="127" spans="1:10" x14ac:dyDescent="0.3">
      <c r="A127" t="s">
        <v>20</v>
      </c>
      <c r="B127" s="2">
        <v>32</v>
      </c>
      <c r="C127" t="s">
        <v>6</v>
      </c>
      <c r="D127" t="s">
        <v>23</v>
      </c>
      <c r="E127" t="s">
        <v>24</v>
      </c>
      <c r="F127" t="s">
        <v>80</v>
      </c>
      <c r="G127" t="s">
        <v>42</v>
      </c>
      <c r="H127" t="s">
        <v>27</v>
      </c>
      <c r="I127" t="s">
        <v>36</v>
      </c>
      <c r="J127" t="s">
        <v>88</v>
      </c>
    </row>
    <row r="128" spans="1:10" x14ac:dyDescent="0.3">
      <c r="A128" t="s">
        <v>34</v>
      </c>
      <c r="B128" s="2">
        <v>29</v>
      </c>
      <c r="C128" t="s">
        <v>17</v>
      </c>
      <c r="D128" t="s">
        <v>23</v>
      </c>
      <c r="E128" t="s">
        <v>29</v>
      </c>
      <c r="F128" t="s">
        <v>85</v>
      </c>
      <c r="G128" t="s">
        <v>40</v>
      </c>
      <c r="H128" t="s">
        <v>27</v>
      </c>
      <c r="I128" t="s">
        <v>36</v>
      </c>
      <c r="J128" t="s">
        <v>33</v>
      </c>
    </row>
    <row r="129" spans="1:10" x14ac:dyDescent="0.3">
      <c r="A129" t="s">
        <v>34</v>
      </c>
      <c r="B129" s="2">
        <v>31</v>
      </c>
      <c r="C129" t="s">
        <v>17</v>
      </c>
      <c r="D129" t="s">
        <v>23</v>
      </c>
      <c r="E129" t="s">
        <v>29</v>
      </c>
      <c r="F129" t="s">
        <v>85</v>
      </c>
      <c r="G129" t="s">
        <v>40</v>
      </c>
      <c r="H129" t="s">
        <v>27</v>
      </c>
      <c r="I129" t="s">
        <v>36</v>
      </c>
      <c r="J129" t="s">
        <v>33</v>
      </c>
    </row>
    <row r="130" spans="1:10" x14ac:dyDescent="0.3">
      <c r="A130" t="s">
        <v>34</v>
      </c>
      <c r="B130" s="2">
        <v>42</v>
      </c>
      <c r="C130" t="s">
        <v>5</v>
      </c>
      <c r="D130" t="s">
        <v>23</v>
      </c>
      <c r="E130" t="s">
        <v>29</v>
      </c>
      <c r="F130" t="s">
        <v>82</v>
      </c>
      <c r="G130" t="s">
        <v>26</v>
      </c>
      <c r="H130" t="s">
        <v>27</v>
      </c>
      <c r="I130" t="s">
        <v>36</v>
      </c>
      <c r="J130" t="s">
        <v>37</v>
      </c>
    </row>
    <row r="131" spans="1:10" x14ac:dyDescent="0.3">
      <c r="A131" t="s">
        <v>34</v>
      </c>
      <c r="B131" s="2">
        <v>48</v>
      </c>
      <c r="C131" t="s">
        <v>7</v>
      </c>
      <c r="D131" t="s">
        <v>23</v>
      </c>
      <c r="E131" t="s">
        <v>29</v>
      </c>
      <c r="F131" t="s">
        <v>82</v>
      </c>
      <c r="G131" t="s">
        <v>31</v>
      </c>
      <c r="H131" t="s">
        <v>27</v>
      </c>
      <c r="I131" t="s">
        <v>36</v>
      </c>
      <c r="J131" t="s">
        <v>37</v>
      </c>
    </row>
    <row r="132" spans="1:10" x14ac:dyDescent="0.3">
      <c r="A132" t="s">
        <v>34</v>
      </c>
      <c r="B132" s="2">
        <v>28</v>
      </c>
      <c r="C132" t="s">
        <v>7</v>
      </c>
      <c r="D132" t="s">
        <v>23</v>
      </c>
      <c r="E132" t="s">
        <v>24</v>
      </c>
      <c r="F132" t="s">
        <v>65</v>
      </c>
      <c r="G132" t="s">
        <v>42</v>
      </c>
      <c r="H132" t="s">
        <v>27</v>
      </c>
      <c r="I132" t="s">
        <v>36</v>
      </c>
      <c r="J132" t="s">
        <v>37</v>
      </c>
    </row>
    <row r="133" spans="1:10" x14ac:dyDescent="0.3">
      <c r="A133" t="s">
        <v>34</v>
      </c>
      <c r="B133" s="2">
        <v>26</v>
      </c>
      <c r="C133" t="s">
        <v>7</v>
      </c>
      <c r="D133" t="s">
        <v>23</v>
      </c>
      <c r="E133" t="s">
        <v>24</v>
      </c>
      <c r="F133" t="s">
        <v>65</v>
      </c>
      <c r="G133" t="s">
        <v>26</v>
      </c>
      <c r="H133" t="s">
        <v>27</v>
      </c>
      <c r="I133" t="s">
        <v>36</v>
      </c>
      <c r="J133" t="s">
        <v>37</v>
      </c>
    </row>
    <row r="134" spans="1:10" x14ac:dyDescent="0.3">
      <c r="A134" t="s">
        <v>34</v>
      </c>
      <c r="B134" s="2">
        <v>22</v>
      </c>
      <c r="C134" t="s">
        <v>7</v>
      </c>
      <c r="D134" t="s">
        <v>23</v>
      </c>
      <c r="E134" t="s">
        <v>24</v>
      </c>
      <c r="F134" t="s">
        <v>65</v>
      </c>
      <c r="G134" t="s">
        <v>31</v>
      </c>
      <c r="H134" t="s">
        <v>27</v>
      </c>
      <c r="I134" t="s">
        <v>36</v>
      </c>
      <c r="J134" t="s">
        <v>37</v>
      </c>
    </row>
    <row r="135" spans="1:10" x14ac:dyDescent="0.3">
      <c r="A135" t="s">
        <v>34</v>
      </c>
      <c r="B135" s="2">
        <v>20</v>
      </c>
      <c r="C135" t="s">
        <v>7</v>
      </c>
      <c r="D135" t="s">
        <v>23</v>
      </c>
      <c r="E135" t="s">
        <v>29</v>
      </c>
      <c r="F135" t="s">
        <v>65</v>
      </c>
      <c r="G135" t="s">
        <v>26</v>
      </c>
      <c r="H135" t="s">
        <v>27</v>
      </c>
      <c r="I135" t="s">
        <v>36</v>
      </c>
      <c r="J135" t="s">
        <v>37</v>
      </c>
    </row>
    <row r="136" spans="1:10" x14ac:dyDescent="0.3">
      <c r="A136" t="s">
        <v>34</v>
      </c>
      <c r="B136" s="2">
        <v>56</v>
      </c>
      <c r="C136" t="s">
        <v>7</v>
      </c>
      <c r="D136" t="s">
        <v>23</v>
      </c>
      <c r="E136" t="s">
        <v>24</v>
      </c>
      <c r="F136" t="s">
        <v>83</v>
      </c>
      <c r="G136" t="s">
        <v>31</v>
      </c>
      <c r="H136" t="s">
        <v>27</v>
      </c>
      <c r="I136" t="s">
        <v>36</v>
      </c>
      <c r="J136" t="s">
        <v>37</v>
      </c>
    </row>
    <row r="137" spans="1:10" x14ac:dyDescent="0.3">
      <c r="A137" t="s">
        <v>20</v>
      </c>
      <c r="B137" s="2">
        <v>14</v>
      </c>
      <c r="C137" t="s">
        <v>5</v>
      </c>
      <c r="D137" t="s">
        <v>23</v>
      </c>
      <c r="E137" t="s">
        <v>29</v>
      </c>
      <c r="F137" t="s">
        <v>66</v>
      </c>
      <c r="G137" t="s">
        <v>42</v>
      </c>
      <c r="H137" t="s">
        <v>32</v>
      </c>
      <c r="I137" t="s">
        <v>28</v>
      </c>
      <c r="J137" t="s">
        <v>53</v>
      </c>
    </row>
    <row r="138" spans="1:10" x14ac:dyDescent="0.3">
      <c r="A138" t="s">
        <v>20</v>
      </c>
      <c r="B138" s="2">
        <v>15</v>
      </c>
      <c r="C138" t="s">
        <v>5</v>
      </c>
      <c r="D138" t="s">
        <v>23</v>
      </c>
      <c r="E138" t="s">
        <v>24</v>
      </c>
      <c r="F138" t="s">
        <v>66</v>
      </c>
      <c r="G138" t="s">
        <v>26</v>
      </c>
      <c r="H138" t="s">
        <v>27</v>
      </c>
      <c r="I138" t="s">
        <v>28</v>
      </c>
      <c r="J138" t="s">
        <v>53</v>
      </c>
    </row>
    <row r="139" spans="1:10" x14ac:dyDescent="0.3">
      <c r="A139" t="s">
        <v>20</v>
      </c>
      <c r="B139" s="2">
        <v>18</v>
      </c>
      <c r="C139" t="s">
        <v>13</v>
      </c>
      <c r="D139" t="s">
        <v>23</v>
      </c>
      <c r="E139" t="s">
        <v>24</v>
      </c>
      <c r="F139" t="s">
        <v>86</v>
      </c>
      <c r="G139" t="s">
        <v>31</v>
      </c>
      <c r="H139" t="s">
        <v>27</v>
      </c>
      <c r="I139" t="s">
        <v>28</v>
      </c>
      <c r="J139" t="s">
        <v>33</v>
      </c>
    </row>
    <row r="140" spans="1:10" x14ac:dyDescent="0.3">
      <c r="A140" t="s">
        <v>20</v>
      </c>
      <c r="B140" s="2">
        <v>23</v>
      </c>
      <c r="C140" t="s">
        <v>6</v>
      </c>
      <c r="D140" t="s">
        <v>23</v>
      </c>
      <c r="E140" t="s">
        <v>29</v>
      </c>
      <c r="F140" t="s">
        <v>86</v>
      </c>
      <c r="G140" t="s">
        <v>26</v>
      </c>
      <c r="H140" t="s">
        <v>27</v>
      </c>
      <c r="I140" t="s">
        <v>28</v>
      </c>
      <c r="J140" t="s">
        <v>33</v>
      </c>
    </row>
    <row r="141" spans="1:10" x14ac:dyDescent="0.3">
      <c r="A141" t="s">
        <v>20</v>
      </c>
      <c r="B141" s="2">
        <v>20</v>
      </c>
      <c r="C141" t="s">
        <v>15</v>
      </c>
      <c r="D141" t="s">
        <v>23</v>
      </c>
      <c r="E141" t="s">
        <v>24</v>
      </c>
      <c r="F141" t="s">
        <v>86</v>
      </c>
      <c r="G141" t="s">
        <v>26</v>
      </c>
      <c r="H141" t="s">
        <v>27</v>
      </c>
      <c r="I141" t="s">
        <v>28</v>
      </c>
      <c r="J141" t="s">
        <v>37</v>
      </c>
    </row>
    <row r="142" spans="1:10" x14ac:dyDescent="0.3">
      <c r="A142" t="s">
        <v>20</v>
      </c>
      <c r="B142" s="2">
        <v>13</v>
      </c>
      <c r="C142" t="s">
        <v>5</v>
      </c>
      <c r="D142" t="s">
        <v>23</v>
      </c>
      <c r="E142" t="s">
        <v>29</v>
      </c>
      <c r="F142" t="s">
        <v>86</v>
      </c>
      <c r="G142" t="s">
        <v>26</v>
      </c>
      <c r="H142" t="s">
        <v>27</v>
      </c>
      <c r="I142" t="s">
        <v>28</v>
      </c>
      <c r="J142" t="s">
        <v>33</v>
      </c>
    </row>
    <row r="143" spans="1:10" x14ac:dyDescent="0.3">
      <c r="A143" t="s">
        <v>20</v>
      </c>
      <c r="B143" s="2">
        <v>16</v>
      </c>
      <c r="C143" t="s">
        <v>5</v>
      </c>
      <c r="D143" t="s">
        <v>23</v>
      </c>
      <c r="E143" t="s">
        <v>24</v>
      </c>
      <c r="F143" t="s">
        <v>67</v>
      </c>
      <c r="G143" t="s">
        <v>31</v>
      </c>
      <c r="H143" t="s">
        <v>27</v>
      </c>
      <c r="I143" t="s">
        <v>28</v>
      </c>
      <c r="J143" t="s">
        <v>33</v>
      </c>
    </row>
    <row r="144" spans="1:10" x14ac:dyDescent="0.3">
      <c r="A144" t="s">
        <v>20</v>
      </c>
      <c r="B144" s="2">
        <v>17</v>
      </c>
      <c r="C144" t="s">
        <v>5</v>
      </c>
      <c r="D144" t="s">
        <v>23</v>
      </c>
      <c r="E144" t="s">
        <v>24</v>
      </c>
      <c r="F144" t="s">
        <v>67</v>
      </c>
      <c r="G144" t="s">
        <v>26</v>
      </c>
      <c r="H144" t="s">
        <v>27</v>
      </c>
      <c r="I144" t="s">
        <v>28</v>
      </c>
      <c r="J144" t="s">
        <v>33</v>
      </c>
    </row>
    <row r="145" spans="1:10" x14ac:dyDescent="0.3">
      <c r="A145" t="s">
        <v>20</v>
      </c>
      <c r="B145" s="2">
        <v>16</v>
      </c>
      <c r="C145" t="s">
        <v>5</v>
      </c>
      <c r="D145" t="s">
        <v>23</v>
      </c>
      <c r="E145" t="s">
        <v>29</v>
      </c>
      <c r="F145" t="s">
        <v>67</v>
      </c>
      <c r="G145" t="s">
        <v>31</v>
      </c>
      <c r="H145" t="s">
        <v>27</v>
      </c>
      <c r="I145" t="s">
        <v>28</v>
      </c>
      <c r="J145" t="s">
        <v>33</v>
      </c>
    </row>
    <row r="146" spans="1:10" x14ac:dyDescent="0.3">
      <c r="A146" t="s">
        <v>20</v>
      </c>
      <c r="B146" s="2">
        <v>15</v>
      </c>
      <c r="C146" t="s">
        <v>5</v>
      </c>
      <c r="D146" t="s">
        <v>23</v>
      </c>
      <c r="E146" t="s">
        <v>29</v>
      </c>
      <c r="F146" t="s">
        <v>67</v>
      </c>
      <c r="G146" t="s">
        <v>26</v>
      </c>
      <c r="H146" t="s">
        <v>27</v>
      </c>
      <c r="I146" t="s">
        <v>28</v>
      </c>
      <c r="J146" t="s">
        <v>33</v>
      </c>
    </row>
    <row r="147" spans="1:10" x14ac:dyDescent="0.3">
      <c r="A147" t="s">
        <v>20</v>
      </c>
      <c r="B147" s="2">
        <v>14</v>
      </c>
      <c r="C147" t="s">
        <v>5</v>
      </c>
      <c r="D147" t="s">
        <v>23</v>
      </c>
      <c r="E147" t="s">
        <v>29</v>
      </c>
      <c r="F147" t="s">
        <v>67</v>
      </c>
      <c r="G147" t="s">
        <v>26</v>
      </c>
      <c r="H147" t="s">
        <v>27</v>
      </c>
      <c r="I147" t="s">
        <v>28</v>
      </c>
      <c r="J147" t="s">
        <v>33</v>
      </c>
    </row>
    <row r="148" spans="1:10" x14ac:dyDescent="0.3">
      <c r="A148" t="s">
        <v>20</v>
      </c>
      <c r="B148" s="2">
        <v>21</v>
      </c>
      <c r="C148" t="s">
        <v>5</v>
      </c>
      <c r="D148" t="s">
        <v>23</v>
      </c>
      <c r="E148" t="s">
        <v>24</v>
      </c>
      <c r="F148" t="s">
        <v>67</v>
      </c>
      <c r="G148" t="s">
        <v>26</v>
      </c>
      <c r="H148" t="s">
        <v>27</v>
      </c>
      <c r="I148" t="s">
        <v>28</v>
      </c>
      <c r="J148" t="s">
        <v>37</v>
      </c>
    </row>
    <row r="149" spans="1:10" x14ac:dyDescent="0.3">
      <c r="A149" t="s">
        <v>20</v>
      </c>
      <c r="B149" s="2">
        <v>15</v>
      </c>
      <c r="C149" t="s">
        <v>5</v>
      </c>
      <c r="D149" t="s">
        <v>23</v>
      </c>
      <c r="E149" t="s">
        <v>29</v>
      </c>
      <c r="F149" t="s">
        <v>67</v>
      </c>
      <c r="G149" t="s">
        <v>26</v>
      </c>
      <c r="H149" t="s">
        <v>27</v>
      </c>
      <c r="I149" t="s">
        <v>28</v>
      </c>
      <c r="J149" t="s">
        <v>33</v>
      </c>
    </row>
    <row r="150" spans="1:10" x14ac:dyDescent="0.3">
      <c r="A150" t="s">
        <v>20</v>
      </c>
      <c r="B150" s="2">
        <v>15</v>
      </c>
      <c r="C150" t="s">
        <v>5</v>
      </c>
      <c r="D150" t="s">
        <v>23</v>
      </c>
      <c r="E150" t="s">
        <v>24</v>
      </c>
      <c r="F150" t="s">
        <v>67</v>
      </c>
      <c r="G150" t="s">
        <v>26</v>
      </c>
      <c r="H150" t="s">
        <v>99</v>
      </c>
      <c r="I150" t="s">
        <v>28</v>
      </c>
      <c r="J150" t="s">
        <v>88</v>
      </c>
    </row>
    <row r="151" spans="1:10" x14ac:dyDescent="0.3">
      <c r="A151" t="s">
        <v>20</v>
      </c>
      <c r="B151" s="2">
        <v>15</v>
      </c>
      <c r="C151" t="s">
        <v>5</v>
      </c>
      <c r="D151" t="s">
        <v>23</v>
      </c>
      <c r="E151" t="s">
        <v>24</v>
      </c>
      <c r="F151" t="s">
        <v>67</v>
      </c>
      <c r="G151" t="s">
        <v>42</v>
      </c>
      <c r="H151" t="s">
        <v>99</v>
      </c>
      <c r="I151" t="s">
        <v>28</v>
      </c>
      <c r="J151" t="s">
        <v>88</v>
      </c>
    </row>
    <row r="152" spans="1:10" x14ac:dyDescent="0.3">
      <c r="A152" t="s">
        <v>20</v>
      </c>
      <c r="B152" s="2">
        <v>20</v>
      </c>
      <c r="C152" t="s">
        <v>10</v>
      </c>
      <c r="D152" t="s">
        <v>23</v>
      </c>
      <c r="E152" t="s">
        <v>24</v>
      </c>
      <c r="F152" t="s">
        <v>67</v>
      </c>
      <c r="G152" t="s">
        <v>31</v>
      </c>
      <c r="H152" t="s">
        <v>27</v>
      </c>
      <c r="I152" t="s">
        <v>28</v>
      </c>
      <c r="J152" t="s">
        <v>53</v>
      </c>
    </row>
    <row r="153" spans="1:10" x14ac:dyDescent="0.3">
      <c r="A153" t="s">
        <v>20</v>
      </c>
      <c r="B153" s="2">
        <v>15</v>
      </c>
      <c r="C153" t="s">
        <v>5</v>
      </c>
      <c r="D153" t="s">
        <v>23</v>
      </c>
      <c r="E153" t="s">
        <v>24</v>
      </c>
      <c r="F153" t="s">
        <v>67</v>
      </c>
      <c r="G153" t="s">
        <v>31</v>
      </c>
      <c r="H153" t="s">
        <v>27</v>
      </c>
      <c r="I153" t="s">
        <v>28</v>
      </c>
      <c r="J153" t="s">
        <v>33</v>
      </c>
    </row>
    <row r="154" spans="1:10" x14ac:dyDescent="0.3">
      <c r="A154" t="s">
        <v>20</v>
      </c>
      <c r="B154" s="2">
        <v>14</v>
      </c>
      <c r="C154" t="s">
        <v>5</v>
      </c>
      <c r="D154" t="s">
        <v>23</v>
      </c>
      <c r="E154" t="s">
        <v>29</v>
      </c>
      <c r="F154" t="s">
        <v>67</v>
      </c>
      <c r="G154" t="s">
        <v>31</v>
      </c>
      <c r="H154" t="s">
        <v>32</v>
      </c>
      <c r="I154" t="s">
        <v>28</v>
      </c>
      <c r="J154" t="s">
        <v>37</v>
      </c>
    </row>
    <row r="155" spans="1:10" x14ac:dyDescent="0.3">
      <c r="A155" t="s">
        <v>20</v>
      </c>
      <c r="B155" s="2">
        <v>10</v>
      </c>
      <c r="C155" t="s">
        <v>5</v>
      </c>
      <c r="D155" t="s">
        <v>23</v>
      </c>
      <c r="E155" t="s">
        <v>24</v>
      </c>
      <c r="F155" t="s">
        <v>67</v>
      </c>
      <c r="G155" t="s">
        <v>42</v>
      </c>
      <c r="H155" t="s">
        <v>27</v>
      </c>
      <c r="I155" t="s">
        <v>28</v>
      </c>
      <c r="J155" t="s">
        <v>56</v>
      </c>
    </row>
    <row r="156" spans="1:10" x14ac:dyDescent="0.3">
      <c r="A156" t="s">
        <v>20</v>
      </c>
      <c r="B156" s="2">
        <v>25</v>
      </c>
      <c r="C156" t="s">
        <v>9</v>
      </c>
      <c r="D156" t="s">
        <v>23</v>
      </c>
      <c r="E156" t="s">
        <v>29</v>
      </c>
      <c r="F156" t="s">
        <v>67</v>
      </c>
      <c r="G156" t="s">
        <v>31</v>
      </c>
      <c r="H156" t="s">
        <v>27</v>
      </c>
      <c r="I156" t="s">
        <v>28</v>
      </c>
      <c r="J156" t="s">
        <v>33</v>
      </c>
    </row>
    <row r="157" spans="1:10" x14ac:dyDescent="0.3">
      <c r="A157" t="s">
        <v>20</v>
      </c>
      <c r="B157" s="2">
        <v>13</v>
      </c>
      <c r="C157" t="s">
        <v>7</v>
      </c>
      <c r="D157" t="s">
        <v>23</v>
      </c>
      <c r="E157" t="s">
        <v>29</v>
      </c>
      <c r="F157" t="s">
        <v>67</v>
      </c>
      <c r="G157" t="s">
        <v>26</v>
      </c>
      <c r="H157" t="s">
        <v>27</v>
      </c>
      <c r="I157" t="s">
        <v>28</v>
      </c>
      <c r="J157" t="s">
        <v>53</v>
      </c>
    </row>
    <row r="158" spans="1:10" x14ac:dyDescent="0.3">
      <c r="A158" t="s">
        <v>20</v>
      </c>
      <c r="B158" s="2">
        <v>15</v>
      </c>
      <c r="C158" t="s">
        <v>5</v>
      </c>
      <c r="D158" t="s">
        <v>23</v>
      </c>
      <c r="E158" t="s">
        <v>29</v>
      </c>
      <c r="F158" t="s">
        <v>67</v>
      </c>
      <c r="G158" t="s">
        <v>26</v>
      </c>
      <c r="H158" t="s">
        <v>27</v>
      </c>
      <c r="I158" t="s">
        <v>28</v>
      </c>
      <c r="J158" t="s">
        <v>33</v>
      </c>
    </row>
    <row r="159" spans="1:10" x14ac:dyDescent="0.3">
      <c r="A159" t="s">
        <v>20</v>
      </c>
      <c r="B159" s="2">
        <v>17</v>
      </c>
      <c r="C159" t="s">
        <v>5</v>
      </c>
      <c r="D159" t="s">
        <v>23</v>
      </c>
      <c r="E159" t="s">
        <v>24</v>
      </c>
      <c r="F159" t="s">
        <v>57</v>
      </c>
      <c r="G159" t="s">
        <v>26</v>
      </c>
      <c r="H159" t="s">
        <v>27</v>
      </c>
      <c r="I159" t="s">
        <v>28</v>
      </c>
      <c r="J159" t="s">
        <v>53</v>
      </c>
    </row>
    <row r="160" spans="1:10" x14ac:dyDescent="0.3">
      <c r="A160" t="s">
        <v>20</v>
      </c>
      <c r="B160" s="2">
        <v>28</v>
      </c>
      <c r="C160" t="s">
        <v>6</v>
      </c>
      <c r="D160" t="s">
        <v>23</v>
      </c>
      <c r="E160" t="s">
        <v>24</v>
      </c>
      <c r="F160" t="s">
        <v>57</v>
      </c>
      <c r="G160" t="s">
        <v>42</v>
      </c>
      <c r="H160" t="s">
        <v>27</v>
      </c>
      <c r="I160" t="s">
        <v>28</v>
      </c>
      <c r="J160" t="s">
        <v>53</v>
      </c>
    </row>
    <row r="161" spans="1:10" x14ac:dyDescent="0.3">
      <c r="A161" t="s">
        <v>20</v>
      </c>
      <c r="B161" s="2">
        <v>31</v>
      </c>
      <c r="C161" t="s">
        <v>7</v>
      </c>
      <c r="D161" t="s">
        <v>23</v>
      </c>
      <c r="E161" t="s">
        <v>29</v>
      </c>
      <c r="F161" t="s">
        <v>57</v>
      </c>
      <c r="G161" t="s">
        <v>26</v>
      </c>
      <c r="H161" t="s">
        <v>27</v>
      </c>
      <c r="I161" t="s">
        <v>28</v>
      </c>
      <c r="J161" t="s">
        <v>53</v>
      </c>
    </row>
    <row r="162" spans="1:10" x14ac:dyDescent="0.3">
      <c r="A162" t="s">
        <v>20</v>
      </c>
      <c r="B162" s="2">
        <v>24</v>
      </c>
      <c r="C162" t="s">
        <v>5</v>
      </c>
      <c r="D162" t="s">
        <v>23</v>
      </c>
      <c r="E162" t="s">
        <v>29</v>
      </c>
      <c r="F162" t="s">
        <v>57</v>
      </c>
      <c r="G162" t="s">
        <v>31</v>
      </c>
      <c r="H162" t="s">
        <v>27</v>
      </c>
      <c r="I162" t="s">
        <v>28</v>
      </c>
      <c r="J162" t="s">
        <v>33</v>
      </c>
    </row>
    <row r="163" spans="1:10" x14ac:dyDescent="0.3">
      <c r="A163" t="s">
        <v>20</v>
      </c>
      <c r="B163" s="2">
        <v>18</v>
      </c>
      <c r="C163" t="s">
        <v>5</v>
      </c>
      <c r="D163" t="s">
        <v>23</v>
      </c>
      <c r="E163" t="s">
        <v>24</v>
      </c>
      <c r="F163" t="s">
        <v>57</v>
      </c>
      <c r="G163" t="s">
        <v>31</v>
      </c>
      <c r="H163" t="s">
        <v>27</v>
      </c>
      <c r="I163" t="s">
        <v>28</v>
      </c>
      <c r="J163" t="s">
        <v>37</v>
      </c>
    </row>
    <row r="164" spans="1:10" x14ac:dyDescent="0.3">
      <c r="A164" t="s">
        <v>20</v>
      </c>
      <c r="B164" s="2">
        <v>17</v>
      </c>
      <c r="C164" t="s">
        <v>5</v>
      </c>
      <c r="D164" t="s">
        <v>23</v>
      </c>
      <c r="E164" t="s">
        <v>24</v>
      </c>
      <c r="F164" t="s">
        <v>57</v>
      </c>
      <c r="G164" t="s">
        <v>31</v>
      </c>
      <c r="H164" t="s">
        <v>27</v>
      </c>
      <c r="I164" t="s">
        <v>28</v>
      </c>
      <c r="J164" t="s">
        <v>33</v>
      </c>
    </row>
    <row r="165" spans="1:10" x14ac:dyDescent="0.3">
      <c r="A165" t="s">
        <v>20</v>
      </c>
      <c r="B165" s="2">
        <v>17</v>
      </c>
      <c r="C165" t="s">
        <v>5</v>
      </c>
      <c r="D165" t="s">
        <v>23</v>
      </c>
      <c r="E165" t="s">
        <v>29</v>
      </c>
      <c r="F165" t="s">
        <v>57</v>
      </c>
      <c r="G165" t="s">
        <v>31</v>
      </c>
      <c r="H165" t="s">
        <v>27</v>
      </c>
      <c r="I165" t="s">
        <v>28</v>
      </c>
      <c r="J165" t="s">
        <v>33</v>
      </c>
    </row>
    <row r="166" spans="1:10" x14ac:dyDescent="0.3">
      <c r="A166" t="s">
        <v>20</v>
      </c>
      <c r="B166" s="2">
        <v>16</v>
      </c>
      <c r="C166" t="s">
        <v>5</v>
      </c>
      <c r="D166" t="s">
        <v>23</v>
      </c>
      <c r="E166" t="s">
        <v>24</v>
      </c>
      <c r="F166" t="s">
        <v>57</v>
      </c>
      <c r="G166" t="s">
        <v>31</v>
      </c>
      <c r="H166" t="s">
        <v>27</v>
      </c>
      <c r="I166" t="s">
        <v>28</v>
      </c>
      <c r="J166" t="s">
        <v>33</v>
      </c>
    </row>
    <row r="167" spans="1:10" x14ac:dyDescent="0.3">
      <c r="A167" t="s">
        <v>20</v>
      </c>
      <c r="B167" s="2">
        <v>17</v>
      </c>
      <c r="C167" t="s">
        <v>5</v>
      </c>
      <c r="D167" t="s">
        <v>23</v>
      </c>
      <c r="E167" t="s">
        <v>24</v>
      </c>
      <c r="F167" t="s">
        <v>57</v>
      </c>
      <c r="G167" t="s">
        <v>31</v>
      </c>
      <c r="H167" t="s">
        <v>27</v>
      </c>
      <c r="I167" t="s">
        <v>28</v>
      </c>
      <c r="J167" t="s">
        <v>33</v>
      </c>
    </row>
    <row r="168" spans="1:10" x14ac:dyDescent="0.3">
      <c r="A168" t="s">
        <v>20</v>
      </c>
      <c r="B168" s="2">
        <v>15</v>
      </c>
      <c r="C168" t="s">
        <v>5</v>
      </c>
      <c r="D168" t="s">
        <v>23</v>
      </c>
      <c r="E168" t="s">
        <v>24</v>
      </c>
      <c r="F168" t="s">
        <v>57</v>
      </c>
      <c r="G168" t="s">
        <v>26</v>
      </c>
      <c r="H168" t="s">
        <v>27</v>
      </c>
      <c r="I168" t="s">
        <v>28</v>
      </c>
      <c r="J168" t="s">
        <v>33</v>
      </c>
    </row>
    <row r="169" spans="1:10" x14ac:dyDescent="0.3">
      <c r="A169" t="s">
        <v>20</v>
      </c>
      <c r="B169" s="2">
        <v>16</v>
      </c>
      <c r="C169" t="s">
        <v>5</v>
      </c>
      <c r="D169" t="s">
        <v>23</v>
      </c>
      <c r="E169" t="s">
        <v>24</v>
      </c>
      <c r="F169" t="s">
        <v>57</v>
      </c>
      <c r="G169" t="s">
        <v>26</v>
      </c>
      <c r="H169" t="s">
        <v>27</v>
      </c>
      <c r="I169" t="s">
        <v>28</v>
      </c>
      <c r="J169" t="s">
        <v>33</v>
      </c>
    </row>
    <row r="170" spans="1:10" x14ac:dyDescent="0.3">
      <c r="A170" t="s">
        <v>20</v>
      </c>
      <c r="B170" s="2">
        <v>17</v>
      </c>
      <c r="C170" t="s">
        <v>5</v>
      </c>
      <c r="D170" t="s">
        <v>23</v>
      </c>
      <c r="E170" t="s">
        <v>29</v>
      </c>
      <c r="F170" t="s">
        <v>57</v>
      </c>
      <c r="G170" t="s">
        <v>31</v>
      </c>
      <c r="H170" t="s">
        <v>27</v>
      </c>
      <c r="I170" t="s">
        <v>28</v>
      </c>
      <c r="J170" t="s">
        <v>37</v>
      </c>
    </row>
    <row r="171" spans="1:10" x14ac:dyDescent="0.3">
      <c r="A171" t="s">
        <v>20</v>
      </c>
      <c r="B171" s="2">
        <v>22</v>
      </c>
      <c r="C171" t="s">
        <v>7</v>
      </c>
      <c r="D171" t="s">
        <v>23</v>
      </c>
      <c r="E171" t="s">
        <v>29</v>
      </c>
      <c r="F171" t="s">
        <v>57</v>
      </c>
      <c r="G171" t="s">
        <v>31</v>
      </c>
      <c r="H171" t="s">
        <v>27</v>
      </c>
      <c r="I171" t="s">
        <v>28</v>
      </c>
      <c r="J171" t="s">
        <v>53</v>
      </c>
    </row>
    <row r="172" spans="1:10" x14ac:dyDescent="0.3">
      <c r="A172" t="s">
        <v>20</v>
      </c>
      <c r="B172" s="2">
        <v>13</v>
      </c>
      <c r="C172" t="s">
        <v>5</v>
      </c>
      <c r="D172" t="s">
        <v>23</v>
      </c>
      <c r="E172" t="s">
        <v>24</v>
      </c>
      <c r="F172" t="s">
        <v>57</v>
      </c>
      <c r="G172" t="s">
        <v>42</v>
      </c>
      <c r="H172" t="s">
        <v>27</v>
      </c>
      <c r="I172" t="s">
        <v>28</v>
      </c>
      <c r="J172" t="s">
        <v>33</v>
      </c>
    </row>
    <row r="173" spans="1:10" x14ac:dyDescent="0.3">
      <c r="A173" t="s">
        <v>20</v>
      </c>
      <c r="B173" s="2">
        <v>15</v>
      </c>
      <c r="C173" t="s">
        <v>50</v>
      </c>
      <c r="D173" t="s">
        <v>23</v>
      </c>
      <c r="E173" t="s">
        <v>29</v>
      </c>
      <c r="F173" t="s">
        <v>57</v>
      </c>
      <c r="G173" t="s">
        <v>26</v>
      </c>
      <c r="H173" t="s">
        <v>27</v>
      </c>
      <c r="I173" t="s">
        <v>28</v>
      </c>
      <c r="J173" t="s">
        <v>33</v>
      </c>
    </row>
    <row r="174" spans="1:10" x14ac:dyDescent="0.3">
      <c r="A174" t="s">
        <v>20</v>
      </c>
      <c r="B174" s="2">
        <v>15</v>
      </c>
      <c r="C174" t="s">
        <v>5</v>
      </c>
      <c r="D174" t="s">
        <v>23</v>
      </c>
      <c r="E174" t="s">
        <v>24</v>
      </c>
      <c r="F174" t="s">
        <v>57</v>
      </c>
      <c r="G174" t="s">
        <v>26</v>
      </c>
      <c r="H174" t="s">
        <v>27</v>
      </c>
      <c r="I174" t="s">
        <v>28</v>
      </c>
      <c r="J174" t="s">
        <v>33</v>
      </c>
    </row>
    <row r="175" spans="1:10" x14ac:dyDescent="0.3">
      <c r="A175" t="s">
        <v>20</v>
      </c>
      <c r="B175" s="2">
        <v>15</v>
      </c>
      <c r="C175" t="s">
        <v>5</v>
      </c>
      <c r="D175" t="s">
        <v>23</v>
      </c>
      <c r="E175" t="s">
        <v>24</v>
      </c>
      <c r="F175" t="s">
        <v>57</v>
      </c>
      <c r="G175" t="s">
        <v>26</v>
      </c>
      <c r="H175" t="s">
        <v>27</v>
      </c>
      <c r="I175" t="s">
        <v>28</v>
      </c>
      <c r="J175" t="s">
        <v>33</v>
      </c>
    </row>
    <row r="176" spans="1:10" x14ac:dyDescent="0.3">
      <c r="A176" t="s">
        <v>20</v>
      </c>
      <c r="B176" s="2">
        <v>14</v>
      </c>
      <c r="C176" t="s">
        <v>5</v>
      </c>
      <c r="D176" t="s">
        <v>23</v>
      </c>
      <c r="E176" t="s">
        <v>29</v>
      </c>
      <c r="F176" t="s">
        <v>57</v>
      </c>
      <c r="G176" t="s">
        <v>26</v>
      </c>
      <c r="H176" t="s">
        <v>27</v>
      </c>
      <c r="I176" t="s">
        <v>28</v>
      </c>
      <c r="J176" t="s">
        <v>53</v>
      </c>
    </row>
    <row r="177" spans="1:10" x14ac:dyDescent="0.3">
      <c r="A177" t="s">
        <v>20</v>
      </c>
      <c r="B177" s="2">
        <v>14</v>
      </c>
      <c r="C177" t="s">
        <v>5</v>
      </c>
      <c r="D177" t="s">
        <v>23</v>
      </c>
      <c r="E177" t="s">
        <v>29</v>
      </c>
      <c r="F177" t="s">
        <v>57</v>
      </c>
      <c r="G177" t="s">
        <v>31</v>
      </c>
      <c r="H177" t="s">
        <v>27</v>
      </c>
      <c r="I177" t="s">
        <v>28</v>
      </c>
      <c r="J177" t="s">
        <v>33</v>
      </c>
    </row>
    <row r="178" spans="1:10" x14ac:dyDescent="0.3">
      <c r="A178" t="s">
        <v>20</v>
      </c>
      <c r="B178" s="2">
        <v>17</v>
      </c>
      <c r="C178" t="s">
        <v>5</v>
      </c>
      <c r="D178" t="s">
        <v>23</v>
      </c>
      <c r="E178" t="s">
        <v>24</v>
      </c>
      <c r="F178" t="s">
        <v>57</v>
      </c>
      <c r="G178" t="s">
        <v>31</v>
      </c>
      <c r="H178" t="s">
        <v>27</v>
      </c>
      <c r="I178" t="s">
        <v>28</v>
      </c>
      <c r="J178" t="s">
        <v>33</v>
      </c>
    </row>
    <row r="179" spans="1:10" x14ac:dyDescent="0.3">
      <c r="A179" t="s">
        <v>20</v>
      </c>
      <c r="B179" s="2">
        <v>15</v>
      </c>
      <c r="C179" t="s">
        <v>5</v>
      </c>
      <c r="D179" t="s">
        <v>23</v>
      </c>
      <c r="E179" t="s">
        <v>24</v>
      </c>
      <c r="F179" t="s">
        <v>57</v>
      </c>
      <c r="G179" t="s">
        <v>26</v>
      </c>
      <c r="H179" t="s">
        <v>27</v>
      </c>
      <c r="I179" t="s">
        <v>28</v>
      </c>
      <c r="J179" t="s">
        <v>33</v>
      </c>
    </row>
    <row r="180" spans="1:10" x14ac:dyDescent="0.3">
      <c r="A180" t="s">
        <v>20</v>
      </c>
      <c r="B180" s="2">
        <v>13</v>
      </c>
      <c r="C180" t="s">
        <v>5</v>
      </c>
      <c r="D180" t="s">
        <v>23</v>
      </c>
      <c r="E180" t="s">
        <v>29</v>
      </c>
      <c r="F180" t="s">
        <v>57</v>
      </c>
      <c r="G180" t="s">
        <v>42</v>
      </c>
      <c r="H180" t="s">
        <v>27</v>
      </c>
      <c r="I180" t="s">
        <v>28</v>
      </c>
      <c r="J180" t="s">
        <v>33</v>
      </c>
    </row>
    <row r="181" spans="1:10" x14ac:dyDescent="0.3">
      <c r="A181" t="s">
        <v>20</v>
      </c>
      <c r="B181" s="2">
        <v>22</v>
      </c>
      <c r="C181" t="s">
        <v>8</v>
      </c>
      <c r="D181" t="s">
        <v>23</v>
      </c>
      <c r="E181" t="s">
        <v>29</v>
      </c>
      <c r="F181" t="s">
        <v>57</v>
      </c>
      <c r="G181" t="s">
        <v>31</v>
      </c>
      <c r="H181" t="s">
        <v>27</v>
      </c>
      <c r="I181" t="s">
        <v>28</v>
      </c>
      <c r="J181" t="s">
        <v>53</v>
      </c>
    </row>
    <row r="182" spans="1:10" x14ac:dyDescent="0.3">
      <c r="A182" t="s">
        <v>20</v>
      </c>
      <c r="B182" s="2">
        <v>12</v>
      </c>
      <c r="C182" t="s">
        <v>5</v>
      </c>
      <c r="D182" t="s">
        <v>23</v>
      </c>
      <c r="E182" t="s">
        <v>24</v>
      </c>
      <c r="F182" t="s">
        <v>57</v>
      </c>
      <c r="G182" t="s">
        <v>26</v>
      </c>
      <c r="H182" t="s">
        <v>32</v>
      </c>
      <c r="I182" t="s">
        <v>28</v>
      </c>
      <c r="J182" t="s">
        <v>37</v>
      </c>
    </row>
    <row r="183" spans="1:10" x14ac:dyDescent="0.3">
      <c r="A183" t="s">
        <v>20</v>
      </c>
      <c r="B183" s="2">
        <v>17</v>
      </c>
      <c r="C183" t="s">
        <v>5</v>
      </c>
      <c r="D183" t="s">
        <v>23</v>
      </c>
      <c r="E183" t="s">
        <v>29</v>
      </c>
      <c r="F183" t="s">
        <v>57</v>
      </c>
      <c r="G183" t="s">
        <v>31</v>
      </c>
      <c r="H183" t="s">
        <v>32</v>
      </c>
      <c r="I183" t="s">
        <v>28</v>
      </c>
      <c r="J183" t="s">
        <v>37</v>
      </c>
    </row>
    <row r="184" spans="1:10" x14ac:dyDescent="0.3">
      <c r="A184" t="s">
        <v>20</v>
      </c>
      <c r="B184" s="2">
        <v>15</v>
      </c>
      <c r="C184" t="s">
        <v>5</v>
      </c>
      <c r="D184" t="s">
        <v>23</v>
      </c>
      <c r="E184" t="s">
        <v>24</v>
      </c>
      <c r="F184" t="s">
        <v>57</v>
      </c>
      <c r="G184" t="s">
        <v>31</v>
      </c>
      <c r="H184" t="s">
        <v>27</v>
      </c>
      <c r="I184" t="s">
        <v>28</v>
      </c>
      <c r="J184" t="s">
        <v>37</v>
      </c>
    </row>
    <row r="185" spans="1:10" x14ac:dyDescent="0.3">
      <c r="A185" t="s">
        <v>20</v>
      </c>
      <c r="B185" s="2">
        <v>10</v>
      </c>
      <c r="C185" t="s">
        <v>5</v>
      </c>
      <c r="D185" t="s">
        <v>23</v>
      </c>
      <c r="E185" t="s">
        <v>24</v>
      </c>
      <c r="F185" t="s">
        <v>57</v>
      </c>
      <c r="G185" t="s">
        <v>42</v>
      </c>
      <c r="H185" t="s">
        <v>27</v>
      </c>
      <c r="I185" t="s">
        <v>28</v>
      </c>
      <c r="J185" t="s">
        <v>37</v>
      </c>
    </row>
    <row r="186" spans="1:10" x14ac:dyDescent="0.3">
      <c r="A186" t="s">
        <v>20</v>
      </c>
      <c r="B186" s="2">
        <v>12</v>
      </c>
      <c r="C186" t="s">
        <v>5</v>
      </c>
      <c r="D186" t="s">
        <v>23</v>
      </c>
      <c r="E186" t="s">
        <v>24</v>
      </c>
      <c r="F186" t="s">
        <v>57</v>
      </c>
      <c r="G186" t="s">
        <v>39</v>
      </c>
      <c r="H186" t="s">
        <v>27</v>
      </c>
      <c r="I186" t="s">
        <v>28</v>
      </c>
      <c r="J186" t="s">
        <v>33</v>
      </c>
    </row>
    <row r="187" spans="1:10" x14ac:dyDescent="0.3">
      <c r="A187" t="s">
        <v>20</v>
      </c>
      <c r="B187" s="2">
        <v>30</v>
      </c>
      <c r="C187" t="s">
        <v>9</v>
      </c>
      <c r="D187" t="s">
        <v>23</v>
      </c>
      <c r="E187" t="s">
        <v>24</v>
      </c>
      <c r="F187" t="s">
        <v>57</v>
      </c>
      <c r="G187" t="s">
        <v>26</v>
      </c>
      <c r="H187" t="s">
        <v>32</v>
      </c>
      <c r="I187" t="s">
        <v>28</v>
      </c>
      <c r="J187" t="s">
        <v>37</v>
      </c>
    </row>
    <row r="188" spans="1:10" x14ac:dyDescent="0.3">
      <c r="A188" t="s">
        <v>20</v>
      </c>
      <c r="B188" s="2">
        <v>17</v>
      </c>
      <c r="C188" t="s">
        <v>5</v>
      </c>
      <c r="D188" t="s">
        <v>23</v>
      </c>
      <c r="E188" t="s">
        <v>24</v>
      </c>
      <c r="F188" t="s">
        <v>57</v>
      </c>
      <c r="G188" t="s">
        <v>31</v>
      </c>
      <c r="H188" t="s">
        <v>27</v>
      </c>
      <c r="I188" t="s">
        <v>28</v>
      </c>
      <c r="J188" t="s">
        <v>37</v>
      </c>
    </row>
    <row r="189" spans="1:10" x14ac:dyDescent="0.3">
      <c r="A189" t="s">
        <v>20</v>
      </c>
      <c r="B189" s="2">
        <v>17</v>
      </c>
      <c r="C189" t="s">
        <v>5</v>
      </c>
      <c r="D189" t="s">
        <v>23</v>
      </c>
      <c r="E189" t="s">
        <v>24</v>
      </c>
      <c r="F189" t="s">
        <v>57</v>
      </c>
      <c r="G189" t="s">
        <v>31</v>
      </c>
      <c r="H189" t="s">
        <v>32</v>
      </c>
      <c r="I189" t="s">
        <v>28</v>
      </c>
      <c r="J189" t="s">
        <v>37</v>
      </c>
    </row>
    <row r="190" spans="1:10" x14ac:dyDescent="0.3">
      <c r="A190" t="s">
        <v>20</v>
      </c>
      <c r="B190" s="2">
        <v>15</v>
      </c>
      <c r="C190" t="s">
        <v>5</v>
      </c>
      <c r="D190" t="s">
        <v>23</v>
      </c>
      <c r="E190" t="s">
        <v>24</v>
      </c>
      <c r="F190" t="s">
        <v>57</v>
      </c>
      <c r="G190" t="s">
        <v>31</v>
      </c>
      <c r="H190" t="s">
        <v>27</v>
      </c>
      <c r="I190" t="s">
        <v>28</v>
      </c>
      <c r="J190" t="s">
        <v>37</v>
      </c>
    </row>
    <row r="191" spans="1:10" x14ac:dyDescent="0.3">
      <c r="A191" t="s">
        <v>20</v>
      </c>
      <c r="B191" s="2">
        <v>14</v>
      </c>
      <c r="C191" t="s">
        <v>5</v>
      </c>
      <c r="D191" t="s">
        <v>23</v>
      </c>
      <c r="E191" t="s">
        <v>24</v>
      </c>
      <c r="F191" t="s">
        <v>57</v>
      </c>
      <c r="G191" t="s">
        <v>31</v>
      </c>
      <c r="H191" t="s">
        <v>27</v>
      </c>
      <c r="I191" t="s">
        <v>28</v>
      </c>
      <c r="J191" t="s">
        <v>37</v>
      </c>
    </row>
    <row r="192" spans="1:10" x14ac:dyDescent="0.3">
      <c r="A192" t="s">
        <v>20</v>
      </c>
      <c r="B192" s="2">
        <v>20</v>
      </c>
      <c r="C192" t="s">
        <v>6</v>
      </c>
      <c r="D192" t="s">
        <v>23</v>
      </c>
      <c r="E192" t="s">
        <v>24</v>
      </c>
      <c r="F192" t="s">
        <v>57</v>
      </c>
      <c r="G192" t="s">
        <v>26</v>
      </c>
      <c r="H192" t="s">
        <v>32</v>
      </c>
      <c r="I192" t="s">
        <v>28</v>
      </c>
      <c r="J192" t="s">
        <v>37</v>
      </c>
    </row>
    <row r="193" spans="1:10" x14ac:dyDescent="0.3">
      <c r="A193" t="s">
        <v>20</v>
      </c>
      <c r="B193" s="2">
        <v>15</v>
      </c>
      <c r="C193" t="s">
        <v>5</v>
      </c>
      <c r="D193" t="s">
        <v>23</v>
      </c>
      <c r="E193" t="s">
        <v>29</v>
      </c>
      <c r="F193" t="s">
        <v>57</v>
      </c>
      <c r="G193" t="s">
        <v>26</v>
      </c>
      <c r="H193" t="s">
        <v>32</v>
      </c>
      <c r="I193" t="s">
        <v>28</v>
      </c>
      <c r="J193" t="s">
        <v>33</v>
      </c>
    </row>
    <row r="194" spans="1:10" x14ac:dyDescent="0.3">
      <c r="A194" t="s">
        <v>20</v>
      </c>
      <c r="B194" s="2">
        <v>18</v>
      </c>
      <c r="C194" t="s">
        <v>7</v>
      </c>
      <c r="D194" t="s">
        <v>23</v>
      </c>
      <c r="E194" t="s">
        <v>29</v>
      </c>
      <c r="F194" t="s">
        <v>69</v>
      </c>
      <c r="G194" t="s">
        <v>31</v>
      </c>
      <c r="H194" t="s">
        <v>32</v>
      </c>
      <c r="I194" t="s">
        <v>28</v>
      </c>
      <c r="J194" t="s">
        <v>37</v>
      </c>
    </row>
    <row r="195" spans="1:10" x14ac:dyDescent="0.3">
      <c r="A195" t="s">
        <v>34</v>
      </c>
      <c r="B195" s="2">
        <v>16</v>
      </c>
      <c r="C195" t="s">
        <v>5</v>
      </c>
      <c r="D195" t="s">
        <v>23</v>
      </c>
      <c r="E195" t="s">
        <v>29</v>
      </c>
      <c r="F195" t="s">
        <v>69</v>
      </c>
      <c r="G195" t="s">
        <v>31</v>
      </c>
      <c r="H195" t="s">
        <v>27</v>
      </c>
      <c r="I195" t="s">
        <v>28</v>
      </c>
      <c r="J195" t="s">
        <v>37</v>
      </c>
    </row>
    <row r="196" spans="1:10" x14ac:dyDescent="0.3">
      <c r="A196" t="s">
        <v>20</v>
      </c>
      <c r="B196" s="2">
        <v>15</v>
      </c>
      <c r="C196" t="s">
        <v>5</v>
      </c>
      <c r="D196" t="s">
        <v>23</v>
      </c>
      <c r="E196" t="s">
        <v>29</v>
      </c>
      <c r="F196" t="s">
        <v>69</v>
      </c>
      <c r="G196" t="s">
        <v>26</v>
      </c>
      <c r="H196" t="s">
        <v>27</v>
      </c>
      <c r="I196" t="s">
        <v>28</v>
      </c>
      <c r="J196" t="s">
        <v>53</v>
      </c>
    </row>
    <row r="197" spans="1:10" x14ac:dyDescent="0.3">
      <c r="A197" t="s">
        <v>34</v>
      </c>
      <c r="B197" s="2">
        <v>16</v>
      </c>
      <c r="C197" t="s">
        <v>5</v>
      </c>
      <c r="D197" t="s">
        <v>23</v>
      </c>
      <c r="E197" t="s">
        <v>29</v>
      </c>
      <c r="F197" t="s">
        <v>69</v>
      </c>
      <c r="G197" t="s">
        <v>26</v>
      </c>
      <c r="H197" t="s">
        <v>27</v>
      </c>
      <c r="I197" t="s">
        <v>28</v>
      </c>
      <c r="J197" t="s">
        <v>33</v>
      </c>
    </row>
    <row r="198" spans="1:10" x14ac:dyDescent="0.3">
      <c r="A198" t="s">
        <v>34</v>
      </c>
      <c r="B198" s="2">
        <v>15</v>
      </c>
      <c r="C198" t="s">
        <v>5</v>
      </c>
      <c r="D198" t="s">
        <v>23</v>
      </c>
      <c r="E198" t="s">
        <v>29</v>
      </c>
      <c r="F198" t="s">
        <v>69</v>
      </c>
      <c r="G198" t="s">
        <v>26</v>
      </c>
      <c r="H198" t="s">
        <v>27</v>
      </c>
      <c r="I198" t="s">
        <v>28</v>
      </c>
      <c r="J198" t="s">
        <v>33</v>
      </c>
    </row>
    <row r="199" spans="1:10" x14ac:dyDescent="0.3">
      <c r="A199" t="s">
        <v>20</v>
      </c>
      <c r="B199" s="2">
        <v>22</v>
      </c>
      <c r="C199" t="s">
        <v>12</v>
      </c>
      <c r="D199" t="s">
        <v>23</v>
      </c>
      <c r="E199" t="s">
        <v>24</v>
      </c>
      <c r="F199" t="s">
        <v>69</v>
      </c>
      <c r="G199" t="s">
        <v>42</v>
      </c>
      <c r="H199" t="s">
        <v>27</v>
      </c>
      <c r="I199" t="s">
        <v>28</v>
      </c>
      <c r="J199" t="s">
        <v>33</v>
      </c>
    </row>
    <row r="200" spans="1:10" x14ac:dyDescent="0.3">
      <c r="A200" t="s">
        <v>20</v>
      </c>
      <c r="B200" s="2">
        <v>18</v>
      </c>
      <c r="C200" t="s">
        <v>5</v>
      </c>
      <c r="D200" t="s">
        <v>23</v>
      </c>
      <c r="E200" t="s">
        <v>29</v>
      </c>
      <c r="F200" t="s">
        <v>69</v>
      </c>
      <c r="G200" t="s">
        <v>31</v>
      </c>
      <c r="H200" t="s">
        <v>27</v>
      </c>
      <c r="I200" t="s">
        <v>28</v>
      </c>
      <c r="J200" t="s">
        <v>53</v>
      </c>
    </row>
    <row r="201" spans="1:10" x14ac:dyDescent="0.3">
      <c r="A201" t="s">
        <v>20</v>
      </c>
      <c r="B201" s="2">
        <v>13</v>
      </c>
      <c r="C201" t="s">
        <v>5</v>
      </c>
      <c r="D201" t="s">
        <v>23</v>
      </c>
      <c r="E201" t="s">
        <v>24</v>
      </c>
      <c r="F201" t="s">
        <v>69</v>
      </c>
      <c r="G201" t="s">
        <v>26</v>
      </c>
      <c r="H201" t="s">
        <v>32</v>
      </c>
      <c r="I201" t="s">
        <v>28</v>
      </c>
      <c r="J201" t="s">
        <v>37</v>
      </c>
    </row>
    <row r="202" spans="1:10" x14ac:dyDescent="0.3">
      <c r="A202" t="s">
        <v>20</v>
      </c>
      <c r="B202" s="2">
        <v>42</v>
      </c>
      <c r="C202" t="s">
        <v>5</v>
      </c>
      <c r="D202" t="s">
        <v>23</v>
      </c>
      <c r="E202" t="s">
        <v>29</v>
      </c>
      <c r="F202" t="s">
        <v>69</v>
      </c>
      <c r="G202" t="s">
        <v>31</v>
      </c>
      <c r="H202" t="s">
        <v>27</v>
      </c>
      <c r="I202" t="s">
        <v>28</v>
      </c>
      <c r="J202" t="s">
        <v>53</v>
      </c>
    </row>
    <row r="203" spans="1:10" x14ac:dyDescent="0.3">
      <c r="A203" t="s">
        <v>20</v>
      </c>
      <c r="B203" s="2">
        <v>20</v>
      </c>
      <c r="C203" t="s">
        <v>12</v>
      </c>
      <c r="D203" t="s">
        <v>23</v>
      </c>
      <c r="E203" t="s">
        <v>24</v>
      </c>
      <c r="F203" t="s">
        <v>69</v>
      </c>
      <c r="G203" t="s">
        <v>31</v>
      </c>
      <c r="H203" t="s">
        <v>27</v>
      </c>
      <c r="I203" t="s">
        <v>28</v>
      </c>
      <c r="J203" t="s">
        <v>53</v>
      </c>
    </row>
    <row r="204" spans="1:10" x14ac:dyDescent="0.3">
      <c r="A204" t="s">
        <v>20</v>
      </c>
      <c r="B204" s="2">
        <v>16</v>
      </c>
      <c r="C204" t="s">
        <v>5</v>
      </c>
      <c r="D204" t="s">
        <v>23</v>
      </c>
      <c r="E204" t="s">
        <v>24</v>
      </c>
      <c r="F204" t="s">
        <v>69</v>
      </c>
      <c r="G204" t="s">
        <v>31</v>
      </c>
      <c r="H204" t="s">
        <v>27</v>
      </c>
      <c r="I204" t="s">
        <v>28</v>
      </c>
      <c r="J204" t="s">
        <v>33</v>
      </c>
    </row>
    <row r="205" spans="1:10" x14ac:dyDescent="0.3">
      <c r="A205" t="s">
        <v>20</v>
      </c>
      <c r="B205" s="2">
        <v>13</v>
      </c>
      <c r="C205" t="s">
        <v>5</v>
      </c>
      <c r="D205" t="s">
        <v>23</v>
      </c>
      <c r="E205" t="s">
        <v>24</v>
      </c>
      <c r="F205" t="s">
        <v>69</v>
      </c>
      <c r="G205" t="s">
        <v>26</v>
      </c>
      <c r="H205" t="s">
        <v>27</v>
      </c>
      <c r="I205" t="s">
        <v>28</v>
      </c>
      <c r="J205" t="s">
        <v>33</v>
      </c>
    </row>
    <row r="206" spans="1:10" x14ac:dyDescent="0.3">
      <c r="A206" t="s">
        <v>20</v>
      </c>
      <c r="B206" s="2">
        <v>25</v>
      </c>
      <c r="C206" t="s">
        <v>5</v>
      </c>
      <c r="D206" t="s">
        <v>23</v>
      </c>
      <c r="E206" t="s">
        <v>29</v>
      </c>
      <c r="F206" t="s">
        <v>47</v>
      </c>
      <c r="G206" t="s">
        <v>31</v>
      </c>
      <c r="H206" t="s">
        <v>32</v>
      </c>
      <c r="I206" t="s">
        <v>28</v>
      </c>
      <c r="J206" t="s">
        <v>37</v>
      </c>
    </row>
    <row r="207" spans="1:10" x14ac:dyDescent="0.3">
      <c r="A207" t="s">
        <v>20</v>
      </c>
      <c r="B207" s="2">
        <v>22</v>
      </c>
      <c r="C207" t="s">
        <v>13</v>
      </c>
      <c r="D207" t="s">
        <v>23</v>
      </c>
      <c r="E207" t="s">
        <v>29</v>
      </c>
      <c r="F207" t="s">
        <v>47</v>
      </c>
      <c r="G207" t="s">
        <v>26</v>
      </c>
      <c r="H207" t="s">
        <v>27</v>
      </c>
      <c r="I207" t="s">
        <v>28</v>
      </c>
      <c r="J207" t="s">
        <v>53</v>
      </c>
    </row>
    <row r="208" spans="1:10" x14ac:dyDescent="0.3">
      <c r="A208" t="s">
        <v>20</v>
      </c>
      <c r="B208" s="2">
        <v>14</v>
      </c>
      <c r="C208" t="s">
        <v>5</v>
      </c>
      <c r="D208" t="s">
        <v>23</v>
      </c>
      <c r="E208" t="s">
        <v>29</v>
      </c>
      <c r="F208" t="s">
        <v>47</v>
      </c>
      <c r="G208" t="s">
        <v>42</v>
      </c>
      <c r="H208" t="s">
        <v>27</v>
      </c>
      <c r="I208" t="s">
        <v>28</v>
      </c>
      <c r="J208" t="s">
        <v>33</v>
      </c>
    </row>
    <row r="209" spans="1:10" x14ac:dyDescent="0.3">
      <c r="A209" t="s">
        <v>20</v>
      </c>
      <c r="B209" s="2">
        <v>12</v>
      </c>
      <c r="C209" t="s">
        <v>5</v>
      </c>
      <c r="D209" t="s">
        <v>23</v>
      </c>
      <c r="E209" t="s">
        <v>29</v>
      </c>
      <c r="F209" t="s">
        <v>47</v>
      </c>
      <c r="G209" t="s">
        <v>39</v>
      </c>
      <c r="H209" t="s">
        <v>27</v>
      </c>
      <c r="I209" t="s">
        <v>28</v>
      </c>
      <c r="J209" t="s">
        <v>33</v>
      </c>
    </row>
    <row r="210" spans="1:10" x14ac:dyDescent="0.3">
      <c r="A210" t="s">
        <v>20</v>
      </c>
      <c r="B210" s="2">
        <v>18</v>
      </c>
      <c r="C210" t="s">
        <v>13</v>
      </c>
      <c r="D210" t="s">
        <v>23</v>
      </c>
      <c r="E210" t="s">
        <v>29</v>
      </c>
      <c r="F210" t="s">
        <v>47</v>
      </c>
      <c r="G210" t="s">
        <v>26</v>
      </c>
      <c r="H210" t="s">
        <v>27</v>
      </c>
      <c r="I210" t="s">
        <v>28</v>
      </c>
      <c r="J210" t="s">
        <v>33</v>
      </c>
    </row>
    <row r="211" spans="1:10" x14ac:dyDescent="0.3">
      <c r="A211" t="s">
        <v>20</v>
      </c>
      <c r="B211" s="2">
        <v>17</v>
      </c>
      <c r="C211" t="s">
        <v>16</v>
      </c>
      <c r="D211" t="s">
        <v>23</v>
      </c>
      <c r="E211" t="s">
        <v>29</v>
      </c>
      <c r="F211" t="s">
        <v>35</v>
      </c>
      <c r="G211" t="s">
        <v>31</v>
      </c>
      <c r="H211" t="s">
        <v>27</v>
      </c>
      <c r="I211" t="s">
        <v>28</v>
      </c>
      <c r="J211" t="s">
        <v>33</v>
      </c>
    </row>
    <row r="212" spans="1:10" x14ac:dyDescent="0.3">
      <c r="A212" t="s">
        <v>20</v>
      </c>
      <c r="B212" s="2">
        <v>17</v>
      </c>
      <c r="C212" t="s">
        <v>5</v>
      </c>
      <c r="D212" t="s">
        <v>23</v>
      </c>
      <c r="E212" t="s">
        <v>29</v>
      </c>
      <c r="F212" t="s">
        <v>35</v>
      </c>
      <c r="G212" t="s">
        <v>31</v>
      </c>
      <c r="H212" t="s">
        <v>27</v>
      </c>
      <c r="I212" t="s">
        <v>28</v>
      </c>
      <c r="J212" t="s">
        <v>33</v>
      </c>
    </row>
    <row r="213" spans="1:10" x14ac:dyDescent="0.3">
      <c r="A213" t="s">
        <v>20</v>
      </c>
      <c r="B213" s="2">
        <v>15</v>
      </c>
      <c r="C213" t="s">
        <v>5</v>
      </c>
      <c r="D213" t="s">
        <v>23</v>
      </c>
      <c r="E213" t="s">
        <v>29</v>
      </c>
      <c r="F213" t="s">
        <v>35</v>
      </c>
      <c r="G213" t="s">
        <v>26</v>
      </c>
      <c r="H213" t="s">
        <v>27</v>
      </c>
      <c r="I213" t="s">
        <v>28</v>
      </c>
      <c r="J213" t="s">
        <v>33</v>
      </c>
    </row>
    <row r="214" spans="1:10" x14ac:dyDescent="0.3">
      <c r="A214" t="s">
        <v>20</v>
      </c>
      <c r="B214" s="2">
        <v>22</v>
      </c>
      <c r="C214" t="s">
        <v>5</v>
      </c>
      <c r="D214" t="s">
        <v>23</v>
      </c>
      <c r="E214" t="s">
        <v>29</v>
      </c>
      <c r="F214" t="s">
        <v>35</v>
      </c>
      <c r="G214" t="s">
        <v>26</v>
      </c>
      <c r="H214" t="s">
        <v>27</v>
      </c>
      <c r="I214" t="s">
        <v>28</v>
      </c>
      <c r="J214" t="s">
        <v>33</v>
      </c>
    </row>
    <row r="215" spans="1:10" x14ac:dyDescent="0.3">
      <c r="A215" t="s">
        <v>20</v>
      </c>
      <c r="B215" s="2">
        <v>23</v>
      </c>
      <c r="C215" t="s">
        <v>8</v>
      </c>
      <c r="D215" t="s">
        <v>23</v>
      </c>
      <c r="E215" t="s">
        <v>24</v>
      </c>
      <c r="F215" t="s">
        <v>35</v>
      </c>
      <c r="G215" t="s">
        <v>39</v>
      </c>
      <c r="H215" t="s">
        <v>27</v>
      </c>
      <c r="I215" t="s">
        <v>28</v>
      </c>
      <c r="J215" t="s">
        <v>37</v>
      </c>
    </row>
    <row r="216" spans="1:10" x14ac:dyDescent="0.3">
      <c r="A216" t="s">
        <v>20</v>
      </c>
      <c r="B216" s="2">
        <v>19</v>
      </c>
      <c r="C216" t="s">
        <v>8</v>
      </c>
      <c r="D216" t="s">
        <v>23</v>
      </c>
      <c r="E216" t="s">
        <v>24</v>
      </c>
      <c r="F216" t="s">
        <v>35</v>
      </c>
      <c r="G216" t="s">
        <v>40</v>
      </c>
      <c r="H216" t="s">
        <v>27</v>
      </c>
      <c r="I216" t="s">
        <v>28</v>
      </c>
      <c r="J216" t="s">
        <v>37</v>
      </c>
    </row>
    <row r="217" spans="1:10" x14ac:dyDescent="0.3">
      <c r="A217" t="s">
        <v>20</v>
      </c>
      <c r="B217" s="2">
        <v>15</v>
      </c>
      <c r="C217" t="s">
        <v>5</v>
      </c>
      <c r="D217" t="s">
        <v>23</v>
      </c>
      <c r="E217" t="s">
        <v>29</v>
      </c>
      <c r="F217" t="s">
        <v>35</v>
      </c>
      <c r="G217" t="s">
        <v>26</v>
      </c>
      <c r="H217" t="s">
        <v>27</v>
      </c>
      <c r="I217" t="s">
        <v>28</v>
      </c>
      <c r="J217" t="s">
        <v>33</v>
      </c>
    </row>
    <row r="218" spans="1:10" x14ac:dyDescent="0.3">
      <c r="A218" t="s">
        <v>20</v>
      </c>
      <c r="B218" s="2">
        <v>13</v>
      </c>
      <c r="C218" t="s">
        <v>5</v>
      </c>
      <c r="D218" t="s">
        <v>23</v>
      </c>
      <c r="E218" t="s">
        <v>29</v>
      </c>
      <c r="F218" t="s">
        <v>35</v>
      </c>
      <c r="G218" t="s">
        <v>26</v>
      </c>
      <c r="H218" t="s">
        <v>27</v>
      </c>
      <c r="I218" t="s">
        <v>28</v>
      </c>
      <c r="J218" t="s">
        <v>37</v>
      </c>
    </row>
    <row r="219" spans="1:10" x14ac:dyDescent="0.3">
      <c r="A219" t="s">
        <v>20</v>
      </c>
      <c r="B219" s="2">
        <v>18</v>
      </c>
      <c r="C219" t="s">
        <v>14</v>
      </c>
      <c r="D219" t="s">
        <v>23</v>
      </c>
      <c r="E219" t="s">
        <v>24</v>
      </c>
      <c r="F219" t="s">
        <v>35</v>
      </c>
      <c r="G219" t="s">
        <v>31</v>
      </c>
      <c r="H219" t="s">
        <v>27</v>
      </c>
      <c r="I219" t="s">
        <v>28</v>
      </c>
      <c r="J219" t="s">
        <v>33</v>
      </c>
    </row>
    <row r="220" spans="1:10" x14ac:dyDescent="0.3">
      <c r="A220" t="s">
        <v>20</v>
      </c>
      <c r="B220" s="2">
        <v>23</v>
      </c>
      <c r="C220" t="s">
        <v>14</v>
      </c>
      <c r="D220" t="s">
        <v>23</v>
      </c>
      <c r="E220" t="s">
        <v>29</v>
      </c>
      <c r="F220" t="s">
        <v>35</v>
      </c>
      <c r="G220" t="s">
        <v>31</v>
      </c>
      <c r="H220" t="s">
        <v>27</v>
      </c>
      <c r="I220" t="s">
        <v>28</v>
      </c>
      <c r="J220" t="s">
        <v>33</v>
      </c>
    </row>
    <row r="221" spans="1:10" x14ac:dyDescent="0.3">
      <c r="A221" t="s">
        <v>20</v>
      </c>
      <c r="B221" s="2">
        <v>17</v>
      </c>
      <c r="C221" t="s">
        <v>5</v>
      </c>
      <c r="D221" t="s">
        <v>23</v>
      </c>
      <c r="E221" t="s">
        <v>29</v>
      </c>
      <c r="F221" t="s">
        <v>35</v>
      </c>
      <c r="G221" t="s">
        <v>31</v>
      </c>
      <c r="H221" t="s">
        <v>27</v>
      </c>
      <c r="I221" t="s">
        <v>28</v>
      </c>
      <c r="J221" t="s">
        <v>33</v>
      </c>
    </row>
    <row r="222" spans="1:10" x14ac:dyDescent="0.3">
      <c r="A222" t="s">
        <v>20</v>
      </c>
      <c r="B222" s="2">
        <v>17</v>
      </c>
      <c r="C222" t="s">
        <v>5</v>
      </c>
      <c r="D222" t="s">
        <v>23</v>
      </c>
      <c r="E222" t="s">
        <v>29</v>
      </c>
      <c r="F222" t="s">
        <v>35</v>
      </c>
      <c r="G222" t="s">
        <v>31</v>
      </c>
      <c r="H222" t="s">
        <v>27</v>
      </c>
      <c r="I222" t="s">
        <v>28</v>
      </c>
      <c r="J222" t="s">
        <v>33</v>
      </c>
    </row>
    <row r="223" spans="1:10" x14ac:dyDescent="0.3">
      <c r="A223" t="s">
        <v>20</v>
      </c>
      <c r="B223" s="2">
        <v>23</v>
      </c>
      <c r="C223" t="s">
        <v>8</v>
      </c>
      <c r="D223" t="s">
        <v>23</v>
      </c>
      <c r="E223" t="s">
        <v>29</v>
      </c>
      <c r="F223" t="s">
        <v>35</v>
      </c>
      <c r="G223" t="s">
        <v>26</v>
      </c>
      <c r="H223" t="s">
        <v>27</v>
      </c>
      <c r="I223" t="s">
        <v>28</v>
      </c>
      <c r="J223" t="s">
        <v>33</v>
      </c>
    </row>
    <row r="224" spans="1:10" x14ac:dyDescent="0.3">
      <c r="A224" t="s">
        <v>20</v>
      </c>
      <c r="B224" s="2">
        <v>17</v>
      </c>
      <c r="C224" t="s">
        <v>5</v>
      </c>
      <c r="D224" t="s">
        <v>23</v>
      </c>
      <c r="E224" t="s">
        <v>24</v>
      </c>
      <c r="F224" t="s">
        <v>35</v>
      </c>
      <c r="G224" t="s">
        <v>26</v>
      </c>
      <c r="H224" t="s">
        <v>27</v>
      </c>
      <c r="I224" t="s">
        <v>28</v>
      </c>
      <c r="J224" t="s">
        <v>53</v>
      </c>
    </row>
    <row r="225" spans="1:10" x14ac:dyDescent="0.3">
      <c r="A225" t="s">
        <v>20</v>
      </c>
      <c r="B225" s="2">
        <v>22</v>
      </c>
      <c r="C225" t="s">
        <v>5</v>
      </c>
      <c r="D225" t="s">
        <v>23</v>
      </c>
      <c r="E225" t="s">
        <v>29</v>
      </c>
      <c r="F225" t="s">
        <v>35</v>
      </c>
      <c r="G225" t="s">
        <v>26</v>
      </c>
      <c r="H225" t="s">
        <v>27</v>
      </c>
      <c r="I225" t="s">
        <v>28</v>
      </c>
      <c r="J225" t="s">
        <v>33</v>
      </c>
    </row>
    <row r="226" spans="1:10" x14ac:dyDescent="0.3">
      <c r="A226" t="s">
        <v>20</v>
      </c>
      <c r="B226" s="2">
        <v>29</v>
      </c>
      <c r="C226" t="s">
        <v>5</v>
      </c>
      <c r="D226" t="s">
        <v>23</v>
      </c>
      <c r="E226" t="s">
        <v>29</v>
      </c>
      <c r="F226" t="s">
        <v>35</v>
      </c>
      <c r="G226" t="s">
        <v>26</v>
      </c>
      <c r="H226" t="s">
        <v>27</v>
      </c>
      <c r="I226" t="s">
        <v>28</v>
      </c>
      <c r="J226" t="s">
        <v>62</v>
      </c>
    </row>
    <row r="227" spans="1:10" x14ac:dyDescent="0.3">
      <c r="A227" t="s">
        <v>20</v>
      </c>
      <c r="B227" s="2">
        <v>17</v>
      </c>
      <c r="C227" t="s">
        <v>5</v>
      </c>
      <c r="D227" t="s">
        <v>23</v>
      </c>
      <c r="E227" t="s">
        <v>29</v>
      </c>
      <c r="F227" t="s">
        <v>35</v>
      </c>
      <c r="G227" t="s">
        <v>26</v>
      </c>
      <c r="H227" t="s">
        <v>32</v>
      </c>
      <c r="I227" t="s">
        <v>28</v>
      </c>
      <c r="J227" t="s">
        <v>53</v>
      </c>
    </row>
    <row r="228" spans="1:10" x14ac:dyDescent="0.3">
      <c r="A228" t="s">
        <v>20</v>
      </c>
      <c r="B228" s="2">
        <v>26</v>
      </c>
      <c r="C228" t="s">
        <v>9</v>
      </c>
      <c r="D228" t="s">
        <v>23</v>
      </c>
      <c r="E228" t="s">
        <v>29</v>
      </c>
      <c r="F228" t="s">
        <v>35</v>
      </c>
      <c r="G228" t="s">
        <v>26</v>
      </c>
      <c r="H228" t="s">
        <v>27</v>
      </c>
      <c r="I228" t="s">
        <v>28</v>
      </c>
      <c r="J228" t="s">
        <v>33</v>
      </c>
    </row>
    <row r="229" spans="1:10" x14ac:dyDescent="0.3">
      <c r="A229" t="s">
        <v>20</v>
      </c>
      <c r="B229" s="2">
        <v>25</v>
      </c>
      <c r="C229" t="s">
        <v>9</v>
      </c>
      <c r="D229" t="s">
        <v>23</v>
      </c>
      <c r="E229" t="s">
        <v>29</v>
      </c>
      <c r="F229" t="s">
        <v>35</v>
      </c>
      <c r="G229" t="s">
        <v>26</v>
      </c>
      <c r="H229" t="s">
        <v>27</v>
      </c>
      <c r="I229" t="s">
        <v>28</v>
      </c>
      <c r="J229" t="s">
        <v>33</v>
      </c>
    </row>
    <row r="230" spans="1:10" x14ac:dyDescent="0.3">
      <c r="A230" t="s">
        <v>20</v>
      </c>
      <c r="B230" s="2">
        <v>25</v>
      </c>
      <c r="C230" t="s">
        <v>5</v>
      </c>
      <c r="D230" t="s">
        <v>23</v>
      </c>
      <c r="E230" t="s">
        <v>24</v>
      </c>
      <c r="F230" t="s">
        <v>60</v>
      </c>
      <c r="G230" t="s">
        <v>31</v>
      </c>
      <c r="H230" t="s">
        <v>32</v>
      </c>
      <c r="I230" t="s">
        <v>28</v>
      </c>
      <c r="J230" t="s">
        <v>37</v>
      </c>
    </row>
    <row r="231" spans="1:10" x14ac:dyDescent="0.3">
      <c r="A231" t="s">
        <v>20</v>
      </c>
      <c r="B231" s="2">
        <v>18</v>
      </c>
      <c r="C231" t="s">
        <v>7</v>
      </c>
      <c r="D231" t="s">
        <v>23</v>
      </c>
      <c r="E231" t="s">
        <v>24</v>
      </c>
      <c r="F231" t="s">
        <v>60</v>
      </c>
      <c r="G231" t="s">
        <v>26</v>
      </c>
      <c r="H231" t="s">
        <v>32</v>
      </c>
      <c r="I231" t="s">
        <v>28</v>
      </c>
      <c r="J231" t="s">
        <v>37</v>
      </c>
    </row>
    <row r="232" spans="1:10" x14ac:dyDescent="0.3">
      <c r="A232" t="s">
        <v>20</v>
      </c>
      <c r="B232" s="2">
        <v>33</v>
      </c>
      <c r="C232" t="s">
        <v>7</v>
      </c>
      <c r="D232" t="s">
        <v>23</v>
      </c>
      <c r="E232" t="s">
        <v>24</v>
      </c>
      <c r="F232" t="s">
        <v>60</v>
      </c>
      <c r="G232" t="s">
        <v>26</v>
      </c>
      <c r="H232" t="s">
        <v>27</v>
      </c>
      <c r="I232" t="s">
        <v>28</v>
      </c>
      <c r="J232" t="s">
        <v>62</v>
      </c>
    </row>
    <row r="233" spans="1:10" x14ac:dyDescent="0.3">
      <c r="A233" t="s">
        <v>20</v>
      </c>
      <c r="B233" s="2">
        <v>23</v>
      </c>
      <c r="C233" t="s">
        <v>7</v>
      </c>
      <c r="D233" t="s">
        <v>23</v>
      </c>
      <c r="E233" t="s">
        <v>24</v>
      </c>
      <c r="F233" t="s">
        <v>60</v>
      </c>
      <c r="G233" t="s">
        <v>26</v>
      </c>
      <c r="H233" t="s">
        <v>27</v>
      </c>
      <c r="I233" t="s">
        <v>28</v>
      </c>
      <c r="J233" t="s">
        <v>62</v>
      </c>
    </row>
    <row r="234" spans="1:10" x14ac:dyDescent="0.3">
      <c r="A234" t="s">
        <v>20</v>
      </c>
      <c r="B234" s="2">
        <v>23</v>
      </c>
      <c r="C234" t="s">
        <v>7</v>
      </c>
      <c r="D234" t="s">
        <v>23</v>
      </c>
      <c r="E234" t="s">
        <v>24</v>
      </c>
      <c r="F234" t="s">
        <v>60</v>
      </c>
      <c r="G234" t="s">
        <v>26</v>
      </c>
      <c r="H234" t="s">
        <v>27</v>
      </c>
      <c r="I234" t="s">
        <v>28</v>
      </c>
      <c r="J234" t="s">
        <v>62</v>
      </c>
    </row>
    <row r="235" spans="1:10" x14ac:dyDescent="0.3">
      <c r="A235" t="s">
        <v>20</v>
      </c>
      <c r="B235" s="2">
        <v>22</v>
      </c>
      <c r="C235" t="s">
        <v>7</v>
      </c>
      <c r="D235" t="s">
        <v>23</v>
      </c>
      <c r="E235" t="s">
        <v>29</v>
      </c>
      <c r="F235" t="s">
        <v>60</v>
      </c>
      <c r="G235" t="s">
        <v>31</v>
      </c>
      <c r="H235" t="s">
        <v>27</v>
      </c>
      <c r="I235" t="s">
        <v>28</v>
      </c>
      <c r="J235" t="s">
        <v>62</v>
      </c>
    </row>
    <row r="236" spans="1:10" x14ac:dyDescent="0.3">
      <c r="A236" t="s">
        <v>20</v>
      </c>
      <c r="B236" s="2">
        <v>18</v>
      </c>
      <c r="C236" t="s">
        <v>5</v>
      </c>
      <c r="D236" t="s">
        <v>23</v>
      </c>
      <c r="E236" t="s">
        <v>29</v>
      </c>
      <c r="F236" t="s">
        <v>60</v>
      </c>
      <c r="G236" t="s">
        <v>31</v>
      </c>
      <c r="H236" t="s">
        <v>27</v>
      </c>
      <c r="I236" t="s">
        <v>28</v>
      </c>
      <c r="J236" t="s">
        <v>33</v>
      </c>
    </row>
    <row r="237" spans="1:10" x14ac:dyDescent="0.3">
      <c r="A237" t="s">
        <v>20</v>
      </c>
      <c r="B237" s="2">
        <v>16</v>
      </c>
      <c r="C237" t="s">
        <v>5</v>
      </c>
      <c r="D237" t="s">
        <v>23</v>
      </c>
      <c r="E237" t="s">
        <v>29</v>
      </c>
      <c r="F237" t="s">
        <v>60</v>
      </c>
      <c r="G237" t="s">
        <v>26</v>
      </c>
      <c r="H237" t="s">
        <v>27</v>
      </c>
      <c r="I237" t="s">
        <v>28</v>
      </c>
      <c r="J237" t="s">
        <v>33</v>
      </c>
    </row>
    <row r="238" spans="1:10" x14ac:dyDescent="0.3">
      <c r="A238" t="s">
        <v>20</v>
      </c>
      <c r="B238" s="2">
        <v>25</v>
      </c>
      <c r="C238" t="s">
        <v>9</v>
      </c>
      <c r="D238" t="s">
        <v>23</v>
      </c>
      <c r="E238" t="s">
        <v>29</v>
      </c>
      <c r="F238" t="s">
        <v>60</v>
      </c>
      <c r="G238" t="s">
        <v>26</v>
      </c>
      <c r="H238" t="s">
        <v>27</v>
      </c>
      <c r="I238" t="s">
        <v>28</v>
      </c>
      <c r="J238" t="s">
        <v>53</v>
      </c>
    </row>
    <row r="239" spans="1:10" x14ac:dyDescent="0.3">
      <c r="A239" t="s">
        <v>20</v>
      </c>
      <c r="B239" s="2">
        <v>30</v>
      </c>
      <c r="C239" t="s">
        <v>5</v>
      </c>
      <c r="D239" t="s">
        <v>23</v>
      </c>
      <c r="E239" t="s">
        <v>29</v>
      </c>
      <c r="F239" t="s">
        <v>60</v>
      </c>
      <c r="G239" t="s">
        <v>26</v>
      </c>
      <c r="H239" t="s">
        <v>27</v>
      </c>
      <c r="I239" t="s">
        <v>28</v>
      </c>
      <c r="J239" t="s">
        <v>33</v>
      </c>
    </row>
    <row r="240" spans="1:10" x14ac:dyDescent="0.3">
      <c r="A240" t="s">
        <v>20</v>
      </c>
      <c r="B240" s="2">
        <v>21</v>
      </c>
      <c r="C240" t="s">
        <v>9</v>
      </c>
      <c r="D240" t="s">
        <v>23</v>
      </c>
      <c r="E240" t="s">
        <v>24</v>
      </c>
      <c r="F240" t="s">
        <v>60</v>
      </c>
      <c r="G240" t="s">
        <v>26</v>
      </c>
      <c r="H240" t="s">
        <v>27</v>
      </c>
      <c r="I240" t="s">
        <v>28</v>
      </c>
      <c r="J240" t="s">
        <v>53</v>
      </c>
    </row>
    <row r="241" spans="1:10" x14ac:dyDescent="0.3">
      <c r="A241" t="s">
        <v>20</v>
      </c>
      <c r="B241" s="2">
        <v>15</v>
      </c>
      <c r="C241" t="s">
        <v>8</v>
      </c>
      <c r="D241" t="s">
        <v>23</v>
      </c>
      <c r="E241" t="s">
        <v>29</v>
      </c>
      <c r="F241" t="s">
        <v>60</v>
      </c>
      <c r="G241" t="s">
        <v>26</v>
      </c>
      <c r="H241" t="s">
        <v>27</v>
      </c>
      <c r="I241" t="s">
        <v>28</v>
      </c>
      <c r="J241" t="s">
        <v>33</v>
      </c>
    </row>
    <row r="242" spans="1:10" x14ac:dyDescent="0.3">
      <c r="A242" t="s">
        <v>20</v>
      </c>
      <c r="B242" s="2">
        <v>19</v>
      </c>
      <c r="C242" t="s">
        <v>19</v>
      </c>
      <c r="D242" t="s">
        <v>23</v>
      </c>
      <c r="E242" t="s">
        <v>24</v>
      </c>
      <c r="F242" t="s">
        <v>60</v>
      </c>
      <c r="G242" t="s">
        <v>31</v>
      </c>
      <c r="H242" t="s">
        <v>27</v>
      </c>
      <c r="I242" t="s">
        <v>28</v>
      </c>
      <c r="J242" t="s">
        <v>53</v>
      </c>
    </row>
    <row r="243" spans="1:10" x14ac:dyDescent="0.3">
      <c r="A243" t="s">
        <v>20</v>
      </c>
      <c r="B243" s="2">
        <v>21</v>
      </c>
      <c r="C243" t="s">
        <v>5</v>
      </c>
      <c r="D243" t="s">
        <v>23</v>
      </c>
      <c r="E243" t="s">
        <v>24</v>
      </c>
      <c r="F243" t="s">
        <v>60</v>
      </c>
      <c r="G243" t="s">
        <v>26</v>
      </c>
      <c r="H243" t="s">
        <v>27</v>
      </c>
      <c r="I243" t="s">
        <v>28</v>
      </c>
      <c r="J243" t="s">
        <v>33</v>
      </c>
    </row>
    <row r="244" spans="1:10" x14ac:dyDescent="0.3">
      <c r="A244" t="s">
        <v>20</v>
      </c>
      <c r="B244" s="2">
        <v>19</v>
      </c>
      <c r="C244" t="s">
        <v>5</v>
      </c>
      <c r="D244" t="s">
        <v>23</v>
      </c>
      <c r="E244" t="s">
        <v>24</v>
      </c>
      <c r="F244" t="s">
        <v>60</v>
      </c>
      <c r="G244" t="s">
        <v>26</v>
      </c>
      <c r="H244" t="s">
        <v>27</v>
      </c>
      <c r="I244" t="s">
        <v>28</v>
      </c>
      <c r="J244" t="s">
        <v>33</v>
      </c>
    </row>
    <row r="245" spans="1:10" x14ac:dyDescent="0.3">
      <c r="A245" t="s">
        <v>20</v>
      </c>
      <c r="B245" s="2">
        <v>18</v>
      </c>
      <c r="C245" t="s">
        <v>5</v>
      </c>
      <c r="D245" t="s">
        <v>23</v>
      </c>
      <c r="E245" t="s">
        <v>24</v>
      </c>
      <c r="F245" t="s">
        <v>60</v>
      </c>
      <c r="G245" t="s">
        <v>26</v>
      </c>
      <c r="H245" t="s">
        <v>27</v>
      </c>
      <c r="I245" t="s">
        <v>28</v>
      </c>
      <c r="J245" t="s">
        <v>33</v>
      </c>
    </row>
    <row r="246" spans="1:10" x14ac:dyDescent="0.3">
      <c r="A246" t="s">
        <v>20</v>
      </c>
      <c r="B246" s="2">
        <v>18</v>
      </c>
      <c r="C246" t="s">
        <v>5</v>
      </c>
      <c r="D246" t="s">
        <v>23</v>
      </c>
      <c r="E246" t="s">
        <v>24</v>
      </c>
      <c r="F246" t="s">
        <v>60</v>
      </c>
      <c r="G246" t="s">
        <v>31</v>
      </c>
      <c r="H246" t="s">
        <v>27</v>
      </c>
      <c r="I246" t="s">
        <v>28</v>
      </c>
      <c r="J246" t="s">
        <v>33</v>
      </c>
    </row>
    <row r="247" spans="1:10" x14ac:dyDescent="0.3">
      <c r="A247" t="s">
        <v>20</v>
      </c>
      <c r="B247" s="2">
        <v>16</v>
      </c>
      <c r="C247" t="s">
        <v>9</v>
      </c>
      <c r="D247" t="s">
        <v>23</v>
      </c>
      <c r="E247" t="s">
        <v>29</v>
      </c>
      <c r="F247" t="s">
        <v>60</v>
      </c>
      <c r="G247" t="s">
        <v>26</v>
      </c>
      <c r="H247" t="s">
        <v>27</v>
      </c>
      <c r="I247" t="s">
        <v>28</v>
      </c>
      <c r="J247" t="s">
        <v>33</v>
      </c>
    </row>
    <row r="248" spans="1:10" x14ac:dyDescent="0.3">
      <c r="A248" t="s">
        <v>20</v>
      </c>
      <c r="B248" s="2">
        <v>20</v>
      </c>
      <c r="C248" t="s">
        <v>8</v>
      </c>
      <c r="D248" t="s">
        <v>23</v>
      </c>
      <c r="E248" t="s">
        <v>29</v>
      </c>
      <c r="F248" t="s">
        <v>60</v>
      </c>
      <c r="G248" t="s">
        <v>31</v>
      </c>
      <c r="H248" t="s">
        <v>27</v>
      </c>
      <c r="I248" t="s">
        <v>28</v>
      </c>
      <c r="J248" t="s">
        <v>33</v>
      </c>
    </row>
    <row r="249" spans="1:10" x14ac:dyDescent="0.3">
      <c r="A249" t="s">
        <v>20</v>
      </c>
      <c r="B249" s="2">
        <v>30</v>
      </c>
      <c r="C249" t="s">
        <v>10</v>
      </c>
      <c r="D249" t="s">
        <v>23</v>
      </c>
      <c r="E249" t="s">
        <v>29</v>
      </c>
      <c r="F249" t="s">
        <v>60</v>
      </c>
      <c r="G249" t="s">
        <v>26</v>
      </c>
      <c r="H249" t="s">
        <v>27</v>
      </c>
      <c r="I249" t="s">
        <v>28</v>
      </c>
      <c r="J249" t="s">
        <v>53</v>
      </c>
    </row>
    <row r="250" spans="1:10" x14ac:dyDescent="0.3">
      <c r="A250" t="s">
        <v>20</v>
      </c>
      <c r="B250" s="2">
        <v>19</v>
      </c>
      <c r="C250" t="s">
        <v>6</v>
      </c>
      <c r="D250" t="s">
        <v>23</v>
      </c>
      <c r="E250" t="s">
        <v>24</v>
      </c>
      <c r="F250" t="s">
        <v>60</v>
      </c>
      <c r="G250" t="s">
        <v>26</v>
      </c>
      <c r="H250" t="s">
        <v>27</v>
      </c>
      <c r="I250" t="s">
        <v>28</v>
      </c>
      <c r="J250" t="s">
        <v>33</v>
      </c>
    </row>
    <row r="251" spans="1:10" x14ac:dyDescent="0.3">
      <c r="A251" t="s">
        <v>20</v>
      </c>
      <c r="B251" s="2">
        <v>13</v>
      </c>
      <c r="C251" t="s">
        <v>21</v>
      </c>
      <c r="D251" t="s">
        <v>23</v>
      </c>
      <c r="E251" t="s">
        <v>24</v>
      </c>
      <c r="F251" t="s">
        <v>25</v>
      </c>
      <c r="G251" t="s">
        <v>26</v>
      </c>
      <c r="H251" t="s">
        <v>27</v>
      </c>
      <c r="I251" t="s">
        <v>28</v>
      </c>
      <c r="J251" s="1" t="e">
        <v>#NULL!</v>
      </c>
    </row>
    <row r="252" spans="1:10" x14ac:dyDescent="0.3">
      <c r="A252" t="s">
        <v>20</v>
      </c>
      <c r="B252" s="2">
        <v>20</v>
      </c>
      <c r="C252" t="s">
        <v>5</v>
      </c>
      <c r="D252" t="s">
        <v>23</v>
      </c>
      <c r="E252" t="s">
        <v>24</v>
      </c>
      <c r="F252" t="s">
        <v>25</v>
      </c>
      <c r="G252" t="s">
        <v>42</v>
      </c>
      <c r="H252" t="s">
        <v>32</v>
      </c>
      <c r="I252" t="s">
        <v>28</v>
      </c>
      <c r="J252" t="s">
        <v>37</v>
      </c>
    </row>
    <row r="253" spans="1:10" x14ac:dyDescent="0.3">
      <c r="A253" t="s">
        <v>20</v>
      </c>
      <c r="B253" s="2">
        <v>19</v>
      </c>
      <c r="C253" t="s">
        <v>9</v>
      </c>
      <c r="D253" t="s">
        <v>23</v>
      </c>
      <c r="E253" t="s">
        <v>29</v>
      </c>
      <c r="F253" t="s">
        <v>25</v>
      </c>
      <c r="G253" t="s">
        <v>31</v>
      </c>
      <c r="H253" t="s">
        <v>32</v>
      </c>
      <c r="I253" t="s">
        <v>28</v>
      </c>
      <c r="J253" t="s">
        <v>37</v>
      </c>
    </row>
    <row r="254" spans="1:10" x14ac:dyDescent="0.3">
      <c r="A254" t="s">
        <v>20</v>
      </c>
      <c r="B254" s="2">
        <v>23</v>
      </c>
      <c r="C254" t="s">
        <v>7</v>
      </c>
      <c r="D254" t="s">
        <v>23</v>
      </c>
      <c r="E254" t="s">
        <v>29</v>
      </c>
      <c r="F254" t="s">
        <v>25</v>
      </c>
      <c r="G254" t="s">
        <v>31</v>
      </c>
      <c r="H254" t="s">
        <v>27</v>
      </c>
      <c r="I254" t="s">
        <v>28</v>
      </c>
      <c r="J254" t="s">
        <v>33</v>
      </c>
    </row>
    <row r="255" spans="1:10" x14ac:dyDescent="0.3">
      <c r="A255" t="s">
        <v>20</v>
      </c>
      <c r="B255" s="2">
        <v>18</v>
      </c>
      <c r="C255" t="s">
        <v>6</v>
      </c>
      <c r="D255" t="s">
        <v>23</v>
      </c>
      <c r="E255" t="s">
        <v>29</v>
      </c>
      <c r="F255" t="s">
        <v>25</v>
      </c>
      <c r="G255" t="s">
        <v>26</v>
      </c>
      <c r="H255" t="s">
        <v>90</v>
      </c>
      <c r="I255" t="s">
        <v>28</v>
      </c>
      <c r="J255" t="s">
        <v>33</v>
      </c>
    </row>
    <row r="256" spans="1:10" x14ac:dyDescent="0.3">
      <c r="A256" t="s">
        <v>20</v>
      </c>
      <c r="B256" s="2">
        <v>18</v>
      </c>
      <c r="C256" t="s">
        <v>13</v>
      </c>
      <c r="D256" t="s">
        <v>23</v>
      </c>
      <c r="E256" t="s">
        <v>29</v>
      </c>
      <c r="F256" t="s">
        <v>25</v>
      </c>
      <c r="G256" t="s">
        <v>26</v>
      </c>
      <c r="H256" t="s">
        <v>27</v>
      </c>
      <c r="I256" t="s">
        <v>28</v>
      </c>
      <c r="J256" t="s">
        <v>33</v>
      </c>
    </row>
    <row r="257" spans="1:10" x14ac:dyDescent="0.3">
      <c r="A257" t="s">
        <v>20</v>
      </c>
      <c r="B257" s="2">
        <v>14</v>
      </c>
      <c r="C257" t="s">
        <v>5</v>
      </c>
      <c r="D257" t="s">
        <v>23</v>
      </c>
      <c r="E257" t="s">
        <v>29</v>
      </c>
      <c r="F257" t="s">
        <v>25</v>
      </c>
      <c r="G257" t="s">
        <v>26</v>
      </c>
      <c r="H257" t="s">
        <v>27</v>
      </c>
      <c r="I257" t="s">
        <v>28</v>
      </c>
      <c r="J257" t="s">
        <v>33</v>
      </c>
    </row>
    <row r="258" spans="1:10" x14ac:dyDescent="0.3">
      <c r="A258" t="s">
        <v>20</v>
      </c>
      <c r="B258" s="2">
        <v>17</v>
      </c>
      <c r="C258" t="s">
        <v>5</v>
      </c>
      <c r="D258" t="s">
        <v>23</v>
      </c>
      <c r="E258" t="s">
        <v>29</v>
      </c>
      <c r="F258" t="s">
        <v>25</v>
      </c>
      <c r="G258" t="s">
        <v>42</v>
      </c>
      <c r="H258" t="s">
        <v>27</v>
      </c>
      <c r="I258" t="s">
        <v>28</v>
      </c>
      <c r="J258" t="s">
        <v>53</v>
      </c>
    </row>
    <row r="259" spans="1:10" x14ac:dyDescent="0.3">
      <c r="A259" t="s">
        <v>20</v>
      </c>
      <c r="B259" s="2">
        <v>15</v>
      </c>
      <c r="C259" t="s">
        <v>13</v>
      </c>
      <c r="D259" t="s">
        <v>23</v>
      </c>
      <c r="E259" t="s">
        <v>29</v>
      </c>
      <c r="F259" t="s">
        <v>25</v>
      </c>
      <c r="G259" t="s">
        <v>42</v>
      </c>
      <c r="H259" t="s">
        <v>27</v>
      </c>
      <c r="I259" t="s">
        <v>28</v>
      </c>
      <c r="J259" t="s">
        <v>37</v>
      </c>
    </row>
    <row r="260" spans="1:10" x14ac:dyDescent="0.3">
      <c r="A260" t="s">
        <v>20</v>
      </c>
      <c r="B260" s="2">
        <v>13</v>
      </c>
      <c r="C260" t="s">
        <v>5</v>
      </c>
      <c r="D260" t="s">
        <v>23</v>
      </c>
      <c r="E260" t="s">
        <v>24</v>
      </c>
      <c r="F260" t="s">
        <v>25</v>
      </c>
      <c r="G260" t="s">
        <v>42</v>
      </c>
      <c r="H260" t="s">
        <v>27</v>
      </c>
      <c r="I260" t="s">
        <v>28</v>
      </c>
      <c r="J260" t="s">
        <v>98</v>
      </c>
    </row>
    <row r="261" spans="1:10" x14ac:dyDescent="0.3">
      <c r="A261" t="s">
        <v>20</v>
      </c>
      <c r="B261" s="2">
        <v>24</v>
      </c>
      <c r="C261" t="s">
        <v>13</v>
      </c>
      <c r="D261" t="s">
        <v>23</v>
      </c>
      <c r="E261" t="s">
        <v>49</v>
      </c>
      <c r="F261" t="s">
        <v>48</v>
      </c>
      <c r="G261" t="s">
        <v>46</v>
      </c>
      <c r="H261" t="s">
        <v>32</v>
      </c>
      <c r="I261" t="s">
        <v>28</v>
      </c>
      <c r="J261" t="s">
        <v>37</v>
      </c>
    </row>
    <row r="262" spans="1:10" x14ac:dyDescent="0.3">
      <c r="A262" t="s">
        <v>20</v>
      </c>
      <c r="B262" s="2">
        <v>30</v>
      </c>
      <c r="C262" t="s">
        <v>6</v>
      </c>
      <c r="D262" t="s">
        <v>23</v>
      </c>
      <c r="E262" t="s">
        <v>49</v>
      </c>
      <c r="F262" t="s">
        <v>48</v>
      </c>
      <c r="G262" t="s">
        <v>31</v>
      </c>
      <c r="H262" t="s">
        <v>27</v>
      </c>
      <c r="I262" t="s">
        <v>28</v>
      </c>
      <c r="J262" t="s">
        <v>53</v>
      </c>
    </row>
    <row r="263" spans="1:10" x14ac:dyDescent="0.3">
      <c r="A263" t="s">
        <v>20</v>
      </c>
      <c r="B263" s="2">
        <v>22</v>
      </c>
      <c r="C263" t="s">
        <v>10</v>
      </c>
      <c r="D263" t="s">
        <v>23</v>
      </c>
      <c r="E263" t="s">
        <v>49</v>
      </c>
      <c r="F263" t="s">
        <v>48</v>
      </c>
      <c r="G263" t="s">
        <v>46</v>
      </c>
      <c r="H263" t="s">
        <v>27</v>
      </c>
      <c r="I263" t="s">
        <v>28</v>
      </c>
      <c r="J263" t="s">
        <v>53</v>
      </c>
    </row>
    <row r="264" spans="1:10" x14ac:dyDescent="0.3">
      <c r="A264" t="s">
        <v>20</v>
      </c>
      <c r="B264" s="2">
        <v>14</v>
      </c>
      <c r="C264" t="s">
        <v>5</v>
      </c>
      <c r="D264" t="s">
        <v>23</v>
      </c>
      <c r="E264" t="s">
        <v>49</v>
      </c>
      <c r="F264" t="s">
        <v>48</v>
      </c>
      <c r="G264" t="s">
        <v>26</v>
      </c>
      <c r="H264" t="s">
        <v>27</v>
      </c>
      <c r="I264" t="s">
        <v>28</v>
      </c>
      <c r="J264" s="1" t="e">
        <v>#NULL!</v>
      </c>
    </row>
    <row r="265" spans="1:10" x14ac:dyDescent="0.3">
      <c r="A265" t="s">
        <v>20</v>
      </c>
      <c r="B265" s="2">
        <v>17</v>
      </c>
      <c r="C265" t="s">
        <v>19</v>
      </c>
      <c r="D265" t="s">
        <v>23</v>
      </c>
      <c r="E265" t="s">
        <v>49</v>
      </c>
      <c r="F265" t="s">
        <v>48</v>
      </c>
      <c r="G265" t="s">
        <v>26</v>
      </c>
      <c r="H265" t="s">
        <v>27</v>
      </c>
      <c r="I265" t="s">
        <v>28</v>
      </c>
      <c r="J265" t="s">
        <v>53</v>
      </c>
    </row>
    <row r="266" spans="1:10" x14ac:dyDescent="0.3">
      <c r="A266" t="s">
        <v>20</v>
      </c>
      <c r="B266" s="2">
        <v>17</v>
      </c>
      <c r="C266" t="s">
        <v>5</v>
      </c>
      <c r="D266" t="s">
        <v>23</v>
      </c>
      <c r="E266" t="s">
        <v>49</v>
      </c>
      <c r="F266" t="s">
        <v>48</v>
      </c>
      <c r="G266" t="s">
        <v>31</v>
      </c>
      <c r="H266" t="s">
        <v>27</v>
      </c>
      <c r="I266" t="s">
        <v>28</v>
      </c>
      <c r="J266" s="1" t="e">
        <v>#NULL!</v>
      </c>
    </row>
    <row r="267" spans="1:10" x14ac:dyDescent="0.3">
      <c r="A267" t="s">
        <v>20</v>
      </c>
      <c r="B267" s="2">
        <v>16</v>
      </c>
      <c r="C267" t="s">
        <v>5</v>
      </c>
      <c r="D267" t="s">
        <v>23</v>
      </c>
      <c r="E267" t="s">
        <v>49</v>
      </c>
      <c r="F267" t="s">
        <v>48</v>
      </c>
      <c r="G267" t="s">
        <v>26</v>
      </c>
      <c r="H267" t="s">
        <v>27</v>
      </c>
      <c r="I267" t="s">
        <v>28</v>
      </c>
      <c r="J267" s="1" t="e">
        <v>#NULL!</v>
      </c>
    </row>
    <row r="268" spans="1:10" x14ac:dyDescent="0.3">
      <c r="A268" t="s">
        <v>20</v>
      </c>
      <c r="B268" s="2">
        <v>14</v>
      </c>
      <c r="C268" t="s">
        <v>5</v>
      </c>
      <c r="D268" t="s">
        <v>23</v>
      </c>
      <c r="E268" t="s">
        <v>49</v>
      </c>
      <c r="F268" t="s">
        <v>48</v>
      </c>
      <c r="G268" t="s">
        <v>26</v>
      </c>
      <c r="H268" t="s">
        <v>27</v>
      </c>
      <c r="I268" t="s">
        <v>28</v>
      </c>
      <c r="J268" s="1" t="e">
        <v>#NULL!</v>
      </c>
    </row>
    <row r="269" spans="1:10" x14ac:dyDescent="0.3">
      <c r="A269" t="s">
        <v>20</v>
      </c>
      <c r="B269" s="2">
        <v>15</v>
      </c>
      <c r="C269" t="s">
        <v>5</v>
      </c>
      <c r="D269" t="s">
        <v>23</v>
      </c>
      <c r="E269" t="s">
        <v>49</v>
      </c>
      <c r="F269" t="s">
        <v>48</v>
      </c>
      <c r="G269" t="s">
        <v>31</v>
      </c>
      <c r="H269" t="s">
        <v>27</v>
      </c>
      <c r="I269" t="s">
        <v>28</v>
      </c>
      <c r="J269" t="s">
        <v>37</v>
      </c>
    </row>
    <row r="270" spans="1:10" x14ac:dyDescent="0.3">
      <c r="A270" t="s">
        <v>20</v>
      </c>
      <c r="B270" s="2">
        <v>14</v>
      </c>
      <c r="C270" t="s">
        <v>5</v>
      </c>
      <c r="D270" t="s">
        <v>23</v>
      </c>
      <c r="E270" t="s">
        <v>49</v>
      </c>
      <c r="F270" t="s">
        <v>48</v>
      </c>
      <c r="G270" t="s">
        <v>26</v>
      </c>
      <c r="H270" t="s">
        <v>27</v>
      </c>
      <c r="I270" t="s">
        <v>28</v>
      </c>
      <c r="J270" s="1" t="e">
        <v>#NULL!</v>
      </c>
    </row>
    <row r="271" spans="1:10" x14ac:dyDescent="0.3">
      <c r="A271" t="s">
        <v>20</v>
      </c>
      <c r="B271" s="2">
        <v>15</v>
      </c>
      <c r="C271" t="s">
        <v>5</v>
      </c>
      <c r="D271" t="s">
        <v>23</v>
      </c>
      <c r="E271" t="s">
        <v>49</v>
      </c>
      <c r="F271" t="s">
        <v>48</v>
      </c>
      <c r="G271" t="s">
        <v>26</v>
      </c>
      <c r="H271" t="s">
        <v>27</v>
      </c>
      <c r="I271" t="s">
        <v>28</v>
      </c>
      <c r="J271" s="1" t="e">
        <v>#NULL!</v>
      </c>
    </row>
    <row r="272" spans="1:10" x14ac:dyDescent="0.3">
      <c r="A272" t="s">
        <v>20</v>
      </c>
      <c r="B272" s="2">
        <v>14</v>
      </c>
      <c r="C272" t="s">
        <v>5</v>
      </c>
      <c r="D272" t="s">
        <v>23</v>
      </c>
      <c r="E272" t="s">
        <v>49</v>
      </c>
      <c r="F272" t="s">
        <v>48</v>
      </c>
      <c r="G272" t="s">
        <v>26</v>
      </c>
      <c r="H272" t="s">
        <v>27</v>
      </c>
      <c r="I272" t="s">
        <v>28</v>
      </c>
      <c r="J272" s="1" t="e">
        <v>#NULL!</v>
      </c>
    </row>
    <row r="273" spans="1:10" x14ac:dyDescent="0.3">
      <c r="A273" t="s">
        <v>20</v>
      </c>
      <c r="B273" s="2">
        <v>15</v>
      </c>
      <c r="C273" t="s">
        <v>5</v>
      </c>
      <c r="D273" t="s">
        <v>23</v>
      </c>
      <c r="E273" t="s">
        <v>49</v>
      </c>
      <c r="F273" t="s">
        <v>48</v>
      </c>
      <c r="G273" t="s">
        <v>26</v>
      </c>
      <c r="H273" t="s">
        <v>27</v>
      </c>
      <c r="I273" t="s">
        <v>28</v>
      </c>
      <c r="J273" s="1" t="e">
        <v>#NULL!</v>
      </c>
    </row>
    <row r="274" spans="1:10" x14ac:dyDescent="0.3">
      <c r="A274" t="s">
        <v>20</v>
      </c>
      <c r="B274" s="2">
        <v>13</v>
      </c>
      <c r="C274" t="s">
        <v>5</v>
      </c>
      <c r="D274" t="s">
        <v>23</v>
      </c>
      <c r="E274" t="s">
        <v>49</v>
      </c>
      <c r="F274" t="s">
        <v>48</v>
      </c>
      <c r="G274" t="s">
        <v>26</v>
      </c>
      <c r="H274" t="s">
        <v>27</v>
      </c>
      <c r="I274" t="s">
        <v>28</v>
      </c>
      <c r="J274" s="1" t="e">
        <v>#NULL!</v>
      </c>
    </row>
    <row r="275" spans="1:10" x14ac:dyDescent="0.3">
      <c r="A275" t="s">
        <v>20</v>
      </c>
      <c r="B275" s="2">
        <v>15</v>
      </c>
      <c r="C275" t="s">
        <v>5</v>
      </c>
      <c r="D275" t="s">
        <v>23</v>
      </c>
      <c r="E275" t="s">
        <v>49</v>
      </c>
      <c r="F275" t="s">
        <v>48</v>
      </c>
      <c r="G275" t="s">
        <v>26</v>
      </c>
      <c r="H275" t="s">
        <v>27</v>
      </c>
      <c r="I275" t="s">
        <v>28</v>
      </c>
      <c r="J275" s="1" t="e">
        <v>#NULL!</v>
      </c>
    </row>
    <row r="276" spans="1:10" x14ac:dyDescent="0.3">
      <c r="A276" t="s">
        <v>20</v>
      </c>
      <c r="B276" s="2">
        <v>14</v>
      </c>
      <c r="C276" t="s">
        <v>5</v>
      </c>
      <c r="D276" t="s">
        <v>23</v>
      </c>
      <c r="E276" t="s">
        <v>49</v>
      </c>
      <c r="F276" t="s">
        <v>48</v>
      </c>
      <c r="G276" t="s">
        <v>26</v>
      </c>
      <c r="H276" t="s">
        <v>27</v>
      </c>
      <c r="I276" t="s">
        <v>28</v>
      </c>
      <c r="J276" s="1" t="e">
        <v>#NULL!</v>
      </c>
    </row>
    <row r="277" spans="1:10" x14ac:dyDescent="0.3">
      <c r="A277" t="s">
        <v>20</v>
      </c>
      <c r="B277" s="2">
        <v>14</v>
      </c>
      <c r="C277" t="s">
        <v>5</v>
      </c>
      <c r="D277" t="s">
        <v>23</v>
      </c>
      <c r="E277" t="s">
        <v>49</v>
      </c>
      <c r="F277" t="s">
        <v>48</v>
      </c>
      <c r="G277" t="s">
        <v>26</v>
      </c>
      <c r="H277" t="s">
        <v>27</v>
      </c>
      <c r="I277" t="s">
        <v>28</v>
      </c>
      <c r="J277" s="1" t="e">
        <v>#NULL!</v>
      </c>
    </row>
    <row r="278" spans="1:10" x14ac:dyDescent="0.3">
      <c r="A278" t="s">
        <v>20</v>
      </c>
      <c r="B278" s="2">
        <v>18</v>
      </c>
      <c r="C278" t="s">
        <v>5</v>
      </c>
      <c r="D278" t="s">
        <v>23</v>
      </c>
      <c r="E278" t="s">
        <v>49</v>
      </c>
      <c r="F278" t="s">
        <v>48</v>
      </c>
      <c r="G278" t="s">
        <v>26</v>
      </c>
      <c r="H278" t="s">
        <v>27</v>
      </c>
      <c r="I278" t="s">
        <v>28</v>
      </c>
      <c r="J278" t="s">
        <v>53</v>
      </c>
    </row>
    <row r="279" spans="1:10" x14ac:dyDescent="0.3">
      <c r="A279" t="s">
        <v>20</v>
      </c>
      <c r="B279" s="2">
        <v>16</v>
      </c>
      <c r="C279" t="s">
        <v>5</v>
      </c>
      <c r="D279" t="s">
        <v>23</v>
      </c>
      <c r="E279" t="s">
        <v>49</v>
      </c>
      <c r="F279" t="s">
        <v>48</v>
      </c>
      <c r="G279" t="s">
        <v>31</v>
      </c>
      <c r="H279" t="s">
        <v>27</v>
      </c>
      <c r="I279" t="s">
        <v>28</v>
      </c>
      <c r="J279" t="s">
        <v>37</v>
      </c>
    </row>
    <row r="280" spans="1:10" x14ac:dyDescent="0.3">
      <c r="A280" t="s">
        <v>20</v>
      </c>
      <c r="B280" s="2">
        <v>17</v>
      </c>
      <c r="C280" t="s">
        <v>5</v>
      </c>
      <c r="D280" t="s">
        <v>23</v>
      </c>
      <c r="E280" t="s">
        <v>49</v>
      </c>
      <c r="F280" t="s">
        <v>48</v>
      </c>
      <c r="G280" t="s">
        <v>31</v>
      </c>
      <c r="H280" t="s">
        <v>27</v>
      </c>
      <c r="I280" t="s">
        <v>28</v>
      </c>
      <c r="J280" t="s">
        <v>37</v>
      </c>
    </row>
    <row r="281" spans="1:10" x14ac:dyDescent="0.3">
      <c r="A281" t="s">
        <v>20</v>
      </c>
      <c r="B281" s="2">
        <v>15</v>
      </c>
      <c r="C281" t="s">
        <v>5</v>
      </c>
      <c r="D281" t="s">
        <v>23</v>
      </c>
      <c r="E281" t="s">
        <v>49</v>
      </c>
      <c r="F281" t="s">
        <v>48</v>
      </c>
      <c r="G281" t="s">
        <v>26</v>
      </c>
      <c r="H281" t="s">
        <v>27</v>
      </c>
      <c r="I281" t="s">
        <v>28</v>
      </c>
      <c r="J281" t="s">
        <v>37</v>
      </c>
    </row>
    <row r="282" spans="1:10" x14ac:dyDescent="0.3">
      <c r="A282" t="s">
        <v>34</v>
      </c>
      <c r="B282" s="2">
        <v>16</v>
      </c>
      <c r="C282" t="s">
        <v>5</v>
      </c>
      <c r="D282" t="s">
        <v>23</v>
      </c>
      <c r="E282" t="s">
        <v>49</v>
      </c>
      <c r="F282" t="s">
        <v>48</v>
      </c>
      <c r="G282" t="s">
        <v>26</v>
      </c>
      <c r="H282" t="s">
        <v>27</v>
      </c>
      <c r="I282" t="s">
        <v>28</v>
      </c>
      <c r="J282" s="1" t="e">
        <v>#NULL!</v>
      </c>
    </row>
    <row r="283" spans="1:10" x14ac:dyDescent="0.3">
      <c r="A283" t="s">
        <v>20</v>
      </c>
      <c r="B283" s="2">
        <v>14</v>
      </c>
      <c r="C283" t="s">
        <v>5</v>
      </c>
      <c r="D283" t="s">
        <v>23</v>
      </c>
      <c r="E283" t="s">
        <v>49</v>
      </c>
      <c r="F283" t="s">
        <v>48</v>
      </c>
      <c r="G283" t="s">
        <v>26</v>
      </c>
      <c r="H283" t="s">
        <v>27</v>
      </c>
      <c r="I283" t="s">
        <v>28</v>
      </c>
      <c r="J283" t="s">
        <v>37</v>
      </c>
    </row>
    <row r="284" spans="1:10" x14ac:dyDescent="0.3">
      <c r="A284" t="s">
        <v>20</v>
      </c>
      <c r="B284" s="2">
        <v>14</v>
      </c>
      <c r="C284" t="s">
        <v>5</v>
      </c>
      <c r="D284" t="s">
        <v>23</v>
      </c>
      <c r="E284" t="s">
        <v>49</v>
      </c>
      <c r="F284" t="s">
        <v>48</v>
      </c>
      <c r="G284" t="s">
        <v>26</v>
      </c>
      <c r="H284" t="s">
        <v>27</v>
      </c>
      <c r="I284" t="s">
        <v>28</v>
      </c>
      <c r="J284" t="s">
        <v>37</v>
      </c>
    </row>
    <row r="285" spans="1:10" x14ac:dyDescent="0.3">
      <c r="A285" t="s">
        <v>20</v>
      </c>
      <c r="B285" s="2">
        <v>28</v>
      </c>
      <c r="C285" t="s">
        <v>6</v>
      </c>
      <c r="D285" t="s">
        <v>23</v>
      </c>
      <c r="E285" t="s">
        <v>29</v>
      </c>
      <c r="F285" t="s">
        <v>52</v>
      </c>
      <c r="G285" t="s">
        <v>31</v>
      </c>
      <c r="H285" t="s">
        <v>27</v>
      </c>
      <c r="I285" t="s">
        <v>28</v>
      </c>
      <c r="J285" t="s">
        <v>53</v>
      </c>
    </row>
    <row r="286" spans="1:10" x14ac:dyDescent="0.3">
      <c r="A286" t="s">
        <v>20</v>
      </c>
      <c r="B286" s="2">
        <v>30</v>
      </c>
      <c r="C286" t="s">
        <v>7</v>
      </c>
      <c r="D286" t="s">
        <v>23</v>
      </c>
      <c r="E286" t="s">
        <v>24</v>
      </c>
      <c r="F286" t="s">
        <v>52</v>
      </c>
      <c r="G286" t="s">
        <v>42</v>
      </c>
      <c r="H286" t="s">
        <v>27</v>
      </c>
      <c r="I286" t="s">
        <v>28</v>
      </c>
      <c r="J286" t="s">
        <v>37</v>
      </c>
    </row>
    <row r="287" spans="1:10" x14ac:dyDescent="0.3">
      <c r="A287" t="s">
        <v>20</v>
      </c>
      <c r="B287" s="2">
        <v>20</v>
      </c>
      <c r="C287" t="s">
        <v>9</v>
      </c>
      <c r="D287" t="s">
        <v>23</v>
      </c>
      <c r="E287" t="s">
        <v>29</v>
      </c>
      <c r="F287" t="s">
        <v>52</v>
      </c>
      <c r="G287" t="s">
        <v>31</v>
      </c>
      <c r="H287" t="s">
        <v>27</v>
      </c>
      <c r="I287" t="s">
        <v>28</v>
      </c>
      <c r="J287" t="s">
        <v>53</v>
      </c>
    </row>
    <row r="288" spans="1:10" x14ac:dyDescent="0.3">
      <c r="A288" t="s">
        <v>20</v>
      </c>
      <c r="B288" s="2">
        <v>16</v>
      </c>
      <c r="C288" t="s">
        <v>5</v>
      </c>
      <c r="D288" t="s">
        <v>23</v>
      </c>
      <c r="E288" t="s">
        <v>24</v>
      </c>
      <c r="F288" t="s">
        <v>52</v>
      </c>
      <c r="G288" t="s">
        <v>31</v>
      </c>
      <c r="H288" t="s">
        <v>27</v>
      </c>
      <c r="I288" t="s">
        <v>28</v>
      </c>
      <c r="J288" t="s">
        <v>33</v>
      </c>
    </row>
    <row r="289" spans="1:10" x14ac:dyDescent="0.3">
      <c r="A289" t="s">
        <v>20</v>
      </c>
      <c r="B289" s="2">
        <v>15</v>
      </c>
      <c r="C289" t="s">
        <v>5</v>
      </c>
      <c r="D289" t="s">
        <v>23</v>
      </c>
      <c r="E289" t="s">
        <v>29</v>
      </c>
      <c r="F289" t="s">
        <v>52</v>
      </c>
      <c r="G289" t="s">
        <v>26</v>
      </c>
      <c r="H289" t="s">
        <v>27</v>
      </c>
      <c r="I289" t="s">
        <v>28</v>
      </c>
      <c r="J289" t="s">
        <v>33</v>
      </c>
    </row>
    <row r="290" spans="1:10" x14ac:dyDescent="0.3">
      <c r="A290" t="s">
        <v>20</v>
      </c>
      <c r="B290" s="2">
        <v>14</v>
      </c>
      <c r="C290" t="s">
        <v>5</v>
      </c>
      <c r="D290" t="s">
        <v>23</v>
      </c>
      <c r="E290" t="s">
        <v>24</v>
      </c>
      <c r="F290" t="s">
        <v>52</v>
      </c>
      <c r="G290" t="s">
        <v>26</v>
      </c>
      <c r="H290" t="s">
        <v>27</v>
      </c>
      <c r="I290" t="s">
        <v>28</v>
      </c>
      <c r="J290" t="s">
        <v>33</v>
      </c>
    </row>
    <row r="291" spans="1:10" x14ac:dyDescent="0.3">
      <c r="A291" t="s">
        <v>20</v>
      </c>
      <c r="B291" s="2">
        <v>17</v>
      </c>
      <c r="C291" t="s">
        <v>5</v>
      </c>
      <c r="D291" t="s">
        <v>23</v>
      </c>
      <c r="E291" t="s">
        <v>24</v>
      </c>
      <c r="F291" t="s">
        <v>52</v>
      </c>
      <c r="G291" t="s">
        <v>31</v>
      </c>
      <c r="H291" t="s">
        <v>27</v>
      </c>
      <c r="I291" t="s">
        <v>28</v>
      </c>
      <c r="J291" t="s">
        <v>33</v>
      </c>
    </row>
    <row r="292" spans="1:10" x14ac:dyDescent="0.3">
      <c r="A292" t="s">
        <v>20</v>
      </c>
      <c r="B292" s="2">
        <v>17</v>
      </c>
      <c r="C292" t="s">
        <v>9</v>
      </c>
      <c r="D292" t="s">
        <v>23</v>
      </c>
      <c r="E292" t="s">
        <v>29</v>
      </c>
      <c r="F292" t="s">
        <v>52</v>
      </c>
      <c r="G292" t="s">
        <v>42</v>
      </c>
      <c r="H292" t="s">
        <v>27</v>
      </c>
      <c r="I292" t="s">
        <v>28</v>
      </c>
      <c r="J292" t="s">
        <v>33</v>
      </c>
    </row>
    <row r="293" spans="1:10" x14ac:dyDescent="0.3">
      <c r="A293" t="s">
        <v>20</v>
      </c>
      <c r="B293" s="2">
        <v>26</v>
      </c>
      <c r="C293" t="s">
        <v>7</v>
      </c>
      <c r="D293" t="s">
        <v>23</v>
      </c>
      <c r="E293" t="s">
        <v>24</v>
      </c>
      <c r="F293" t="s">
        <v>74</v>
      </c>
      <c r="G293" t="s">
        <v>31</v>
      </c>
      <c r="H293" t="s">
        <v>27</v>
      </c>
      <c r="I293" t="s">
        <v>28</v>
      </c>
      <c r="J293" t="s">
        <v>56</v>
      </c>
    </row>
    <row r="294" spans="1:10" x14ac:dyDescent="0.3">
      <c r="A294" t="s">
        <v>20</v>
      </c>
      <c r="B294" s="2">
        <v>22</v>
      </c>
      <c r="C294" t="s">
        <v>9</v>
      </c>
      <c r="D294" t="s">
        <v>23</v>
      </c>
      <c r="E294" t="s">
        <v>29</v>
      </c>
      <c r="F294" t="s">
        <v>74</v>
      </c>
      <c r="G294" t="s">
        <v>42</v>
      </c>
      <c r="H294" t="s">
        <v>27</v>
      </c>
      <c r="I294" t="s">
        <v>28</v>
      </c>
      <c r="J294" t="s">
        <v>33</v>
      </c>
    </row>
    <row r="295" spans="1:10" x14ac:dyDescent="0.3">
      <c r="A295" t="s">
        <v>20</v>
      </c>
      <c r="B295" s="2">
        <v>24</v>
      </c>
      <c r="C295" t="s">
        <v>6</v>
      </c>
      <c r="D295" t="s">
        <v>23</v>
      </c>
      <c r="E295" t="s">
        <v>24</v>
      </c>
      <c r="F295" t="s">
        <v>74</v>
      </c>
      <c r="G295" t="s">
        <v>26</v>
      </c>
      <c r="H295" t="s">
        <v>32</v>
      </c>
      <c r="I295" t="s">
        <v>28</v>
      </c>
      <c r="J295" t="s">
        <v>37</v>
      </c>
    </row>
    <row r="296" spans="1:10" x14ac:dyDescent="0.3">
      <c r="A296" t="s">
        <v>20</v>
      </c>
      <c r="B296" s="2">
        <v>27</v>
      </c>
      <c r="C296" t="s">
        <v>5</v>
      </c>
      <c r="D296" t="s">
        <v>23</v>
      </c>
      <c r="E296" t="s">
        <v>29</v>
      </c>
      <c r="F296" t="s">
        <v>81</v>
      </c>
      <c r="G296" t="s">
        <v>26</v>
      </c>
      <c r="H296" t="s">
        <v>27</v>
      </c>
      <c r="I296" t="s">
        <v>28</v>
      </c>
      <c r="J296" t="s">
        <v>33</v>
      </c>
    </row>
    <row r="297" spans="1:10" x14ac:dyDescent="0.3">
      <c r="A297" t="s">
        <v>20</v>
      </c>
      <c r="B297" s="2">
        <v>24</v>
      </c>
      <c r="C297" t="s">
        <v>13</v>
      </c>
      <c r="D297" t="s">
        <v>23</v>
      </c>
      <c r="E297" t="s">
        <v>29</v>
      </c>
      <c r="F297" t="s">
        <v>81</v>
      </c>
      <c r="G297" t="s">
        <v>31</v>
      </c>
      <c r="H297" t="s">
        <v>27</v>
      </c>
      <c r="I297" t="s">
        <v>28</v>
      </c>
      <c r="J297" t="s">
        <v>53</v>
      </c>
    </row>
    <row r="298" spans="1:10" x14ac:dyDescent="0.3">
      <c r="A298" t="s">
        <v>20</v>
      </c>
      <c r="B298" s="2">
        <v>24</v>
      </c>
      <c r="C298" t="s">
        <v>8</v>
      </c>
      <c r="D298" t="s">
        <v>23</v>
      </c>
      <c r="E298" t="s">
        <v>24</v>
      </c>
      <c r="F298" t="s">
        <v>81</v>
      </c>
      <c r="G298" t="s">
        <v>31</v>
      </c>
      <c r="H298" t="s">
        <v>27</v>
      </c>
      <c r="I298" t="s">
        <v>28</v>
      </c>
      <c r="J298" t="s">
        <v>53</v>
      </c>
    </row>
    <row r="299" spans="1:10" x14ac:dyDescent="0.3">
      <c r="A299" t="s">
        <v>20</v>
      </c>
      <c r="B299" s="2">
        <v>16</v>
      </c>
      <c r="C299" t="s">
        <v>5</v>
      </c>
      <c r="D299" t="s">
        <v>23</v>
      </c>
      <c r="E299" t="s">
        <v>24</v>
      </c>
      <c r="F299" t="s">
        <v>81</v>
      </c>
      <c r="G299" t="s">
        <v>26</v>
      </c>
      <c r="H299" t="s">
        <v>27</v>
      </c>
      <c r="I299" t="s">
        <v>28</v>
      </c>
      <c r="J299" t="s">
        <v>62</v>
      </c>
    </row>
    <row r="300" spans="1:10" x14ac:dyDescent="0.3">
      <c r="A300" t="s">
        <v>20</v>
      </c>
      <c r="B300" s="2">
        <v>25</v>
      </c>
      <c r="C300" t="s">
        <v>5</v>
      </c>
      <c r="D300" t="s">
        <v>23</v>
      </c>
      <c r="E300" t="s">
        <v>29</v>
      </c>
      <c r="F300" t="s">
        <v>81</v>
      </c>
      <c r="G300" t="s">
        <v>26</v>
      </c>
      <c r="H300" t="s">
        <v>27</v>
      </c>
      <c r="I300" t="s">
        <v>28</v>
      </c>
      <c r="J300" t="s">
        <v>62</v>
      </c>
    </row>
    <row r="301" spans="1:10" x14ac:dyDescent="0.3">
      <c r="A301" t="s">
        <v>20</v>
      </c>
      <c r="B301" s="2">
        <v>20</v>
      </c>
      <c r="C301" t="s">
        <v>5</v>
      </c>
      <c r="D301" t="s">
        <v>23</v>
      </c>
      <c r="E301" t="s">
        <v>29</v>
      </c>
      <c r="F301" t="s">
        <v>81</v>
      </c>
      <c r="G301" t="s">
        <v>26</v>
      </c>
      <c r="H301" t="s">
        <v>27</v>
      </c>
      <c r="I301" t="s">
        <v>28</v>
      </c>
      <c r="J301" t="s">
        <v>62</v>
      </c>
    </row>
    <row r="302" spans="1:10" x14ac:dyDescent="0.3">
      <c r="A302" t="s">
        <v>20</v>
      </c>
      <c r="B302" s="2">
        <v>19</v>
      </c>
      <c r="C302" t="s">
        <v>5</v>
      </c>
      <c r="D302" t="s">
        <v>23</v>
      </c>
      <c r="E302" t="s">
        <v>29</v>
      </c>
      <c r="F302" t="s">
        <v>81</v>
      </c>
      <c r="G302" t="s">
        <v>26</v>
      </c>
      <c r="H302" t="s">
        <v>27</v>
      </c>
      <c r="I302" t="s">
        <v>28</v>
      </c>
      <c r="J302" t="s">
        <v>62</v>
      </c>
    </row>
    <row r="303" spans="1:10" x14ac:dyDescent="0.3">
      <c r="A303" t="s">
        <v>20</v>
      </c>
      <c r="B303" s="2">
        <v>24</v>
      </c>
      <c r="C303" t="s">
        <v>9</v>
      </c>
      <c r="D303" t="s">
        <v>23</v>
      </c>
      <c r="E303" t="s">
        <v>29</v>
      </c>
      <c r="F303" t="s">
        <v>81</v>
      </c>
      <c r="G303" t="s">
        <v>42</v>
      </c>
      <c r="H303" t="s">
        <v>27</v>
      </c>
      <c r="I303" t="s">
        <v>28</v>
      </c>
      <c r="J303" t="s">
        <v>33</v>
      </c>
    </row>
    <row r="304" spans="1:10" x14ac:dyDescent="0.3">
      <c r="A304" t="s">
        <v>20</v>
      </c>
      <c r="B304" s="2">
        <v>19</v>
      </c>
      <c r="C304" t="s">
        <v>6</v>
      </c>
      <c r="D304" t="s">
        <v>23</v>
      </c>
      <c r="E304" t="s">
        <v>24</v>
      </c>
      <c r="F304" t="s">
        <v>81</v>
      </c>
      <c r="G304" t="s">
        <v>26</v>
      </c>
      <c r="H304" t="s">
        <v>27</v>
      </c>
      <c r="I304" t="s">
        <v>28</v>
      </c>
      <c r="J304" t="s">
        <v>56</v>
      </c>
    </row>
    <row r="305" spans="1:10" x14ac:dyDescent="0.3">
      <c r="A305" t="s">
        <v>20</v>
      </c>
      <c r="B305" s="2">
        <v>17</v>
      </c>
      <c r="C305" t="s">
        <v>6</v>
      </c>
      <c r="D305" t="s">
        <v>23</v>
      </c>
      <c r="E305" t="s">
        <v>29</v>
      </c>
      <c r="F305" t="s">
        <v>63</v>
      </c>
      <c r="G305" t="s">
        <v>31</v>
      </c>
      <c r="H305" t="s">
        <v>27</v>
      </c>
      <c r="I305" t="s">
        <v>28</v>
      </c>
      <c r="J305" t="s">
        <v>53</v>
      </c>
    </row>
    <row r="306" spans="1:10" x14ac:dyDescent="0.3">
      <c r="A306" t="s">
        <v>20</v>
      </c>
      <c r="B306" s="2">
        <v>16</v>
      </c>
      <c r="C306" t="s">
        <v>5</v>
      </c>
      <c r="D306" t="s">
        <v>23</v>
      </c>
      <c r="E306" t="s">
        <v>24</v>
      </c>
      <c r="F306" t="s">
        <v>63</v>
      </c>
      <c r="G306" t="s">
        <v>26</v>
      </c>
      <c r="H306" t="s">
        <v>27</v>
      </c>
      <c r="I306" t="s">
        <v>28</v>
      </c>
      <c r="J306" t="s">
        <v>37</v>
      </c>
    </row>
    <row r="307" spans="1:10" x14ac:dyDescent="0.3">
      <c r="A307" t="s">
        <v>20</v>
      </c>
      <c r="B307" s="2">
        <v>19</v>
      </c>
      <c r="C307" t="s">
        <v>7</v>
      </c>
      <c r="D307" t="s">
        <v>23</v>
      </c>
      <c r="E307" t="s">
        <v>29</v>
      </c>
      <c r="F307" t="s">
        <v>63</v>
      </c>
      <c r="G307" t="s">
        <v>31</v>
      </c>
      <c r="H307" t="s">
        <v>27</v>
      </c>
      <c r="I307" t="s">
        <v>28</v>
      </c>
      <c r="J307" t="s">
        <v>33</v>
      </c>
    </row>
    <row r="308" spans="1:10" x14ac:dyDescent="0.3">
      <c r="A308" t="s">
        <v>20</v>
      </c>
      <c r="B308" s="2">
        <v>31</v>
      </c>
      <c r="C308" t="s">
        <v>6</v>
      </c>
      <c r="D308" t="s">
        <v>23</v>
      </c>
      <c r="E308" t="s">
        <v>29</v>
      </c>
      <c r="F308" t="s">
        <v>93</v>
      </c>
      <c r="G308" t="s">
        <v>31</v>
      </c>
      <c r="H308" t="s">
        <v>27</v>
      </c>
      <c r="I308" t="s">
        <v>28</v>
      </c>
      <c r="J308" t="s">
        <v>53</v>
      </c>
    </row>
    <row r="309" spans="1:10" x14ac:dyDescent="0.3">
      <c r="A309" t="s">
        <v>20</v>
      </c>
      <c r="B309" s="2">
        <v>19</v>
      </c>
      <c r="C309" t="s">
        <v>5</v>
      </c>
      <c r="D309" t="s">
        <v>23</v>
      </c>
      <c r="E309" t="s">
        <v>24</v>
      </c>
      <c r="F309" t="s">
        <v>93</v>
      </c>
      <c r="G309" t="s">
        <v>31</v>
      </c>
      <c r="H309" t="s">
        <v>27</v>
      </c>
      <c r="I309" t="s">
        <v>28</v>
      </c>
      <c r="J309" t="s">
        <v>33</v>
      </c>
    </row>
    <row r="310" spans="1:10" x14ac:dyDescent="0.3">
      <c r="A310" t="s">
        <v>20</v>
      </c>
      <c r="B310" s="2">
        <v>21</v>
      </c>
      <c r="C310" t="s">
        <v>9</v>
      </c>
      <c r="D310" t="s">
        <v>23</v>
      </c>
      <c r="E310" t="s">
        <v>24</v>
      </c>
      <c r="F310" t="s">
        <v>93</v>
      </c>
      <c r="G310" t="s">
        <v>42</v>
      </c>
      <c r="H310" t="s">
        <v>27</v>
      </c>
      <c r="I310" t="s">
        <v>28</v>
      </c>
      <c r="J310" t="s">
        <v>53</v>
      </c>
    </row>
    <row r="311" spans="1:10" x14ac:dyDescent="0.3">
      <c r="A311" t="s">
        <v>20</v>
      </c>
      <c r="B311" s="2">
        <v>22</v>
      </c>
      <c r="C311" t="s">
        <v>5</v>
      </c>
      <c r="D311" t="s">
        <v>23</v>
      </c>
      <c r="E311" t="s">
        <v>29</v>
      </c>
      <c r="F311" t="s">
        <v>93</v>
      </c>
      <c r="G311" t="s">
        <v>31</v>
      </c>
      <c r="H311" t="s">
        <v>27</v>
      </c>
      <c r="I311" t="s">
        <v>28</v>
      </c>
      <c r="J311" t="s">
        <v>62</v>
      </c>
    </row>
    <row r="312" spans="1:10" x14ac:dyDescent="0.3">
      <c r="A312" t="s">
        <v>20</v>
      </c>
      <c r="B312" s="2">
        <v>17</v>
      </c>
      <c r="C312" t="s">
        <v>5</v>
      </c>
      <c r="D312" t="s">
        <v>23</v>
      </c>
      <c r="E312" t="s">
        <v>29</v>
      </c>
      <c r="F312" t="s">
        <v>93</v>
      </c>
      <c r="G312" t="s">
        <v>26</v>
      </c>
      <c r="H312" t="s">
        <v>27</v>
      </c>
      <c r="I312" t="s">
        <v>28</v>
      </c>
      <c r="J312" t="s">
        <v>33</v>
      </c>
    </row>
    <row r="313" spans="1:10" x14ac:dyDescent="0.3">
      <c r="A313" t="s">
        <v>20</v>
      </c>
      <c r="B313" s="2">
        <v>15</v>
      </c>
      <c r="C313" t="s">
        <v>5</v>
      </c>
      <c r="D313" t="s">
        <v>23</v>
      </c>
      <c r="E313" t="s">
        <v>29</v>
      </c>
      <c r="F313" t="s">
        <v>93</v>
      </c>
      <c r="G313" t="s">
        <v>26</v>
      </c>
      <c r="H313" t="s">
        <v>27</v>
      </c>
      <c r="I313" t="s">
        <v>28</v>
      </c>
      <c r="J313" t="s">
        <v>62</v>
      </c>
    </row>
    <row r="314" spans="1:10" x14ac:dyDescent="0.3">
      <c r="A314" t="s">
        <v>20</v>
      </c>
      <c r="B314" s="2">
        <v>14</v>
      </c>
      <c r="C314" t="s">
        <v>5</v>
      </c>
      <c r="D314" t="s">
        <v>23</v>
      </c>
      <c r="E314" t="s">
        <v>29</v>
      </c>
      <c r="F314" t="s">
        <v>93</v>
      </c>
      <c r="G314" t="s">
        <v>42</v>
      </c>
      <c r="H314" t="s">
        <v>27</v>
      </c>
      <c r="I314" t="s">
        <v>28</v>
      </c>
      <c r="J314" t="s">
        <v>33</v>
      </c>
    </row>
    <row r="315" spans="1:10" x14ac:dyDescent="0.3">
      <c r="A315" t="s">
        <v>20</v>
      </c>
      <c r="B315" s="2">
        <v>15</v>
      </c>
      <c r="C315" t="s">
        <v>5</v>
      </c>
      <c r="D315" t="s">
        <v>23</v>
      </c>
      <c r="E315" t="s">
        <v>29</v>
      </c>
      <c r="F315" t="s">
        <v>93</v>
      </c>
      <c r="G315" t="s">
        <v>42</v>
      </c>
      <c r="H315" t="s">
        <v>27</v>
      </c>
      <c r="I315" t="s">
        <v>28</v>
      </c>
      <c r="J315" t="s">
        <v>98</v>
      </c>
    </row>
    <row r="316" spans="1:10" x14ac:dyDescent="0.3">
      <c r="A316" t="s">
        <v>20</v>
      </c>
      <c r="B316" s="2">
        <v>15</v>
      </c>
      <c r="C316" t="s">
        <v>5</v>
      </c>
      <c r="D316" t="s">
        <v>23</v>
      </c>
      <c r="E316" t="s">
        <v>29</v>
      </c>
      <c r="F316" t="s">
        <v>93</v>
      </c>
      <c r="G316" t="s">
        <v>42</v>
      </c>
      <c r="H316" t="s">
        <v>32</v>
      </c>
      <c r="I316" t="s">
        <v>28</v>
      </c>
      <c r="J316" t="s">
        <v>37</v>
      </c>
    </row>
    <row r="317" spans="1:10" x14ac:dyDescent="0.3">
      <c r="A317" t="s">
        <v>20</v>
      </c>
      <c r="B317" s="2">
        <v>30</v>
      </c>
      <c r="C317" t="s">
        <v>5</v>
      </c>
      <c r="D317" t="s">
        <v>23</v>
      </c>
      <c r="E317" t="s">
        <v>29</v>
      </c>
      <c r="F317" t="s">
        <v>93</v>
      </c>
      <c r="G317" t="s">
        <v>26</v>
      </c>
      <c r="H317" t="s">
        <v>99</v>
      </c>
      <c r="I317" t="s">
        <v>28</v>
      </c>
      <c r="J317" t="s">
        <v>37</v>
      </c>
    </row>
    <row r="318" spans="1:10" x14ac:dyDescent="0.3">
      <c r="A318" t="s">
        <v>20</v>
      </c>
      <c r="B318" s="2">
        <v>15</v>
      </c>
      <c r="C318" t="s">
        <v>5</v>
      </c>
      <c r="D318" t="s">
        <v>23</v>
      </c>
      <c r="E318" t="s">
        <v>24</v>
      </c>
      <c r="F318" t="s">
        <v>93</v>
      </c>
      <c r="G318" t="s">
        <v>26</v>
      </c>
      <c r="H318" t="s">
        <v>99</v>
      </c>
      <c r="I318" t="s">
        <v>28</v>
      </c>
      <c r="J318" t="s">
        <v>62</v>
      </c>
    </row>
    <row r="319" spans="1:10" x14ac:dyDescent="0.3">
      <c r="A319" t="s">
        <v>20</v>
      </c>
      <c r="B319" s="2">
        <v>26</v>
      </c>
      <c r="C319" t="s">
        <v>7</v>
      </c>
      <c r="D319" t="s">
        <v>23</v>
      </c>
      <c r="E319" t="s">
        <v>24</v>
      </c>
      <c r="F319" t="s">
        <v>93</v>
      </c>
      <c r="G319" t="s">
        <v>31</v>
      </c>
      <c r="H319" t="s">
        <v>27</v>
      </c>
      <c r="I319" t="s">
        <v>28</v>
      </c>
      <c r="J319" t="s">
        <v>62</v>
      </c>
    </row>
    <row r="320" spans="1:10" x14ac:dyDescent="0.3">
      <c r="A320" t="s">
        <v>20</v>
      </c>
      <c r="B320" s="2">
        <v>18</v>
      </c>
      <c r="C320" t="s">
        <v>6</v>
      </c>
      <c r="D320" t="s">
        <v>23</v>
      </c>
      <c r="E320" t="s">
        <v>29</v>
      </c>
      <c r="F320" t="s">
        <v>93</v>
      </c>
      <c r="G320" t="s">
        <v>31</v>
      </c>
      <c r="H320" t="s">
        <v>27</v>
      </c>
      <c r="I320" t="s">
        <v>28</v>
      </c>
      <c r="J320" t="s">
        <v>33</v>
      </c>
    </row>
    <row r="321" spans="1:10" x14ac:dyDescent="0.3">
      <c r="A321" t="s">
        <v>20</v>
      </c>
      <c r="B321" s="2">
        <v>20</v>
      </c>
      <c r="C321" t="s">
        <v>5</v>
      </c>
      <c r="D321" t="s">
        <v>23</v>
      </c>
      <c r="E321" t="s">
        <v>29</v>
      </c>
      <c r="F321" t="s">
        <v>93</v>
      </c>
      <c r="G321" t="s">
        <v>26</v>
      </c>
      <c r="H321" t="s">
        <v>27</v>
      </c>
      <c r="I321" t="s">
        <v>28</v>
      </c>
      <c r="J321" t="s">
        <v>53</v>
      </c>
    </row>
    <row r="322" spans="1:10" x14ac:dyDescent="0.3">
      <c r="A322" t="s">
        <v>20</v>
      </c>
      <c r="B322" s="2">
        <v>25</v>
      </c>
      <c r="C322" t="s">
        <v>10</v>
      </c>
      <c r="D322" t="s">
        <v>23</v>
      </c>
      <c r="E322" t="s">
        <v>29</v>
      </c>
      <c r="F322" t="s">
        <v>93</v>
      </c>
      <c r="G322" t="s">
        <v>26</v>
      </c>
      <c r="H322" t="s">
        <v>32</v>
      </c>
      <c r="I322" t="s">
        <v>28</v>
      </c>
      <c r="J322" t="s">
        <v>53</v>
      </c>
    </row>
    <row r="323" spans="1:10" x14ac:dyDescent="0.3">
      <c r="A323" t="s">
        <v>20</v>
      </c>
      <c r="B323" s="2">
        <v>16</v>
      </c>
      <c r="C323" t="s">
        <v>5</v>
      </c>
      <c r="D323" t="s">
        <v>23</v>
      </c>
      <c r="E323" t="s">
        <v>29</v>
      </c>
      <c r="F323" t="s">
        <v>93</v>
      </c>
      <c r="G323" t="s">
        <v>26</v>
      </c>
      <c r="H323" t="s">
        <v>32</v>
      </c>
      <c r="I323" t="s">
        <v>28</v>
      </c>
      <c r="J323" t="s">
        <v>37</v>
      </c>
    </row>
    <row r="324" spans="1:10" x14ac:dyDescent="0.3">
      <c r="A324" t="s">
        <v>20</v>
      </c>
      <c r="B324" s="2">
        <v>20</v>
      </c>
      <c r="C324" t="s">
        <v>9</v>
      </c>
      <c r="D324" t="s">
        <v>23</v>
      </c>
      <c r="E324" t="s">
        <v>29</v>
      </c>
      <c r="F324" t="s">
        <v>93</v>
      </c>
      <c r="G324" t="s">
        <v>26</v>
      </c>
      <c r="H324" t="s">
        <v>32</v>
      </c>
      <c r="I324" t="s">
        <v>28</v>
      </c>
      <c r="J324" t="s">
        <v>37</v>
      </c>
    </row>
    <row r="325" spans="1:10" x14ac:dyDescent="0.3">
      <c r="A325" t="s">
        <v>20</v>
      </c>
      <c r="B325" s="2">
        <v>22</v>
      </c>
      <c r="C325" t="s">
        <v>5</v>
      </c>
      <c r="D325" t="s">
        <v>23</v>
      </c>
      <c r="E325" t="s">
        <v>24</v>
      </c>
      <c r="F325" t="s">
        <v>68</v>
      </c>
      <c r="G325" t="s">
        <v>26</v>
      </c>
      <c r="H325" t="s">
        <v>27</v>
      </c>
      <c r="I325" t="s">
        <v>28</v>
      </c>
      <c r="J325" t="s">
        <v>37</v>
      </c>
    </row>
    <row r="326" spans="1:10" x14ac:dyDescent="0.3">
      <c r="A326" t="s">
        <v>20</v>
      </c>
      <c r="B326" s="2">
        <v>18</v>
      </c>
      <c r="C326" t="s">
        <v>8</v>
      </c>
      <c r="D326" t="s">
        <v>23</v>
      </c>
      <c r="E326" t="s">
        <v>24</v>
      </c>
      <c r="F326" t="s">
        <v>71</v>
      </c>
      <c r="G326" t="s">
        <v>31</v>
      </c>
      <c r="H326" t="s">
        <v>27</v>
      </c>
      <c r="I326" t="s">
        <v>28</v>
      </c>
      <c r="J326" t="s">
        <v>53</v>
      </c>
    </row>
    <row r="327" spans="1:10" x14ac:dyDescent="0.3">
      <c r="A327" t="s">
        <v>20</v>
      </c>
      <c r="B327" s="2">
        <v>18</v>
      </c>
      <c r="C327" t="s">
        <v>9</v>
      </c>
      <c r="D327" t="s">
        <v>23</v>
      </c>
      <c r="E327" t="s">
        <v>29</v>
      </c>
      <c r="F327" t="s">
        <v>71</v>
      </c>
      <c r="G327" t="s">
        <v>26</v>
      </c>
      <c r="H327" t="s">
        <v>27</v>
      </c>
      <c r="I327" t="s">
        <v>28</v>
      </c>
      <c r="J327" t="s">
        <v>33</v>
      </c>
    </row>
    <row r="328" spans="1:10" x14ac:dyDescent="0.3">
      <c r="A328" t="s">
        <v>20</v>
      </c>
      <c r="B328" s="2">
        <v>17</v>
      </c>
      <c r="C328" t="s">
        <v>5</v>
      </c>
      <c r="D328" t="s">
        <v>23</v>
      </c>
      <c r="E328" t="s">
        <v>24</v>
      </c>
      <c r="F328" t="s">
        <v>71</v>
      </c>
      <c r="G328" t="s">
        <v>31</v>
      </c>
      <c r="H328" t="s">
        <v>27</v>
      </c>
      <c r="I328" t="s">
        <v>28</v>
      </c>
      <c r="J328" t="s">
        <v>33</v>
      </c>
    </row>
    <row r="329" spans="1:10" x14ac:dyDescent="0.3">
      <c r="A329" t="s">
        <v>20</v>
      </c>
      <c r="B329" s="2">
        <v>14</v>
      </c>
      <c r="C329" t="s">
        <v>5</v>
      </c>
      <c r="D329" t="s">
        <v>23</v>
      </c>
      <c r="E329" t="s">
        <v>24</v>
      </c>
      <c r="F329" t="s">
        <v>71</v>
      </c>
      <c r="G329" t="s">
        <v>31</v>
      </c>
      <c r="H329" t="s">
        <v>90</v>
      </c>
      <c r="I329" t="s">
        <v>28</v>
      </c>
      <c r="J329" t="s">
        <v>33</v>
      </c>
    </row>
    <row r="330" spans="1:10" x14ac:dyDescent="0.3">
      <c r="A330" t="s">
        <v>20</v>
      </c>
      <c r="B330" s="2">
        <v>17</v>
      </c>
      <c r="C330" t="s">
        <v>5</v>
      </c>
      <c r="D330" t="s">
        <v>23</v>
      </c>
      <c r="E330" t="s">
        <v>24</v>
      </c>
      <c r="F330" t="s">
        <v>71</v>
      </c>
      <c r="G330" t="s">
        <v>31</v>
      </c>
      <c r="H330" t="s">
        <v>27</v>
      </c>
      <c r="I330" t="s">
        <v>28</v>
      </c>
      <c r="J330" t="s">
        <v>33</v>
      </c>
    </row>
    <row r="331" spans="1:10" x14ac:dyDescent="0.3">
      <c r="A331" t="s">
        <v>20</v>
      </c>
      <c r="B331" s="2">
        <v>15</v>
      </c>
      <c r="C331" t="s">
        <v>6</v>
      </c>
      <c r="D331" t="s">
        <v>23</v>
      </c>
      <c r="E331" t="s">
        <v>29</v>
      </c>
      <c r="F331" t="s">
        <v>71</v>
      </c>
      <c r="G331" t="s">
        <v>26</v>
      </c>
      <c r="H331" t="s">
        <v>27</v>
      </c>
      <c r="I331" t="s">
        <v>28</v>
      </c>
      <c r="J331" t="s">
        <v>33</v>
      </c>
    </row>
    <row r="332" spans="1:10" x14ac:dyDescent="0.3">
      <c r="A332" t="s">
        <v>20</v>
      </c>
      <c r="B332" s="2">
        <v>26</v>
      </c>
      <c r="C332" t="s">
        <v>9</v>
      </c>
      <c r="D332" t="s">
        <v>23</v>
      </c>
      <c r="E332" t="s">
        <v>29</v>
      </c>
      <c r="F332" t="s">
        <v>71</v>
      </c>
      <c r="G332" t="s">
        <v>26</v>
      </c>
      <c r="H332" t="s">
        <v>27</v>
      </c>
      <c r="I332" t="s">
        <v>28</v>
      </c>
      <c r="J332" t="s">
        <v>33</v>
      </c>
    </row>
    <row r="333" spans="1:10" x14ac:dyDescent="0.3">
      <c r="A333" t="s">
        <v>20</v>
      </c>
      <c r="B333" s="2">
        <v>13</v>
      </c>
      <c r="C333" t="s">
        <v>5</v>
      </c>
      <c r="D333" t="s">
        <v>23</v>
      </c>
      <c r="E333" t="s">
        <v>29</v>
      </c>
      <c r="F333" t="s">
        <v>71</v>
      </c>
      <c r="G333" t="s">
        <v>26</v>
      </c>
      <c r="H333" t="s">
        <v>27</v>
      </c>
      <c r="I333" t="s">
        <v>28</v>
      </c>
      <c r="J333" t="s">
        <v>33</v>
      </c>
    </row>
    <row r="334" spans="1:10" x14ac:dyDescent="0.3">
      <c r="A334" t="s">
        <v>20</v>
      </c>
      <c r="B334" s="2">
        <v>5</v>
      </c>
      <c r="C334" t="s">
        <v>5</v>
      </c>
      <c r="D334" t="s">
        <v>23</v>
      </c>
      <c r="E334" t="s">
        <v>24</v>
      </c>
      <c r="F334" t="s">
        <v>71</v>
      </c>
      <c r="G334" t="s">
        <v>39</v>
      </c>
      <c r="H334" t="s">
        <v>27</v>
      </c>
      <c r="I334" t="s">
        <v>28</v>
      </c>
      <c r="J334" t="s">
        <v>33</v>
      </c>
    </row>
    <row r="335" spans="1:10" x14ac:dyDescent="0.3">
      <c r="A335" t="s">
        <v>34</v>
      </c>
      <c r="B335" s="2">
        <v>5</v>
      </c>
      <c r="C335" t="s">
        <v>5</v>
      </c>
      <c r="D335" t="s">
        <v>23</v>
      </c>
      <c r="E335" t="s">
        <v>24</v>
      </c>
      <c r="F335" t="s">
        <v>71</v>
      </c>
      <c r="G335" t="s">
        <v>39</v>
      </c>
      <c r="H335" t="s">
        <v>27</v>
      </c>
      <c r="I335" t="s">
        <v>28</v>
      </c>
      <c r="J335" t="s">
        <v>33</v>
      </c>
    </row>
    <row r="336" spans="1:10" x14ac:dyDescent="0.3">
      <c r="A336" t="s">
        <v>20</v>
      </c>
      <c r="B336" s="2">
        <v>18</v>
      </c>
      <c r="C336" t="s">
        <v>11</v>
      </c>
      <c r="D336" t="s">
        <v>23</v>
      </c>
      <c r="E336" t="s">
        <v>24</v>
      </c>
      <c r="F336" t="s">
        <v>51</v>
      </c>
      <c r="G336" t="s">
        <v>31</v>
      </c>
      <c r="H336" t="s">
        <v>32</v>
      </c>
      <c r="I336" t="s">
        <v>28</v>
      </c>
      <c r="J336" t="s">
        <v>37</v>
      </c>
    </row>
    <row r="337" spans="1:10" x14ac:dyDescent="0.3">
      <c r="A337" t="s">
        <v>20</v>
      </c>
      <c r="B337" s="2">
        <v>31</v>
      </c>
      <c r="C337" t="s">
        <v>8</v>
      </c>
      <c r="D337" t="s">
        <v>23</v>
      </c>
      <c r="E337" t="s">
        <v>24</v>
      </c>
      <c r="F337" t="s">
        <v>51</v>
      </c>
      <c r="G337" t="s">
        <v>31</v>
      </c>
      <c r="H337" t="s">
        <v>32</v>
      </c>
      <c r="I337" t="s">
        <v>28</v>
      </c>
      <c r="J337" t="s">
        <v>33</v>
      </c>
    </row>
    <row r="338" spans="1:10" x14ac:dyDescent="0.3">
      <c r="A338" t="s">
        <v>20</v>
      </c>
      <c r="B338" s="2">
        <v>25</v>
      </c>
      <c r="C338" t="s">
        <v>8</v>
      </c>
      <c r="D338" t="s">
        <v>23</v>
      </c>
      <c r="E338" t="s">
        <v>24</v>
      </c>
      <c r="F338" t="s">
        <v>51</v>
      </c>
      <c r="G338" t="s">
        <v>31</v>
      </c>
      <c r="H338" t="s">
        <v>32</v>
      </c>
      <c r="I338" t="s">
        <v>28</v>
      </c>
      <c r="J338" t="s">
        <v>37</v>
      </c>
    </row>
    <row r="339" spans="1:10" x14ac:dyDescent="0.3">
      <c r="A339" t="s">
        <v>20</v>
      </c>
      <c r="B339" s="2">
        <v>17</v>
      </c>
      <c r="C339" t="s">
        <v>5</v>
      </c>
      <c r="D339" t="s">
        <v>23</v>
      </c>
      <c r="E339" t="s">
        <v>24</v>
      </c>
      <c r="F339" t="s">
        <v>51</v>
      </c>
      <c r="G339" t="s">
        <v>31</v>
      </c>
      <c r="H339" t="s">
        <v>27</v>
      </c>
      <c r="I339" t="s">
        <v>28</v>
      </c>
      <c r="J339" t="s">
        <v>37</v>
      </c>
    </row>
    <row r="340" spans="1:10" x14ac:dyDescent="0.3">
      <c r="A340" t="s">
        <v>20</v>
      </c>
      <c r="B340" s="2">
        <v>22</v>
      </c>
      <c r="C340" t="s">
        <v>7</v>
      </c>
      <c r="D340" t="s">
        <v>23</v>
      </c>
      <c r="E340" t="s">
        <v>29</v>
      </c>
      <c r="F340" t="s">
        <v>51</v>
      </c>
      <c r="G340" t="s">
        <v>46</v>
      </c>
      <c r="H340" t="s">
        <v>27</v>
      </c>
      <c r="I340" t="s">
        <v>28</v>
      </c>
      <c r="J340" t="s">
        <v>53</v>
      </c>
    </row>
    <row r="341" spans="1:10" x14ac:dyDescent="0.3">
      <c r="A341" t="s">
        <v>20</v>
      </c>
      <c r="B341" s="2">
        <v>18</v>
      </c>
      <c r="C341" t="s">
        <v>8</v>
      </c>
      <c r="D341" t="s">
        <v>23</v>
      </c>
      <c r="E341" t="s">
        <v>29</v>
      </c>
      <c r="F341" t="s">
        <v>51</v>
      </c>
      <c r="G341" t="s">
        <v>31</v>
      </c>
      <c r="H341" t="s">
        <v>27</v>
      </c>
      <c r="I341" t="s">
        <v>28</v>
      </c>
      <c r="J341" t="s">
        <v>53</v>
      </c>
    </row>
    <row r="342" spans="1:10" x14ac:dyDescent="0.3">
      <c r="A342" t="s">
        <v>20</v>
      </c>
      <c r="B342" s="2">
        <v>14</v>
      </c>
      <c r="C342" t="s">
        <v>8</v>
      </c>
      <c r="D342" t="s">
        <v>23</v>
      </c>
      <c r="E342" t="s">
        <v>29</v>
      </c>
      <c r="F342" t="s">
        <v>51</v>
      </c>
      <c r="G342" t="s">
        <v>26</v>
      </c>
      <c r="H342" t="s">
        <v>27</v>
      </c>
      <c r="I342" t="s">
        <v>28</v>
      </c>
      <c r="J342" t="s">
        <v>53</v>
      </c>
    </row>
    <row r="343" spans="1:10" x14ac:dyDescent="0.3">
      <c r="A343" t="s">
        <v>20</v>
      </c>
      <c r="B343" s="2">
        <v>17</v>
      </c>
      <c r="C343" t="s">
        <v>8</v>
      </c>
      <c r="D343" t="s">
        <v>23</v>
      </c>
      <c r="E343" t="s">
        <v>24</v>
      </c>
      <c r="F343" t="s">
        <v>51</v>
      </c>
      <c r="G343" t="s">
        <v>42</v>
      </c>
      <c r="H343" t="s">
        <v>27</v>
      </c>
      <c r="I343" t="s">
        <v>28</v>
      </c>
      <c r="J343" t="s">
        <v>33</v>
      </c>
    </row>
    <row r="344" spans="1:10" x14ac:dyDescent="0.3">
      <c r="A344" t="s">
        <v>20</v>
      </c>
      <c r="B344" s="2">
        <v>16</v>
      </c>
      <c r="C344" t="s">
        <v>8</v>
      </c>
      <c r="D344" t="s">
        <v>23</v>
      </c>
      <c r="E344" t="s">
        <v>24</v>
      </c>
      <c r="F344" t="s">
        <v>51</v>
      </c>
      <c r="G344" t="s">
        <v>26</v>
      </c>
      <c r="H344" t="s">
        <v>27</v>
      </c>
      <c r="I344" t="s">
        <v>28</v>
      </c>
      <c r="J344" t="s">
        <v>33</v>
      </c>
    </row>
    <row r="345" spans="1:10" x14ac:dyDescent="0.3">
      <c r="A345" t="s">
        <v>20</v>
      </c>
      <c r="B345" s="2">
        <v>18</v>
      </c>
      <c r="C345" t="s">
        <v>16</v>
      </c>
      <c r="D345" t="s">
        <v>23</v>
      </c>
      <c r="E345" t="s">
        <v>29</v>
      </c>
      <c r="F345" t="s">
        <v>51</v>
      </c>
      <c r="G345" t="s">
        <v>39</v>
      </c>
      <c r="H345" t="s">
        <v>27</v>
      </c>
      <c r="I345" t="s">
        <v>28</v>
      </c>
      <c r="J345" t="s">
        <v>53</v>
      </c>
    </row>
    <row r="346" spans="1:10" x14ac:dyDescent="0.3">
      <c r="A346" t="s">
        <v>20</v>
      </c>
      <c r="B346" s="2">
        <v>17</v>
      </c>
      <c r="C346" t="s">
        <v>6</v>
      </c>
      <c r="D346" t="s">
        <v>23</v>
      </c>
      <c r="E346" t="s">
        <v>24</v>
      </c>
      <c r="F346" t="s">
        <v>51</v>
      </c>
      <c r="G346" t="s">
        <v>31</v>
      </c>
      <c r="H346" t="s">
        <v>27</v>
      </c>
      <c r="I346" t="s">
        <v>28</v>
      </c>
      <c r="J346" t="s">
        <v>53</v>
      </c>
    </row>
    <row r="347" spans="1:10" x14ac:dyDescent="0.3">
      <c r="A347" t="s">
        <v>20</v>
      </c>
      <c r="B347" s="2">
        <v>27</v>
      </c>
      <c r="C347" t="s">
        <v>9</v>
      </c>
      <c r="D347" t="s">
        <v>23</v>
      </c>
      <c r="E347" t="s">
        <v>24</v>
      </c>
      <c r="F347" t="s">
        <v>51</v>
      </c>
      <c r="G347" t="s">
        <v>31</v>
      </c>
      <c r="H347" t="s">
        <v>27</v>
      </c>
      <c r="I347" t="s">
        <v>28</v>
      </c>
      <c r="J347" t="s">
        <v>53</v>
      </c>
    </row>
    <row r="348" spans="1:10" x14ac:dyDescent="0.3">
      <c r="A348" t="s">
        <v>20</v>
      </c>
      <c r="B348" s="2">
        <v>39</v>
      </c>
      <c r="C348" t="s">
        <v>8</v>
      </c>
      <c r="D348" t="s">
        <v>23</v>
      </c>
      <c r="E348" t="s">
        <v>24</v>
      </c>
      <c r="F348" t="s">
        <v>51</v>
      </c>
      <c r="G348" t="s">
        <v>31</v>
      </c>
      <c r="H348" t="s">
        <v>27</v>
      </c>
      <c r="I348" t="s">
        <v>28</v>
      </c>
      <c r="J348" s="1" t="e">
        <v>#NULL!</v>
      </c>
    </row>
    <row r="349" spans="1:10" x14ac:dyDescent="0.3">
      <c r="A349" t="s">
        <v>20</v>
      </c>
      <c r="B349" s="2">
        <v>25</v>
      </c>
      <c r="C349" t="s">
        <v>5</v>
      </c>
      <c r="D349" t="s">
        <v>23</v>
      </c>
      <c r="E349" t="s">
        <v>29</v>
      </c>
      <c r="F349" t="s">
        <v>51</v>
      </c>
      <c r="G349" t="s">
        <v>31</v>
      </c>
      <c r="H349" t="s">
        <v>27</v>
      </c>
      <c r="I349" t="s">
        <v>28</v>
      </c>
      <c r="J349" t="s">
        <v>33</v>
      </c>
    </row>
    <row r="350" spans="1:10" x14ac:dyDescent="0.3">
      <c r="A350" t="s">
        <v>20</v>
      </c>
      <c r="B350" s="2">
        <v>18</v>
      </c>
      <c r="C350" t="s">
        <v>5</v>
      </c>
      <c r="D350" t="s">
        <v>23</v>
      </c>
      <c r="E350" t="s">
        <v>29</v>
      </c>
      <c r="F350" t="s">
        <v>51</v>
      </c>
      <c r="G350" t="s">
        <v>26</v>
      </c>
      <c r="H350" t="s">
        <v>27</v>
      </c>
      <c r="I350" t="s">
        <v>28</v>
      </c>
      <c r="J350" t="s">
        <v>53</v>
      </c>
    </row>
    <row r="351" spans="1:10" x14ac:dyDescent="0.3">
      <c r="A351" t="s">
        <v>20</v>
      </c>
      <c r="B351" s="2">
        <v>15</v>
      </c>
      <c r="C351" t="s">
        <v>5</v>
      </c>
      <c r="D351" t="s">
        <v>23</v>
      </c>
      <c r="E351" t="s">
        <v>24</v>
      </c>
      <c r="F351" t="s">
        <v>51</v>
      </c>
      <c r="G351" t="s">
        <v>26</v>
      </c>
      <c r="H351" t="s">
        <v>27</v>
      </c>
      <c r="I351" t="s">
        <v>28</v>
      </c>
      <c r="J351" t="s">
        <v>33</v>
      </c>
    </row>
    <row r="352" spans="1:10" x14ac:dyDescent="0.3">
      <c r="A352" t="s">
        <v>20</v>
      </c>
      <c r="B352" s="2">
        <v>26</v>
      </c>
      <c r="C352" t="s">
        <v>100</v>
      </c>
      <c r="D352" t="s">
        <v>23</v>
      </c>
      <c r="E352" t="s">
        <v>29</v>
      </c>
      <c r="F352" t="s">
        <v>51</v>
      </c>
      <c r="G352" t="s">
        <v>40</v>
      </c>
      <c r="H352" t="s">
        <v>27</v>
      </c>
      <c r="I352" t="s">
        <v>28</v>
      </c>
      <c r="J352" t="s">
        <v>37</v>
      </c>
    </row>
    <row r="353" spans="1:10" x14ac:dyDescent="0.3">
      <c r="A353" t="s">
        <v>20</v>
      </c>
      <c r="B353" s="2">
        <v>16</v>
      </c>
      <c r="C353" t="s">
        <v>8</v>
      </c>
      <c r="D353" t="s">
        <v>23</v>
      </c>
      <c r="E353" t="s">
        <v>29</v>
      </c>
      <c r="F353" t="s">
        <v>51</v>
      </c>
      <c r="G353" t="s">
        <v>26</v>
      </c>
      <c r="H353" t="s">
        <v>27</v>
      </c>
      <c r="I353" t="s">
        <v>28</v>
      </c>
      <c r="J353" t="s">
        <v>33</v>
      </c>
    </row>
    <row r="354" spans="1:10" x14ac:dyDescent="0.3">
      <c r="A354" t="s">
        <v>20</v>
      </c>
      <c r="B354" s="2">
        <v>16</v>
      </c>
      <c r="C354" t="s">
        <v>5</v>
      </c>
      <c r="D354" t="s">
        <v>23</v>
      </c>
      <c r="E354" t="s">
        <v>24</v>
      </c>
      <c r="F354" t="s">
        <v>51</v>
      </c>
      <c r="G354" t="s">
        <v>26</v>
      </c>
      <c r="H354" t="s">
        <v>27</v>
      </c>
      <c r="I354" t="s">
        <v>28</v>
      </c>
      <c r="J354" t="s">
        <v>33</v>
      </c>
    </row>
    <row r="355" spans="1:10" x14ac:dyDescent="0.3">
      <c r="A355" t="s">
        <v>20</v>
      </c>
      <c r="B355" s="2">
        <v>16</v>
      </c>
      <c r="C355" t="s">
        <v>5</v>
      </c>
      <c r="D355" t="s">
        <v>23</v>
      </c>
      <c r="E355" t="s">
        <v>24</v>
      </c>
      <c r="F355" t="s">
        <v>51</v>
      </c>
      <c r="G355" t="s">
        <v>26</v>
      </c>
      <c r="H355" t="s">
        <v>27</v>
      </c>
      <c r="I355" t="s">
        <v>28</v>
      </c>
      <c r="J355" t="s">
        <v>33</v>
      </c>
    </row>
    <row r="356" spans="1:10" x14ac:dyDescent="0.3">
      <c r="A356" t="s">
        <v>20</v>
      </c>
      <c r="B356" s="2">
        <v>18</v>
      </c>
      <c r="C356" t="s">
        <v>8</v>
      </c>
      <c r="D356" t="s">
        <v>23</v>
      </c>
      <c r="E356" t="s">
        <v>24</v>
      </c>
      <c r="F356" t="s">
        <v>51</v>
      </c>
      <c r="G356" t="s">
        <v>26</v>
      </c>
      <c r="H356" t="s">
        <v>27</v>
      </c>
      <c r="I356" t="s">
        <v>28</v>
      </c>
      <c r="J356" t="s">
        <v>53</v>
      </c>
    </row>
    <row r="357" spans="1:10" x14ac:dyDescent="0.3">
      <c r="A357" t="s">
        <v>20</v>
      </c>
      <c r="B357" s="2">
        <v>18</v>
      </c>
      <c r="C357" t="s">
        <v>5</v>
      </c>
      <c r="D357" t="s">
        <v>23</v>
      </c>
      <c r="E357" t="s">
        <v>24</v>
      </c>
      <c r="F357" t="s">
        <v>51</v>
      </c>
      <c r="G357" t="s">
        <v>26</v>
      </c>
      <c r="H357" t="s">
        <v>27</v>
      </c>
      <c r="I357" t="s">
        <v>28</v>
      </c>
      <c r="J357" t="s">
        <v>33</v>
      </c>
    </row>
    <row r="358" spans="1:10" x14ac:dyDescent="0.3">
      <c r="A358" t="s">
        <v>20</v>
      </c>
      <c r="B358" s="2">
        <v>15</v>
      </c>
      <c r="C358" t="s">
        <v>5</v>
      </c>
      <c r="D358" t="s">
        <v>23</v>
      </c>
      <c r="E358" t="s">
        <v>24</v>
      </c>
      <c r="F358" t="s">
        <v>51</v>
      </c>
      <c r="G358" t="s">
        <v>26</v>
      </c>
      <c r="H358" t="s">
        <v>27</v>
      </c>
      <c r="I358" t="s">
        <v>28</v>
      </c>
      <c r="J358" t="s">
        <v>33</v>
      </c>
    </row>
    <row r="359" spans="1:10" x14ac:dyDescent="0.3">
      <c r="A359" t="s">
        <v>20</v>
      </c>
      <c r="B359" s="2">
        <v>15</v>
      </c>
      <c r="C359" t="s">
        <v>5</v>
      </c>
      <c r="D359" t="s">
        <v>23</v>
      </c>
      <c r="E359" t="s">
        <v>24</v>
      </c>
      <c r="F359" t="s">
        <v>51</v>
      </c>
      <c r="G359" t="s">
        <v>26</v>
      </c>
      <c r="H359" t="s">
        <v>27</v>
      </c>
      <c r="I359" t="s">
        <v>28</v>
      </c>
      <c r="J359" s="1" t="e">
        <v>#NULL!</v>
      </c>
    </row>
    <row r="360" spans="1:10" x14ac:dyDescent="0.3">
      <c r="A360" t="s">
        <v>20</v>
      </c>
      <c r="B360" s="2">
        <v>15</v>
      </c>
      <c r="C360" t="s">
        <v>5</v>
      </c>
      <c r="D360" t="s">
        <v>23</v>
      </c>
      <c r="E360" t="s">
        <v>29</v>
      </c>
      <c r="F360" t="s">
        <v>51</v>
      </c>
      <c r="G360" t="s">
        <v>26</v>
      </c>
      <c r="H360" t="s">
        <v>27</v>
      </c>
      <c r="I360" t="s">
        <v>28</v>
      </c>
      <c r="J360" t="s">
        <v>33</v>
      </c>
    </row>
    <row r="361" spans="1:10" x14ac:dyDescent="0.3">
      <c r="A361" t="s">
        <v>20</v>
      </c>
      <c r="B361" s="2">
        <v>25</v>
      </c>
      <c r="C361" t="s">
        <v>7</v>
      </c>
      <c r="D361" t="s">
        <v>23</v>
      </c>
      <c r="E361" t="s">
        <v>24</v>
      </c>
      <c r="F361" t="s">
        <v>51</v>
      </c>
      <c r="G361" t="s">
        <v>26</v>
      </c>
      <c r="H361" t="s">
        <v>27</v>
      </c>
      <c r="I361" t="s">
        <v>28</v>
      </c>
      <c r="J361" t="s">
        <v>62</v>
      </c>
    </row>
    <row r="362" spans="1:10" x14ac:dyDescent="0.3">
      <c r="A362" t="s">
        <v>20</v>
      </c>
      <c r="B362" s="2">
        <v>18</v>
      </c>
      <c r="C362" t="s">
        <v>6</v>
      </c>
      <c r="D362" t="s">
        <v>23</v>
      </c>
      <c r="E362" t="s">
        <v>29</v>
      </c>
      <c r="F362" t="s">
        <v>51</v>
      </c>
      <c r="G362" t="s">
        <v>26</v>
      </c>
      <c r="H362" t="s">
        <v>27</v>
      </c>
      <c r="I362" t="s">
        <v>28</v>
      </c>
      <c r="J362" t="s">
        <v>53</v>
      </c>
    </row>
    <row r="363" spans="1:10" x14ac:dyDescent="0.3">
      <c r="A363" t="s">
        <v>20</v>
      </c>
      <c r="B363" s="2">
        <v>18</v>
      </c>
      <c r="C363" t="s">
        <v>8</v>
      </c>
      <c r="D363" t="s">
        <v>23</v>
      </c>
      <c r="E363" t="s">
        <v>29</v>
      </c>
      <c r="F363" t="s">
        <v>51</v>
      </c>
      <c r="G363" t="s">
        <v>42</v>
      </c>
      <c r="H363" t="s">
        <v>27</v>
      </c>
      <c r="I363" t="s">
        <v>28</v>
      </c>
      <c r="J363" t="s">
        <v>53</v>
      </c>
    </row>
    <row r="364" spans="1:10" x14ac:dyDescent="0.3">
      <c r="A364" t="s">
        <v>20</v>
      </c>
      <c r="B364" s="2">
        <v>19</v>
      </c>
      <c r="C364" t="s">
        <v>5</v>
      </c>
      <c r="D364" t="s">
        <v>23</v>
      </c>
      <c r="E364" t="s">
        <v>24</v>
      </c>
      <c r="F364" t="s">
        <v>51</v>
      </c>
      <c r="G364" t="s">
        <v>26</v>
      </c>
      <c r="H364" t="s">
        <v>27</v>
      </c>
      <c r="I364" t="s">
        <v>28</v>
      </c>
      <c r="J364" t="s">
        <v>33</v>
      </c>
    </row>
    <row r="365" spans="1:10" x14ac:dyDescent="0.3">
      <c r="A365" t="s">
        <v>20</v>
      </c>
      <c r="B365" s="2">
        <v>18</v>
      </c>
      <c r="C365" t="s">
        <v>11</v>
      </c>
      <c r="D365" t="s">
        <v>23</v>
      </c>
      <c r="E365" t="s">
        <v>24</v>
      </c>
      <c r="F365" t="s">
        <v>51</v>
      </c>
      <c r="G365" t="s">
        <v>26</v>
      </c>
      <c r="H365" t="s">
        <v>27</v>
      </c>
      <c r="I365" t="s">
        <v>28</v>
      </c>
      <c r="J365" t="s">
        <v>33</v>
      </c>
    </row>
    <row r="366" spans="1:10" x14ac:dyDescent="0.3">
      <c r="A366" t="s">
        <v>20</v>
      </c>
      <c r="B366" s="2">
        <v>18</v>
      </c>
      <c r="C366" t="s">
        <v>8</v>
      </c>
      <c r="D366" t="s">
        <v>23</v>
      </c>
      <c r="E366" t="s">
        <v>29</v>
      </c>
      <c r="F366" t="s">
        <v>51</v>
      </c>
      <c r="G366" t="s">
        <v>26</v>
      </c>
      <c r="H366" t="s">
        <v>27</v>
      </c>
      <c r="I366" t="s">
        <v>28</v>
      </c>
      <c r="J366" t="s">
        <v>33</v>
      </c>
    </row>
    <row r="367" spans="1:10" x14ac:dyDescent="0.3">
      <c r="A367" t="s">
        <v>20</v>
      </c>
      <c r="B367" s="2">
        <v>16</v>
      </c>
      <c r="C367" t="s">
        <v>5</v>
      </c>
      <c r="D367" t="s">
        <v>23</v>
      </c>
      <c r="E367" t="s">
        <v>29</v>
      </c>
      <c r="F367" t="s">
        <v>51</v>
      </c>
      <c r="G367" t="s">
        <v>26</v>
      </c>
      <c r="H367" t="s">
        <v>27</v>
      </c>
      <c r="I367" t="s">
        <v>28</v>
      </c>
      <c r="J367" t="s">
        <v>33</v>
      </c>
    </row>
    <row r="368" spans="1:10" x14ac:dyDescent="0.3">
      <c r="A368" t="s">
        <v>20</v>
      </c>
      <c r="B368" s="2">
        <v>19</v>
      </c>
      <c r="C368" t="s">
        <v>5</v>
      </c>
      <c r="D368" t="s">
        <v>23</v>
      </c>
      <c r="E368" t="s">
        <v>29</v>
      </c>
      <c r="F368" t="s">
        <v>51</v>
      </c>
      <c r="G368" t="s">
        <v>31</v>
      </c>
      <c r="H368" t="s">
        <v>27</v>
      </c>
      <c r="I368" t="s">
        <v>28</v>
      </c>
      <c r="J368" t="s">
        <v>33</v>
      </c>
    </row>
    <row r="369" spans="1:10" x14ac:dyDescent="0.3">
      <c r="A369" t="s">
        <v>20</v>
      </c>
      <c r="B369" s="2">
        <v>16</v>
      </c>
      <c r="C369" t="s">
        <v>5</v>
      </c>
      <c r="D369" t="s">
        <v>23</v>
      </c>
      <c r="E369" t="s">
        <v>29</v>
      </c>
      <c r="F369" t="s">
        <v>51</v>
      </c>
      <c r="G369" t="s">
        <v>26</v>
      </c>
      <c r="H369" t="s">
        <v>27</v>
      </c>
      <c r="I369" t="s">
        <v>28</v>
      </c>
      <c r="J369" s="1" t="e">
        <v>#NULL!</v>
      </c>
    </row>
    <row r="370" spans="1:10" x14ac:dyDescent="0.3">
      <c r="A370" t="s">
        <v>20</v>
      </c>
      <c r="B370" s="2">
        <v>19</v>
      </c>
      <c r="C370" t="s">
        <v>22</v>
      </c>
      <c r="D370" t="s">
        <v>23</v>
      </c>
      <c r="E370" t="s">
        <v>24</v>
      </c>
      <c r="F370" t="s">
        <v>51</v>
      </c>
      <c r="G370" t="s">
        <v>26</v>
      </c>
      <c r="H370" t="s">
        <v>27</v>
      </c>
      <c r="I370" t="s">
        <v>28</v>
      </c>
      <c r="J370" t="s">
        <v>53</v>
      </c>
    </row>
    <row r="371" spans="1:10" x14ac:dyDescent="0.3">
      <c r="A371" t="s">
        <v>20</v>
      </c>
      <c r="B371" s="2">
        <v>17</v>
      </c>
      <c r="C371" t="s">
        <v>5</v>
      </c>
      <c r="D371" t="s">
        <v>23</v>
      </c>
      <c r="E371" t="s">
        <v>29</v>
      </c>
      <c r="F371" t="s">
        <v>51</v>
      </c>
      <c r="G371" t="s">
        <v>31</v>
      </c>
      <c r="H371" t="s">
        <v>32</v>
      </c>
      <c r="I371" t="s">
        <v>28</v>
      </c>
      <c r="J371" t="s">
        <v>37</v>
      </c>
    </row>
    <row r="372" spans="1:10" x14ac:dyDescent="0.3">
      <c r="A372" t="s">
        <v>20</v>
      </c>
      <c r="B372" s="2">
        <v>15</v>
      </c>
      <c r="C372" t="s">
        <v>5</v>
      </c>
      <c r="D372" t="s">
        <v>23</v>
      </c>
      <c r="E372" t="s">
        <v>24</v>
      </c>
      <c r="F372" t="s">
        <v>51</v>
      </c>
      <c r="G372" t="s">
        <v>31</v>
      </c>
      <c r="H372" t="s">
        <v>27</v>
      </c>
      <c r="I372" t="s">
        <v>28</v>
      </c>
      <c r="J372" t="s">
        <v>33</v>
      </c>
    </row>
    <row r="373" spans="1:10" x14ac:dyDescent="0.3">
      <c r="A373" t="s">
        <v>20</v>
      </c>
      <c r="B373" s="2">
        <v>17</v>
      </c>
      <c r="C373" t="s">
        <v>5</v>
      </c>
      <c r="D373" t="s">
        <v>23</v>
      </c>
      <c r="E373" t="s">
        <v>24</v>
      </c>
      <c r="F373" t="s">
        <v>51</v>
      </c>
      <c r="G373" t="s">
        <v>26</v>
      </c>
      <c r="H373" t="s">
        <v>27</v>
      </c>
      <c r="I373" t="s">
        <v>28</v>
      </c>
      <c r="J373" t="s">
        <v>56</v>
      </c>
    </row>
    <row r="374" spans="1:10" x14ac:dyDescent="0.3">
      <c r="A374" t="s">
        <v>20</v>
      </c>
      <c r="B374" s="2">
        <v>17</v>
      </c>
      <c r="C374" t="s">
        <v>5</v>
      </c>
      <c r="D374" t="s">
        <v>23</v>
      </c>
      <c r="E374" t="s">
        <v>24</v>
      </c>
      <c r="F374" t="s">
        <v>51</v>
      </c>
      <c r="G374" t="s">
        <v>31</v>
      </c>
      <c r="H374" t="s">
        <v>27</v>
      </c>
      <c r="I374" t="s">
        <v>28</v>
      </c>
      <c r="J374" s="1" t="e">
        <v>#NULL!</v>
      </c>
    </row>
    <row r="375" spans="1:10" x14ac:dyDescent="0.3">
      <c r="A375" t="s">
        <v>20</v>
      </c>
      <c r="B375" s="2">
        <v>17</v>
      </c>
      <c r="C375" t="s">
        <v>8</v>
      </c>
      <c r="D375" t="s">
        <v>23</v>
      </c>
      <c r="E375" t="s">
        <v>24</v>
      </c>
      <c r="F375" t="s">
        <v>51</v>
      </c>
      <c r="G375" t="s">
        <v>26</v>
      </c>
      <c r="H375" t="s">
        <v>27</v>
      </c>
      <c r="I375" t="s">
        <v>28</v>
      </c>
      <c r="J375" t="s">
        <v>33</v>
      </c>
    </row>
    <row r="376" spans="1:10" x14ac:dyDescent="0.3">
      <c r="A376" t="s">
        <v>34</v>
      </c>
      <c r="B376" s="2">
        <v>16</v>
      </c>
      <c r="C376" t="s">
        <v>6</v>
      </c>
      <c r="D376" t="s">
        <v>23</v>
      </c>
      <c r="E376" t="s">
        <v>29</v>
      </c>
      <c r="F376" t="s">
        <v>51</v>
      </c>
      <c r="G376" t="s">
        <v>39</v>
      </c>
      <c r="H376" t="s">
        <v>27</v>
      </c>
      <c r="I376" t="s">
        <v>28</v>
      </c>
      <c r="J376" t="s">
        <v>98</v>
      </c>
    </row>
    <row r="377" spans="1:10" x14ac:dyDescent="0.3">
      <c r="A377" t="s">
        <v>34</v>
      </c>
      <c r="B377" s="2">
        <v>16</v>
      </c>
      <c r="C377" t="s">
        <v>6</v>
      </c>
      <c r="D377" t="s">
        <v>23</v>
      </c>
      <c r="E377" t="s">
        <v>29</v>
      </c>
      <c r="F377" t="s">
        <v>51</v>
      </c>
      <c r="G377" t="s">
        <v>39</v>
      </c>
      <c r="H377" t="s">
        <v>27</v>
      </c>
      <c r="I377" t="s">
        <v>28</v>
      </c>
      <c r="J377" t="s">
        <v>98</v>
      </c>
    </row>
    <row r="378" spans="1:10" x14ac:dyDescent="0.3">
      <c r="A378" t="s">
        <v>34</v>
      </c>
      <c r="B378" s="2">
        <v>13</v>
      </c>
      <c r="C378" t="s">
        <v>6</v>
      </c>
      <c r="D378" t="s">
        <v>23</v>
      </c>
      <c r="E378" t="s">
        <v>29</v>
      </c>
      <c r="F378" t="s">
        <v>51</v>
      </c>
      <c r="G378" t="s">
        <v>39</v>
      </c>
      <c r="H378" t="s">
        <v>27</v>
      </c>
      <c r="I378" t="s">
        <v>28</v>
      </c>
      <c r="J378" t="s">
        <v>98</v>
      </c>
    </row>
    <row r="379" spans="1:10" x14ac:dyDescent="0.3">
      <c r="A379" t="s">
        <v>20</v>
      </c>
      <c r="B379" s="2">
        <v>15</v>
      </c>
      <c r="C379" t="s">
        <v>5</v>
      </c>
      <c r="D379" t="s">
        <v>23</v>
      </c>
      <c r="E379" t="s">
        <v>24</v>
      </c>
      <c r="F379" t="s">
        <v>51</v>
      </c>
      <c r="G379" t="s">
        <v>31</v>
      </c>
      <c r="H379" t="s">
        <v>27</v>
      </c>
      <c r="I379" t="s">
        <v>28</v>
      </c>
      <c r="J379" t="s">
        <v>53</v>
      </c>
    </row>
    <row r="380" spans="1:10" x14ac:dyDescent="0.3">
      <c r="A380" t="s">
        <v>20</v>
      </c>
      <c r="B380" s="2">
        <v>18</v>
      </c>
      <c r="C380" t="s">
        <v>5</v>
      </c>
      <c r="D380" t="s">
        <v>23</v>
      </c>
      <c r="E380" t="s">
        <v>29</v>
      </c>
      <c r="F380" t="s">
        <v>51</v>
      </c>
      <c r="G380" t="s">
        <v>31</v>
      </c>
      <c r="H380" t="s">
        <v>27</v>
      </c>
      <c r="I380" t="s">
        <v>28</v>
      </c>
      <c r="J380" t="s">
        <v>33</v>
      </c>
    </row>
    <row r="381" spans="1:10" x14ac:dyDescent="0.3">
      <c r="A381" t="s">
        <v>20</v>
      </c>
      <c r="B381" s="2">
        <v>15</v>
      </c>
      <c r="C381" t="s">
        <v>5</v>
      </c>
      <c r="D381" t="s">
        <v>23</v>
      </c>
      <c r="E381" t="s">
        <v>24</v>
      </c>
      <c r="F381" t="s">
        <v>51</v>
      </c>
      <c r="G381" t="s">
        <v>42</v>
      </c>
      <c r="H381" t="s">
        <v>27</v>
      </c>
      <c r="I381" t="s">
        <v>28</v>
      </c>
      <c r="J381" t="s">
        <v>37</v>
      </c>
    </row>
    <row r="382" spans="1:10" x14ac:dyDescent="0.3">
      <c r="A382" t="s">
        <v>20</v>
      </c>
      <c r="B382" s="2">
        <v>17</v>
      </c>
      <c r="C382" t="s">
        <v>5</v>
      </c>
      <c r="D382" t="s">
        <v>23</v>
      </c>
      <c r="E382" t="s">
        <v>24</v>
      </c>
      <c r="F382" t="s">
        <v>51</v>
      </c>
      <c r="G382" t="s">
        <v>31</v>
      </c>
      <c r="H382" t="s">
        <v>27</v>
      </c>
      <c r="I382" t="s">
        <v>28</v>
      </c>
      <c r="J382" t="s">
        <v>33</v>
      </c>
    </row>
    <row r="383" spans="1:10" x14ac:dyDescent="0.3">
      <c r="A383" t="s">
        <v>20</v>
      </c>
      <c r="B383" s="2">
        <v>14</v>
      </c>
      <c r="C383" t="s">
        <v>5</v>
      </c>
      <c r="D383" t="s">
        <v>23</v>
      </c>
      <c r="E383" t="s">
        <v>24</v>
      </c>
      <c r="F383" t="s">
        <v>51</v>
      </c>
      <c r="G383" t="s">
        <v>42</v>
      </c>
      <c r="H383" t="s">
        <v>27</v>
      </c>
      <c r="I383" t="s">
        <v>28</v>
      </c>
      <c r="J383" t="s">
        <v>37</v>
      </c>
    </row>
    <row r="384" spans="1:10" x14ac:dyDescent="0.3">
      <c r="A384" t="s">
        <v>20</v>
      </c>
      <c r="B384" s="2">
        <v>13</v>
      </c>
      <c r="C384" t="s">
        <v>5</v>
      </c>
      <c r="D384" t="s">
        <v>23</v>
      </c>
      <c r="E384" t="s">
        <v>29</v>
      </c>
      <c r="F384" t="s">
        <v>51</v>
      </c>
      <c r="G384" t="s">
        <v>26</v>
      </c>
      <c r="H384" t="s">
        <v>27</v>
      </c>
      <c r="I384" t="s">
        <v>28</v>
      </c>
      <c r="J384" t="s">
        <v>37</v>
      </c>
    </row>
    <row r="385" spans="1:10" x14ac:dyDescent="0.3">
      <c r="A385" t="s">
        <v>20</v>
      </c>
      <c r="B385" s="2">
        <v>13</v>
      </c>
      <c r="C385" t="s">
        <v>5</v>
      </c>
      <c r="D385" t="s">
        <v>23</v>
      </c>
      <c r="E385" t="s">
        <v>24</v>
      </c>
      <c r="F385" t="s">
        <v>51</v>
      </c>
      <c r="G385" t="s">
        <v>42</v>
      </c>
      <c r="H385" t="s">
        <v>27</v>
      </c>
      <c r="I385" t="s">
        <v>28</v>
      </c>
      <c r="J385" t="s">
        <v>33</v>
      </c>
    </row>
    <row r="386" spans="1:10" x14ac:dyDescent="0.3">
      <c r="A386" t="s">
        <v>34</v>
      </c>
      <c r="B386" s="2">
        <v>15</v>
      </c>
      <c r="C386" t="s">
        <v>5</v>
      </c>
      <c r="D386" t="s">
        <v>23</v>
      </c>
      <c r="E386" t="s">
        <v>24</v>
      </c>
      <c r="F386" t="s">
        <v>51</v>
      </c>
      <c r="G386" t="s">
        <v>26</v>
      </c>
      <c r="H386" t="s">
        <v>27</v>
      </c>
      <c r="I386" t="s">
        <v>28</v>
      </c>
      <c r="J386" t="s">
        <v>37</v>
      </c>
    </row>
    <row r="387" spans="1:10" x14ac:dyDescent="0.3">
      <c r="A387" t="s">
        <v>20</v>
      </c>
      <c r="B387" s="2">
        <v>12</v>
      </c>
      <c r="C387" t="s">
        <v>5</v>
      </c>
      <c r="D387" t="s">
        <v>23</v>
      </c>
      <c r="E387" t="s">
        <v>29</v>
      </c>
      <c r="F387" t="s">
        <v>51</v>
      </c>
      <c r="G387" t="s">
        <v>26</v>
      </c>
      <c r="H387" t="s">
        <v>27</v>
      </c>
      <c r="I387" t="s">
        <v>28</v>
      </c>
      <c r="J387" t="s">
        <v>33</v>
      </c>
    </row>
    <row r="388" spans="1:10" x14ac:dyDescent="0.3">
      <c r="A388" t="s">
        <v>20</v>
      </c>
      <c r="B388" s="2">
        <v>15</v>
      </c>
      <c r="C388" t="s">
        <v>5</v>
      </c>
      <c r="D388" t="s">
        <v>23</v>
      </c>
      <c r="E388" t="s">
        <v>29</v>
      </c>
      <c r="F388" t="s">
        <v>51</v>
      </c>
      <c r="G388" t="s">
        <v>31</v>
      </c>
      <c r="H388" t="s">
        <v>27</v>
      </c>
      <c r="I388" t="s">
        <v>28</v>
      </c>
      <c r="J388" t="s">
        <v>33</v>
      </c>
    </row>
    <row r="389" spans="1:10" x14ac:dyDescent="0.3">
      <c r="A389" t="s">
        <v>20</v>
      </c>
      <c r="B389" s="2">
        <v>13</v>
      </c>
      <c r="C389" t="s">
        <v>5</v>
      </c>
      <c r="D389" t="s">
        <v>23</v>
      </c>
      <c r="E389" t="s">
        <v>29</v>
      </c>
      <c r="F389" t="s">
        <v>51</v>
      </c>
      <c r="G389" t="s">
        <v>26</v>
      </c>
      <c r="H389" t="s">
        <v>27</v>
      </c>
      <c r="I389" t="s">
        <v>28</v>
      </c>
      <c r="J389" s="1" t="e">
        <v>#NULL!</v>
      </c>
    </row>
    <row r="390" spans="1:10" x14ac:dyDescent="0.3">
      <c r="A390" t="s">
        <v>20</v>
      </c>
      <c r="B390" s="2">
        <v>19</v>
      </c>
      <c r="C390" t="s">
        <v>11</v>
      </c>
      <c r="D390" t="s">
        <v>23</v>
      </c>
      <c r="E390" t="s">
        <v>29</v>
      </c>
      <c r="F390" t="s">
        <v>51</v>
      </c>
      <c r="G390" t="s">
        <v>26</v>
      </c>
      <c r="H390" t="s">
        <v>27</v>
      </c>
      <c r="I390" t="s">
        <v>28</v>
      </c>
      <c r="J390" t="s">
        <v>53</v>
      </c>
    </row>
    <row r="391" spans="1:10" x14ac:dyDescent="0.3">
      <c r="A391" t="s">
        <v>20</v>
      </c>
      <c r="B391" s="2">
        <v>25</v>
      </c>
      <c r="C391" t="s">
        <v>6</v>
      </c>
      <c r="D391" t="s">
        <v>23</v>
      </c>
      <c r="E391" t="s">
        <v>29</v>
      </c>
      <c r="F391" t="s">
        <v>51</v>
      </c>
      <c r="G391" t="s">
        <v>46</v>
      </c>
      <c r="H391" t="s">
        <v>27</v>
      </c>
      <c r="I391" t="s">
        <v>28</v>
      </c>
      <c r="J391" t="s">
        <v>33</v>
      </c>
    </row>
    <row r="392" spans="1:10" x14ac:dyDescent="0.3">
      <c r="A392" t="s">
        <v>20</v>
      </c>
      <c r="B392" s="2">
        <v>15</v>
      </c>
      <c r="C392" t="s">
        <v>5</v>
      </c>
      <c r="D392" t="s">
        <v>23</v>
      </c>
      <c r="E392" t="s">
        <v>29</v>
      </c>
      <c r="F392" t="s">
        <v>72</v>
      </c>
      <c r="G392" t="s">
        <v>42</v>
      </c>
      <c r="H392" t="s">
        <v>27</v>
      </c>
      <c r="I392" t="s">
        <v>28</v>
      </c>
      <c r="J392" t="s">
        <v>37</v>
      </c>
    </row>
    <row r="393" spans="1:10" x14ac:dyDescent="0.3">
      <c r="A393" t="s">
        <v>20</v>
      </c>
      <c r="B393" s="2">
        <v>18</v>
      </c>
      <c r="C393" t="s">
        <v>15</v>
      </c>
      <c r="D393" t="s">
        <v>23</v>
      </c>
      <c r="E393" t="s">
        <v>29</v>
      </c>
      <c r="F393" t="s">
        <v>72</v>
      </c>
      <c r="G393" t="s">
        <v>31</v>
      </c>
      <c r="H393" t="s">
        <v>27</v>
      </c>
      <c r="I393" t="s">
        <v>28</v>
      </c>
      <c r="J393" t="s">
        <v>33</v>
      </c>
    </row>
    <row r="394" spans="1:10" x14ac:dyDescent="0.3">
      <c r="A394" t="s">
        <v>20</v>
      </c>
      <c r="B394" s="2">
        <v>26</v>
      </c>
      <c r="C394" t="s">
        <v>13</v>
      </c>
      <c r="D394" t="s">
        <v>23</v>
      </c>
      <c r="E394" t="s">
        <v>29</v>
      </c>
      <c r="F394" t="s">
        <v>72</v>
      </c>
      <c r="G394" t="s">
        <v>31</v>
      </c>
      <c r="H394" t="s">
        <v>27</v>
      </c>
      <c r="I394" t="s">
        <v>28</v>
      </c>
      <c r="J394" t="s">
        <v>33</v>
      </c>
    </row>
    <row r="395" spans="1:10" x14ac:dyDescent="0.3">
      <c r="A395" t="s">
        <v>20</v>
      </c>
      <c r="B395" s="2">
        <v>19</v>
      </c>
      <c r="C395" t="s">
        <v>6</v>
      </c>
      <c r="D395" t="s">
        <v>23</v>
      </c>
      <c r="E395" t="s">
        <v>24</v>
      </c>
      <c r="F395" t="s">
        <v>72</v>
      </c>
      <c r="G395" t="s">
        <v>26</v>
      </c>
      <c r="H395" t="s">
        <v>27</v>
      </c>
      <c r="I395" t="s">
        <v>28</v>
      </c>
      <c r="J395" t="s">
        <v>33</v>
      </c>
    </row>
    <row r="396" spans="1:10" x14ac:dyDescent="0.3">
      <c r="A396" t="s">
        <v>20</v>
      </c>
      <c r="B396" s="2">
        <v>17</v>
      </c>
      <c r="C396" t="s">
        <v>5</v>
      </c>
      <c r="D396" t="s">
        <v>23</v>
      </c>
      <c r="E396" t="s">
        <v>29</v>
      </c>
      <c r="F396" t="s">
        <v>72</v>
      </c>
      <c r="G396" t="s">
        <v>31</v>
      </c>
      <c r="H396" t="s">
        <v>27</v>
      </c>
      <c r="I396" t="s">
        <v>28</v>
      </c>
      <c r="J396" t="s">
        <v>53</v>
      </c>
    </row>
    <row r="397" spans="1:10" x14ac:dyDescent="0.3">
      <c r="A397" t="s">
        <v>20</v>
      </c>
      <c r="B397" s="2">
        <v>21</v>
      </c>
      <c r="C397" t="s">
        <v>7</v>
      </c>
      <c r="D397" t="s">
        <v>23</v>
      </c>
      <c r="E397" t="s">
        <v>29</v>
      </c>
      <c r="F397" t="s">
        <v>72</v>
      </c>
      <c r="G397" t="s">
        <v>26</v>
      </c>
      <c r="H397" t="s">
        <v>27</v>
      </c>
      <c r="I397" t="s">
        <v>28</v>
      </c>
      <c r="J397" t="s">
        <v>33</v>
      </c>
    </row>
    <row r="398" spans="1:10" x14ac:dyDescent="0.3">
      <c r="A398" t="s">
        <v>20</v>
      </c>
      <c r="B398" s="2">
        <v>19</v>
      </c>
      <c r="C398" t="s">
        <v>5</v>
      </c>
      <c r="D398" t="s">
        <v>23</v>
      </c>
      <c r="E398" t="s">
        <v>24</v>
      </c>
      <c r="F398" t="s">
        <v>72</v>
      </c>
      <c r="G398" t="s">
        <v>26</v>
      </c>
      <c r="H398" t="s">
        <v>27</v>
      </c>
      <c r="I398" t="s">
        <v>28</v>
      </c>
      <c r="J398" t="s">
        <v>33</v>
      </c>
    </row>
    <row r="399" spans="1:10" x14ac:dyDescent="0.3">
      <c r="A399" t="s">
        <v>20</v>
      </c>
      <c r="B399" s="2">
        <v>19</v>
      </c>
      <c r="C399" t="s">
        <v>9</v>
      </c>
      <c r="D399" t="s">
        <v>23</v>
      </c>
      <c r="E399" t="s">
        <v>29</v>
      </c>
      <c r="F399" t="s">
        <v>72</v>
      </c>
      <c r="G399" t="s">
        <v>26</v>
      </c>
      <c r="H399" t="s">
        <v>27</v>
      </c>
      <c r="I399" t="s">
        <v>28</v>
      </c>
      <c r="J399" t="s">
        <v>53</v>
      </c>
    </row>
    <row r="400" spans="1:10" x14ac:dyDescent="0.3">
      <c r="A400" t="s">
        <v>20</v>
      </c>
      <c r="B400" s="2">
        <v>18</v>
      </c>
      <c r="C400" t="s">
        <v>9</v>
      </c>
      <c r="D400" t="s">
        <v>23</v>
      </c>
      <c r="E400" t="s">
        <v>24</v>
      </c>
      <c r="F400" t="s">
        <v>72</v>
      </c>
      <c r="G400" t="s">
        <v>26</v>
      </c>
      <c r="H400" t="s">
        <v>27</v>
      </c>
      <c r="I400" t="s">
        <v>28</v>
      </c>
      <c r="J400" t="s">
        <v>53</v>
      </c>
    </row>
    <row r="401" spans="1:10" x14ac:dyDescent="0.3">
      <c r="A401" t="s">
        <v>20</v>
      </c>
      <c r="B401" s="2">
        <v>17</v>
      </c>
      <c r="C401" t="s">
        <v>5</v>
      </c>
      <c r="D401" t="s">
        <v>23</v>
      </c>
      <c r="E401" t="s">
        <v>24</v>
      </c>
      <c r="F401" t="s">
        <v>72</v>
      </c>
      <c r="G401" t="s">
        <v>26</v>
      </c>
      <c r="H401" t="s">
        <v>27</v>
      </c>
      <c r="I401" t="s">
        <v>28</v>
      </c>
      <c r="J401" t="s">
        <v>33</v>
      </c>
    </row>
    <row r="402" spans="1:10" x14ac:dyDescent="0.3">
      <c r="A402" t="s">
        <v>20</v>
      </c>
      <c r="B402" s="2">
        <v>15</v>
      </c>
      <c r="C402" t="s">
        <v>5</v>
      </c>
      <c r="D402" t="s">
        <v>23</v>
      </c>
      <c r="E402" t="s">
        <v>29</v>
      </c>
      <c r="F402" t="s">
        <v>72</v>
      </c>
      <c r="G402" t="s">
        <v>26</v>
      </c>
      <c r="H402" t="s">
        <v>27</v>
      </c>
      <c r="I402" t="s">
        <v>28</v>
      </c>
      <c r="J402" t="s">
        <v>33</v>
      </c>
    </row>
    <row r="403" spans="1:10" x14ac:dyDescent="0.3">
      <c r="A403" t="s">
        <v>20</v>
      </c>
      <c r="B403" s="2">
        <v>19</v>
      </c>
      <c r="C403" t="s">
        <v>5</v>
      </c>
      <c r="D403" t="s">
        <v>23</v>
      </c>
      <c r="E403" t="s">
        <v>24</v>
      </c>
      <c r="F403" t="s">
        <v>72</v>
      </c>
      <c r="G403" t="s">
        <v>26</v>
      </c>
      <c r="H403" t="s">
        <v>27</v>
      </c>
      <c r="I403" t="s">
        <v>28</v>
      </c>
      <c r="J403" t="s">
        <v>33</v>
      </c>
    </row>
    <row r="404" spans="1:10" x14ac:dyDescent="0.3">
      <c r="A404" t="s">
        <v>20</v>
      </c>
      <c r="B404" s="2">
        <v>30</v>
      </c>
      <c r="C404" t="s">
        <v>7</v>
      </c>
      <c r="D404" t="s">
        <v>23</v>
      </c>
      <c r="E404" t="s">
        <v>29</v>
      </c>
      <c r="F404" t="s">
        <v>72</v>
      </c>
      <c r="G404" t="s">
        <v>31</v>
      </c>
      <c r="H404" t="s">
        <v>27</v>
      </c>
      <c r="I404" t="s">
        <v>28</v>
      </c>
      <c r="J404" t="s">
        <v>62</v>
      </c>
    </row>
    <row r="405" spans="1:10" x14ac:dyDescent="0.3">
      <c r="A405" t="s">
        <v>20</v>
      </c>
      <c r="B405" s="2">
        <v>18</v>
      </c>
      <c r="C405" t="s">
        <v>5</v>
      </c>
      <c r="D405" t="s">
        <v>23</v>
      </c>
      <c r="E405" t="s">
        <v>29</v>
      </c>
      <c r="F405" t="s">
        <v>72</v>
      </c>
      <c r="G405" t="s">
        <v>26</v>
      </c>
      <c r="H405" t="s">
        <v>27</v>
      </c>
      <c r="I405" t="s">
        <v>28</v>
      </c>
      <c r="J405" t="s">
        <v>37</v>
      </c>
    </row>
    <row r="406" spans="1:10" x14ac:dyDescent="0.3">
      <c r="A406" t="s">
        <v>20</v>
      </c>
      <c r="B406" s="2">
        <v>16</v>
      </c>
      <c r="C406" t="s">
        <v>5</v>
      </c>
      <c r="D406" t="s">
        <v>23</v>
      </c>
      <c r="E406" t="s">
        <v>24</v>
      </c>
      <c r="F406" t="s">
        <v>72</v>
      </c>
      <c r="G406" t="s">
        <v>42</v>
      </c>
      <c r="H406" t="s">
        <v>27</v>
      </c>
      <c r="I406" t="s">
        <v>28</v>
      </c>
      <c r="J406" t="s">
        <v>88</v>
      </c>
    </row>
    <row r="407" spans="1:10" x14ac:dyDescent="0.3">
      <c r="A407" t="s">
        <v>20</v>
      </c>
      <c r="B407" s="2">
        <v>16</v>
      </c>
      <c r="C407" t="s">
        <v>5</v>
      </c>
      <c r="D407" t="s">
        <v>23</v>
      </c>
      <c r="E407" t="s">
        <v>24</v>
      </c>
      <c r="F407" t="s">
        <v>72</v>
      </c>
      <c r="G407" t="s">
        <v>26</v>
      </c>
      <c r="H407" t="s">
        <v>32</v>
      </c>
      <c r="I407" t="s">
        <v>28</v>
      </c>
      <c r="J407" t="s">
        <v>37</v>
      </c>
    </row>
    <row r="408" spans="1:10" x14ac:dyDescent="0.3">
      <c r="A408" t="s">
        <v>20</v>
      </c>
      <c r="B408" s="2">
        <v>22</v>
      </c>
      <c r="C408" t="s">
        <v>6</v>
      </c>
      <c r="D408" t="s">
        <v>23</v>
      </c>
      <c r="E408" t="s">
        <v>24</v>
      </c>
      <c r="F408" t="s">
        <v>72</v>
      </c>
      <c r="G408" t="s">
        <v>26</v>
      </c>
      <c r="H408" t="s">
        <v>27</v>
      </c>
      <c r="I408" t="s">
        <v>28</v>
      </c>
      <c r="J408" t="s">
        <v>33</v>
      </c>
    </row>
    <row r="409" spans="1:10" x14ac:dyDescent="0.3">
      <c r="A409" t="s">
        <v>20</v>
      </c>
      <c r="B409" s="2">
        <v>20</v>
      </c>
      <c r="C409" t="s">
        <v>5</v>
      </c>
      <c r="D409" t="s">
        <v>23</v>
      </c>
      <c r="E409" t="s">
        <v>24</v>
      </c>
      <c r="F409" t="s">
        <v>72</v>
      </c>
      <c r="G409" t="s">
        <v>31</v>
      </c>
      <c r="H409" t="s">
        <v>27</v>
      </c>
      <c r="I409" t="s">
        <v>28</v>
      </c>
      <c r="J409" t="s">
        <v>33</v>
      </c>
    </row>
    <row r="410" spans="1:10" x14ac:dyDescent="0.3">
      <c r="A410" t="s">
        <v>20</v>
      </c>
      <c r="B410" s="2">
        <v>19</v>
      </c>
      <c r="C410" t="s">
        <v>6</v>
      </c>
      <c r="D410" t="s">
        <v>23</v>
      </c>
      <c r="E410" t="s">
        <v>29</v>
      </c>
      <c r="F410" t="s">
        <v>72</v>
      </c>
      <c r="G410" t="s">
        <v>31</v>
      </c>
      <c r="H410" t="s">
        <v>32</v>
      </c>
      <c r="I410" t="s">
        <v>28</v>
      </c>
      <c r="J410" t="s">
        <v>37</v>
      </c>
    </row>
    <row r="411" spans="1:10" x14ac:dyDescent="0.3">
      <c r="A411" t="s">
        <v>20</v>
      </c>
      <c r="B411" s="2">
        <v>23</v>
      </c>
      <c r="C411" t="s">
        <v>5</v>
      </c>
      <c r="D411" t="s">
        <v>23</v>
      </c>
      <c r="E411" t="s">
        <v>24</v>
      </c>
      <c r="F411" t="s">
        <v>72</v>
      </c>
      <c r="G411" t="s">
        <v>26</v>
      </c>
      <c r="H411" t="s">
        <v>27</v>
      </c>
      <c r="I411" t="s">
        <v>28</v>
      </c>
      <c r="J411" t="s">
        <v>33</v>
      </c>
    </row>
    <row r="412" spans="1:10" x14ac:dyDescent="0.3">
      <c r="A412" t="s">
        <v>20</v>
      </c>
      <c r="B412" s="2">
        <v>18</v>
      </c>
      <c r="C412" t="s">
        <v>9</v>
      </c>
      <c r="D412" t="s">
        <v>23</v>
      </c>
      <c r="E412" t="s">
        <v>29</v>
      </c>
      <c r="F412" t="s">
        <v>72</v>
      </c>
      <c r="G412" t="s">
        <v>26</v>
      </c>
      <c r="H412" t="s">
        <v>27</v>
      </c>
      <c r="I412" t="s">
        <v>28</v>
      </c>
      <c r="J412" t="s">
        <v>37</v>
      </c>
    </row>
    <row r="413" spans="1:10" x14ac:dyDescent="0.3">
      <c r="A413" t="s">
        <v>20</v>
      </c>
      <c r="B413" s="2">
        <v>17</v>
      </c>
      <c r="C413" t="s">
        <v>5</v>
      </c>
      <c r="D413" t="s">
        <v>23</v>
      </c>
      <c r="E413" t="s">
        <v>24</v>
      </c>
      <c r="F413" t="s">
        <v>72</v>
      </c>
      <c r="G413" t="s">
        <v>26</v>
      </c>
      <c r="H413" t="s">
        <v>32</v>
      </c>
      <c r="I413" t="s">
        <v>28</v>
      </c>
      <c r="J413" t="s">
        <v>37</v>
      </c>
    </row>
    <row r="414" spans="1:10" x14ac:dyDescent="0.3">
      <c r="A414" t="s">
        <v>20</v>
      </c>
      <c r="B414" s="2">
        <v>17</v>
      </c>
      <c r="C414" t="s">
        <v>5</v>
      </c>
      <c r="D414" t="s">
        <v>23</v>
      </c>
      <c r="E414" t="s">
        <v>24</v>
      </c>
      <c r="F414" t="s">
        <v>72</v>
      </c>
      <c r="G414" t="s">
        <v>26</v>
      </c>
      <c r="H414" t="s">
        <v>27</v>
      </c>
      <c r="I414" t="s">
        <v>28</v>
      </c>
      <c r="J414" t="s">
        <v>33</v>
      </c>
    </row>
    <row r="415" spans="1:10" x14ac:dyDescent="0.3">
      <c r="A415" t="s">
        <v>20</v>
      </c>
      <c r="B415" s="2">
        <v>16</v>
      </c>
      <c r="C415" t="s">
        <v>5</v>
      </c>
      <c r="D415" t="s">
        <v>23</v>
      </c>
      <c r="E415" t="s">
        <v>24</v>
      </c>
      <c r="F415" t="s">
        <v>72</v>
      </c>
      <c r="G415" t="s">
        <v>26</v>
      </c>
      <c r="H415" t="s">
        <v>27</v>
      </c>
      <c r="I415" t="s">
        <v>28</v>
      </c>
      <c r="J415" t="s">
        <v>37</v>
      </c>
    </row>
    <row r="416" spans="1:10" x14ac:dyDescent="0.3">
      <c r="A416" t="s">
        <v>20</v>
      </c>
      <c r="B416" s="2">
        <v>18</v>
      </c>
      <c r="C416" t="s">
        <v>8</v>
      </c>
      <c r="D416" t="s">
        <v>23</v>
      </c>
      <c r="E416" t="s">
        <v>29</v>
      </c>
      <c r="F416" t="s">
        <v>72</v>
      </c>
      <c r="G416" t="s">
        <v>26</v>
      </c>
      <c r="H416" t="s">
        <v>27</v>
      </c>
      <c r="I416" t="s">
        <v>28</v>
      </c>
      <c r="J416" t="s">
        <v>53</v>
      </c>
    </row>
    <row r="417" spans="1:10" x14ac:dyDescent="0.3">
      <c r="A417" t="s">
        <v>20</v>
      </c>
      <c r="B417" s="2">
        <v>20</v>
      </c>
      <c r="C417" t="s">
        <v>91</v>
      </c>
      <c r="D417" t="s">
        <v>23</v>
      </c>
      <c r="E417" t="s">
        <v>24</v>
      </c>
      <c r="F417" t="s">
        <v>72</v>
      </c>
      <c r="G417" t="s">
        <v>26</v>
      </c>
      <c r="H417" t="s">
        <v>27</v>
      </c>
      <c r="I417" t="s">
        <v>28</v>
      </c>
      <c r="J417" t="s">
        <v>53</v>
      </c>
    </row>
    <row r="418" spans="1:10" x14ac:dyDescent="0.3">
      <c r="A418" t="s">
        <v>20</v>
      </c>
      <c r="B418" s="2">
        <v>18</v>
      </c>
      <c r="C418" t="s">
        <v>6</v>
      </c>
      <c r="D418" t="s">
        <v>23</v>
      </c>
      <c r="E418" t="s">
        <v>24</v>
      </c>
      <c r="F418" t="s">
        <v>72</v>
      </c>
      <c r="G418" t="s">
        <v>26</v>
      </c>
      <c r="H418" t="s">
        <v>32</v>
      </c>
      <c r="I418" t="s">
        <v>28</v>
      </c>
      <c r="J418" t="s">
        <v>37</v>
      </c>
    </row>
    <row r="419" spans="1:10" x14ac:dyDescent="0.3">
      <c r="A419" t="s">
        <v>20</v>
      </c>
      <c r="B419" s="2">
        <v>17</v>
      </c>
      <c r="C419" t="s">
        <v>5</v>
      </c>
      <c r="D419" t="s">
        <v>23</v>
      </c>
      <c r="E419" t="s">
        <v>24</v>
      </c>
      <c r="F419" t="s">
        <v>72</v>
      </c>
      <c r="G419" t="s">
        <v>26</v>
      </c>
      <c r="H419" t="s">
        <v>32</v>
      </c>
      <c r="I419" t="s">
        <v>28</v>
      </c>
      <c r="J419" t="s">
        <v>37</v>
      </c>
    </row>
    <row r="420" spans="1:10" x14ac:dyDescent="0.3">
      <c r="A420" t="s">
        <v>20</v>
      </c>
      <c r="B420" s="2">
        <v>14</v>
      </c>
      <c r="C420" t="s">
        <v>5</v>
      </c>
      <c r="D420" t="s">
        <v>23</v>
      </c>
      <c r="E420" t="s">
        <v>24</v>
      </c>
      <c r="F420" t="s">
        <v>72</v>
      </c>
      <c r="G420" t="s">
        <v>42</v>
      </c>
      <c r="H420" t="s">
        <v>32</v>
      </c>
      <c r="I420" t="s">
        <v>28</v>
      </c>
      <c r="J420" t="s">
        <v>37</v>
      </c>
    </row>
    <row r="421" spans="1:10" x14ac:dyDescent="0.3">
      <c r="A421" t="s">
        <v>20</v>
      </c>
      <c r="B421" s="2">
        <v>17</v>
      </c>
      <c r="C421" t="s">
        <v>5</v>
      </c>
      <c r="D421" t="s">
        <v>23</v>
      </c>
      <c r="E421" t="s">
        <v>24</v>
      </c>
      <c r="F421" t="s">
        <v>72</v>
      </c>
      <c r="G421" t="s">
        <v>26</v>
      </c>
      <c r="H421" t="s">
        <v>32</v>
      </c>
      <c r="I421" t="s">
        <v>28</v>
      </c>
      <c r="J421" t="s">
        <v>37</v>
      </c>
    </row>
    <row r="422" spans="1:10" x14ac:dyDescent="0.3">
      <c r="A422" t="s">
        <v>20</v>
      </c>
      <c r="B422" s="2">
        <v>18</v>
      </c>
      <c r="C422" t="s">
        <v>5</v>
      </c>
      <c r="D422" t="s">
        <v>23</v>
      </c>
      <c r="E422" t="s">
        <v>29</v>
      </c>
      <c r="F422" t="s">
        <v>58</v>
      </c>
      <c r="G422" t="s">
        <v>31</v>
      </c>
      <c r="H422" t="s">
        <v>27</v>
      </c>
      <c r="I422" t="s">
        <v>28</v>
      </c>
      <c r="J422" t="s">
        <v>33</v>
      </c>
    </row>
    <row r="423" spans="1:10" x14ac:dyDescent="0.3">
      <c r="A423" t="s">
        <v>20</v>
      </c>
      <c r="B423" s="2">
        <v>15</v>
      </c>
      <c r="C423" t="s">
        <v>5</v>
      </c>
      <c r="D423" t="s">
        <v>23</v>
      </c>
      <c r="E423" t="s">
        <v>24</v>
      </c>
      <c r="F423" t="s">
        <v>58</v>
      </c>
      <c r="G423" t="s">
        <v>42</v>
      </c>
      <c r="H423" t="s">
        <v>32</v>
      </c>
      <c r="I423" t="s">
        <v>28</v>
      </c>
      <c r="J423" t="s">
        <v>62</v>
      </c>
    </row>
    <row r="424" spans="1:10" x14ac:dyDescent="0.3">
      <c r="A424" t="s">
        <v>20</v>
      </c>
      <c r="B424" s="2">
        <v>17</v>
      </c>
      <c r="C424" t="s">
        <v>5</v>
      </c>
      <c r="D424" t="s">
        <v>23</v>
      </c>
      <c r="E424" t="s">
        <v>24</v>
      </c>
      <c r="F424" t="s">
        <v>58</v>
      </c>
      <c r="G424" t="s">
        <v>26</v>
      </c>
      <c r="H424" t="s">
        <v>27</v>
      </c>
      <c r="I424" t="s">
        <v>28</v>
      </c>
      <c r="J424" t="s">
        <v>33</v>
      </c>
    </row>
    <row r="425" spans="1:10" x14ac:dyDescent="0.3">
      <c r="A425" t="s">
        <v>20</v>
      </c>
      <c r="B425" s="2">
        <v>24</v>
      </c>
      <c r="C425" t="s">
        <v>5</v>
      </c>
      <c r="D425" t="s">
        <v>23</v>
      </c>
      <c r="E425" t="s">
        <v>24</v>
      </c>
      <c r="F425" t="s">
        <v>58</v>
      </c>
      <c r="G425" t="s">
        <v>26</v>
      </c>
      <c r="H425" t="s">
        <v>27</v>
      </c>
      <c r="I425" t="s">
        <v>28</v>
      </c>
      <c r="J425" t="s">
        <v>33</v>
      </c>
    </row>
    <row r="426" spans="1:10" x14ac:dyDescent="0.3">
      <c r="A426" t="s">
        <v>20</v>
      </c>
      <c r="B426" s="2">
        <v>18</v>
      </c>
      <c r="C426" t="s">
        <v>6</v>
      </c>
      <c r="D426" t="s">
        <v>23</v>
      </c>
      <c r="E426" t="s">
        <v>29</v>
      </c>
      <c r="F426" t="s">
        <v>58</v>
      </c>
      <c r="G426" t="s">
        <v>26</v>
      </c>
      <c r="H426" t="s">
        <v>27</v>
      </c>
      <c r="I426" t="s">
        <v>28</v>
      </c>
      <c r="J426" t="s">
        <v>33</v>
      </c>
    </row>
    <row r="427" spans="1:10" x14ac:dyDescent="0.3">
      <c r="A427" t="s">
        <v>20</v>
      </c>
      <c r="B427" s="2">
        <v>18</v>
      </c>
      <c r="C427" t="s">
        <v>7</v>
      </c>
      <c r="D427" t="s">
        <v>23</v>
      </c>
      <c r="E427" t="s">
        <v>24</v>
      </c>
      <c r="F427" t="s">
        <v>58</v>
      </c>
      <c r="G427" t="s">
        <v>26</v>
      </c>
      <c r="H427" t="s">
        <v>32</v>
      </c>
      <c r="I427" t="s">
        <v>28</v>
      </c>
      <c r="J427" t="s">
        <v>33</v>
      </c>
    </row>
    <row r="428" spans="1:10" x14ac:dyDescent="0.3">
      <c r="A428" t="s">
        <v>20</v>
      </c>
      <c r="B428" s="2">
        <v>19</v>
      </c>
      <c r="C428" t="s">
        <v>10</v>
      </c>
      <c r="D428" t="s">
        <v>23</v>
      </c>
      <c r="E428" t="s">
        <v>24</v>
      </c>
      <c r="F428" t="s">
        <v>58</v>
      </c>
      <c r="G428" t="s">
        <v>40</v>
      </c>
      <c r="H428" t="s">
        <v>27</v>
      </c>
      <c r="I428" t="s">
        <v>28</v>
      </c>
      <c r="J428" t="s">
        <v>33</v>
      </c>
    </row>
    <row r="429" spans="1:10" x14ac:dyDescent="0.3">
      <c r="A429" t="s">
        <v>20</v>
      </c>
      <c r="B429" s="2">
        <v>17</v>
      </c>
      <c r="C429" t="s">
        <v>5</v>
      </c>
      <c r="D429" t="s">
        <v>23</v>
      </c>
      <c r="E429" t="s">
        <v>29</v>
      </c>
      <c r="F429" t="s">
        <v>58</v>
      </c>
      <c r="G429" t="s">
        <v>42</v>
      </c>
      <c r="H429" t="s">
        <v>27</v>
      </c>
      <c r="I429" t="s">
        <v>28</v>
      </c>
      <c r="J429" t="s">
        <v>53</v>
      </c>
    </row>
    <row r="430" spans="1:10" x14ac:dyDescent="0.3">
      <c r="A430" t="s">
        <v>20</v>
      </c>
      <c r="B430" s="2">
        <v>21</v>
      </c>
      <c r="C430" t="s">
        <v>10</v>
      </c>
      <c r="D430" t="s">
        <v>23</v>
      </c>
      <c r="E430" t="s">
        <v>29</v>
      </c>
      <c r="F430" t="s">
        <v>58</v>
      </c>
      <c r="G430" t="s">
        <v>26</v>
      </c>
      <c r="H430" t="s">
        <v>27</v>
      </c>
      <c r="I430" t="s">
        <v>28</v>
      </c>
      <c r="J430" t="s">
        <v>33</v>
      </c>
    </row>
    <row r="431" spans="1:10" x14ac:dyDescent="0.3">
      <c r="A431" t="s">
        <v>20</v>
      </c>
      <c r="B431" s="2">
        <v>16</v>
      </c>
      <c r="C431" t="s">
        <v>5</v>
      </c>
      <c r="D431" t="s">
        <v>23</v>
      </c>
      <c r="E431" t="s">
        <v>24</v>
      </c>
      <c r="F431" t="s">
        <v>58</v>
      </c>
      <c r="G431" t="s">
        <v>26</v>
      </c>
      <c r="H431" t="s">
        <v>27</v>
      </c>
      <c r="I431" t="s">
        <v>28</v>
      </c>
      <c r="J431" t="s">
        <v>33</v>
      </c>
    </row>
    <row r="432" spans="1:10" x14ac:dyDescent="0.3">
      <c r="A432" t="s">
        <v>20</v>
      </c>
      <c r="B432" s="2">
        <v>15</v>
      </c>
      <c r="C432" t="s">
        <v>5</v>
      </c>
      <c r="D432" t="s">
        <v>23</v>
      </c>
      <c r="E432" t="s">
        <v>24</v>
      </c>
      <c r="F432" t="s">
        <v>58</v>
      </c>
      <c r="G432" t="s">
        <v>26</v>
      </c>
      <c r="H432" t="s">
        <v>27</v>
      </c>
      <c r="I432" t="s">
        <v>28</v>
      </c>
      <c r="J432" t="s">
        <v>33</v>
      </c>
    </row>
    <row r="433" spans="1:10" x14ac:dyDescent="0.3">
      <c r="A433" t="s">
        <v>20</v>
      </c>
      <c r="B433" s="2">
        <v>14</v>
      </c>
      <c r="C433" t="s">
        <v>5</v>
      </c>
      <c r="D433" t="s">
        <v>23</v>
      </c>
      <c r="E433" t="s">
        <v>24</v>
      </c>
      <c r="F433" t="s">
        <v>58</v>
      </c>
      <c r="G433" t="s">
        <v>26</v>
      </c>
      <c r="H433" t="s">
        <v>27</v>
      </c>
      <c r="I433" t="s">
        <v>28</v>
      </c>
      <c r="J433" t="s">
        <v>33</v>
      </c>
    </row>
    <row r="434" spans="1:10" x14ac:dyDescent="0.3">
      <c r="A434" t="s">
        <v>20</v>
      </c>
      <c r="B434" s="2">
        <v>19</v>
      </c>
      <c r="C434" t="s">
        <v>9</v>
      </c>
      <c r="D434" t="s">
        <v>23</v>
      </c>
      <c r="E434" t="s">
        <v>24</v>
      </c>
      <c r="F434" t="s">
        <v>58</v>
      </c>
      <c r="G434" t="s">
        <v>26</v>
      </c>
      <c r="H434" t="s">
        <v>27</v>
      </c>
      <c r="I434" t="s">
        <v>28</v>
      </c>
      <c r="J434" t="s">
        <v>37</v>
      </c>
    </row>
    <row r="435" spans="1:10" x14ac:dyDescent="0.3">
      <c r="A435" t="s">
        <v>20</v>
      </c>
      <c r="B435" s="2">
        <v>15</v>
      </c>
      <c r="C435" t="s">
        <v>5</v>
      </c>
      <c r="D435" t="s">
        <v>23</v>
      </c>
      <c r="E435" t="s">
        <v>29</v>
      </c>
      <c r="F435" t="s">
        <v>58</v>
      </c>
      <c r="G435" t="s">
        <v>26</v>
      </c>
      <c r="H435" t="s">
        <v>32</v>
      </c>
      <c r="I435" t="s">
        <v>28</v>
      </c>
      <c r="J435" t="s">
        <v>33</v>
      </c>
    </row>
    <row r="436" spans="1:10" x14ac:dyDescent="0.3">
      <c r="A436" t="s">
        <v>20</v>
      </c>
      <c r="B436" s="2">
        <v>16</v>
      </c>
      <c r="C436" t="s">
        <v>5</v>
      </c>
      <c r="D436" t="s">
        <v>23</v>
      </c>
      <c r="E436" t="s">
        <v>24</v>
      </c>
      <c r="F436" t="s">
        <v>58</v>
      </c>
      <c r="G436" t="s">
        <v>26</v>
      </c>
      <c r="H436" t="s">
        <v>32</v>
      </c>
      <c r="I436" t="s">
        <v>28</v>
      </c>
      <c r="J436" t="s">
        <v>33</v>
      </c>
    </row>
    <row r="437" spans="1:10" x14ac:dyDescent="0.3">
      <c r="A437" t="s">
        <v>20</v>
      </c>
      <c r="B437" s="2">
        <v>39</v>
      </c>
      <c r="C437" t="s">
        <v>9</v>
      </c>
      <c r="D437" t="s">
        <v>23</v>
      </c>
      <c r="E437" t="s">
        <v>29</v>
      </c>
      <c r="F437" t="s">
        <v>43</v>
      </c>
      <c r="G437" t="s">
        <v>26</v>
      </c>
      <c r="H437" t="s">
        <v>27</v>
      </c>
      <c r="I437" t="s">
        <v>28</v>
      </c>
      <c r="J437" t="s">
        <v>33</v>
      </c>
    </row>
    <row r="438" spans="1:10" x14ac:dyDescent="0.3">
      <c r="A438" t="s">
        <v>20</v>
      </c>
      <c r="B438" s="2">
        <v>20</v>
      </c>
      <c r="C438" t="s">
        <v>8</v>
      </c>
      <c r="D438" t="s">
        <v>23</v>
      </c>
      <c r="E438" t="s">
        <v>24</v>
      </c>
      <c r="F438" t="s">
        <v>43</v>
      </c>
      <c r="G438" t="s">
        <v>26</v>
      </c>
      <c r="H438" t="s">
        <v>27</v>
      </c>
      <c r="I438" t="s">
        <v>28</v>
      </c>
      <c r="J438" t="s">
        <v>33</v>
      </c>
    </row>
    <row r="439" spans="1:10" x14ac:dyDescent="0.3">
      <c r="A439" t="s">
        <v>20</v>
      </c>
      <c r="B439" s="2">
        <v>20</v>
      </c>
      <c r="C439" t="s">
        <v>76</v>
      </c>
      <c r="D439" t="s">
        <v>23</v>
      </c>
      <c r="E439" t="s">
        <v>29</v>
      </c>
      <c r="F439" t="s">
        <v>43</v>
      </c>
      <c r="G439" t="s">
        <v>31</v>
      </c>
      <c r="H439" t="s">
        <v>27</v>
      </c>
      <c r="I439" t="s">
        <v>28</v>
      </c>
      <c r="J439" t="s">
        <v>53</v>
      </c>
    </row>
    <row r="440" spans="1:10" x14ac:dyDescent="0.3">
      <c r="A440" t="s">
        <v>20</v>
      </c>
      <c r="B440" s="2">
        <v>16</v>
      </c>
      <c r="C440" t="s">
        <v>76</v>
      </c>
      <c r="D440" t="s">
        <v>23</v>
      </c>
      <c r="E440" t="s">
        <v>24</v>
      </c>
      <c r="F440" t="s">
        <v>43</v>
      </c>
      <c r="G440" t="s">
        <v>26</v>
      </c>
      <c r="H440" t="s">
        <v>27</v>
      </c>
      <c r="I440" t="s">
        <v>28</v>
      </c>
      <c r="J440" t="s">
        <v>33</v>
      </c>
    </row>
    <row r="441" spans="1:10" x14ac:dyDescent="0.3">
      <c r="A441" t="s">
        <v>20</v>
      </c>
      <c r="B441" s="2">
        <v>17</v>
      </c>
      <c r="C441" t="s">
        <v>5</v>
      </c>
      <c r="D441" t="s">
        <v>23</v>
      </c>
      <c r="E441" t="s">
        <v>29</v>
      </c>
      <c r="F441" t="s">
        <v>43</v>
      </c>
      <c r="G441" t="s">
        <v>26</v>
      </c>
      <c r="H441" t="s">
        <v>27</v>
      </c>
      <c r="I441" t="s">
        <v>28</v>
      </c>
      <c r="J441" t="s">
        <v>33</v>
      </c>
    </row>
    <row r="442" spans="1:10" x14ac:dyDescent="0.3">
      <c r="A442" t="s">
        <v>20</v>
      </c>
      <c r="B442" s="2">
        <v>15</v>
      </c>
      <c r="C442" t="s">
        <v>5</v>
      </c>
      <c r="D442" t="s">
        <v>23</v>
      </c>
      <c r="E442" t="s">
        <v>24</v>
      </c>
      <c r="F442" t="s">
        <v>43</v>
      </c>
      <c r="G442" t="s">
        <v>26</v>
      </c>
      <c r="H442" t="s">
        <v>27</v>
      </c>
      <c r="I442" t="s">
        <v>28</v>
      </c>
      <c r="J442" t="s">
        <v>33</v>
      </c>
    </row>
    <row r="443" spans="1:10" x14ac:dyDescent="0.3">
      <c r="A443" t="s">
        <v>20</v>
      </c>
      <c r="B443" s="2">
        <v>15</v>
      </c>
      <c r="C443" t="s">
        <v>5</v>
      </c>
      <c r="D443" t="s">
        <v>23</v>
      </c>
      <c r="E443" t="s">
        <v>29</v>
      </c>
      <c r="F443" t="s">
        <v>43</v>
      </c>
      <c r="G443" t="s">
        <v>26</v>
      </c>
      <c r="H443" t="s">
        <v>27</v>
      </c>
      <c r="I443" t="s">
        <v>28</v>
      </c>
      <c r="J443" t="s">
        <v>33</v>
      </c>
    </row>
    <row r="444" spans="1:10" x14ac:dyDescent="0.3">
      <c r="A444" t="s">
        <v>20</v>
      </c>
      <c r="B444" s="2">
        <v>17</v>
      </c>
      <c r="C444" t="s">
        <v>5</v>
      </c>
      <c r="D444" t="s">
        <v>23</v>
      </c>
      <c r="E444" t="s">
        <v>24</v>
      </c>
      <c r="F444" t="s">
        <v>43</v>
      </c>
      <c r="G444" t="s">
        <v>31</v>
      </c>
      <c r="H444" t="s">
        <v>27</v>
      </c>
      <c r="I444" t="s">
        <v>28</v>
      </c>
      <c r="J444" t="s">
        <v>37</v>
      </c>
    </row>
    <row r="445" spans="1:10" x14ac:dyDescent="0.3">
      <c r="A445" t="s">
        <v>20</v>
      </c>
      <c r="B445" s="2">
        <v>29</v>
      </c>
      <c r="C445" t="s">
        <v>6</v>
      </c>
      <c r="D445" t="s">
        <v>23</v>
      </c>
      <c r="E445" t="s">
        <v>24</v>
      </c>
      <c r="F445" t="s">
        <v>43</v>
      </c>
      <c r="G445" t="s">
        <v>31</v>
      </c>
      <c r="H445" t="s">
        <v>27</v>
      </c>
      <c r="I445" t="s">
        <v>28</v>
      </c>
      <c r="J445" t="s">
        <v>53</v>
      </c>
    </row>
    <row r="446" spans="1:10" x14ac:dyDescent="0.3">
      <c r="A446" t="s">
        <v>20</v>
      </c>
      <c r="B446" s="2">
        <v>14</v>
      </c>
      <c r="C446" t="s">
        <v>5</v>
      </c>
      <c r="D446" t="s">
        <v>23</v>
      </c>
      <c r="E446" t="s">
        <v>24</v>
      </c>
      <c r="F446" t="s">
        <v>73</v>
      </c>
      <c r="G446" t="s">
        <v>26</v>
      </c>
      <c r="H446" t="s">
        <v>27</v>
      </c>
      <c r="I446" t="s">
        <v>28</v>
      </c>
      <c r="J446" t="s">
        <v>37</v>
      </c>
    </row>
    <row r="447" spans="1:10" x14ac:dyDescent="0.3">
      <c r="A447" t="s">
        <v>20</v>
      </c>
      <c r="B447" s="2">
        <v>18</v>
      </c>
      <c r="C447" t="s">
        <v>8</v>
      </c>
      <c r="D447" t="s">
        <v>23</v>
      </c>
      <c r="E447" t="s">
        <v>29</v>
      </c>
      <c r="F447" t="s">
        <v>77</v>
      </c>
      <c r="G447" t="s">
        <v>26</v>
      </c>
      <c r="H447" t="s">
        <v>27</v>
      </c>
      <c r="I447" t="s">
        <v>28</v>
      </c>
      <c r="J447" t="s">
        <v>53</v>
      </c>
    </row>
    <row r="448" spans="1:10" x14ac:dyDescent="0.3">
      <c r="A448" t="s">
        <v>20</v>
      </c>
      <c r="B448" s="2">
        <v>24</v>
      </c>
      <c r="C448" t="s">
        <v>6</v>
      </c>
      <c r="D448" t="s">
        <v>23</v>
      </c>
      <c r="E448" t="s">
        <v>29</v>
      </c>
      <c r="F448" t="s">
        <v>77</v>
      </c>
      <c r="G448" t="s">
        <v>31</v>
      </c>
      <c r="H448" t="s">
        <v>27</v>
      </c>
      <c r="I448" t="s">
        <v>28</v>
      </c>
      <c r="J448" t="s">
        <v>53</v>
      </c>
    </row>
    <row r="449" spans="1:10" x14ac:dyDescent="0.3">
      <c r="A449" t="s">
        <v>20</v>
      </c>
      <c r="B449" s="2">
        <v>15</v>
      </c>
      <c r="C449" t="s">
        <v>5</v>
      </c>
      <c r="D449" t="s">
        <v>23</v>
      </c>
      <c r="E449" t="s">
        <v>29</v>
      </c>
      <c r="F449" t="s">
        <v>77</v>
      </c>
      <c r="G449" t="s">
        <v>26</v>
      </c>
      <c r="H449" t="s">
        <v>27</v>
      </c>
      <c r="I449" t="s">
        <v>28</v>
      </c>
      <c r="J449" t="s">
        <v>62</v>
      </c>
    </row>
    <row r="450" spans="1:10" x14ac:dyDescent="0.3">
      <c r="A450" t="s">
        <v>20</v>
      </c>
      <c r="B450" s="2">
        <v>19</v>
      </c>
      <c r="C450" t="s">
        <v>5</v>
      </c>
      <c r="D450" t="s">
        <v>23</v>
      </c>
      <c r="E450" t="s">
        <v>29</v>
      </c>
      <c r="F450" t="s">
        <v>77</v>
      </c>
      <c r="G450" t="s">
        <v>26</v>
      </c>
      <c r="H450" t="s">
        <v>27</v>
      </c>
      <c r="I450" t="s">
        <v>28</v>
      </c>
      <c r="J450" t="s">
        <v>33</v>
      </c>
    </row>
    <row r="451" spans="1:10" x14ac:dyDescent="0.3">
      <c r="A451" t="s">
        <v>20</v>
      </c>
      <c r="B451" s="2">
        <v>16</v>
      </c>
      <c r="C451" t="s">
        <v>5</v>
      </c>
      <c r="D451" t="s">
        <v>23</v>
      </c>
      <c r="E451" t="s">
        <v>29</v>
      </c>
      <c r="F451" t="s">
        <v>77</v>
      </c>
      <c r="G451" t="s">
        <v>26</v>
      </c>
      <c r="H451" t="s">
        <v>27</v>
      </c>
      <c r="I451" t="s">
        <v>28</v>
      </c>
      <c r="J451" t="s">
        <v>33</v>
      </c>
    </row>
    <row r="452" spans="1:10" x14ac:dyDescent="0.3">
      <c r="A452" t="s">
        <v>20</v>
      </c>
      <c r="B452" s="2">
        <v>18</v>
      </c>
      <c r="C452" t="s">
        <v>10</v>
      </c>
      <c r="D452" t="s">
        <v>23</v>
      </c>
      <c r="E452" t="s">
        <v>24</v>
      </c>
      <c r="F452" t="s">
        <v>77</v>
      </c>
      <c r="G452" t="s">
        <v>42</v>
      </c>
      <c r="H452" t="s">
        <v>27</v>
      </c>
      <c r="I452" t="s">
        <v>28</v>
      </c>
      <c r="J452" t="s">
        <v>37</v>
      </c>
    </row>
    <row r="453" spans="1:10" x14ac:dyDescent="0.3">
      <c r="A453" t="s">
        <v>20</v>
      </c>
      <c r="B453" s="2">
        <v>13</v>
      </c>
      <c r="C453" t="s">
        <v>5</v>
      </c>
      <c r="D453" t="s">
        <v>23</v>
      </c>
      <c r="E453" t="s">
        <v>29</v>
      </c>
      <c r="F453" t="s">
        <v>77</v>
      </c>
      <c r="G453" t="s">
        <v>42</v>
      </c>
      <c r="H453" t="s">
        <v>27</v>
      </c>
      <c r="I453" t="s">
        <v>28</v>
      </c>
      <c r="J453" t="s">
        <v>33</v>
      </c>
    </row>
    <row r="454" spans="1:10" x14ac:dyDescent="0.3">
      <c r="A454" t="s">
        <v>20</v>
      </c>
      <c r="B454" s="2">
        <v>18</v>
      </c>
      <c r="C454" t="s">
        <v>5</v>
      </c>
      <c r="D454" t="s">
        <v>23</v>
      </c>
      <c r="E454" t="s">
        <v>24</v>
      </c>
      <c r="F454" t="s">
        <v>77</v>
      </c>
      <c r="G454" t="s">
        <v>31</v>
      </c>
      <c r="H454" t="s">
        <v>32</v>
      </c>
      <c r="I454" t="s">
        <v>28</v>
      </c>
      <c r="J454" t="s">
        <v>37</v>
      </c>
    </row>
    <row r="455" spans="1:10" x14ac:dyDescent="0.3">
      <c r="A455" t="s">
        <v>20</v>
      </c>
      <c r="B455" s="2">
        <v>18</v>
      </c>
      <c r="C455" t="s">
        <v>91</v>
      </c>
      <c r="D455" t="s">
        <v>23</v>
      </c>
      <c r="E455" t="s">
        <v>29</v>
      </c>
      <c r="F455" t="s">
        <v>92</v>
      </c>
      <c r="G455" t="s">
        <v>26</v>
      </c>
      <c r="H455" t="s">
        <v>27</v>
      </c>
      <c r="I455" t="s">
        <v>28</v>
      </c>
      <c r="J455" t="s">
        <v>37</v>
      </c>
    </row>
    <row r="456" spans="1:10" x14ac:dyDescent="0.3">
      <c r="A456" t="s">
        <v>20</v>
      </c>
      <c r="B456" s="2">
        <v>15</v>
      </c>
      <c r="C456" t="s">
        <v>5</v>
      </c>
      <c r="D456" t="s">
        <v>23</v>
      </c>
      <c r="E456" t="s">
        <v>24</v>
      </c>
      <c r="F456" t="s">
        <v>92</v>
      </c>
      <c r="G456" t="s">
        <v>26</v>
      </c>
      <c r="H456" t="s">
        <v>27</v>
      </c>
      <c r="I456" t="s">
        <v>28</v>
      </c>
      <c r="J456" s="1" t="e">
        <v>#NULL!</v>
      </c>
    </row>
    <row r="457" spans="1:10" x14ac:dyDescent="0.3">
      <c r="A457" t="s">
        <v>20</v>
      </c>
      <c r="B457" s="2">
        <v>26</v>
      </c>
      <c r="C457" t="s">
        <v>6</v>
      </c>
      <c r="D457" t="s">
        <v>23</v>
      </c>
      <c r="E457" t="s">
        <v>24</v>
      </c>
      <c r="F457" t="s">
        <v>92</v>
      </c>
      <c r="G457" t="s">
        <v>39</v>
      </c>
      <c r="H457" t="s">
        <v>27</v>
      </c>
      <c r="I457" t="s">
        <v>28</v>
      </c>
      <c r="J457" t="s">
        <v>37</v>
      </c>
    </row>
    <row r="458" spans="1:10" x14ac:dyDescent="0.3">
      <c r="A458" t="s">
        <v>20</v>
      </c>
      <c r="B458" s="2">
        <v>15</v>
      </c>
      <c r="C458" t="s">
        <v>5</v>
      </c>
      <c r="D458" t="s">
        <v>23</v>
      </c>
      <c r="E458" t="s">
        <v>29</v>
      </c>
      <c r="F458" t="s">
        <v>92</v>
      </c>
      <c r="G458" t="s">
        <v>26</v>
      </c>
      <c r="H458" t="s">
        <v>27</v>
      </c>
      <c r="I458" t="s">
        <v>28</v>
      </c>
      <c r="J458" t="s">
        <v>33</v>
      </c>
    </row>
    <row r="459" spans="1:10" x14ac:dyDescent="0.3">
      <c r="A459" t="s">
        <v>20</v>
      </c>
      <c r="B459" s="2">
        <v>40</v>
      </c>
      <c r="C459" t="s">
        <v>7</v>
      </c>
      <c r="D459" t="s">
        <v>23</v>
      </c>
      <c r="E459" t="s">
        <v>29</v>
      </c>
      <c r="F459" t="s">
        <v>92</v>
      </c>
      <c r="G459" t="s">
        <v>26</v>
      </c>
      <c r="H459" t="s">
        <v>27</v>
      </c>
      <c r="I459" t="s">
        <v>28</v>
      </c>
      <c r="J459" t="s">
        <v>62</v>
      </c>
    </row>
    <row r="460" spans="1:10" x14ac:dyDescent="0.3">
      <c r="A460" t="s">
        <v>20</v>
      </c>
      <c r="B460" s="2">
        <v>26</v>
      </c>
      <c r="C460" t="s">
        <v>8</v>
      </c>
      <c r="D460" t="s">
        <v>23</v>
      </c>
      <c r="E460" t="s">
        <v>24</v>
      </c>
      <c r="F460" t="s">
        <v>92</v>
      </c>
      <c r="G460" t="s">
        <v>31</v>
      </c>
      <c r="H460" t="s">
        <v>27</v>
      </c>
      <c r="I460" t="s">
        <v>28</v>
      </c>
      <c r="J460" t="s">
        <v>53</v>
      </c>
    </row>
    <row r="461" spans="1:10" x14ac:dyDescent="0.3">
      <c r="A461" t="s">
        <v>20</v>
      </c>
      <c r="B461" s="2">
        <v>32</v>
      </c>
      <c r="C461" t="s">
        <v>7</v>
      </c>
      <c r="D461" t="s">
        <v>23</v>
      </c>
      <c r="E461" t="s">
        <v>29</v>
      </c>
      <c r="F461" t="s">
        <v>92</v>
      </c>
      <c r="G461" t="s">
        <v>26</v>
      </c>
      <c r="H461" t="s">
        <v>27</v>
      </c>
      <c r="I461" t="s">
        <v>28</v>
      </c>
      <c r="J461" t="s">
        <v>62</v>
      </c>
    </row>
    <row r="462" spans="1:10" x14ac:dyDescent="0.3">
      <c r="A462" t="s">
        <v>20</v>
      </c>
      <c r="B462" s="2">
        <v>28</v>
      </c>
      <c r="C462" t="s">
        <v>7</v>
      </c>
      <c r="D462" t="s">
        <v>23</v>
      </c>
      <c r="E462" t="s">
        <v>24</v>
      </c>
      <c r="F462" t="s">
        <v>92</v>
      </c>
      <c r="G462" t="s">
        <v>31</v>
      </c>
      <c r="H462" t="s">
        <v>27</v>
      </c>
      <c r="I462" t="s">
        <v>28</v>
      </c>
      <c r="J462" t="s">
        <v>62</v>
      </c>
    </row>
    <row r="463" spans="1:10" x14ac:dyDescent="0.3">
      <c r="A463" t="s">
        <v>20</v>
      </c>
      <c r="B463" s="2">
        <v>25</v>
      </c>
      <c r="C463" t="s">
        <v>7</v>
      </c>
      <c r="D463" t="s">
        <v>23</v>
      </c>
      <c r="E463" t="s">
        <v>24</v>
      </c>
      <c r="F463" t="s">
        <v>92</v>
      </c>
      <c r="G463" t="s">
        <v>26</v>
      </c>
      <c r="H463" t="s">
        <v>27</v>
      </c>
      <c r="I463" t="s">
        <v>28</v>
      </c>
      <c r="J463" t="s">
        <v>62</v>
      </c>
    </row>
    <row r="464" spans="1:10" x14ac:dyDescent="0.3">
      <c r="A464" t="s">
        <v>20</v>
      </c>
      <c r="B464" s="2">
        <v>25</v>
      </c>
      <c r="C464" t="s">
        <v>7</v>
      </c>
      <c r="D464" t="s">
        <v>23</v>
      </c>
      <c r="E464" t="s">
        <v>29</v>
      </c>
      <c r="F464" t="s">
        <v>92</v>
      </c>
      <c r="G464" t="s">
        <v>26</v>
      </c>
      <c r="H464" t="s">
        <v>27</v>
      </c>
      <c r="I464" t="s">
        <v>28</v>
      </c>
      <c r="J464" t="s">
        <v>37</v>
      </c>
    </row>
    <row r="465" spans="1:10" x14ac:dyDescent="0.3">
      <c r="A465" t="s">
        <v>20</v>
      </c>
      <c r="B465" s="2">
        <v>20</v>
      </c>
      <c r="C465" t="s">
        <v>7</v>
      </c>
      <c r="D465" t="s">
        <v>23</v>
      </c>
      <c r="E465" t="s">
        <v>24</v>
      </c>
      <c r="F465" t="s">
        <v>92</v>
      </c>
      <c r="G465" t="s">
        <v>31</v>
      </c>
      <c r="H465" t="s">
        <v>27</v>
      </c>
      <c r="I465" t="s">
        <v>28</v>
      </c>
      <c r="J465" t="s">
        <v>62</v>
      </c>
    </row>
    <row r="466" spans="1:10" x14ac:dyDescent="0.3">
      <c r="A466" t="s">
        <v>20</v>
      </c>
      <c r="B466" s="2">
        <v>18</v>
      </c>
      <c r="C466" t="s">
        <v>7</v>
      </c>
      <c r="D466" t="s">
        <v>23</v>
      </c>
      <c r="E466" t="s">
        <v>29</v>
      </c>
      <c r="F466" t="s">
        <v>92</v>
      </c>
      <c r="G466" t="s">
        <v>31</v>
      </c>
      <c r="H466" t="s">
        <v>27</v>
      </c>
      <c r="I466" t="s">
        <v>28</v>
      </c>
      <c r="J466" t="s">
        <v>62</v>
      </c>
    </row>
    <row r="467" spans="1:10" x14ac:dyDescent="0.3">
      <c r="A467" t="s">
        <v>20</v>
      </c>
      <c r="B467" s="2">
        <v>18</v>
      </c>
      <c r="C467" t="s">
        <v>7</v>
      </c>
      <c r="D467" t="s">
        <v>23</v>
      </c>
      <c r="E467" t="s">
        <v>29</v>
      </c>
      <c r="F467" t="s">
        <v>92</v>
      </c>
      <c r="G467" t="s">
        <v>31</v>
      </c>
      <c r="H467" t="s">
        <v>27</v>
      </c>
      <c r="I467" t="s">
        <v>28</v>
      </c>
      <c r="J467" t="s">
        <v>62</v>
      </c>
    </row>
    <row r="468" spans="1:10" x14ac:dyDescent="0.3">
      <c r="A468" t="s">
        <v>20</v>
      </c>
      <c r="B468" s="2">
        <v>14</v>
      </c>
      <c r="C468" t="s">
        <v>5</v>
      </c>
      <c r="D468" t="s">
        <v>23</v>
      </c>
      <c r="E468" t="s">
        <v>24</v>
      </c>
      <c r="F468" t="s">
        <v>92</v>
      </c>
      <c r="G468" t="s">
        <v>26</v>
      </c>
      <c r="H468" t="s">
        <v>27</v>
      </c>
      <c r="I468" t="s">
        <v>28</v>
      </c>
      <c r="J468" t="s">
        <v>53</v>
      </c>
    </row>
    <row r="469" spans="1:10" x14ac:dyDescent="0.3">
      <c r="A469" t="s">
        <v>20</v>
      </c>
      <c r="B469" s="2">
        <v>25</v>
      </c>
      <c r="C469" t="s">
        <v>5</v>
      </c>
      <c r="D469" t="s">
        <v>23</v>
      </c>
      <c r="E469" t="s">
        <v>29</v>
      </c>
      <c r="F469" t="s">
        <v>92</v>
      </c>
      <c r="G469" t="s">
        <v>26</v>
      </c>
      <c r="H469" t="s">
        <v>27</v>
      </c>
      <c r="I469" t="s">
        <v>28</v>
      </c>
      <c r="J469" t="s">
        <v>53</v>
      </c>
    </row>
    <row r="470" spans="1:10" x14ac:dyDescent="0.3">
      <c r="A470" t="s">
        <v>20</v>
      </c>
      <c r="B470" s="2">
        <v>15</v>
      </c>
      <c r="C470" t="s">
        <v>5</v>
      </c>
      <c r="D470" t="s">
        <v>23</v>
      </c>
      <c r="E470" t="s">
        <v>24</v>
      </c>
      <c r="F470" t="s">
        <v>92</v>
      </c>
      <c r="G470" t="s">
        <v>26</v>
      </c>
      <c r="H470" t="s">
        <v>32</v>
      </c>
      <c r="I470" t="s">
        <v>28</v>
      </c>
      <c r="J470" t="s">
        <v>37</v>
      </c>
    </row>
    <row r="471" spans="1:10" x14ac:dyDescent="0.3">
      <c r="A471" t="s">
        <v>20</v>
      </c>
      <c r="B471" s="2">
        <v>19</v>
      </c>
      <c r="C471" t="s">
        <v>5</v>
      </c>
      <c r="D471" t="s">
        <v>23</v>
      </c>
      <c r="E471" t="s">
        <v>24</v>
      </c>
      <c r="F471" t="s">
        <v>55</v>
      </c>
      <c r="G471" t="s">
        <v>42</v>
      </c>
      <c r="H471" t="s">
        <v>32</v>
      </c>
      <c r="I471" t="s">
        <v>28</v>
      </c>
      <c r="J471" t="s">
        <v>56</v>
      </c>
    </row>
    <row r="472" spans="1:10" x14ac:dyDescent="0.3">
      <c r="A472" t="s">
        <v>20</v>
      </c>
      <c r="B472" s="2">
        <v>16</v>
      </c>
      <c r="C472" t="s">
        <v>5</v>
      </c>
      <c r="D472" t="s">
        <v>23</v>
      </c>
      <c r="E472" t="s">
        <v>24</v>
      </c>
      <c r="F472" t="s">
        <v>55</v>
      </c>
      <c r="G472" t="s">
        <v>26</v>
      </c>
      <c r="H472" t="s">
        <v>27</v>
      </c>
      <c r="I472" t="s">
        <v>28</v>
      </c>
      <c r="J472" t="s">
        <v>33</v>
      </c>
    </row>
    <row r="473" spans="1:10" x14ac:dyDescent="0.3">
      <c r="A473" t="s">
        <v>20</v>
      </c>
      <c r="B473" s="2">
        <v>17</v>
      </c>
      <c r="C473" t="s">
        <v>5</v>
      </c>
      <c r="D473" t="s">
        <v>23</v>
      </c>
      <c r="E473" t="s">
        <v>29</v>
      </c>
      <c r="F473" t="s">
        <v>55</v>
      </c>
      <c r="G473" t="s">
        <v>39</v>
      </c>
      <c r="H473" t="s">
        <v>27</v>
      </c>
      <c r="I473" t="s">
        <v>28</v>
      </c>
      <c r="J473" t="s">
        <v>37</v>
      </c>
    </row>
    <row r="474" spans="1:10" x14ac:dyDescent="0.3">
      <c r="A474" t="s">
        <v>20</v>
      </c>
      <c r="B474" s="2">
        <v>17</v>
      </c>
      <c r="C474" t="s">
        <v>5</v>
      </c>
      <c r="D474" t="s">
        <v>23</v>
      </c>
      <c r="E474" t="s">
        <v>29</v>
      </c>
      <c r="F474" t="s">
        <v>55</v>
      </c>
      <c r="G474" t="s">
        <v>26</v>
      </c>
      <c r="H474" t="s">
        <v>27</v>
      </c>
      <c r="I474" t="s">
        <v>28</v>
      </c>
      <c r="J474" t="s">
        <v>33</v>
      </c>
    </row>
    <row r="475" spans="1:10" x14ac:dyDescent="0.3">
      <c r="A475" t="s">
        <v>20</v>
      </c>
      <c r="B475" s="2">
        <v>17</v>
      </c>
      <c r="C475" t="s">
        <v>5</v>
      </c>
      <c r="D475" t="s">
        <v>23</v>
      </c>
      <c r="E475" t="s">
        <v>29</v>
      </c>
      <c r="F475" t="s">
        <v>55</v>
      </c>
      <c r="G475" t="s">
        <v>26</v>
      </c>
      <c r="H475" t="s">
        <v>32</v>
      </c>
      <c r="I475" t="s">
        <v>28</v>
      </c>
      <c r="J475" t="s">
        <v>37</v>
      </c>
    </row>
    <row r="476" spans="1:10" x14ac:dyDescent="0.3">
      <c r="A476" t="s">
        <v>20</v>
      </c>
      <c r="B476" s="2">
        <v>22</v>
      </c>
      <c r="C476" t="s">
        <v>5</v>
      </c>
      <c r="D476" t="s">
        <v>23</v>
      </c>
      <c r="E476" t="s">
        <v>24</v>
      </c>
      <c r="F476" t="s">
        <v>55</v>
      </c>
      <c r="G476" t="s">
        <v>26</v>
      </c>
      <c r="H476" t="s">
        <v>32</v>
      </c>
      <c r="I476" t="s">
        <v>28</v>
      </c>
      <c r="J476" t="s">
        <v>37</v>
      </c>
    </row>
    <row r="477" spans="1:10" x14ac:dyDescent="0.3">
      <c r="A477" t="s">
        <v>20</v>
      </c>
      <c r="B477" s="2">
        <v>24</v>
      </c>
      <c r="C477" t="s">
        <v>17</v>
      </c>
      <c r="D477" t="s">
        <v>23</v>
      </c>
      <c r="E477" t="s">
        <v>24</v>
      </c>
      <c r="F477" t="s">
        <v>55</v>
      </c>
      <c r="G477" t="s">
        <v>42</v>
      </c>
      <c r="H477" t="s">
        <v>27</v>
      </c>
      <c r="I477" t="s">
        <v>28</v>
      </c>
      <c r="J477" t="s">
        <v>33</v>
      </c>
    </row>
    <row r="478" spans="1:10" x14ac:dyDescent="0.3">
      <c r="A478" t="s">
        <v>20</v>
      </c>
      <c r="B478" s="2">
        <v>18</v>
      </c>
      <c r="C478" t="s">
        <v>6</v>
      </c>
      <c r="D478" t="s">
        <v>23</v>
      </c>
      <c r="E478" t="s">
        <v>24</v>
      </c>
      <c r="F478" t="s">
        <v>55</v>
      </c>
      <c r="G478" t="s">
        <v>31</v>
      </c>
      <c r="H478" t="s">
        <v>27</v>
      </c>
      <c r="I478" t="s">
        <v>28</v>
      </c>
      <c r="J478" t="s">
        <v>33</v>
      </c>
    </row>
    <row r="479" spans="1:10" x14ac:dyDescent="0.3">
      <c r="A479" t="s">
        <v>20</v>
      </c>
      <c r="B479" s="2">
        <v>18</v>
      </c>
      <c r="C479" t="s">
        <v>8</v>
      </c>
      <c r="D479" t="s">
        <v>23</v>
      </c>
      <c r="E479" t="s">
        <v>24</v>
      </c>
      <c r="F479" t="s">
        <v>55</v>
      </c>
      <c r="G479" t="s">
        <v>40</v>
      </c>
      <c r="H479" t="s">
        <v>27</v>
      </c>
      <c r="I479" t="s">
        <v>28</v>
      </c>
      <c r="J479" t="s">
        <v>53</v>
      </c>
    </row>
    <row r="480" spans="1:10" x14ac:dyDescent="0.3">
      <c r="A480" t="s">
        <v>20</v>
      </c>
      <c r="B480" s="2">
        <v>19</v>
      </c>
      <c r="C480" t="s">
        <v>7</v>
      </c>
      <c r="D480" t="s">
        <v>23</v>
      </c>
      <c r="E480" t="s">
        <v>24</v>
      </c>
      <c r="F480" t="s">
        <v>55</v>
      </c>
      <c r="G480" t="s">
        <v>40</v>
      </c>
      <c r="H480" t="s">
        <v>27</v>
      </c>
      <c r="I480" t="s">
        <v>28</v>
      </c>
      <c r="J480" t="s">
        <v>53</v>
      </c>
    </row>
    <row r="481" spans="1:10" x14ac:dyDescent="0.3">
      <c r="A481" t="s">
        <v>20</v>
      </c>
      <c r="B481" s="2">
        <v>19</v>
      </c>
      <c r="C481" t="s">
        <v>8</v>
      </c>
      <c r="D481" t="s">
        <v>23</v>
      </c>
      <c r="E481" t="s">
        <v>24</v>
      </c>
      <c r="F481" t="s">
        <v>55</v>
      </c>
      <c r="G481" t="s">
        <v>31</v>
      </c>
      <c r="H481" t="s">
        <v>27</v>
      </c>
      <c r="I481" t="s">
        <v>28</v>
      </c>
      <c r="J481" t="s">
        <v>37</v>
      </c>
    </row>
    <row r="482" spans="1:10" x14ac:dyDescent="0.3">
      <c r="A482" t="s">
        <v>20</v>
      </c>
      <c r="B482" s="2">
        <v>18</v>
      </c>
      <c r="C482" t="s">
        <v>14</v>
      </c>
      <c r="D482" t="s">
        <v>23</v>
      </c>
      <c r="E482" t="s">
        <v>24</v>
      </c>
      <c r="F482" t="s">
        <v>55</v>
      </c>
      <c r="G482" t="s">
        <v>26</v>
      </c>
      <c r="H482" t="s">
        <v>27</v>
      </c>
      <c r="I482" t="s">
        <v>28</v>
      </c>
      <c r="J482" t="s">
        <v>37</v>
      </c>
    </row>
    <row r="483" spans="1:10" x14ac:dyDescent="0.3">
      <c r="A483" t="s">
        <v>20</v>
      </c>
      <c r="B483" s="2">
        <v>18</v>
      </c>
      <c r="C483" t="s">
        <v>8</v>
      </c>
      <c r="D483" t="s">
        <v>23</v>
      </c>
      <c r="E483" t="s">
        <v>24</v>
      </c>
      <c r="F483" t="s">
        <v>55</v>
      </c>
      <c r="G483" t="s">
        <v>31</v>
      </c>
      <c r="H483" t="s">
        <v>27</v>
      </c>
      <c r="I483" t="s">
        <v>28</v>
      </c>
      <c r="J483" t="s">
        <v>33</v>
      </c>
    </row>
    <row r="484" spans="1:10" x14ac:dyDescent="0.3">
      <c r="A484" t="s">
        <v>20</v>
      </c>
      <c r="B484" s="2">
        <v>18</v>
      </c>
      <c r="C484" t="s">
        <v>8</v>
      </c>
      <c r="D484" t="s">
        <v>23</v>
      </c>
      <c r="E484" t="s">
        <v>24</v>
      </c>
      <c r="F484" t="s">
        <v>55</v>
      </c>
      <c r="G484" t="s">
        <v>31</v>
      </c>
      <c r="H484" t="s">
        <v>27</v>
      </c>
      <c r="I484" t="s">
        <v>28</v>
      </c>
      <c r="J484" t="s">
        <v>33</v>
      </c>
    </row>
    <row r="485" spans="1:10" x14ac:dyDescent="0.3">
      <c r="A485" t="s">
        <v>20</v>
      </c>
      <c r="B485" s="2">
        <v>16</v>
      </c>
      <c r="C485" t="s">
        <v>5</v>
      </c>
      <c r="D485" t="s">
        <v>23</v>
      </c>
      <c r="E485" t="s">
        <v>24</v>
      </c>
      <c r="F485" t="s">
        <v>55</v>
      </c>
      <c r="G485" t="s">
        <v>31</v>
      </c>
      <c r="H485" t="s">
        <v>27</v>
      </c>
      <c r="I485" t="s">
        <v>28</v>
      </c>
      <c r="J485" t="s">
        <v>33</v>
      </c>
    </row>
    <row r="486" spans="1:10" x14ac:dyDescent="0.3">
      <c r="A486" t="s">
        <v>20</v>
      </c>
      <c r="B486" s="2">
        <v>21</v>
      </c>
      <c r="C486" t="s">
        <v>8</v>
      </c>
      <c r="D486" t="s">
        <v>23</v>
      </c>
      <c r="E486" t="s">
        <v>24</v>
      </c>
      <c r="F486" t="s">
        <v>55</v>
      </c>
      <c r="G486" t="s">
        <v>26</v>
      </c>
      <c r="H486" t="s">
        <v>27</v>
      </c>
      <c r="I486" t="s">
        <v>28</v>
      </c>
      <c r="J486" t="s">
        <v>33</v>
      </c>
    </row>
    <row r="487" spans="1:10" x14ac:dyDescent="0.3">
      <c r="A487" t="s">
        <v>20</v>
      </c>
      <c r="B487" s="2">
        <v>21</v>
      </c>
      <c r="C487" t="s">
        <v>8</v>
      </c>
      <c r="D487" t="s">
        <v>23</v>
      </c>
      <c r="E487" t="s">
        <v>29</v>
      </c>
      <c r="F487" t="s">
        <v>55</v>
      </c>
      <c r="G487" t="s">
        <v>31</v>
      </c>
      <c r="H487" t="s">
        <v>27</v>
      </c>
      <c r="I487" t="s">
        <v>28</v>
      </c>
      <c r="J487" t="s">
        <v>33</v>
      </c>
    </row>
    <row r="488" spans="1:10" x14ac:dyDescent="0.3">
      <c r="A488" t="s">
        <v>20</v>
      </c>
      <c r="B488" s="2">
        <v>18</v>
      </c>
      <c r="C488" t="s">
        <v>8</v>
      </c>
      <c r="D488" t="s">
        <v>23</v>
      </c>
      <c r="E488" t="s">
        <v>29</v>
      </c>
      <c r="F488" t="s">
        <v>55</v>
      </c>
      <c r="G488" t="s">
        <v>31</v>
      </c>
      <c r="H488" t="s">
        <v>27</v>
      </c>
      <c r="I488" t="s">
        <v>28</v>
      </c>
      <c r="J488" t="s">
        <v>33</v>
      </c>
    </row>
    <row r="489" spans="1:10" x14ac:dyDescent="0.3">
      <c r="A489" t="s">
        <v>20</v>
      </c>
      <c r="B489" s="2">
        <v>19</v>
      </c>
      <c r="C489" t="s">
        <v>8</v>
      </c>
      <c r="D489" t="s">
        <v>23</v>
      </c>
      <c r="E489" t="s">
        <v>29</v>
      </c>
      <c r="F489" t="s">
        <v>55</v>
      </c>
      <c r="G489" t="s">
        <v>31</v>
      </c>
      <c r="H489" t="s">
        <v>27</v>
      </c>
      <c r="I489" t="s">
        <v>28</v>
      </c>
      <c r="J489" t="s">
        <v>53</v>
      </c>
    </row>
    <row r="490" spans="1:10" x14ac:dyDescent="0.3">
      <c r="A490" t="s">
        <v>20</v>
      </c>
      <c r="B490" s="2">
        <v>18</v>
      </c>
      <c r="C490" t="s">
        <v>8</v>
      </c>
      <c r="D490" t="s">
        <v>23</v>
      </c>
      <c r="E490" t="s">
        <v>29</v>
      </c>
      <c r="F490" t="s">
        <v>55</v>
      </c>
      <c r="G490" t="s">
        <v>31</v>
      </c>
      <c r="H490" t="s">
        <v>27</v>
      </c>
      <c r="I490" t="s">
        <v>28</v>
      </c>
      <c r="J490" t="s">
        <v>33</v>
      </c>
    </row>
    <row r="491" spans="1:10" x14ac:dyDescent="0.3">
      <c r="A491" t="s">
        <v>20</v>
      </c>
      <c r="B491" s="2">
        <v>22</v>
      </c>
      <c r="C491" t="s">
        <v>6</v>
      </c>
      <c r="D491" t="s">
        <v>23</v>
      </c>
      <c r="E491" t="s">
        <v>29</v>
      </c>
      <c r="F491" t="s">
        <v>55</v>
      </c>
      <c r="G491" t="s">
        <v>31</v>
      </c>
      <c r="H491" t="s">
        <v>27</v>
      </c>
      <c r="I491" t="s">
        <v>28</v>
      </c>
      <c r="J491" t="s">
        <v>62</v>
      </c>
    </row>
    <row r="492" spans="1:10" x14ac:dyDescent="0.3">
      <c r="A492" t="s">
        <v>20</v>
      </c>
      <c r="B492" s="2">
        <v>18</v>
      </c>
      <c r="C492" t="s">
        <v>8</v>
      </c>
      <c r="D492" t="s">
        <v>23</v>
      </c>
      <c r="E492" t="s">
        <v>29</v>
      </c>
      <c r="F492" t="s">
        <v>55</v>
      </c>
      <c r="G492" t="s">
        <v>31</v>
      </c>
      <c r="H492" t="s">
        <v>27</v>
      </c>
      <c r="I492" t="s">
        <v>28</v>
      </c>
      <c r="J492" t="s">
        <v>33</v>
      </c>
    </row>
    <row r="493" spans="1:10" x14ac:dyDescent="0.3">
      <c r="A493" t="s">
        <v>20</v>
      </c>
      <c r="B493" s="2">
        <v>17</v>
      </c>
      <c r="C493" t="s">
        <v>8</v>
      </c>
      <c r="D493" t="s">
        <v>23</v>
      </c>
      <c r="E493" t="s">
        <v>29</v>
      </c>
      <c r="F493" t="s">
        <v>55</v>
      </c>
      <c r="G493" t="s">
        <v>31</v>
      </c>
      <c r="H493" t="s">
        <v>32</v>
      </c>
      <c r="I493" t="s">
        <v>28</v>
      </c>
      <c r="J493" t="s">
        <v>33</v>
      </c>
    </row>
    <row r="494" spans="1:10" x14ac:dyDescent="0.3">
      <c r="A494" t="s">
        <v>20</v>
      </c>
      <c r="B494" s="2">
        <v>15</v>
      </c>
      <c r="C494" t="s">
        <v>5</v>
      </c>
      <c r="D494" t="s">
        <v>23</v>
      </c>
      <c r="E494" t="s">
        <v>24</v>
      </c>
      <c r="F494" t="s">
        <v>55</v>
      </c>
      <c r="G494" t="s">
        <v>26</v>
      </c>
      <c r="H494" t="s">
        <v>27</v>
      </c>
      <c r="I494" t="s">
        <v>28</v>
      </c>
      <c r="J494" t="s">
        <v>33</v>
      </c>
    </row>
    <row r="495" spans="1:10" x14ac:dyDescent="0.3">
      <c r="A495" t="s">
        <v>20</v>
      </c>
      <c r="B495" s="2">
        <v>15</v>
      </c>
      <c r="C495" t="s">
        <v>5</v>
      </c>
      <c r="D495" t="s">
        <v>23</v>
      </c>
      <c r="E495" t="s">
        <v>24</v>
      </c>
      <c r="F495" t="s">
        <v>55</v>
      </c>
      <c r="G495" t="s">
        <v>26</v>
      </c>
      <c r="H495" t="s">
        <v>27</v>
      </c>
      <c r="I495" t="s">
        <v>28</v>
      </c>
      <c r="J495" t="s">
        <v>37</v>
      </c>
    </row>
    <row r="496" spans="1:10" x14ac:dyDescent="0.3">
      <c r="A496" t="s">
        <v>20</v>
      </c>
      <c r="B496" s="2">
        <v>15</v>
      </c>
      <c r="C496" t="s">
        <v>5</v>
      </c>
      <c r="D496" t="s">
        <v>23</v>
      </c>
      <c r="E496" t="s">
        <v>29</v>
      </c>
      <c r="F496" t="s">
        <v>55</v>
      </c>
      <c r="G496" t="s">
        <v>26</v>
      </c>
      <c r="H496" t="s">
        <v>27</v>
      </c>
      <c r="I496" t="s">
        <v>28</v>
      </c>
      <c r="J496" t="s">
        <v>37</v>
      </c>
    </row>
    <row r="497" spans="1:10" x14ac:dyDescent="0.3">
      <c r="A497" t="s">
        <v>20</v>
      </c>
      <c r="B497" s="2">
        <v>16</v>
      </c>
      <c r="C497" t="s">
        <v>5</v>
      </c>
      <c r="D497" t="s">
        <v>23</v>
      </c>
      <c r="E497" t="s">
        <v>24</v>
      </c>
      <c r="F497" t="s">
        <v>55</v>
      </c>
      <c r="G497" t="s">
        <v>26</v>
      </c>
      <c r="H497" t="s">
        <v>27</v>
      </c>
      <c r="I497" t="s">
        <v>28</v>
      </c>
      <c r="J497" t="s">
        <v>33</v>
      </c>
    </row>
    <row r="498" spans="1:10" x14ac:dyDescent="0.3">
      <c r="A498" t="s">
        <v>20</v>
      </c>
      <c r="B498" s="2">
        <v>16</v>
      </c>
      <c r="C498" t="s">
        <v>5</v>
      </c>
      <c r="D498" t="s">
        <v>23</v>
      </c>
      <c r="E498" t="s">
        <v>29</v>
      </c>
      <c r="F498" t="s">
        <v>55</v>
      </c>
      <c r="G498" t="s">
        <v>26</v>
      </c>
      <c r="H498" t="s">
        <v>27</v>
      </c>
      <c r="I498" t="s">
        <v>28</v>
      </c>
      <c r="J498" t="s">
        <v>33</v>
      </c>
    </row>
    <row r="499" spans="1:10" x14ac:dyDescent="0.3">
      <c r="A499" t="s">
        <v>20</v>
      </c>
      <c r="B499" s="2">
        <v>16</v>
      </c>
      <c r="C499" t="s">
        <v>5</v>
      </c>
      <c r="D499" t="s">
        <v>23</v>
      </c>
      <c r="E499" t="s">
        <v>29</v>
      </c>
      <c r="F499" t="s">
        <v>55</v>
      </c>
      <c r="G499" t="s">
        <v>26</v>
      </c>
      <c r="H499" t="s">
        <v>27</v>
      </c>
      <c r="I499" t="s">
        <v>28</v>
      </c>
      <c r="J499" t="s">
        <v>37</v>
      </c>
    </row>
    <row r="500" spans="1:10" x14ac:dyDescent="0.3">
      <c r="A500" t="s">
        <v>20</v>
      </c>
      <c r="B500" s="2">
        <v>18</v>
      </c>
      <c r="C500" t="s">
        <v>5</v>
      </c>
      <c r="D500" t="s">
        <v>23</v>
      </c>
      <c r="E500" t="s">
        <v>29</v>
      </c>
      <c r="F500" t="s">
        <v>55</v>
      </c>
      <c r="G500" t="s">
        <v>26</v>
      </c>
      <c r="H500" t="s">
        <v>27</v>
      </c>
      <c r="I500" t="s">
        <v>28</v>
      </c>
      <c r="J500" t="s">
        <v>53</v>
      </c>
    </row>
    <row r="501" spans="1:10" x14ac:dyDescent="0.3">
      <c r="A501" t="s">
        <v>20</v>
      </c>
      <c r="B501" s="2">
        <v>17</v>
      </c>
      <c r="C501" t="s">
        <v>5</v>
      </c>
      <c r="D501" t="s">
        <v>23</v>
      </c>
      <c r="E501" t="s">
        <v>24</v>
      </c>
      <c r="F501" t="s">
        <v>55</v>
      </c>
      <c r="G501" t="s">
        <v>40</v>
      </c>
      <c r="H501" t="s">
        <v>32</v>
      </c>
      <c r="I501" t="s">
        <v>28</v>
      </c>
      <c r="J501" t="s">
        <v>53</v>
      </c>
    </row>
    <row r="502" spans="1:10" x14ac:dyDescent="0.3">
      <c r="A502" t="s">
        <v>20</v>
      </c>
      <c r="B502" s="2">
        <v>18</v>
      </c>
      <c r="C502" t="s">
        <v>91</v>
      </c>
      <c r="D502" t="s">
        <v>23</v>
      </c>
      <c r="E502" t="s">
        <v>29</v>
      </c>
      <c r="F502" t="s">
        <v>55</v>
      </c>
      <c r="G502" t="s">
        <v>31</v>
      </c>
      <c r="H502" t="s">
        <v>27</v>
      </c>
      <c r="I502" t="s">
        <v>28</v>
      </c>
      <c r="J502" t="s">
        <v>62</v>
      </c>
    </row>
    <row r="503" spans="1:10" x14ac:dyDescent="0.3">
      <c r="A503" t="s">
        <v>20</v>
      </c>
      <c r="B503" s="2">
        <v>18</v>
      </c>
      <c r="C503" t="s">
        <v>5</v>
      </c>
      <c r="D503" t="s">
        <v>23</v>
      </c>
      <c r="E503" t="s">
        <v>29</v>
      </c>
      <c r="F503" t="s">
        <v>55</v>
      </c>
      <c r="G503" t="s">
        <v>40</v>
      </c>
      <c r="H503" t="s">
        <v>32</v>
      </c>
      <c r="I503" t="s">
        <v>28</v>
      </c>
      <c r="J503" t="s">
        <v>53</v>
      </c>
    </row>
    <row r="504" spans="1:10" x14ac:dyDescent="0.3">
      <c r="A504" t="s">
        <v>20</v>
      </c>
      <c r="B504" s="2">
        <v>16</v>
      </c>
      <c r="C504" t="s">
        <v>5</v>
      </c>
      <c r="D504" t="s">
        <v>23</v>
      </c>
      <c r="E504" t="s">
        <v>24</v>
      </c>
      <c r="F504" t="s">
        <v>55</v>
      </c>
      <c r="G504" t="s">
        <v>31</v>
      </c>
      <c r="H504" t="s">
        <v>32</v>
      </c>
      <c r="I504" t="s">
        <v>28</v>
      </c>
      <c r="J504" t="s">
        <v>37</v>
      </c>
    </row>
    <row r="505" spans="1:10" x14ac:dyDescent="0.3">
      <c r="A505" t="s">
        <v>20</v>
      </c>
      <c r="B505" s="2">
        <v>17</v>
      </c>
      <c r="C505" t="s">
        <v>7</v>
      </c>
      <c r="D505" t="s">
        <v>23</v>
      </c>
      <c r="E505" t="s">
        <v>24</v>
      </c>
      <c r="F505" t="s">
        <v>55</v>
      </c>
      <c r="G505" t="s">
        <v>31</v>
      </c>
      <c r="H505" t="s">
        <v>27</v>
      </c>
      <c r="I505" t="s">
        <v>28</v>
      </c>
      <c r="J505" t="s">
        <v>53</v>
      </c>
    </row>
    <row r="506" spans="1:10" x14ac:dyDescent="0.3">
      <c r="A506" t="s">
        <v>20</v>
      </c>
      <c r="B506" s="2">
        <v>16</v>
      </c>
      <c r="C506" t="s">
        <v>5</v>
      </c>
      <c r="D506" t="s">
        <v>23</v>
      </c>
      <c r="E506" t="s">
        <v>29</v>
      </c>
      <c r="F506" t="s">
        <v>55</v>
      </c>
      <c r="G506" t="s">
        <v>26</v>
      </c>
      <c r="H506" t="s">
        <v>27</v>
      </c>
      <c r="I506" t="s">
        <v>28</v>
      </c>
      <c r="J506" t="s">
        <v>88</v>
      </c>
    </row>
    <row r="507" spans="1:10" x14ac:dyDescent="0.3">
      <c r="A507" t="s">
        <v>20</v>
      </c>
      <c r="B507" s="2">
        <v>20</v>
      </c>
      <c r="C507" t="s">
        <v>7</v>
      </c>
      <c r="D507" t="s">
        <v>23</v>
      </c>
      <c r="E507" t="s">
        <v>24</v>
      </c>
      <c r="F507" t="s">
        <v>55</v>
      </c>
      <c r="G507" t="s">
        <v>26</v>
      </c>
      <c r="H507" t="s">
        <v>27</v>
      </c>
      <c r="I507" t="s">
        <v>28</v>
      </c>
      <c r="J507" t="s">
        <v>62</v>
      </c>
    </row>
    <row r="508" spans="1:10" x14ac:dyDescent="0.3">
      <c r="A508" t="s">
        <v>20</v>
      </c>
      <c r="B508" s="2">
        <v>15</v>
      </c>
      <c r="C508" t="s">
        <v>5</v>
      </c>
      <c r="D508" t="s">
        <v>23</v>
      </c>
      <c r="E508" t="s">
        <v>24</v>
      </c>
      <c r="F508" t="s">
        <v>55</v>
      </c>
      <c r="G508" t="s">
        <v>31</v>
      </c>
      <c r="H508" t="s">
        <v>27</v>
      </c>
      <c r="I508" t="s">
        <v>28</v>
      </c>
      <c r="J508" t="s">
        <v>62</v>
      </c>
    </row>
    <row r="509" spans="1:10" x14ac:dyDescent="0.3">
      <c r="A509" t="s">
        <v>20</v>
      </c>
      <c r="B509" s="2">
        <v>26</v>
      </c>
      <c r="C509" t="s">
        <v>5</v>
      </c>
      <c r="D509" t="s">
        <v>23</v>
      </c>
      <c r="E509" t="s">
        <v>29</v>
      </c>
      <c r="F509" t="s">
        <v>44</v>
      </c>
      <c r="G509" t="s">
        <v>31</v>
      </c>
      <c r="H509" t="s">
        <v>32</v>
      </c>
      <c r="I509" t="s">
        <v>28</v>
      </c>
      <c r="J509" t="s">
        <v>37</v>
      </c>
    </row>
    <row r="510" spans="1:10" x14ac:dyDescent="0.3">
      <c r="A510" t="s">
        <v>20</v>
      </c>
      <c r="B510" s="2">
        <v>17</v>
      </c>
      <c r="C510" t="s">
        <v>6</v>
      </c>
      <c r="D510" t="s">
        <v>23</v>
      </c>
      <c r="E510" t="s">
        <v>24</v>
      </c>
      <c r="F510" t="s">
        <v>44</v>
      </c>
      <c r="G510" t="s">
        <v>26</v>
      </c>
      <c r="H510" t="s">
        <v>27</v>
      </c>
      <c r="I510" t="s">
        <v>28</v>
      </c>
      <c r="J510" t="s">
        <v>33</v>
      </c>
    </row>
    <row r="511" spans="1:10" x14ac:dyDescent="0.3">
      <c r="A511" t="s">
        <v>20</v>
      </c>
      <c r="B511" s="2">
        <v>22</v>
      </c>
      <c r="C511" t="s">
        <v>11</v>
      </c>
      <c r="D511" t="s">
        <v>23</v>
      </c>
      <c r="E511" t="s">
        <v>24</v>
      </c>
      <c r="F511" t="s">
        <v>44</v>
      </c>
      <c r="G511" t="s">
        <v>31</v>
      </c>
      <c r="H511" t="s">
        <v>27</v>
      </c>
      <c r="I511" t="s">
        <v>28</v>
      </c>
      <c r="J511" t="s">
        <v>33</v>
      </c>
    </row>
    <row r="512" spans="1:10" x14ac:dyDescent="0.3">
      <c r="A512" t="s">
        <v>20</v>
      </c>
      <c r="B512" s="2">
        <v>16</v>
      </c>
      <c r="C512" t="s">
        <v>5</v>
      </c>
      <c r="D512" t="s">
        <v>23</v>
      </c>
      <c r="E512" t="s">
        <v>29</v>
      </c>
      <c r="F512" t="s">
        <v>44</v>
      </c>
      <c r="G512" t="s">
        <v>26</v>
      </c>
      <c r="H512" t="s">
        <v>27</v>
      </c>
      <c r="I512" t="s">
        <v>28</v>
      </c>
      <c r="J512" s="1" t="e">
        <v>#NULL!</v>
      </c>
    </row>
    <row r="513" spans="1:10" x14ac:dyDescent="0.3">
      <c r="A513" t="s">
        <v>20</v>
      </c>
      <c r="B513" s="2">
        <v>17</v>
      </c>
      <c r="C513" t="s">
        <v>5</v>
      </c>
      <c r="D513" t="s">
        <v>23</v>
      </c>
      <c r="E513" t="s">
        <v>24</v>
      </c>
      <c r="F513" t="s">
        <v>44</v>
      </c>
      <c r="G513" t="s">
        <v>26</v>
      </c>
      <c r="H513" t="s">
        <v>27</v>
      </c>
      <c r="I513" t="s">
        <v>28</v>
      </c>
      <c r="J513" t="s">
        <v>37</v>
      </c>
    </row>
    <row r="514" spans="1:10" x14ac:dyDescent="0.3">
      <c r="A514" t="s">
        <v>20</v>
      </c>
      <c r="B514" s="2">
        <v>28</v>
      </c>
      <c r="C514" t="s">
        <v>9</v>
      </c>
      <c r="D514" t="s">
        <v>23</v>
      </c>
      <c r="E514" t="s">
        <v>24</v>
      </c>
      <c r="F514" t="s">
        <v>44</v>
      </c>
      <c r="G514" t="s">
        <v>26</v>
      </c>
      <c r="H514" t="s">
        <v>27</v>
      </c>
      <c r="I514" t="s">
        <v>28</v>
      </c>
      <c r="J514" t="s">
        <v>33</v>
      </c>
    </row>
    <row r="515" spans="1:10" x14ac:dyDescent="0.3">
      <c r="A515" t="s">
        <v>20</v>
      </c>
      <c r="B515" s="2">
        <v>15</v>
      </c>
      <c r="C515" t="s">
        <v>5</v>
      </c>
      <c r="D515" t="s">
        <v>23</v>
      </c>
      <c r="E515" t="s">
        <v>29</v>
      </c>
      <c r="F515" t="s">
        <v>44</v>
      </c>
      <c r="G515" t="s">
        <v>26</v>
      </c>
      <c r="H515" t="s">
        <v>27</v>
      </c>
      <c r="I515" t="s">
        <v>28</v>
      </c>
      <c r="J515" t="s">
        <v>33</v>
      </c>
    </row>
    <row r="516" spans="1:10" x14ac:dyDescent="0.3">
      <c r="A516" t="s">
        <v>34</v>
      </c>
      <c r="B516" s="2">
        <v>14</v>
      </c>
      <c r="C516" t="s">
        <v>5</v>
      </c>
      <c r="D516" t="s">
        <v>23</v>
      </c>
      <c r="E516" t="s">
        <v>29</v>
      </c>
      <c r="F516" t="s">
        <v>41</v>
      </c>
      <c r="G516" t="s">
        <v>26</v>
      </c>
      <c r="H516" t="s">
        <v>27</v>
      </c>
      <c r="I516" t="s">
        <v>28</v>
      </c>
      <c r="J516" t="s">
        <v>33</v>
      </c>
    </row>
    <row r="517" spans="1:10" x14ac:dyDescent="0.3">
      <c r="A517" t="s">
        <v>20</v>
      </c>
      <c r="B517" s="2">
        <v>13</v>
      </c>
      <c r="C517" t="s">
        <v>5</v>
      </c>
      <c r="D517" t="s">
        <v>23</v>
      </c>
      <c r="E517" t="s">
        <v>29</v>
      </c>
      <c r="F517" t="s">
        <v>41</v>
      </c>
      <c r="G517" t="s">
        <v>26</v>
      </c>
      <c r="H517" t="s">
        <v>27</v>
      </c>
      <c r="I517" t="s">
        <v>28</v>
      </c>
      <c r="J517" t="s">
        <v>33</v>
      </c>
    </row>
    <row r="518" spans="1:10" x14ac:dyDescent="0.3">
      <c r="A518" t="s">
        <v>20</v>
      </c>
      <c r="B518" s="2">
        <v>16</v>
      </c>
      <c r="C518" t="s">
        <v>5</v>
      </c>
      <c r="D518" t="s">
        <v>23</v>
      </c>
      <c r="E518" t="s">
        <v>24</v>
      </c>
      <c r="F518" t="s">
        <v>41</v>
      </c>
      <c r="G518" t="s">
        <v>26</v>
      </c>
      <c r="H518" t="s">
        <v>27</v>
      </c>
      <c r="I518" t="s">
        <v>28</v>
      </c>
      <c r="J518" t="s">
        <v>62</v>
      </c>
    </row>
    <row r="519" spans="1:10" x14ac:dyDescent="0.3">
      <c r="A519" t="s">
        <v>20</v>
      </c>
      <c r="B519" s="2">
        <v>16</v>
      </c>
      <c r="C519" t="s">
        <v>5</v>
      </c>
      <c r="D519" t="s">
        <v>23</v>
      </c>
      <c r="E519" t="s">
        <v>24</v>
      </c>
      <c r="F519" t="s">
        <v>41</v>
      </c>
      <c r="G519" t="s">
        <v>26</v>
      </c>
      <c r="H519" t="s">
        <v>27</v>
      </c>
      <c r="I519" t="s">
        <v>28</v>
      </c>
      <c r="J519" t="s">
        <v>62</v>
      </c>
    </row>
    <row r="520" spans="1:10" x14ac:dyDescent="0.3">
      <c r="A520" t="s">
        <v>20</v>
      </c>
      <c r="B520" s="2">
        <v>23</v>
      </c>
      <c r="C520" t="s">
        <v>9</v>
      </c>
      <c r="D520" t="s">
        <v>23</v>
      </c>
      <c r="E520" t="s">
        <v>29</v>
      </c>
      <c r="F520" t="s">
        <v>41</v>
      </c>
      <c r="G520" t="s">
        <v>26</v>
      </c>
      <c r="H520" t="s">
        <v>27</v>
      </c>
      <c r="I520" t="s">
        <v>28</v>
      </c>
      <c r="J520" t="s">
        <v>33</v>
      </c>
    </row>
    <row r="521" spans="1:10" x14ac:dyDescent="0.3">
      <c r="A521" t="s">
        <v>20</v>
      </c>
      <c r="B521" s="2">
        <v>32</v>
      </c>
      <c r="C521" t="s">
        <v>5</v>
      </c>
      <c r="D521" t="s">
        <v>23</v>
      </c>
      <c r="E521" t="s">
        <v>29</v>
      </c>
      <c r="F521" t="s">
        <v>75</v>
      </c>
      <c r="G521" t="s">
        <v>31</v>
      </c>
      <c r="H521" t="s">
        <v>27</v>
      </c>
      <c r="I521" t="s">
        <v>28</v>
      </c>
      <c r="J521" t="s">
        <v>33</v>
      </c>
    </row>
    <row r="522" spans="1:10" x14ac:dyDescent="0.3">
      <c r="A522" t="s">
        <v>20</v>
      </c>
      <c r="B522" s="2">
        <v>32</v>
      </c>
      <c r="C522" t="s">
        <v>11</v>
      </c>
      <c r="D522" t="s">
        <v>23</v>
      </c>
      <c r="E522" t="s">
        <v>24</v>
      </c>
      <c r="F522" t="s">
        <v>75</v>
      </c>
      <c r="G522" t="s">
        <v>31</v>
      </c>
      <c r="H522" t="s">
        <v>27</v>
      </c>
      <c r="I522" t="s">
        <v>28</v>
      </c>
      <c r="J522" t="s">
        <v>33</v>
      </c>
    </row>
    <row r="523" spans="1:10" x14ac:dyDescent="0.3">
      <c r="A523" t="s">
        <v>20</v>
      </c>
      <c r="B523" s="2">
        <v>22</v>
      </c>
      <c r="C523" t="s">
        <v>10</v>
      </c>
      <c r="D523" t="s">
        <v>23</v>
      </c>
      <c r="E523" t="s">
        <v>24</v>
      </c>
      <c r="F523" t="s">
        <v>75</v>
      </c>
      <c r="G523" t="s">
        <v>26</v>
      </c>
      <c r="H523" t="s">
        <v>27</v>
      </c>
      <c r="I523" t="s">
        <v>28</v>
      </c>
      <c r="J523" t="s">
        <v>33</v>
      </c>
    </row>
    <row r="524" spans="1:10" x14ac:dyDescent="0.3">
      <c r="A524" t="s">
        <v>20</v>
      </c>
      <c r="B524" s="2">
        <v>21</v>
      </c>
      <c r="C524" t="s">
        <v>11</v>
      </c>
      <c r="D524" t="s">
        <v>23</v>
      </c>
      <c r="E524" t="s">
        <v>24</v>
      </c>
      <c r="F524" t="s">
        <v>75</v>
      </c>
      <c r="G524" t="s">
        <v>26</v>
      </c>
      <c r="H524" t="s">
        <v>27</v>
      </c>
      <c r="I524" t="s">
        <v>28</v>
      </c>
      <c r="J524" t="s">
        <v>33</v>
      </c>
    </row>
    <row r="525" spans="1:10" x14ac:dyDescent="0.3">
      <c r="A525" t="s">
        <v>20</v>
      </c>
      <c r="B525" s="2">
        <v>18</v>
      </c>
      <c r="C525" t="s">
        <v>11</v>
      </c>
      <c r="D525" t="s">
        <v>23</v>
      </c>
      <c r="E525" t="s">
        <v>29</v>
      </c>
      <c r="F525" t="s">
        <v>75</v>
      </c>
      <c r="G525" t="s">
        <v>26</v>
      </c>
      <c r="H525" t="s">
        <v>27</v>
      </c>
      <c r="I525" t="s">
        <v>28</v>
      </c>
      <c r="J525" t="s">
        <v>33</v>
      </c>
    </row>
    <row r="526" spans="1:10" x14ac:dyDescent="0.3">
      <c r="A526" t="s">
        <v>20</v>
      </c>
      <c r="B526" s="2">
        <v>17</v>
      </c>
      <c r="C526" t="s">
        <v>5</v>
      </c>
      <c r="D526" t="s">
        <v>23</v>
      </c>
      <c r="E526" t="s">
        <v>24</v>
      </c>
      <c r="F526" t="s">
        <v>75</v>
      </c>
      <c r="G526" t="s">
        <v>31</v>
      </c>
      <c r="H526" t="s">
        <v>27</v>
      </c>
      <c r="I526" t="s">
        <v>28</v>
      </c>
      <c r="J526" t="s">
        <v>33</v>
      </c>
    </row>
    <row r="527" spans="1:10" x14ac:dyDescent="0.3">
      <c r="A527" t="s">
        <v>20</v>
      </c>
      <c r="B527" s="2">
        <v>14</v>
      </c>
      <c r="C527" t="s">
        <v>5</v>
      </c>
      <c r="D527" t="s">
        <v>23</v>
      </c>
      <c r="E527" t="s">
        <v>24</v>
      </c>
      <c r="F527" t="s">
        <v>75</v>
      </c>
      <c r="G527" t="s">
        <v>26</v>
      </c>
      <c r="H527" t="s">
        <v>27</v>
      </c>
      <c r="I527" t="s">
        <v>28</v>
      </c>
      <c r="J527" t="s">
        <v>33</v>
      </c>
    </row>
    <row r="528" spans="1:10" x14ac:dyDescent="0.3">
      <c r="A528" t="s">
        <v>20</v>
      </c>
      <c r="B528" s="2">
        <v>16</v>
      </c>
      <c r="C528" t="s">
        <v>5</v>
      </c>
      <c r="D528" t="s">
        <v>23</v>
      </c>
      <c r="E528" t="s">
        <v>24</v>
      </c>
      <c r="F528" t="s">
        <v>75</v>
      </c>
      <c r="G528" t="s">
        <v>26</v>
      </c>
      <c r="H528" t="s">
        <v>27</v>
      </c>
      <c r="I528" t="s">
        <v>28</v>
      </c>
      <c r="J528" t="s">
        <v>33</v>
      </c>
    </row>
    <row r="529" spans="1:10" x14ac:dyDescent="0.3">
      <c r="A529" t="s">
        <v>20</v>
      </c>
      <c r="B529" s="2">
        <v>20</v>
      </c>
      <c r="C529" t="s">
        <v>6</v>
      </c>
      <c r="D529" t="s">
        <v>23</v>
      </c>
      <c r="E529" t="s">
        <v>29</v>
      </c>
      <c r="F529" t="s">
        <v>54</v>
      </c>
      <c r="G529" t="s">
        <v>31</v>
      </c>
      <c r="H529" t="s">
        <v>27</v>
      </c>
      <c r="I529" t="s">
        <v>28</v>
      </c>
      <c r="J529" t="s">
        <v>53</v>
      </c>
    </row>
    <row r="530" spans="1:10" x14ac:dyDescent="0.3">
      <c r="A530" t="s">
        <v>20</v>
      </c>
      <c r="B530" s="2">
        <v>17</v>
      </c>
      <c r="C530" t="s">
        <v>5</v>
      </c>
      <c r="D530" t="s">
        <v>23</v>
      </c>
      <c r="E530" t="s">
        <v>24</v>
      </c>
      <c r="F530" t="s">
        <v>54</v>
      </c>
      <c r="G530" t="s">
        <v>31</v>
      </c>
      <c r="H530" t="s">
        <v>27</v>
      </c>
      <c r="I530" t="s">
        <v>28</v>
      </c>
      <c r="J530" t="s">
        <v>37</v>
      </c>
    </row>
    <row r="531" spans="1:10" x14ac:dyDescent="0.3">
      <c r="A531" t="s">
        <v>20</v>
      </c>
      <c r="B531" s="2">
        <v>29</v>
      </c>
      <c r="C531" t="s">
        <v>5</v>
      </c>
      <c r="D531" t="s">
        <v>23</v>
      </c>
      <c r="E531" t="s">
        <v>24</v>
      </c>
      <c r="F531" t="s">
        <v>54</v>
      </c>
      <c r="G531" t="s">
        <v>26</v>
      </c>
      <c r="H531" t="s">
        <v>27</v>
      </c>
      <c r="I531" t="s">
        <v>28</v>
      </c>
      <c r="J531" t="s">
        <v>33</v>
      </c>
    </row>
    <row r="532" spans="1:10" x14ac:dyDescent="0.3">
      <c r="A532" t="s">
        <v>20</v>
      </c>
      <c r="B532" s="2">
        <v>18</v>
      </c>
      <c r="C532" t="s">
        <v>5</v>
      </c>
      <c r="D532" t="s">
        <v>23</v>
      </c>
      <c r="E532" t="s">
        <v>29</v>
      </c>
      <c r="F532" t="s">
        <v>54</v>
      </c>
      <c r="G532" t="s">
        <v>42</v>
      </c>
      <c r="H532" t="s">
        <v>27</v>
      </c>
      <c r="I532" t="s">
        <v>28</v>
      </c>
      <c r="J532" t="s">
        <v>33</v>
      </c>
    </row>
    <row r="533" spans="1:10" x14ac:dyDescent="0.3">
      <c r="A533" t="s">
        <v>20</v>
      </c>
      <c r="B533" s="2">
        <v>13</v>
      </c>
      <c r="C533" t="s">
        <v>5</v>
      </c>
      <c r="D533" t="s">
        <v>23</v>
      </c>
      <c r="E533" t="s">
        <v>24</v>
      </c>
      <c r="F533" t="s">
        <v>54</v>
      </c>
      <c r="G533" t="s">
        <v>42</v>
      </c>
      <c r="H533" t="s">
        <v>27</v>
      </c>
      <c r="I533" t="s">
        <v>28</v>
      </c>
      <c r="J533" t="s">
        <v>33</v>
      </c>
    </row>
    <row r="534" spans="1:10" x14ac:dyDescent="0.3">
      <c r="A534" t="s">
        <v>20</v>
      </c>
      <c r="B534" s="2">
        <v>17</v>
      </c>
      <c r="C534" t="s">
        <v>5</v>
      </c>
      <c r="D534" t="s">
        <v>23</v>
      </c>
      <c r="E534" t="s">
        <v>29</v>
      </c>
      <c r="F534" t="s">
        <v>54</v>
      </c>
      <c r="G534" t="s">
        <v>26</v>
      </c>
      <c r="H534" t="s">
        <v>27</v>
      </c>
      <c r="I534" t="s">
        <v>28</v>
      </c>
      <c r="J534" t="s">
        <v>37</v>
      </c>
    </row>
    <row r="535" spans="1:10" x14ac:dyDescent="0.3">
      <c r="A535" t="s">
        <v>20</v>
      </c>
      <c r="B535" s="2">
        <v>14</v>
      </c>
      <c r="C535" t="s">
        <v>5</v>
      </c>
      <c r="D535" t="s">
        <v>23</v>
      </c>
      <c r="E535" t="s">
        <v>24</v>
      </c>
      <c r="F535" t="s">
        <v>54</v>
      </c>
      <c r="G535" t="s">
        <v>39</v>
      </c>
      <c r="H535" t="s">
        <v>27</v>
      </c>
      <c r="I535" t="s">
        <v>28</v>
      </c>
      <c r="J535" t="s">
        <v>37</v>
      </c>
    </row>
    <row r="536" spans="1:10" x14ac:dyDescent="0.3">
      <c r="A536" t="s">
        <v>20</v>
      </c>
      <c r="B536" s="2">
        <v>15</v>
      </c>
      <c r="C536" t="s">
        <v>5</v>
      </c>
      <c r="D536" t="s">
        <v>23</v>
      </c>
      <c r="E536" t="s">
        <v>24</v>
      </c>
      <c r="F536" t="s">
        <v>54</v>
      </c>
      <c r="G536" t="s">
        <v>42</v>
      </c>
      <c r="H536" t="s">
        <v>27</v>
      </c>
      <c r="I536" t="s">
        <v>28</v>
      </c>
      <c r="J536" t="s">
        <v>37</v>
      </c>
    </row>
    <row r="537" spans="1:10" x14ac:dyDescent="0.3">
      <c r="A537" t="s">
        <v>20</v>
      </c>
      <c r="B537" s="2">
        <v>15</v>
      </c>
      <c r="C537" t="s">
        <v>5</v>
      </c>
      <c r="D537" t="s">
        <v>23</v>
      </c>
      <c r="E537" t="s">
        <v>24</v>
      </c>
      <c r="F537" t="s">
        <v>54</v>
      </c>
      <c r="G537" t="s">
        <v>42</v>
      </c>
      <c r="H537" t="s">
        <v>27</v>
      </c>
      <c r="I537" t="s">
        <v>28</v>
      </c>
      <c r="J537" t="s">
        <v>33</v>
      </c>
    </row>
    <row r="538" spans="1:10" x14ac:dyDescent="0.3">
      <c r="A538" t="s">
        <v>20</v>
      </c>
      <c r="B538" s="2">
        <v>16</v>
      </c>
      <c r="C538" t="s">
        <v>5</v>
      </c>
      <c r="D538" t="s">
        <v>23</v>
      </c>
      <c r="E538" t="s">
        <v>29</v>
      </c>
      <c r="F538" t="s">
        <v>54</v>
      </c>
      <c r="G538" t="s">
        <v>26</v>
      </c>
      <c r="H538" t="s">
        <v>27</v>
      </c>
      <c r="I538" t="s">
        <v>28</v>
      </c>
      <c r="J538" t="s">
        <v>37</v>
      </c>
    </row>
    <row r="539" spans="1:10" x14ac:dyDescent="0.3">
      <c r="A539" t="s">
        <v>20</v>
      </c>
      <c r="B539" s="2">
        <v>14</v>
      </c>
      <c r="C539" t="s">
        <v>5</v>
      </c>
      <c r="D539" t="s">
        <v>23</v>
      </c>
      <c r="E539" t="s">
        <v>24</v>
      </c>
      <c r="F539" t="s">
        <v>54</v>
      </c>
      <c r="G539" t="s">
        <v>39</v>
      </c>
      <c r="H539" t="s">
        <v>27</v>
      </c>
      <c r="I539" t="s">
        <v>28</v>
      </c>
      <c r="J539" t="s">
        <v>37</v>
      </c>
    </row>
    <row r="540" spans="1:10" x14ac:dyDescent="0.3">
      <c r="A540" t="s">
        <v>20</v>
      </c>
      <c r="B540" s="2">
        <v>12</v>
      </c>
      <c r="C540" t="s">
        <v>5</v>
      </c>
      <c r="D540" t="s">
        <v>23</v>
      </c>
      <c r="E540" t="s">
        <v>24</v>
      </c>
      <c r="F540" t="s">
        <v>54</v>
      </c>
      <c r="G540" t="s">
        <v>42</v>
      </c>
      <c r="H540" t="s">
        <v>27</v>
      </c>
      <c r="I540" t="s">
        <v>28</v>
      </c>
      <c r="J540" t="s">
        <v>33</v>
      </c>
    </row>
    <row r="541" spans="1:10" x14ac:dyDescent="0.3">
      <c r="A541" t="s">
        <v>20</v>
      </c>
      <c r="B541" s="2">
        <v>13</v>
      </c>
      <c r="C541" t="s">
        <v>5</v>
      </c>
      <c r="D541" t="s">
        <v>23</v>
      </c>
      <c r="E541" t="s">
        <v>29</v>
      </c>
      <c r="F541" t="s">
        <v>54</v>
      </c>
      <c r="G541" t="s">
        <v>26</v>
      </c>
      <c r="H541" t="s">
        <v>27</v>
      </c>
      <c r="I541" t="s">
        <v>28</v>
      </c>
      <c r="J541" t="s">
        <v>37</v>
      </c>
    </row>
    <row r="542" spans="1:10" x14ac:dyDescent="0.3">
      <c r="A542" t="s">
        <v>20</v>
      </c>
      <c r="B542" s="2">
        <v>15</v>
      </c>
      <c r="C542" t="s">
        <v>5</v>
      </c>
      <c r="D542" t="s">
        <v>23</v>
      </c>
      <c r="E542" t="s">
        <v>29</v>
      </c>
      <c r="F542" t="s">
        <v>54</v>
      </c>
      <c r="G542" t="s">
        <v>26</v>
      </c>
      <c r="H542" t="s">
        <v>27</v>
      </c>
      <c r="I542" t="s">
        <v>28</v>
      </c>
      <c r="J542" t="s">
        <v>37</v>
      </c>
    </row>
    <row r="543" spans="1:10" x14ac:dyDescent="0.3">
      <c r="A543" t="s">
        <v>20</v>
      </c>
      <c r="B543" s="2">
        <v>11</v>
      </c>
      <c r="C543" t="s">
        <v>5</v>
      </c>
      <c r="D543" t="s">
        <v>23</v>
      </c>
      <c r="E543" t="s">
        <v>29</v>
      </c>
      <c r="F543" t="s">
        <v>54</v>
      </c>
      <c r="G543" t="s">
        <v>42</v>
      </c>
      <c r="H543" t="s">
        <v>27</v>
      </c>
      <c r="I543" t="s">
        <v>28</v>
      </c>
      <c r="J543" t="s">
        <v>37</v>
      </c>
    </row>
    <row r="544" spans="1:10" x14ac:dyDescent="0.3">
      <c r="A544" t="s">
        <v>20</v>
      </c>
      <c r="B544" s="2">
        <v>12</v>
      </c>
      <c r="C544" t="s">
        <v>5</v>
      </c>
      <c r="D544" t="s">
        <v>23</v>
      </c>
      <c r="E544" t="s">
        <v>24</v>
      </c>
      <c r="F544" t="s">
        <v>54</v>
      </c>
      <c r="G544" t="s">
        <v>42</v>
      </c>
      <c r="H544" t="s">
        <v>27</v>
      </c>
      <c r="I544" t="s">
        <v>28</v>
      </c>
      <c r="J544" t="s">
        <v>33</v>
      </c>
    </row>
    <row r="545" spans="1:10" x14ac:dyDescent="0.3">
      <c r="A545" t="s">
        <v>20</v>
      </c>
      <c r="B545" s="2">
        <v>15</v>
      </c>
      <c r="C545" t="s">
        <v>5</v>
      </c>
      <c r="D545" t="s">
        <v>23</v>
      </c>
      <c r="E545" t="s">
        <v>29</v>
      </c>
      <c r="F545" t="s">
        <v>54</v>
      </c>
      <c r="G545" t="s">
        <v>26</v>
      </c>
      <c r="H545" t="s">
        <v>32</v>
      </c>
      <c r="I545" t="s">
        <v>28</v>
      </c>
      <c r="J545" t="s">
        <v>37</v>
      </c>
    </row>
    <row r="546" spans="1:10" x14ac:dyDescent="0.3">
      <c r="A546" t="s">
        <v>20</v>
      </c>
      <c r="B546" s="2">
        <v>15</v>
      </c>
      <c r="C546" t="s">
        <v>5</v>
      </c>
      <c r="D546" t="s">
        <v>23</v>
      </c>
      <c r="E546" t="s">
        <v>29</v>
      </c>
      <c r="F546" t="s">
        <v>54</v>
      </c>
      <c r="G546" t="s">
        <v>26</v>
      </c>
      <c r="H546" t="s">
        <v>27</v>
      </c>
      <c r="I546" t="s">
        <v>28</v>
      </c>
      <c r="J546" t="s">
        <v>53</v>
      </c>
    </row>
    <row r="547" spans="1:10" x14ac:dyDescent="0.3">
      <c r="A547" t="s">
        <v>20</v>
      </c>
      <c r="B547" s="2">
        <v>19</v>
      </c>
      <c r="C547" t="s">
        <v>14</v>
      </c>
      <c r="D547" t="s">
        <v>23</v>
      </c>
      <c r="E547" t="s">
        <v>29</v>
      </c>
      <c r="F547" t="s">
        <v>59</v>
      </c>
      <c r="G547" t="s">
        <v>26</v>
      </c>
      <c r="H547" t="s">
        <v>27</v>
      </c>
      <c r="I547" t="s">
        <v>28</v>
      </c>
      <c r="J547" t="s">
        <v>33</v>
      </c>
    </row>
    <row r="548" spans="1:10" x14ac:dyDescent="0.3">
      <c r="A548" t="s">
        <v>20</v>
      </c>
      <c r="B548" s="2">
        <v>19</v>
      </c>
      <c r="C548" t="s">
        <v>5</v>
      </c>
      <c r="D548" t="s">
        <v>23</v>
      </c>
      <c r="E548" t="s">
        <v>24</v>
      </c>
      <c r="F548" t="s">
        <v>59</v>
      </c>
      <c r="G548" t="s">
        <v>31</v>
      </c>
      <c r="H548" t="s">
        <v>27</v>
      </c>
      <c r="I548" t="s">
        <v>28</v>
      </c>
      <c r="J548" t="s">
        <v>53</v>
      </c>
    </row>
    <row r="549" spans="1:10" x14ac:dyDescent="0.3">
      <c r="A549" t="s">
        <v>20</v>
      </c>
      <c r="B549" s="2">
        <v>14</v>
      </c>
      <c r="C549" t="s">
        <v>5</v>
      </c>
      <c r="D549" t="s">
        <v>23</v>
      </c>
      <c r="E549" t="s">
        <v>24</v>
      </c>
      <c r="F549" t="s">
        <v>59</v>
      </c>
      <c r="G549" t="s">
        <v>26</v>
      </c>
      <c r="H549" t="s">
        <v>27</v>
      </c>
      <c r="I549" t="s">
        <v>28</v>
      </c>
      <c r="J549" t="s">
        <v>53</v>
      </c>
    </row>
    <row r="550" spans="1:10" x14ac:dyDescent="0.3">
      <c r="A550" t="s">
        <v>20</v>
      </c>
      <c r="B550" s="2">
        <v>25</v>
      </c>
      <c r="C550" t="s">
        <v>5</v>
      </c>
      <c r="D550" t="s">
        <v>23</v>
      </c>
      <c r="E550" t="s">
        <v>29</v>
      </c>
      <c r="F550" t="s">
        <v>59</v>
      </c>
      <c r="G550" t="s">
        <v>46</v>
      </c>
      <c r="H550" t="s">
        <v>32</v>
      </c>
      <c r="I550" t="s">
        <v>28</v>
      </c>
      <c r="J550" t="s">
        <v>37</v>
      </c>
    </row>
    <row r="551" spans="1:10" x14ac:dyDescent="0.3">
      <c r="A551" t="s">
        <v>20</v>
      </c>
      <c r="B551" s="2">
        <v>23</v>
      </c>
      <c r="C551" t="s">
        <v>14</v>
      </c>
      <c r="D551" t="s">
        <v>23</v>
      </c>
      <c r="E551" t="s">
        <v>24</v>
      </c>
      <c r="F551" t="s">
        <v>59</v>
      </c>
      <c r="G551" t="s">
        <v>31</v>
      </c>
      <c r="H551" t="s">
        <v>27</v>
      </c>
      <c r="I551" t="s">
        <v>28</v>
      </c>
      <c r="J551" t="s">
        <v>53</v>
      </c>
    </row>
    <row r="552" spans="1:10" x14ac:dyDescent="0.3">
      <c r="A552" t="s">
        <v>20</v>
      </c>
      <c r="B552" s="2">
        <v>18</v>
      </c>
      <c r="C552" t="s">
        <v>5</v>
      </c>
      <c r="D552" t="s">
        <v>23</v>
      </c>
      <c r="E552" t="s">
        <v>24</v>
      </c>
      <c r="F552" t="s">
        <v>78</v>
      </c>
      <c r="G552" t="s">
        <v>31</v>
      </c>
      <c r="H552" t="s">
        <v>27</v>
      </c>
      <c r="I552" t="s">
        <v>28</v>
      </c>
      <c r="J552" t="s">
        <v>33</v>
      </c>
    </row>
    <row r="553" spans="1:10" x14ac:dyDescent="0.3">
      <c r="A553" t="s">
        <v>20</v>
      </c>
      <c r="B553" s="2">
        <v>30</v>
      </c>
      <c r="C553" t="s">
        <v>7</v>
      </c>
      <c r="D553" t="s">
        <v>23</v>
      </c>
      <c r="E553" t="s">
        <v>24</v>
      </c>
      <c r="F553" t="s">
        <v>78</v>
      </c>
      <c r="G553" t="s">
        <v>26</v>
      </c>
      <c r="H553" t="s">
        <v>27</v>
      </c>
      <c r="I553" t="s">
        <v>28</v>
      </c>
      <c r="J553" t="s">
        <v>53</v>
      </c>
    </row>
    <row r="554" spans="1:10" x14ac:dyDescent="0.3">
      <c r="A554" t="s">
        <v>20</v>
      </c>
      <c r="B554" s="2">
        <v>19</v>
      </c>
      <c r="C554" t="s">
        <v>11</v>
      </c>
      <c r="D554" t="s">
        <v>23</v>
      </c>
      <c r="E554" t="s">
        <v>29</v>
      </c>
      <c r="F554" t="s">
        <v>78</v>
      </c>
      <c r="G554" t="s">
        <v>31</v>
      </c>
      <c r="H554" t="s">
        <v>27</v>
      </c>
      <c r="I554" t="s">
        <v>28</v>
      </c>
      <c r="J554" t="s">
        <v>33</v>
      </c>
    </row>
    <row r="555" spans="1:10" x14ac:dyDescent="0.3">
      <c r="A555" t="s">
        <v>20</v>
      </c>
      <c r="B555" s="2">
        <v>16</v>
      </c>
      <c r="C555" t="s">
        <v>6</v>
      </c>
      <c r="D555" t="s">
        <v>23</v>
      </c>
      <c r="E555" t="s">
        <v>24</v>
      </c>
      <c r="F555" t="s">
        <v>78</v>
      </c>
      <c r="G555" t="s">
        <v>31</v>
      </c>
      <c r="H555" t="s">
        <v>27</v>
      </c>
      <c r="I555" t="s">
        <v>28</v>
      </c>
      <c r="J555" t="s">
        <v>53</v>
      </c>
    </row>
    <row r="556" spans="1:10" x14ac:dyDescent="0.3">
      <c r="A556" t="s">
        <v>20</v>
      </c>
      <c r="B556" s="2">
        <v>21</v>
      </c>
      <c r="C556" t="s">
        <v>11</v>
      </c>
      <c r="D556" t="s">
        <v>23</v>
      </c>
      <c r="E556" t="s">
        <v>29</v>
      </c>
      <c r="F556" t="s">
        <v>78</v>
      </c>
      <c r="G556" t="s">
        <v>31</v>
      </c>
      <c r="H556" t="s">
        <v>27</v>
      </c>
      <c r="I556" t="s">
        <v>28</v>
      </c>
      <c r="J556" t="s">
        <v>88</v>
      </c>
    </row>
    <row r="557" spans="1:10" x14ac:dyDescent="0.3">
      <c r="A557" t="s">
        <v>20</v>
      </c>
      <c r="B557" s="2">
        <v>17</v>
      </c>
      <c r="C557" t="s">
        <v>8</v>
      </c>
      <c r="D557" t="s">
        <v>23</v>
      </c>
      <c r="E557" t="s">
        <v>29</v>
      </c>
      <c r="F557" t="s">
        <v>78</v>
      </c>
      <c r="G557" t="s">
        <v>26</v>
      </c>
      <c r="H557" t="s">
        <v>27</v>
      </c>
      <c r="I557" t="s">
        <v>28</v>
      </c>
      <c r="J557" t="s">
        <v>53</v>
      </c>
    </row>
    <row r="558" spans="1:10" x14ac:dyDescent="0.3">
      <c r="A558" t="s">
        <v>20</v>
      </c>
      <c r="B558" s="2">
        <v>25</v>
      </c>
      <c r="C558" t="s">
        <v>9</v>
      </c>
      <c r="D558" t="s">
        <v>23</v>
      </c>
      <c r="E558" t="s">
        <v>29</v>
      </c>
      <c r="F558" t="s">
        <v>78</v>
      </c>
      <c r="G558" t="s">
        <v>42</v>
      </c>
      <c r="H558" t="s">
        <v>27</v>
      </c>
      <c r="I558" t="s">
        <v>28</v>
      </c>
      <c r="J558" t="s">
        <v>33</v>
      </c>
    </row>
    <row r="559" spans="1:10" x14ac:dyDescent="0.3">
      <c r="A559" t="s">
        <v>20</v>
      </c>
      <c r="B559" s="2">
        <v>16</v>
      </c>
      <c r="C559" t="s">
        <v>5</v>
      </c>
      <c r="D559" t="s">
        <v>23</v>
      </c>
      <c r="E559" t="s">
        <v>24</v>
      </c>
      <c r="F559" t="s">
        <v>78</v>
      </c>
      <c r="G559" t="s">
        <v>31</v>
      </c>
      <c r="H559" t="s">
        <v>27</v>
      </c>
      <c r="I559" t="s">
        <v>28</v>
      </c>
      <c r="J559" t="s">
        <v>37</v>
      </c>
    </row>
    <row r="560" spans="1:10" x14ac:dyDescent="0.3">
      <c r="A560" t="s">
        <v>20</v>
      </c>
      <c r="B560" s="2">
        <v>16</v>
      </c>
      <c r="C560" t="s">
        <v>5</v>
      </c>
      <c r="D560" t="s">
        <v>23</v>
      </c>
      <c r="E560" t="s">
        <v>24</v>
      </c>
      <c r="F560" t="s">
        <v>78</v>
      </c>
      <c r="G560" t="s">
        <v>26</v>
      </c>
      <c r="H560" t="s">
        <v>27</v>
      </c>
      <c r="I560" t="s">
        <v>28</v>
      </c>
      <c r="J560" t="s">
        <v>33</v>
      </c>
    </row>
    <row r="561" spans="1:10" x14ac:dyDescent="0.3">
      <c r="A561" t="s">
        <v>20</v>
      </c>
      <c r="B561" s="2">
        <v>16</v>
      </c>
      <c r="C561" t="s">
        <v>5</v>
      </c>
      <c r="D561" t="s">
        <v>23</v>
      </c>
      <c r="E561" t="s">
        <v>29</v>
      </c>
      <c r="F561" t="s">
        <v>78</v>
      </c>
      <c r="G561" t="s">
        <v>26</v>
      </c>
      <c r="H561" t="s">
        <v>27</v>
      </c>
      <c r="I561" t="s">
        <v>28</v>
      </c>
      <c r="J561" t="s">
        <v>33</v>
      </c>
    </row>
    <row r="562" spans="1:10" x14ac:dyDescent="0.3">
      <c r="A562" t="s">
        <v>20</v>
      </c>
      <c r="B562" s="2">
        <v>25</v>
      </c>
      <c r="C562" t="s">
        <v>15</v>
      </c>
      <c r="D562" t="s">
        <v>23</v>
      </c>
      <c r="E562" t="s">
        <v>24</v>
      </c>
      <c r="F562" t="s">
        <v>79</v>
      </c>
      <c r="G562" t="s">
        <v>31</v>
      </c>
      <c r="H562" t="s">
        <v>27</v>
      </c>
      <c r="I562" t="s">
        <v>28</v>
      </c>
      <c r="J562" t="s">
        <v>37</v>
      </c>
    </row>
    <row r="563" spans="1:10" x14ac:dyDescent="0.3">
      <c r="A563" t="s">
        <v>20</v>
      </c>
      <c r="B563" s="2">
        <v>18</v>
      </c>
      <c r="C563" t="s">
        <v>9</v>
      </c>
      <c r="D563" t="s">
        <v>23</v>
      </c>
      <c r="E563" t="s">
        <v>29</v>
      </c>
      <c r="F563" t="s">
        <v>79</v>
      </c>
      <c r="G563" t="s">
        <v>26</v>
      </c>
      <c r="H563" t="s">
        <v>27</v>
      </c>
      <c r="I563" t="s">
        <v>28</v>
      </c>
      <c r="J563" t="s">
        <v>53</v>
      </c>
    </row>
    <row r="564" spans="1:10" x14ac:dyDescent="0.3">
      <c r="A564" t="s">
        <v>20</v>
      </c>
      <c r="B564" s="2">
        <v>20</v>
      </c>
      <c r="C564" t="s">
        <v>6</v>
      </c>
      <c r="D564" t="s">
        <v>23</v>
      </c>
      <c r="E564" t="s">
        <v>24</v>
      </c>
      <c r="F564" t="s">
        <v>79</v>
      </c>
      <c r="G564" t="s">
        <v>26</v>
      </c>
      <c r="H564" t="s">
        <v>27</v>
      </c>
      <c r="I564" t="s">
        <v>28</v>
      </c>
      <c r="J564" t="s">
        <v>33</v>
      </c>
    </row>
    <row r="565" spans="1:10" x14ac:dyDescent="0.3">
      <c r="A565" t="s">
        <v>20</v>
      </c>
      <c r="B565" s="2">
        <v>16</v>
      </c>
      <c r="C565" t="s">
        <v>5</v>
      </c>
      <c r="D565" t="s">
        <v>23</v>
      </c>
      <c r="E565" t="s">
        <v>24</v>
      </c>
      <c r="F565" t="s">
        <v>79</v>
      </c>
      <c r="G565" t="s">
        <v>31</v>
      </c>
      <c r="H565" t="s">
        <v>27</v>
      </c>
      <c r="I565" t="s">
        <v>28</v>
      </c>
      <c r="J565" s="1" t="e">
        <v>#NULL!</v>
      </c>
    </row>
    <row r="566" spans="1:10" x14ac:dyDescent="0.3">
      <c r="A566" t="s">
        <v>20</v>
      </c>
      <c r="B566" s="2">
        <v>16</v>
      </c>
      <c r="C566" t="s">
        <v>5</v>
      </c>
      <c r="D566" t="s">
        <v>23</v>
      </c>
      <c r="E566" t="s">
        <v>24</v>
      </c>
      <c r="F566" t="s">
        <v>79</v>
      </c>
      <c r="G566" t="s">
        <v>31</v>
      </c>
      <c r="H566" t="s">
        <v>27</v>
      </c>
      <c r="I566" t="s">
        <v>28</v>
      </c>
      <c r="J566" s="1" t="e">
        <v>#NULL!</v>
      </c>
    </row>
    <row r="567" spans="1:10" x14ac:dyDescent="0.3">
      <c r="A567" t="s">
        <v>20</v>
      </c>
      <c r="B567" s="2">
        <v>15</v>
      </c>
      <c r="C567" t="s">
        <v>5</v>
      </c>
      <c r="D567" t="s">
        <v>23</v>
      </c>
      <c r="E567" t="s">
        <v>24</v>
      </c>
      <c r="F567" t="s">
        <v>79</v>
      </c>
      <c r="G567" t="s">
        <v>26</v>
      </c>
      <c r="H567" t="s">
        <v>27</v>
      </c>
      <c r="I567" t="s">
        <v>28</v>
      </c>
      <c r="J567" s="1" t="e">
        <v>#NULL!</v>
      </c>
    </row>
    <row r="568" spans="1:10" x14ac:dyDescent="0.3">
      <c r="A568" t="s">
        <v>20</v>
      </c>
      <c r="B568" s="2">
        <v>15</v>
      </c>
      <c r="C568" t="s">
        <v>5</v>
      </c>
      <c r="D568" t="s">
        <v>23</v>
      </c>
      <c r="E568" t="s">
        <v>24</v>
      </c>
      <c r="F568" t="s">
        <v>79</v>
      </c>
      <c r="G568" t="s">
        <v>26</v>
      </c>
      <c r="H568" t="s">
        <v>27</v>
      </c>
      <c r="I568" t="s">
        <v>28</v>
      </c>
      <c r="J568" t="s">
        <v>33</v>
      </c>
    </row>
    <row r="569" spans="1:10" x14ac:dyDescent="0.3">
      <c r="A569" t="s">
        <v>20</v>
      </c>
      <c r="B569" s="2">
        <v>15</v>
      </c>
      <c r="C569" t="s">
        <v>5</v>
      </c>
      <c r="D569" t="s">
        <v>23</v>
      </c>
      <c r="E569" t="s">
        <v>24</v>
      </c>
      <c r="F569" t="s">
        <v>79</v>
      </c>
      <c r="G569" t="s">
        <v>26</v>
      </c>
      <c r="H569" t="s">
        <v>27</v>
      </c>
      <c r="I569" t="s">
        <v>28</v>
      </c>
      <c r="J569" t="s">
        <v>53</v>
      </c>
    </row>
    <row r="570" spans="1:10" x14ac:dyDescent="0.3">
      <c r="A570" t="s">
        <v>20</v>
      </c>
      <c r="B570" s="2">
        <v>16</v>
      </c>
      <c r="C570" t="s">
        <v>5</v>
      </c>
      <c r="D570" t="s">
        <v>23</v>
      </c>
      <c r="E570" t="s">
        <v>24</v>
      </c>
      <c r="F570" t="s">
        <v>79</v>
      </c>
      <c r="G570" t="s">
        <v>26</v>
      </c>
      <c r="H570" t="s">
        <v>27</v>
      </c>
      <c r="I570" t="s">
        <v>28</v>
      </c>
      <c r="J570" t="s">
        <v>53</v>
      </c>
    </row>
    <row r="571" spans="1:10" x14ac:dyDescent="0.3">
      <c r="A571" t="s">
        <v>20</v>
      </c>
      <c r="B571" s="2">
        <v>14</v>
      </c>
      <c r="C571" t="s">
        <v>5</v>
      </c>
      <c r="D571" t="s">
        <v>23</v>
      </c>
      <c r="E571" t="s">
        <v>29</v>
      </c>
      <c r="F571" t="s">
        <v>79</v>
      </c>
      <c r="G571" t="s">
        <v>26</v>
      </c>
      <c r="H571" t="s">
        <v>27</v>
      </c>
      <c r="I571" t="s">
        <v>28</v>
      </c>
      <c r="J571" t="s">
        <v>33</v>
      </c>
    </row>
    <row r="572" spans="1:10" x14ac:dyDescent="0.3">
      <c r="A572" t="s">
        <v>20</v>
      </c>
      <c r="B572" s="2">
        <v>17</v>
      </c>
      <c r="C572" t="s">
        <v>5</v>
      </c>
      <c r="D572" t="s">
        <v>23</v>
      </c>
      <c r="E572" t="s">
        <v>29</v>
      </c>
      <c r="F572" t="s">
        <v>79</v>
      </c>
      <c r="G572" t="s">
        <v>26</v>
      </c>
      <c r="H572" t="s">
        <v>27</v>
      </c>
      <c r="I572" t="s">
        <v>28</v>
      </c>
      <c r="J572" t="s">
        <v>88</v>
      </c>
    </row>
    <row r="573" spans="1:10" x14ac:dyDescent="0.3">
      <c r="A573" t="s">
        <v>20</v>
      </c>
      <c r="B573" s="2">
        <v>16</v>
      </c>
      <c r="C573" t="s">
        <v>5</v>
      </c>
      <c r="D573" t="s">
        <v>23</v>
      </c>
      <c r="E573" t="s">
        <v>24</v>
      </c>
      <c r="F573" t="s">
        <v>79</v>
      </c>
      <c r="G573" t="s">
        <v>42</v>
      </c>
      <c r="H573" t="s">
        <v>32</v>
      </c>
      <c r="I573" t="s">
        <v>28</v>
      </c>
      <c r="J573" t="s">
        <v>37</v>
      </c>
    </row>
    <row r="574" spans="1:10" x14ac:dyDescent="0.3">
      <c r="A574" t="s">
        <v>20</v>
      </c>
      <c r="B574" s="2">
        <v>22</v>
      </c>
      <c r="C574" t="s">
        <v>9</v>
      </c>
      <c r="D574" t="s">
        <v>23</v>
      </c>
      <c r="E574" t="s">
        <v>29</v>
      </c>
      <c r="F574" t="s">
        <v>79</v>
      </c>
      <c r="G574" t="s">
        <v>39</v>
      </c>
      <c r="H574" t="s">
        <v>27</v>
      </c>
      <c r="I574" t="s">
        <v>28</v>
      </c>
      <c r="J574" t="s">
        <v>33</v>
      </c>
    </row>
    <row r="575" spans="1:10" x14ac:dyDescent="0.3">
      <c r="A575" t="s">
        <v>20</v>
      </c>
      <c r="B575" s="2">
        <v>16</v>
      </c>
      <c r="C575" t="s">
        <v>5</v>
      </c>
      <c r="D575" t="s">
        <v>23</v>
      </c>
      <c r="E575" t="s">
        <v>24</v>
      </c>
      <c r="F575" t="s">
        <v>79</v>
      </c>
      <c r="G575" t="s">
        <v>26</v>
      </c>
      <c r="H575" t="s">
        <v>32</v>
      </c>
      <c r="I575" t="s">
        <v>28</v>
      </c>
      <c r="J575" t="s">
        <v>37</v>
      </c>
    </row>
    <row r="576" spans="1:10" x14ac:dyDescent="0.3">
      <c r="A576" t="s">
        <v>20</v>
      </c>
      <c r="B576" s="2">
        <v>30</v>
      </c>
      <c r="C576" t="s">
        <v>6</v>
      </c>
      <c r="D576" t="s">
        <v>23</v>
      </c>
      <c r="E576" t="s">
        <v>29</v>
      </c>
      <c r="F576" t="s">
        <v>61</v>
      </c>
      <c r="G576" t="s">
        <v>31</v>
      </c>
      <c r="H576" t="s">
        <v>27</v>
      </c>
      <c r="I576" t="s">
        <v>28</v>
      </c>
      <c r="J576" t="s">
        <v>53</v>
      </c>
    </row>
    <row r="577" spans="1:10" x14ac:dyDescent="0.3">
      <c r="A577" t="s">
        <v>20</v>
      </c>
      <c r="B577" s="2">
        <v>30</v>
      </c>
      <c r="C577" t="s">
        <v>12</v>
      </c>
      <c r="D577" t="s">
        <v>23</v>
      </c>
      <c r="E577" t="s">
        <v>29</v>
      </c>
      <c r="F577" t="s">
        <v>61</v>
      </c>
      <c r="G577" t="s">
        <v>31</v>
      </c>
      <c r="H577" t="s">
        <v>27</v>
      </c>
      <c r="I577" t="s">
        <v>28</v>
      </c>
      <c r="J577" t="s">
        <v>33</v>
      </c>
    </row>
    <row r="578" spans="1:10" x14ac:dyDescent="0.3">
      <c r="A578" t="s">
        <v>20</v>
      </c>
      <c r="B578" s="2">
        <v>28</v>
      </c>
      <c r="C578" t="s">
        <v>6</v>
      </c>
      <c r="D578" t="s">
        <v>23</v>
      </c>
      <c r="E578" t="s">
        <v>29</v>
      </c>
      <c r="F578" t="s">
        <v>61</v>
      </c>
      <c r="G578" t="s">
        <v>31</v>
      </c>
      <c r="H578" t="s">
        <v>27</v>
      </c>
      <c r="I578" t="s">
        <v>28</v>
      </c>
      <c r="J578" t="s">
        <v>53</v>
      </c>
    </row>
    <row r="579" spans="1:10" x14ac:dyDescent="0.3">
      <c r="A579" t="s">
        <v>20</v>
      </c>
      <c r="B579" s="2">
        <v>27</v>
      </c>
      <c r="C579" t="s">
        <v>6</v>
      </c>
      <c r="D579" t="s">
        <v>23</v>
      </c>
      <c r="E579" t="s">
        <v>29</v>
      </c>
      <c r="F579" t="s">
        <v>61</v>
      </c>
      <c r="G579" t="s">
        <v>31</v>
      </c>
      <c r="H579" t="s">
        <v>27</v>
      </c>
      <c r="I579" t="s">
        <v>28</v>
      </c>
      <c r="J579" t="s">
        <v>53</v>
      </c>
    </row>
    <row r="580" spans="1:10" x14ac:dyDescent="0.3">
      <c r="A580" t="s">
        <v>20</v>
      </c>
      <c r="B580" s="2">
        <v>26</v>
      </c>
      <c r="C580" t="s">
        <v>6</v>
      </c>
      <c r="D580" t="s">
        <v>23</v>
      </c>
      <c r="E580" t="s">
        <v>29</v>
      </c>
      <c r="F580" t="s">
        <v>61</v>
      </c>
      <c r="G580" t="s">
        <v>31</v>
      </c>
      <c r="H580" t="s">
        <v>27</v>
      </c>
      <c r="I580" t="s">
        <v>28</v>
      </c>
      <c r="J580" t="s">
        <v>53</v>
      </c>
    </row>
    <row r="581" spans="1:10" x14ac:dyDescent="0.3">
      <c r="A581" t="s">
        <v>20</v>
      </c>
      <c r="B581" s="2">
        <v>26</v>
      </c>
      <c r="C581" t="s">
        <v>6</v>
      </c>
      <c r="D581" t="s">
        <v>23</v>
      </c>
      <c r="E581" t="s">
        <v>29</v>
      </c>
      <c r="F581" t="s">
        <v>61</v>
      </c>
      <c r="G581" t="s">
        <v>31</v>
      </c>
      <c r="H581" t="s">
        <v>27</v>
      </c>
      <c r="I581" t="s">
        <v>28</v>
      </c>
      <c r="J581" t="s">
        <v>62</v>
      </c>
    </row>
    <row r="582" spans="1:10" x14ac:dyDescent="0.3">
      <c r="A582" t="s">
        <v>20</v>
      </c>
      <c r="B582" s="2">
        <v>19</v>
      </c>
      <c r="C582" t="s">
        <v>12</v>
      </c>
      <c r="D582" t="s">
        <v>23</v>
      </c>
      <c r="E582" t="s">
        <v>24</v>
      </c>
      <c r="F582" t="s">
        <v>61</v>
      </c>
      <c r="G582" t="s">
        <v>31</v>
      </c>
      <c r="H582" t="s">
        <v>27</v>
      </c>
      <c r="I582" t="s">
        <v>28</v>
      </c>
      <c r="J582" t="s">
        <v>33</v>
      </c>
    </row>
    <row r="583" spans="1:10" x14ac:dyDescent="0.3">
      <c r="A583" t="s">
        <v>20</v>
      </c>
      <c r="B583" s="2">
        <v>18</v>
      </c>
      <c r="C583" t="s">
        <v>12</v>
      </c>
      <c r="D583" t="s">
        <v>23</v>
      </c>
      <c r="E583" t="s">
        <v>24</v>
      </c>
      <c r="F583" t="s">
        <v>61</v>
      </c>
      <c r="G583" t="s">
        <v>31</v>
      </c>
      <c r="H583" t="s">
        <v>27</v>
      </c>
      <c r="I583" t="s">
        <v>28</v>
      </c>
      <c r="J583" t="s">
        <v>33</v>
      </c>
    </row>
    <row r="584" spans="1:10" x14ac:dyDescent="0.3">
      <c r="A584" t="s">
        <v>20</v>
      </c>
      <c r="B584" s="2">
        <v>18</v>
      </c>
      <c r="C584" t="s">
        <v>6</v>
      </c>
      <c r="D584" t="s">
        <v>23</v>
      </c>
      <c r="E584" t="s">
        <v>29</v>
      </c>
      <c r="F584" t="s">
        <v>61</v>
      </c>
      <c r="G584" t="s">
        <v>31</v>
      </c>
      <c r="H584" t="s">
        <v>27</v>
      </c>
      <c r="I584" t="s">
        <v>28</v>
      </c>
      <c r="J584" t="s">
        <v>53</v>
      </c>
    </row>
    <row r="585" spans="1:10" x14ac:dyDescent="0.3">
      <c r="A585" t="s">
        <v>20</v>
      </c>
      <c r="B585" s="2">
        <v>18</v>
      </c>
      <c r="C585" t="s">
        <v>5</v>
      </c>
      <c r="D585" t="s">
        <v>23</v>
      </c>
      <c r="E585" t="s">
        <v>29</v>
      </c>
      <c r="F585" t="s">
        <v>61</v>
      </c>
      <c r="G585" t="s">
        <v>42</v>
      </c>
      <c r="H585" t="s">
        <v>27</v>
      </c>
      <c r="I585" t="s">
        <v>28</v>
      </c>
      <c r="J585" t="s">
        <v>33</v>
      </c>
    </row>
    <row r="586" spans="1:10" x14ac:dyDescent="0.3">
      <c r="A586" t="s">
        <v>20</v>
      </c>
      <c r="B586" s="2">
        <v>18</v>
      </c>
      <c r="C586" t="s">
        <v>5</v>
      </c>
      <c r="D586" t="s">
        <v>23</v>
      </c>
      <c r="E586" t="s">
        <v>29</v>
      </c>
      <c r="F586" t="s">
        <v>61</v>
      </c>
      <c r="G586" t="s">
        <v>26</v>
      </c>
      <c r="H586" t="s">
        <v>27</v>
      </c>
      <c r="I586" t="s">
        <v>28</v>
      </c>
      <c r="J586" t="s">
        <v>33</v>
      </c>
    </row>
    <row r="587" spans="1:10" x14ac:dyDescent="0.3">
      <c r="A587" t="s">
        <v>20</v>
      </c>
      <c r="B587" s="2">
        <v>15</v>
      </c>
      <c r="C587" t="s">
        <v>5</v>
      </c>
      <c r="D587" t="s">
        <v>23</v>
      </c>
      <c r="E587" t="s">
        <v>29</v>
      </c>
      <c r="F587" t="s">
        <v>61</v>
      </c>
      <c r="G587" t="s">
        <v>42</v>
      </c>
      <c r="H587" t="s">
        <v>27</v>
      </c>
      <c r="I587" t="s">
        <v>28</v>
      </c>
      <c r="J587" t="s">
        <v>33</v>
      </c>
    </row>
    <row r="588" spans="1:10" x14ac:dyDescent="0.3">
      <c r="A588" t="s">
        <v>20</v>
      </c>
      <c r="B588" s="2">
        <v>17</v>
      </c>
      <c r="C588" t="s">
        <v>12</v>
      </c>
      <c r="D588" t="s">
        <v>23</v>
      </c>
      <c r="E588" t="s">
        <v>24</v>
      </c>
      <c r="F588" t="s">
        <v>61</v>
      </c>
      <c r="G588" t="s">
        <v>31</v>
      </c>
      <c r="H588" t="s">
        <v>32</v>
      </c>
      <c r="I588" t="s">
        <v>28</v>
      </c>
      <c r="J588" t="s">
        <v>37</v>
      </c>
    </row>
    <row r="589" spans="1:10" x14ac:dyDescent="0.3">
      <c r="A589" t="s">
        <v>20</v>
      </c>
      <c r="B589" s="2">
        <v>14</v>
      </c>
      <c r="C589" t="s">
        <v>5</v>
      </c>
      <c r="D589" t="s">
        <v>23</v>
      </c>
      <c r="E589" t="s">
        <v>29</v>
      </c>
      <c r="F589" t="s">
        <v>61</v>
      </c>
      <c r="G589" t="s">
        <v>26</v>
      </c>
      <c r="H589" t="s">
        <v>27</v>
      </c>
      <c r="I589" t="s">
        <v>28</v>
      </c>
      <c r="J589" t="s">
        <v>33</v>
      </c>
    </row>
    <row r="590" spans="1:10" x14ac:dyDescent="0.3">
      <c r="A590" t="s">
        <v>20</v>
      </c>
      <c r="B590" s="2">
        <v>33</v>
      </c>
      <c r="C590" t="s">
        <v>7</v>
      </c>
      <c r="D590" t="s">
        <v>23</v>
      </c>
      <c r="E590" t="s">
        <v>29</v>
      </c>
      <c r="F590" t="s">
        <v>96</v>
      </c>
      <c r="G590" t="s">
        <v>31</v>
      </c>
      <c r="H590" t="s">
        <v>27</v>
      </c>
      <c r="I590" t="s">
        <v>28</v>
      </c>
      <c r="J590" t="s">
        <v>33</v>
      </c>
    </row>
    <row r="591" spans="1:10" x14ac:dyDescent="0.3">
      <c r="A591" t="s">
        <v>20</v>
      </c>
      <c r="B591" s="2">
        <v>23</v>
      </c>
      <c r="C591" t="s">
        <v>9</v>
      </c>
      <c r="D591" t="s">
        <v>23</v>
      </c>
      <c r="E591" t="s">
        <v>24</v>
      </c>
      <c r="F591" t="s">
        <v>96</v>
      </c>
      <c r="G591" t="s">
        <v>26</v>
      </c>
      <c r="H591" t="s">
        <v>27</v>
      </c>
      <c r="I591" t="s">
        <v>28</v>
      </c>
      <c r="J591" t="s">
        <v>33</v>
      </c>
    </row>
    <row r="592" spans="1:10" x14ac:dyDescent="0.3">
      <c r="A592" t="s">
        <v>20</v>
      </c>
      <c r="B592" s="2">
        <v>13</v>
      </c>
      <c r="C592" t="s">
        <v>5</v>
      </c>
      <c r="D592" t="s">
        <v>23</v>
      </c>
      <c r="E592" t="s">
        <v>24</v>
      </c>
      <c r="F592" t="s">
        <v>64</v>
      </c>
      <c r="G592" t="s">
        <v>42</v>
      </c>
      <c r="H592" t="s">
        <v>27</v>
      </c>
      <c r="I592" t="s">
        <v>28</v>
      </c>
      <c r="J592" t="s">
        <v>33</v>
      </c>
    </row>
    <row r="593" spans="1:10" x14ac:dyDescent="0.3">
      <c r="A593" t="s">
        <v>20</v>
      </c>
      <c r="B593" s="2">
        <v>18</v>
      </c>
      <c r="C593" t="s">
        <v>5</v>
      </c>
      <c r="D593" t="s">
        <v>23</v>
      </c>
      <c r="E593" t="s">
        <v>24</v>
      </c>
      <c r="F593" t="s">
        <v>64</v>
      </c>
      <c r="G593" t="s">
        <v>26</v>
      </c>
      <c r="H593" t="s">
        <v>27</v>
      </c>
      <c r="I593" t="s">
        <v>28</v>
      </c>
      <c r="J593" t="s">
        <v>33</v>
      </c>
    </row>
    <row r="594" spans="1:10" x14ac:dyDescent="0.3">
      <c r="A594" t="s">
        <v>20</v>
      </c>
      <c r="B594" s="2">
        <v>21</v>
      </c>
      <c r="C594" t="s">
        <v>6</v>
      </c>
      <c r="D594" t="s">
        <v>23</v>
      </c>
      <c r="E594" t="s">
        <v>29</v>
      </c>
      <c r="F594" t="s">
        <v>64</v>
      </c>
      <c r="G594" t="s">
        <v>31</v>
      </c>
      <c r="H594" t="s">
        <v>90</v>
      </c>
      <c r="I594" t="s">
        <v>28</v>
      </c>
      <c r="J594" t="s">
        <v>33</v>
      </c>
    </row>
    <row r="595" spans="1:10" x14ac:dyDescent="0.3">
      <c r="A595" t="s">
        <v>20</v>
      </c>
      <c r="B595" s="2">
        <v>18</v>
      </c>
      <c r="C595" t="s">
        <v>6</v>
      </c>
      <c r="D595" t="s">
        <v>23</v>
      </c>
      <c r="E595" t="s">
        <v>29</v>
      </c>
      <c r="F595" t="s">
        <v>64</v>
      </c>
      <c r="G595" t="s">
        <v>42</v>
      </c>
      <c r="H595" t="s">
        <v>90</v>
      </c>
      <c r="I595" t="s">
        <v>28</v>
      </c>
      <c r="J595" t="s">
        <v>53</v>
      </c>
    </row>
    <row r="596" spans="1:10" x14ac:dyDescent="0.3">
      <c r="A596" t="s">
        <v>20</v>
      </c>
      <c r="B596" s="2">
        <v>19</v>
      </c>
      <c r="C596" t="s">
        <v>5</v>
      </c>
      <c r="D596" t="s">
        <v>23</v>
      </c>
      <c r="E596" t="s">
        <v>29</v>
      </c>
      <c r="F596" t="s">
        <v>64</v>
      </c>
      <c r="G596" t="s">
        <v>26</v>
      </c>
      <c r="H596" t="s">
        <v>27</v>
      </c>
      <c r="I596" t="s">
        <v>28</v>
      </c>
      <c r="J596" t="s">
        <v>53</v>
      </c>
    </row>
    <row r="597" spans="1:10" x14ac:dyDescent="0.3">
      <c r="A597" t="s">
        <v>20</v>
      </c>
      <c r="B597" s="2">
        <v>15</v>
      </c>
      <c r="C597" t="s">
        <v>5</v>
      </c>
      <c r="D597" t="s">
        <v>23</v>
      </c>
      <c r="E597" t="s">
        <v>29</v>
      </c>
      <c r="F597" t="s">
        <v>64</v>
      </c>
      <c r="G597" t="s">
        <v>26</v>
      </c>
      <c r="H597" t="s">
        <v>27</v>
      </c>
      <c r="I597" t="s">
        <v>28</v>
      </c>
      <c r="J597" t="s">
        <v>33</v>
      </c>
    </row>
    <row r="598" spans="1:10" x14ac:dyDescent="0.3">
      <c r="A598" t="s">
        <v>20</v>
      </c>
      <c r="B598" s="2">
        <v>16</v>
      </c>
      <c r="C598" t="s">
        <v>5</v>
      </c>
      <c r="D598" t="s">
        <v>23</v>
      </c>
      <c r="E598" t="s">
        <v>29</v>
      </c>
      <c r="F598" t="s">
        <v>64</v>
      </c>
      <c r="G598" t="s">
        <v>42</v>
      </c>
      <c r="H598" t="s">
        <v>32</v>
      </c>
      <c r="I598" t="s">
        <v>28</v>
      </c>
      <c r="J598" t="s">
        <v>37</v>
      </c>
    </row>
    <row r="599" spans="1:10" x14ac:dyDescent="0.3">
      <c r="A599" t="s">
        <v>20</v>
      </c>
      <c r="B599" s="2">
        <v>13</v>
      </c>
      <c r="C599" t="s">
        <v>5</v>
      </c>
      <c r="D599" t="s">
        <v>23</v>
      </c>
      <c r="E599" t="s">
        <v>29</v>
      </c>
      <c r="F599" t="s">
        <v>64</v>
      </c>
      <c r="G599" t="s">
        <v>26</v>
      </c>
      <c r="H599" t="s">
        <v>32</v>
      </c>
      <c r="I599" t="s">
        <v>28</v>
      </c>
      <c r="J599" t="s">
        <v>37</v>
      </c>
    </row>
    <row r="600" spans="1:10" x14ac:dyDescent="0.3">
      <c r="A600" t="s">
        <v>20</v>
      </c>
      <c r="B600" s="2">
        <v>24</v>
      </c>
      <c r="C600" t="s">
        <v>14</v>
      </c>
      <c r="D600" t="s">
        <v>23</v>
      </c>
      <c r="E600" t="s">
        <v>29</v>
      </c>
      <c r="F600" t="s">
        <v>30</v>
      </c>
      <c r="G600" t="s">
        <v>31</v>
      </c>
      <c r="H600" t="s">
        <v>32</v>
      </c>
      <c r="I600" t="s">
        <v>28</v>
      </c>
      <c r="J600" t="s">
        <v>33</v>
      </c>
    </row>
    <row r="601" spans="1:10" x14ac:dyDescent="0.3">
      <c r="A601" t="s">
        <v>20</v>
      </c>
      <c r="B601" s="2">
        <v>19</v>
      </c>
      <c r="C601" t="s">
        <v>5</v>
      </c>
      <c r="D601" t="s">
        <v>23</v>
      </c>
      <c r="E601" t="s">
        <v>24</v>
      </c>
      <c r="F601" t="s">
        <v>30</v>
      </c>
      <c r="G601" t="s">
        <v>26</v>
      </c>
      <c r="H601" t="s">
        <v>27</v>
      </c>
      <c r="I601" t="s">
        <v>28</v>
      </c>
      <c r="J601" t="s">
        <v>33</v>
      </c>
    </row>
    <row r="602" spans="1:10" x14ac:dyDescent="0.3">
      <c r="A602" t="s">
        <v>20</v>
      </c>
      <c r="B602" s="2">
        <v>17</v>
      </c>
      <c r="C602" t="s">
        <v>5</v>
      </c>
      <c r="D602" t="s">
        <v>23</v>
      </c>
      <c r="E602" t="s">
        <v>29</v>
      </c>
      <c r="F602" t="s">
        <v>30</v>
      </c>
      <c r="G602" t="s">
        <v>31</v>
      </c>
      <c r="H602" t="s">
        <v>27</v>
      </c>
      <c r="I602" t="s">
        <v>28</v>
      </c>
      <c r="J602" t="s">
        <v>33</v>
      </c>
    </row>
    <row r="603" spans="1:10" x14ac:dyDescent="0.3">
      <c r="A603" t="s">
        <v>20</v>
      </c>
      <c r="B603" s="2">
        <v>16</v>
      </c>
      <c r="C603" t="s">
        <v>5</v>
      </c>
      <c r="D603" t="s">
        <v>23</v>
      </c>
      <c r="E603" t="s">
        <v>29</v>
      </c>
      <c r="F603" t="s">
        <v>30</v>
      </c>
      <c r="G603" t="s">
        <v>31</v>
      </c>
      <c r="H603" t="s">
        <v>27</v>
      </c>
      <c r="I603" t="s">
        <v>28</v>
      </c>
      <c r="J603" t="s">
        <v>33</v>
      </c>
    </row>
    <row r="604" spans="1:10" x14ac:dyDescent="0.3">
      <c r="A604" t="s">
        <v>20</v>
      </c>
      <c r="B604" s="2">
        <v>16</v>
      </c>
      <c r="C604" t="s">
        <v>5</v>
      </c>
      <c r="D604" t="s">
        <v>23</v>
      </c>
      <c r="E604" t="s">
        <v>24</v>
      </c>
      <c r="F604" t="s">
        <v>30</v>
      </c>
      <c r="G604" t="s">
        <v>26</v>
      </c>
      <c r="H604" t="s">
        <v>27</v>
      </c>
      <c r="I604" t="s">
        <v>28</v>
      </c>
      <c r="J604" t="s">
        <v>33</v>
      </c>
    </row>
    <row r="605" spans="1:10" x14ac:dyDescent="0.3">
      <c r="A605" t="s">
        <v>20</v>
      </c>
      <c r="B605" s="2">
        <v>23</v>
      </c>
      <c r="C605" t="s">
        <v>6</v>
      </c>
      <c r="D605" t="s">
        <v>23</v>
      </c>
      <c r="E605" t="s">
        <v>24</v>
      </c>
      <c r="F605" t="s">
        <v>45</v>
      </c>
      <c r="G605" t="s">
        <v>46</v>
      </c>
      <c r="H605" t="s">
        <v>32</v>
      </c>
      <c r="I605" t="s">
        <v>28</v>
      </c>
      <c r="J605" t="s">
        <v>37</v>
      </c>
    </row>
    <row r="606" spans="1:10" x14ac:dyDescent="0.3">
      <c r="A606" t="s">
        <v>20</v>
      </c>
      <c r="B606" s="2">
        <v>16</v>
      </c>
      <c r="C606" t="s">
        <v>5</v>
      </c>
      <c r="D606" t="s">
        <v>23</v>
      </c>
      <c r="E606" t="s">
        <v>24</v>
      </c>
      <c r="F606" t="s">
        <v>45</v>
      </c>
      <c r="G606" t="s">
        <v>26</v>
      </c>
      <c r="H606" t="s">
        <v>27</v>
      </c>
      <c r="I606" t="s">
        <v>28</v>
      </c>
      <c r="J606" t="s">
        <v>33</v>
      </c>
    </row>
    <row r="607" spans="1:10" x14ac:dyDescent="0.3">
      <c r="A607" t="s">
        <v>20</v>
      </c>
      <c r="B607" s="2">
        <v>19</v>
      </c>
      <c r="C607" t="s">
        <v>8</v>
      </c>
      <c r="D607" t="s">
        <v>23</v>
      </c>
      <c r="E607" t="s">
        <v>24</v>
      </c>
      <c r="F607" t="s">
        <v>45</v>
      </c>
      <c r="G607" t="s">
        <v>31</v>
      </c>
      <c r="H607" t="s">
        <v>27</v>
      </c>
      <c r="I607" t="s">
        <v>28</v>
      </c>
      <c r="J607" t="s">
        <v>33</v>
      </c>
    </row>
    <row r="608" spans="1:10" x14ac:dyDescent="0.3">
      <c r="A608" t="s">
        <v>20</v>
      </c>
      <c r="B608" s="2">
        <v>27</v>
      </c>
      <c r="C608" t="s">
        <v>87</v>
      </c>
      <c r="D608" t="s">
        <v>23</v>
      </c>
      <c r="E608" t="s">
        <v>29</v>
      </c>
      <c r="F608" t="s">
        <v>45</v>
      </c>
      <c r="G608" t="s">
        <v>31</v>
      </c>
      <c r="H608" t="s">
        <v>27</v>
      </c>
      <c r="I608" t="s">
        <v>28</v>
      </c>
      <c r="J608" t="s">
        <v>33</v>
      </c>
    </row>
    <row r="609" spans="1:10" x14ac:dyDescent="0.3">
      <c r="A609" t="s">
        <v>20</v>
      </c>
      <c r="B609" s="2">
        <v>20</v>
      </c>
      <c r="C609" t="s">
        <v>5</v>
      </c>
      <c r="D609" t="s">
        <v>23</v>
      </c>
      <c r="E609" t="s">
        <v>24</v>
      </c>
      <c r="F609" t="s">
        <v>45</v>
      </c>
      <c r="G609" t="s">
        <v>31</v>
      </c>
      <c r="H609" t="s">
        <v>32</v>
      </c>
      <c r="I609" t="s">
        <v>28</v>
      </c>
      <c r="J609" t="s">
        <v>33</v>
      </c>
    </row>
    <row r="610" spans="1:10" x14ac:dyDescent="0.3">
      <c r="A610" t="s">
        <v>20</v>
      </c>
      <c r="B610" s="2">
        <v>15</v>
      </c>
      <c r="C610" t="s">
        <v>5</v>
      </c>
      <c r="D610" t="s">
        <v>23</v>
      </c>
      <c r="E610" t="s">
        <v>29</v>
      </c>
      <c r="F610" t="s">
        <v>45</v>
      </c>
      <c r="G610" t="s">
        <v>26</v>
      </c>
      <c r="H610" t="s">
        <v>27</v>
      </c>
      <c r="I610" t="s">
        <v>28</v>
      </c>
      <c r="J610" t="s">
        <v>33</v>
      </c>
    </row>
    <row r="611" spans="1:10" x14ac:dyDescent="0.3">
      <c r="A611" t="s">
        <v>20</v>
      </c>
      <c r="B611" s="2">
        <v>25</v>
      </c>
      <c r="C611" t="s">
        <v>9</v>
      </c>
      <c r="D611" t="s">
        <v>23</v>
      </c>
      <c r="E611" t="s">
        <v>29</v>
      </c>
      <c r="F611" t="s">
        <v>45</v>
      </c>
      <c r="G611" t="s">
        <v>26</v>
      </c>
      <c r="H611" t="s">
        <v>27</v>
      </c>
      <c r="I611" t="s">
        <v>28</v>
      </c>
      <c r="J611" t="s">
        <v>33</v>
      </c>
    </row>
    <row r="612" spans="1:10" x14ac:dyDescent="0.3">
      <c r="A612" t="s">
        <v>20</v>
      </c>
      <c r="B612" s="2">
        <v>18</v>
      </c>
      <c r="C612" t="s">
        <v>9</v>
      </c>
      <c r="D612" t="s">
        <v>23</v>
      </c>
      <c r="E612" t="s">
        <v>29</v>
      </c>
      <c r="F612" t="s">
        <v>45</v>
      </c>
      <c r="G612" t="s">
        <v>26</v>
      </c>
      <c r="H612" t="s">
        <v>27</v>
      </c>
      <c r="I612" t="s">
        <v>28</v>
      </c>
      <c r="J612" t="s">
        <v>33</v>
      </c>
    </row>
    <row r="613" spans="1:10" x14ac:dyDescent="0.3">
      <c r="A613" t="s">
        <v>20</v>
      </c>
      <c r="B613" s="2">
        <v>18</v>
      </c>
      <c r="C613" t="s">
        <v>9</v>
      </c>
      <c r="D613" t="s">
        <v>23</v>
      </c>
      <c r="E613" t="s">
        <v>29</v>
      </c>
      <c r="F613" t="s">
        <v>45</v>
      </c>
      <c r="G613" t="s">
        <v>42</v>
      </c>
      <c r="H613" t="s">
        <v>27</v>
      </c>
      <c r="I613" t="s">
        <v>28</v>
      </c>
      <c r="J613" t="s">
        <v>33</v>
      </c>
    </row>
    <row r="614" spans="1:10" x14ac:dyDescent="0.3">
      <c r="A614" t="s">
        <v>20</v>
      </c>
      <c r="B614" s="2">
        <v>25</v>
      </c>
      <c r="C614" t="s">
        <v>5</v>
      </c>
      <c r="D614" t="s">
        <v>23</v>
      </c>
      <c r="E614" t="s">
        <v>24</v>
      </c>
      <c r="F614" t="s">
        <v>80</v>
      </c>
      <c r="G614" t="s">
        <v>26</v>
      </c>
      <c r="H614" t="s">
        <v>27</v>
      </c>
      <c r="I614" t="s">
        <v>28</v>
      </c>
      <c r="J614" t="s">
        <v>33</v>
      </c>
    </row>
    <row r="615" spans="1:10" x14ac:dyDescent="0.3">
      <c r="A615" t="s">
        <v>20</v>
      </c>
      <c r="B615" s="2">
        <v>18</v>
      </c>
      <c r="C615" t="s">
        <v>5</v>
      </c>
      <c r="D615" t="s">
        <v>23</v>
      </c>
      <c r="E615" t="s">
        <v>29</v>
      </c>
      <c r="F615" t="s">
        <v>80</v>
      </c>
      <c r="G615" t="s">
        <v>40</v>
      </c>
      <c r="H615" t="s">
        <v>27</v>
      </c>
      <c r="I615" t="s">
        <v>28</v>
      </c>
      <c r="J615" t="s">
        <v>33</v>
      </c>
    </row>
    <row r="616" spans="1:10" x14ac:dyDescent="0.3">
      <c r="A616" t="s">
        <v>20</v>
      </c>
      <c r="B616" s="2">
        <v>28</v>
      </c>
      <c r="C616" t="s">
        <v>12</v>
      </c>
      <c r="D616" t="s">
        <v>23</v>
      </c>
      <c r="E616" t="s">
        <v>29</v>
      </c>
      <c r="F616" t="s">
        <v>80</v>
      </c>
      <c r="G616" t="s">
        <v>26</v>
      </c>
      <c r="H616" t="s">
        <v>27</v>
      </c>
      <c r="I616" t="s">
        <v>28</v>
      </c>
      <c r="J616" t="s">
        <v>37</v>
      </c>
    </row>
    <row r="617" spans="1:10" x14ac:dyDescent="0.3">
      <c r="A617" t="s">
        <v>20</v>
      </c>
      <c r="B617" s="2">
        <v>16</v>
      </c>
      <c r="C617" t="s">
        <v>6</v>
      </c>
      <c r="D617" t="s">
        <v>23</v>
      </c>
      <c r="E617" t="s">
        <v>24</v>
      </c>
      <c r="F617" t="s">
        <v>80</v>
      </c>
      <c r="G617" t="s">
        <v>26</v>
      </c>
      <c r="H617" t="s">
        <v>27</v>
      </c>
      <c r="I617" t="s">
        <v>28</v>
      </c>
      <c r="J617" t="s">
        <v>33</v>
      </c>
    </row>
    <row r="618" spans="1:10" x14ac:dyDescent="0.3">
      <c r="A618" t="s">
        <v>20</v>
      </c>
      <c r="B618" s="2">
        <v>19</v>
      </c>
      <c r="C618" t="s">
        <v>6</v>
      </c>
      <c r="D618" t="s">
        <v>23</v>
      </c>
      <c r="E618" t="s">
        <v>29</v>
      </c>
      <c r="F618" t="s">
        <v>80</v>
      </c>
      <c r="G618" t="s">
        <v>31</v>
      </c>
      <c r="H618" t="s">
        <v>27</v>
      </c>
      <c r="I618" t="s">
        <v>28</v>
      </c>
      <c r="J618" t="s">
        <v>33</v>
      </c>
    </row>
    <row r="619" spans="1:10" x14ac:dyDescent="0.3">
      <c r="A619" t="s">
        <v>20</v>
      </c>
      <c r="B619" s="2">
        <v>22</v>
      </c>
      <c r="C619" t="s">
        <v>6</v>
      </c>
      <c r="D619" t="s">
        <v>23</v>
      </c>
      <c r="E619" t="s">
        <v>29</v>
      </c>
      <c r="F619" t="s">
        <v>80</v>
      </c>
      <c r="G619" t="s">
        <v>42</v>
      </c>
      <c r="H619" t="s">
        <v>27</v>
      </c>
      <c r="I619" t="s">
        <v>28</v>
      </c>
      <c r="J619" t="s">
        <v>33</v>
      </c>
    </row>
    <row r="620" spans="1:10" x14ac:dyDescent="0.3">
      <c r="A620" t="s">
        <v>20</v>
      </c>
      <c r="B620" s="2">
        <v>17</v>
      </c>
      <c r="C620" t="s">
        <v>5</v>
      </c>
      <c r="D620" t="s">
        <v>23</v>
      </c>
      <c r="E620" t="s">
        <v>29</v>
      </c>
      <c r="F620" t="s">
        <v>80</v>
      </c>
      <c r="G620" t="s">
        <v>26</v>
      </c>
      <c r="H620" t="s">
        <v>27</v>
      </c>
      <c r="I620" t="s">
        <v>28</v>
      </c>
      <c r="J620" t="s">
        <v>33</v>
      </c>
    </row>
    <row r="621" spans="1:10" x14ac:dyDescent="0.3">
      <c r="A621" t="s">
        <v>20</v>
      </c>
      <c r="B621" s="2">
        <v>17</v>
      </c>
      <c r="C621" t="s">
        <v>5</v>
      </c>
      <c r="D621" t="s">
        <v>23</v>
      </c>
      <c r="E621" t="s">
        <v>29</v>
      </c>
      <c r="F621" t="s">
        <v>80</v>
      </c>
      <c r="G621" t="s">
        <v>26</v>
      </c>
      <c r="H621" t="s">
        <v>27</v>
      </c>
      <c r="I621" t="s">
        <v>28</v>
      </c>
      <c r="J621" t="s">
        <v>33</v>
      </c>
    </row>
    <row r="622" spans="1:10" x14ac:dyDescent="0.3">
      <c r="A622" t="s">
        <v>20</v>
      </c>
      <c r="B622" s="2">
        <v>15</v>
      </c>
      <c r="C622" t="s">
        <v>5</v>
      </c>
      <c r="D622" t="s">
        <v>23</v>
      </c>
      <c r="E622" t="s">
        <v>24</v>
      </c>
      <c r="F622" t="s">
        <v>80</v>
      </c>
      <c r="G622" t="s">
        <v>26</v>
      </c>
      <c r="H622" t="s">
        <v>27</v>
      </c>
      <c r="I622" t="s">
        <v>28</v>
      </c>
      <c r="J622" t="s">
        <v>33</v>
      </c>
    </row>
    <row r="623" spans="1:10" x14ac:dyDescent="0.3">
      <c r="A623" t="s">
        <v>20</v>
      </c>
      <c r="B623" s="2">
        <v>12</v>
      </c>
      <c r="C623" t="s">
        <v>5</v>
      </c>
      <c r="D623" t="s">
        <v>23</v>
      </c>
      <c r="E623" t="s">
        <v>29</v>
      </c>
      <c r="F623" t="s">
        <v>80</v>
      </c>
      <c r="G623" t="s">
        <v>26</v>
      </c>
      <c r="H623" t="s">
        <v>32</v>
      </c>
      <c r="I623" t="s">
        <v>28</v>
      </c>
      <c r="J623" t="s">
        <v>37</v>
      </c>
    </row>
    <row r="624" spans="1:10" x14ac:dyDescent="0.3">
      <c r="A624" t="s">
        <v>20</v>
      </c>
      <c r="B624" s="2">
        <v>22</v>
      </c>
      <c r="C624" t="s">
        <v>6</v>
      </c>
      <c r="D624" t="s">
        <v>23</v>
      </c>
      <c r="E624" t="s">
        <v>24</v>
      </c>
      <c r="F624" t="s">
        <v>80</v>
      </c>
      <c r="G624" t="s">
        <v>31</v>
      </c>
      <c r="H624" t="s">
        <v>27</v>
      </c>
      <c r="I624" t="s">
        <v>28</v>
      </c>
      <c r="J624" t="s">
        <v>33</v>
      </c>
    </row>
    <row r="625" spans="1:10" x14ac:dyDescent="0.3">
      <c r="A625" t="s">
        <v>20</v>
      </c>
      <c r="B625" s="2">
        <v>18</v>
      </c>
      <c r="C625" t="s">
        <v>7</v>
      </c>
      <c r="D625" t="s">
        <v>23</v>
      </c>
      <c r="E625" t="s">
        <v>24</v>
      </c>
      <c r="F625" t="s">
        <v>85</v>
      </c>
      <c r="G625" t="s">
        <v>26</v>
      </c>
      <c r="H625" t="s">
        <v>27</v>
      </c>
      <c r="I625" t="s">
        <v>28</v>
      </c>
      <c r="J625" t="s">
        <v>33</v>
      </c>
    </row>
    <row r="626" spans="1:10" x14ac:dyDescent="0.3">
      <c r="A626" t="s">
        <v>20</v>
      </c>
      <c r="B626" s="2">
        <v>16</v>
      </c>
      <c r="C626" t="s">
        <v>5</v>
      </c>
      <c r="D626" t="s">
        <v>23</v>
      </c>
      <c r="E626" t="s">
        <v>29</v>
      </c>
      <c r="F626" t="s">
        <v>85</v>
      </c>
      <c r="G626" t="s">
        <v>42</v>
      </c>
      <c r="H626" t="s">
        <v>27</v>
      </c>
      <c r="I626" t="s">
        <v>28</v>
      </c>
      <c r="J626" t="s">
        <v>33</v>
      </c>
    </row>
    <row r="627" spans="1:10" x14ac:dyDescent="0.3">
      <c r="A627" t="s">
        <v>20</v>
      </c>
      <c r="B627" s="2">
        <v>14</v>
      </c>
      <c r="C627" t="s">
        <v>5</v>
      </c>
      <c r="D627" t="s">
        <v>23</v>
      </c>
      <c r="E627" t="s">
        <v>29</v>
      </c>
      <c r="F627" t="s">
        <v>85</v>
      </c>
      <c r="G627" t="s">
        <v>42</v>
      </c>
      <c r="H627" t="s">
        <v>27</v>
      </c>
      <c r="I627" t="s">
        <v>28</v>
      </c>
      <c r="J627" t="s">
        <v>33</v>
      </c>
    </row>
    <row r="628" spans="1:10" x14ac:dyDescent="0.3">
      <c r="A628" t="s">
        <v>20</v>
      </c>
      <c r="B628" s="2">
        <v>17</v>
      </c>
      <c r="C628" t="s">
        <v>7</v>
      </c>
      <c r="D628" t="s">
        <v>23</v>
      </c>
      <c r="E628" t="s">
        <v>29</v>
      </c>
      <c r="F628" t="s">
        <v>85</v>
      </c>
      <c r="G628" t="s">
        <v>26</v>
      </c>
      <c r="H628" t="s">
        <v>27</v>
      </c>
      <c r="I628" t="s">
        <v>28</v>
      </c>
      <c r="J628" t="s">
        <v>98</v>
      </c>
    </row>
    <row r="629" spans="1:10" x14ac:dyDescent="0.3">
      <c r="A629" t="s">
        <v>20</v>
      </c>
      <c r="B629" s="2">
        <v>18</v>
      </c>
      <c r="C629" t="s">
        <v>6</v>
      </c>
      <c r="D629" t="s">
        <v>23</v>
      </c>
      <c r="E629" t="s">
        <v>29</v>
      </c>
      <c r="F629" t="s">
        <v>85</v>
      </c>
      <c r="G629" t="s">
        <v>26</v>
      </c>
      <c r="H629" t="s">
        <v>27</v>
      </c>
      <c r="I629" t="s">
        <v>28</v>
      </c>
      <c r="J629" t="s">
        <v>33</v>
      </c>
    </row>
    <row r="630" spans="1:10" x14ac:dyDescent="0.3">
      <c r="A630" t="s">
        <v>20</v>
      </c>
      <c r="B630" s="2">
        <v>18</v>
      </c>
      <c r="C630" t="s">
        <v>10</v>
      </c>
      <c r="D630" t="s">
        <v>23</v>
      </c>
      <c r="E630" t="s">
        <v>24</v>
      </c>
      <c r="F630" t="s">
        <v>85</v>
      </c>
      <c r="G630" t="s">
        <v>26</v>
      </c>
      <c r="H630" t="s">
        <v>27</v>
      </c>
      <c r="I630" t="s">
        <v>28</v>
      </c>
      <c r="J630" t="s">
        <v>56</v>
      </c>
    </row>
    <row r="631" spans="1:10" x14ac:dyDescent="0.3">
      <c r="A631" t="s">
        <v>20</v>
      </c>
      <c r="B631" s="2">
        <v>22</v>
      </c>
      <c r="C631" t="s">
        <v>11</v>
      </c>
      <c r="D631" t="s">
        <v>23</v>
      </c>
      <c r="E631" t="s">
        <v>29</v>
      </c>
      <c r="F631" t="s">
        <v>82</v>
      </c>
      <c r="G631" t="s">
        <v>40</v>
      </c>
      <c r="H631" t="s">
        <v>27</v>
      </c>
      <c r="I631" t="s">
        <v>28</v>
      </c>
      <c r="J631" t="s">
        <v>33</v>
      </c>
    </row>
    <row r="632" spans="1:10" x14ac:dyDescent="0.3">
      <c r="A632" t="s">
        <v>20</v>
      </c>
      <c r="B632" s="2">
        <v>18</v>
      </c>
      <c r="C632" t="s">
        <v>5</v>
      </c>
      <c r="D632" t="s">
        <v>23</v>
      </c>
      <c r="E632" t="s">
        <v>24</v>
      </c>
      <c r="F632" t="s">
        <v>82</v>
      </c>
      <c r="G632" t="s">
        <v>26</v>
      </c>
      <c r="H632" t="s">
        <v>27</v>
      </c>
      <c r="I632" t="s">
        <v>28</v>
      </c>
      <c r="J632" t="s">
        <v>33</v>
      </c>
    </row>
    <row r="633" spans="1:10" x14ac:dyDescent="0.3">
      <c r="A633" t="s">
        <v>20</v>
      </c>
      <c r="B633" s="2">
        <v>16</v>
      </c>
      <c r="C633" t="s">
        <v>5</v>
      </c>
      <c r="D633" t="s">
        <v>23</v>
      </c>
      <c r="E633" t="s">
        <v>29</v>
      </c>
      <c r="F633" t="s">
        <v>82</v>
      </c>
      <c r="G633" t="s">
        <v>26</v>
      </c>
      <c r="H633" t="s">
        <v>27</v>
      </c>
      <c r="I633" t="s">
        <v>28</v>
      </c>
      <c r="J633" t="s">
        <v>33</v>
      </c>
    </row>
    <row r="634" spans="1:10" x14ac:dyDescent="0.3">
      <c r="A634" t="s">
        <v>20</v>
      </c>
      <c r="B634" s="2">
        <v>17</v>
      </c>
      <c r="C634" t="s">
        <v>5</v>
      </c>
      <c r="D634" t="s">
        <v>23</v>
      </c>
      <c r="E634" t="s">
        <v>29</v>
      </c>
      <c r="F634" t="s">
        <v>82</v>
      </c>
      <c r="G634" t="s">
        <v>26</v>
      </c>
      <c r="H634" t="s">
        <v>27</v>
      </c>
      <c r="I634" t="s">
        <v>28</v>
      </c>
      <c r="J634" t="s">
        <v>33</v>
      </c>
    </row>
    <row r="635" spans="1:10" x14ac:dyDescent="0.3">
      <c r="A635" t="s">
        <v>20</v>
      </c>
      <c r="B635" s="2">
        <v>15</v>
      </c>
      <c r="C635" t="s">
        <v>5</v>
      </c>
      <c r="D635" t="s">
        <v>23</v>
      </c>
      <c r="E635" t="s">
        <v>24</v>
      </c>
      <c r="F635" t="s">
        <v>82</v>
      </c>
      <c r="G635" t="s">
        <v>26</v>
      </c>
      <c r="H635" t="s">
        <v>27</v>
      </c>
      <c r="I635" t="s">
        <v>28</v>
      </c>
      <c r="J635" t="s">
        <v>98</v>
      </c>
    </row>
    <row r="636" spans="1:10" x14ac:dyDescent="0.3">
      <c r="A636" t="s">
        <v>20</v>
      </c>
      <c r="B636" s="2">
        <v>24</v>
      </c>
      <c r="C636" t="s">
        <v>5</v>
      </c>
      <c r="D636" t="s">
        <v>23</v>
      </c>
      <c r="E636" t="s">
        <v>24</v>
      </c>
      <c r="F636" t="s">
        <v>65</v>
      </c>
      <c r="G636" t="s">
        <v>31</v>
      </c>
      <c r="H636" t="s">
        <v>27</v>
      </c>
      <c r="I636" t="s">
        <v>28</v>
      </c>
      <c r="J636" t="s">
        <v>33</v>
      </c>
    </row>
    <row r="637" spans="1:10" x14ac:dyDescent="0.3">
      <c r="A637" t="s">
        <v>20</v>
      </c>
      <c r="B637" s="2">
        <v>20</v>
      </c>
      <c r="C637" t="s">
        <v>6</v>
      </c>
      <c r="D637" t="s">
        <v>23</v>
      </c>
      <c r="E637" t="s">
        <v>24</v>
      </c>
      <c r="F637" t="s">
        <v>65</v>
      </c>
      <c r="G637" t="s">
        <v>31</v>
      </c>
      <c r="H637" t="s">
        <v>27</v>
      </c>
      <c r="I637" t="s">
        <v>28</v>
      </c>
      <c r="J637" t="s">
        <v>33</v>
      </c>
    </row>
    <row r="638" spans="1:10" x14ac:dyDescent="0.3">
      <c r="A638" t="s">
        <v>20</v>
      </c>
      <c r="B638" s="2">
        <v>18</v>
      </c>
      <c r="C638" t="s">
        <v>6</v>
      </c>
      <c r="D638" t="s">
        <v>23</v>
      </c>
      <c r="E638" t="s">
        <v>29</v>
      </c>
      <c r="F638" t="s">
        <v>65</v>
      </c>
      <c r="G638" t="s">
        <v>26</v>
      </c>
      <c r="H638" t="s">
        <v>27</v>
      </c>
      <c r="I638" t="s">
        <v>28</v>
      </c>
      <c r="J638" t="s">
        <v>33</v>
      </c>
    </row>
    <row r="639" spans="1:10" x14ac:dyDescent="0.3">
      <c r="A639" t="s">
        <v>20</v>
      </c>
      <c r="B639" s="2">
        <v>21</v>
      </c>
      <c r="C639" t="s">
        <v>7</v>
      </c>
      <c r="D639" t="s">
        <v>23</v>
      </c>
      <c r="E639" t="s">
        <v>29</v>
      </c>
      <c r="F639" t="s">
        <v>65</v>
      </c>
      <c r="G639" t="s">
        <v>31</v>
      </c>
      <c r="H639" t="s">
        <v>27</v>
      </c>
      <c r="I639" t="s">
        <v>28</v>
      </c>
      <c r="J639" t="s">
        <v>33</v>
      </c>
    </row>
    <row r="640" spans="1:10" x14ac:dyDescent="0.3">
      <c r="A640" t="s">
        <v>20</v>
      </c>
      <c r="B640" s="2">
        <v>13</v>
      </c>
      <c r="C640" t="s">
        <v>5</v>
      </c>
      <c r="D640" t="s">
        <v>23</v>
      </c>
      <c r="E640" t="s">
        <v>29</v>
      </c>
      <c r="F640" t="s">
        <v>65</v>
      </c>
      <c r="G640" t="s">
        <v>42</v>
      </c>
      <c r="H640" t="s">
        <v>27</v>
      </c>
      <c r="I640" t="s">
        <v>28</v>
      </c>
      <c r="J640" t="s">
        <v>33</v>
      </c>
    </row>
    <row r="641" spans="1:10" x14ac:dyDescent="0.3">
      <c r="A641" t="s">
        <v>20</v>
      </c>
      <c r="B641" s="2">
        <v>34</v>
      </c>
      <c r="C641" t="s">
        <v>5</v>
      </c>
      <c r="D641" t="s">
        <v>23</v>
      </c>
      <c r="E641" t="s">
        <v>29</v>
      </c>
      <c r="F641" t="s">
        <v>65</v>
      </c>
      <c r="G641" t="s">
        <v>31</v>
      </c>
      <c r="H641" t="s">
        <v>27</v>
      </c>
      <c r="I641" t="s">
        <v>28</v>
      </c>
      <c r="J641" t="s">
        <v>37</v>
      </c>
    </row>
    <row r="642" spans="1:10" x14ac:dyDescent="0.3">
      <c r="A642" t="s">
        <v>20</v>
      </c>
      <c r="B642" s="2">
        <v>17</v>
      </c>
      <c r="C642" t="s">
        <v>5</v>
      </c>
      <c r="D642" t="s">
        <v>23</v>
      </c>
      <c r="E642" t="s">
        <v>29</v>
      </c>
      <c r="F642" t="s">
        <v>65</v>
      </c>
      <c r="G642" t="s">
        <v>31</v>
      </c>
      <c r="H642" t="s">
        <v>27</v>
      </c>
      <c r="I642" t="s">
        <v>28</v>
      </c>
      <c r="J642" t="s">
        <v>33</v>
      </c>
    </row>
    <row r="643" spans="1:10" x14ac:dyDescent="0.3">
      <c r="A643" t="s">
        <v>20</v>
      </c>
      <c r="B643" s="2">
        <v>25</v>
      </c>
      <c r="C643" t="s">
        <v>13</v>
      </c>
      <c r="D643" t="s">
        <v>23</v>
      </c>
      <c r="E643" t="s">
        <v>24</v>
      </c>
      <c r="F643" t="s">
        <v>65</v>
      </c>
      <c r="G643" t="s">
        <v>31</v>
      </c>
      <c r="H643" t="s">
        <v>32</v>
      </c>
      <c r="I643" t="s">
        <v>28</v>
      </c>
      <c r="J643" t="s">
        <v>33</v>
      </c>
    </row>
    <row r="644" spans="1:10" x14ac:dyDescent="0.3">
      <c r="A644" t="s">
        <v>20</v>
      </c>
      <c r="B644" s="2">
        <v>12</v>
      </c>
      <c r="C644" t="s">
        <v>5</v>
      </c>
      <c r="D644" t="s">
        <v>23</v>
      </c>
      <c r="E644" t="s">
        <v>24</v>
      </c>
      <c r="F644" t="s">
        <v>65</v>
      </c>
      <c r="G644" t="s">
        <v>26</v>
      </c>
      <c r="H644" t="s">
        <v>32</v>
      </c>
      <c r="I644" t="s">
        <v>28</v>
      </c>
      <c r="J644" t="s">
        <v>37</v>
      </c>
    </row>
    <row r="645" spans="1:10" x14ac:dyDescent="0.3">
      <c r="A645" t="s">
        <v>20</v>
      </c>
      <c r="B645" s="2">
        <v>18</v>
      </c>
      <c r="C645" t="s">
        <v>6</v>
      </c>
      <c r="D645" t="s">
        <v>23</v>
      </c>
      <c r="E645" t="s">
        <v>24</v>
      </c>
      <c r="F645" t="s">
        <v>65</v>
      </c>
      <c r="G645" t="s">
        <v>26</v>
      </c>
      <c r="H645" t="s">
        <v>32</v>
      </c>
      <c r="I645" t="s">
        <v>28</v>
      </c>
      <c r="J645" t="s">
        <v>37</v>
      </c>
    </row>
    <row r="646" spans="1:10" x14ac:dyDescent="0.3">
      <c r="A646" t="s">
        <v>20</v>
      </c>
      <c r="B646" s="2">
        <v>21</v>
      </c>
      <c r="C646" t="s">
        <v>6</v>
      </c>
      <c r="D646" t="s">
        <v>23</v>
      </c>
      <c r="E646" t="s">
        <v>24</v>
      </c>
      <c r="F646" t="s">
        <v>65</v>
      </c>
      <c r="G646" t="s">
        <v>31</v>
      </c>
      <c r="H646" t="s">
        <v>32</v>
      </c>
      <c r="I646" t="s">
        <v>28</v>
      </c>
      <c r="J646" t="s">
        <v>37</v>
      </c>
    </row>
    <row r="647" spans="1:10" x14ac:dyDescent="0.3">
      <c r="A647" t="s">
        <v>20</v>
      </c>
      <c r="B647" s="2">
        <v>18</v>
      </c>
      <c r="C647" t="s">
        <v>6</v>
      </c>
      <c r="D647" t="s">
        <v>23</v>
      </c>
      <c r="E647" t="s">
        <v>24</v>
      </c>
      <c r="F647" t="s">
        <v>65</v>
      </c>
      <c r="G647" t="s">
        <v>26</v>
      </c>
      <c r="H647" t="s">
        <v>32</v>
      </c>
      <c r="I647" t="s">
        <v>28</v>
      </c>
      <c r="J647" t="s">
        <v>53</v>
      </c>
    </row>
    <row r="648" spans="1:10" x14ac:dyDescent="0.3">
      <c r="A648" t="s">
        <v>20</v>
      </c>
      <c r="B648" s="2">
        <v>18</v>
      </c>
      <c r="C648" t="s">
        <v>6</v>
      </c>
      <c r="D648" t="s">
        <v>23</v>
      </c>
      <c r="E648" t="s">
        <v>24</v>
      </c>
      <c r="F648" t="s">
        <v>65</v>
      </c>
      <c r="G648" t="s">
        <v>26</v>
      </c>
      <c r="H648" t="s">
        <v>27</v>
      </c>
      <c r="I648" t="s">
        <v>28</v>
      </c>
      <c r="J648" t="s">
        <v>37</v>
      </c>
    </row>
    <row r="649" spans="1:10" x14ac:dyDescent="0.3">
      <c r="A649" t="s">
        <v>20</v>
      </c>
      <c r="B649" s="2">
        <v>20</v>
      </c>
      <c r="C649" t="s">
        <v>6</v>
      </c>
      <c r="D649" t="s">
        <v>23</v>
      </c>
      <c r="E649" t="s">
        <v>29</v>
      </c>
      <c r="F649" t="s">
        <v>83</v>
      </c>
      <c r="G649" t="s">
        <v>46</v>
      </c>
      <c r="H649" t="s">
        <v>27</v>
      </c>
      <c r="I649" t="s">
        <v>28</v>
      </c>
      <c r="J649" t="s">
        <v>33</v>
      </c>
    </row>
    <row r="650" spans="1:10" x14ac:dyDescent="0.3">
      <c r="A650" t="s">
        <v>20</v>
      </c>
      <c r="B650" s="2">
        <v>18</v>
      </c>
      <c r="C650" t="s">
        <v>19</v>
      </c>
      <c r="D650" t="s">
        <v>23</v>
      </c>
      <c r="E650" t="s">
        <v>29</v>
      </c>
      <c r="F650" t="s">
        <v>83</v>
      </c>
      <c r="G650" t="s">
        <v>31</v>
      </c>
      <c r="H650" t="s">
        <v>27</v>
      </c>
      <c r="I650" t="s">
        <v>28</v>
      </c>
      <c r="J650" t="s">
        <v>33</v>
      </c>
    </row>
    <row r="651" spans="1:10" x14ac:dyDescent="0.3">
      <c r="A651" t="s">
        <v>20</v>
      </c>
      <c r="B651" s="2">
        <v>20</v>
      </c>
      <c r="C651" t="s">
        <v>5</v>
      </c>
      <c r="D651" t="s">
        <v>23</v>
      </c>
      <c r="E651" t="s">
        <v>29</v>
      </c>
      <c r="F651" t="s">
        <v>83</v>
      </c>
      <c r="G651" t="s">
        <v>42</v>
      </c>
      <c r="H651" t="s">
        <v>27</v>
      </c>
      <c r="I651" t="s">
        <v>28</v>
      </c>
      <c r="J651" t="s">
        <v>53</v>
      </c>
    </row>
    <row r="652" spans="1:10" x14ac:dyDescent="0.3">
      <c r="A652" t="s">
        <v>20</v>
      </c>
      <c r="B652" s="2">
        <v>19</v>
      </c>
      <c r="C652" t="s">
        <v>5</v>
      </c>
      <c r="D652" t="s">
        <v>23</v>
      </c>
      <c r="E652" t="s">
        <v>24</v>
      </c>
      <c r="F652" t="s">
        <v>83</v>
      </c>
      <c r="G652" t="s">
        <v>26</v>
      </c>
      <c r="H652" t="s">
        <v>32</v>
      </c>
      <c r="I652" t="s">
        <v>28</v>
      </c>
      <c r="J652" t="s">
        <v>37</v>
      </c>
    </row>
    <row r="653" spans="1:10" x14ac:dyDescent="0.3">
      <c r="A653" t="s">
        <v>20</v>
      </c>
      <c r="B653" s="2">
        <v>26</v>
      </c>
      <c r="C653" t="s">
        <v>6</v>
      </c>
      <c r="D653" t="s">
        <v>23</v>
      </c>
      <c r="E653" t="s">
        <v>24</v>
      </c>
      <c r="F653" t="s">
        <v>83</v>
      </c>
      <c r="G653" t="s">
        <v>26</v>
      </c>
      <c r="H653" t="s">
        <v>27</v>
      </c>
      <c r="I653" t="s">
        <v>28</v>
      </c>
      <c r="J653" t="s">
        <v>33</v>
      </c>
    </row>
    <row r="654" spans="1:10" x14ac:dyDescent="0.3">
      <c r="A654" t="s">
        <v>20</v>
      </c>
      <c r="B654" s="2">
        <v>15</v>
      </c>
      <c r="C654" t="s">
        <v>5</v>
      </c>
      <c r="D654" t="s">
        <v>23</v>
      </c>
      <c r="E654" t="s">
        <v>24</v>
      </c>
      <c r="F654" t="s">
        <v>83</v>
      </c>
      <c r="G654" t="s">
        <v>26</v>
      </c>
      <c r="H654" t="s">
        <v>27</v>
      </c>
      <c r="I654" t="s">
        <v>28</v>
      </c>
      <c r="J654" t="s">
        <v>37</v>
      </c>
    </row>
    <row r="655" spans="1:10" x14ac:dyDescent="0.3">
      <c r="A655" t="s">
        <v>20</v>
      </c>
      <c r="B655" s="2">
        <v>17</v>
      </c>
      <c r="C655" t="s">
        <v>5</v>
      </c>
      <c r="D655" t="s">
        <v>23</v>
      </c>
      <c r="E655" t="s">
        <v>24</v>
      </c>
      <c r="F655" t="s">
        <v>69</v>
      </c>
      <c r="G655" t="s">
        <v>26</v>
      </c>
      <c r="H655" t="s">
        <v>27</v>
      </c>
      <c r="I655" t="s">
        <v>101</v>
      </c>
      <c r="J655" t="s">
        <v>56</v>
      </c>
    </row>
    <row r="656" spans="1:10" x14ac:dyDescent="0.3">
      <c r="A656" t="s">
        <v>20</v>
      </c>
      <c r="B656" s="2">
        <v>19</v>
      </c>
      <c r="C656" t="s">
        <v>9</v>
      </c>
      <c r="D656" t="s">
        <v>23</v>
      </c>
      <c r="E656" t="s">
        <v>29</v>
      </c>
      <c r="F656" t="s">
        <v>93</v>
      </c>
      <c r="G656" t="s">
        <v>39</v>
      </c>
      <c r="H656" t="s">
        <v>99</v>
      </c>
      <c r="I656" t="s">
        <v>101</v>
      </c>
      <c r="J656" t="s">
        <v>37</v>
      </c>
    </row>
    <row r="657" spans="1:10" x14ac:dyDescent="0.3">
      <c r="A657" t="s">
        <v>34</v>
      </c>
      <c r="B657" s="2">
        <v>14</v>
      </c>
      <c r="C657" t="s">
        <v>8</v>
      </c>
      <c r="D657" t="s">
        <v>23</v>
      </c>
      <c r="E657" t="s">
        <v>29</v>
      </c>
      <c r="F657" t="s">
        <v>51</v>
      </c>
      <c r="G657" t="s">
        <v>42</v>
      </c>
      <c r="H657" t="s">
        <v>27</v>
      </c>
      <c r="I657" t="s">
        <v>101</v>
      </c>
      <c r="J657" t="s">
        <v>56</v>
      </c>
    </row>
    <row r="658" spans="1:10" x14ac:dyDescent="0.3">
      <c r="A658" t="s">
        <v>20</v>
      </c>
      <c r="B658" s="2">
        <v>31</v>
      </c>
      <c r="C658" t="s">
        <v>5</v>
      </c>
      <c r="D658" t="s">
        <v>23</v>
      </c>
      <c r="E658" t="s">
        <v>29</v>
      </c>
      <c r="F658" t="s">
        <v>67</v>
      </c>
      <c r="G658" t="s">
        <v>31</v>
      </c>
      <c r="H658" t="s">
        <v>32</v>
      </c>
      <c r="I658" t="s">
        <v>38</v>
      </c>
      <c r="J658" t="s">
        <v>37</v>
      </c>
    </row>
    <row r="659" spans="1:10" x14ac:dyDescent="0.3">
      <c r="A659" t="s">
        <v>20</v>
      </c>
      <c r="B659" s="2">
        <v>13</v>
      </c>
      <c r="C659" t="s">
        <v>5</v>
      </c>
      <c r="D659" t="s">
        <v>23</v>
      </c>
      <c r="E659" t="s">
        <v>29</v>
      </c>
      <c r="F659" t="s">
        <v>67</v>
      </c>
      <c r="G659" t="s">
        <v>26</v>
      </c>
      <c r="H659" t="s">
        <v>32</v>
      </c>
      <c r="I659" t="s">
        <v>38</v>
      </c>
      <c r="J659" t="s">
        <v>37</v>
      </c>
    </row>
    <row r="660" spans="1:10" x14ac:dyDescent="0.3">
      <c r="A660" t="s">
        <v>20</v>
      </c>
      <c r="B660" s="2">
        <v>17</v>
      </c>
      <c r="C660" t="s">
        <v>9</v>
      </c>
      <c r="D660" t="s">
        <v>23</v>
      </c>
      <c r="E660" t="s">
        <v>24</v>
      </c>
      <c r="F660" t="s">
        <v>57</v>
      </c>
      <c r="G660" t="s">
        <v>26</v>
      </c>
      <c r="H660" t="s">
        <v>27</v>
      </c>
      <c r="I660" t="s">
        <v>38</v>
      </c>
      <c r="J660" t="s">
        <v>37</v>
      </c>
    </row>
    <row r="661" spans="1:10" x14ac:dyDescent="0.3">
      <c r="A661" t="s">
        <v>20</v>
      </c>
      <c r="B661" s="2">
        <v>18</v>
      </c>
      <c r="C661" t="s">
        <v>5</v>
      </c>
      <c r="D661" t="s">
        <v>23</v>
      </c>
      <c r="E661" t="s">
        <v>29</v>
      </c>
      <c r="F661" t="s">
        <v>57</v>
      </c>
      <c r="G661" t="s">
        <v>31</v>
      </c>
      <c r="H661" t="s">
        <v>27</v>
      </c>
      <c r="I661" t="s">
        <v>38</v>
      </c>
      <c r="J661" t="s">
        <v>53</v>
      </c>
    </row>
    <row r="662" spans="1:10" x14ac:dyDescent="0.3">
      <c r="A662" t="s">
        <v>34</v>
      </c>
      <c r="B662" s="2">
        <v>21</v>
      </c>
      <c r="C662" t="s">
        <v>6</v>
      </c>
      <c r="D662" t="s">
        <v>23</v>
      </c>
      <c r="E662" t="s">
        <v>29</v>
      </c>
      <c r="F662" t="s">
        <v>57</v>
      </c>
      <c r="G662" t="s">
        <v>31</v>
      </c>
      <c r="H662" t="s">
        <v>27</v>
      </c>
      <c r="I662" t="s">
        <v>38</v>
      </c>
      <c r="J662" t="s">
        <v>33</v>
      </c>
    </row>
    <row r="663" spans="1:10" x14ac:dyDescent="0.3">
      <c r="A663" t="s">
        <v>20</v>
      </c>
      <c r="B663" s="2">
        <v>21</v>
      </c>
      <c r="C663" t="s">
        <v>13</v>
      </c>
      <c r="D663" t="s">
        <v>23</v>
      </c>
      <c r="E663" t="s">
        <v>24</v>
      </c>
      <c r="F663" t="s">
        <v>47</v>
      </c>
      <c r="G663" t="s">
        <v>31</v>
      </c>
      <c r="H663" t="s">
        <v>32</v>
      </c>
      <c r="I663" t="s">
        <v>38</v>
      </c>
      <c r="J663" t="s">
        <v>37</v>
      </c>
    </row>
    <row r="664" spans="1:10" x14ac:dyDescent="0.3">
      <c r="A664" t="s">
        <v>20</v>
      </c>
      <c r="B664" s="2">
        <v>19</v>
      </c>
      <c r="C664" t="s">
        <v>8</v>
      </c>
      <c r="D664" t="s">
        <v>23</v>
      </c>
      <c r="E664" t="s">
        <v>29</v>
      </c>
      <c r="F664" t="s">
        <v>35</v>
      </c>
      <c r="G664" t="s">
        <v>31</v>
      </c>
      <c r="H664" t="s">
        <v>27</v>
      </c>
      <c r="I664" t="s">
        <v>38</v>
      </c>
      <c r="J664" t="s">
        <v>33</v>
      </c>
    </row>
    <row r="665" spans="1:10" x14ac:dyDescent="0.3">
      <c r="A665" t="s">
        <v>20</v>
      </c>
      <c r="B665" s="2">
        <v>17</v>
      </c>
      <c r="C665" t="s">
        <v>8</v>
      </c>
      <c r="D665" t="s">
        <v>23</v>
      </c>
      <c r="E665" t="s">
        <v>24</v>
      </c>
      <c r="F665" t="s">
        <v>35</v>
      </c>
      <c r="G665" t="s">
        <v>26</v>
      </c>
      <c r="H665" t="s">
        <v>27</v>
      </c>
      <c r="I665" t="s">
        <v>38</v>
      </c>
      <c r="J665" t="s">
        <v>33</v>
      </c>
    </row>
    <row r="666" spans="1:10" x14ac:dyDescent="0.3">
      <c r="A666" t="s">
        <v>20</v>
      </c>
      <c r="B666" s="2">
        <v>21</v>
      </c>
      <c r="C666" t="s">
        <v>14</v>
      </c>
      <c r="D666" t="s">
        <v>23</v>
      </c>
      <c r="E666" t="s">
        <v>29</v>
      </c>
      <c r="F666" t="s">
        <v>35</v>
      </c>
      <c r="G666" t="s">
        <v>31</v>
      </c>
      <c r="H666" t="s">
        <v>27</v>
      </c>
      <c r="I666" t="s">
        <v>38</v>
      </c>
      <c r="J666" t="s">
        <v>33</v>
      </c>
    </row>
    <row r="667" spans="1:10" x14ac:dyDescent="0.3">
      <c r="A667" t="s">
        <v>20</v>
      </c>
      <c r="B667" s="2">
        <v>16</v>
      </c>
      <c r="C667" t="s">
        <v>5</v>
      </c>
      <c r="D667" t="s">
        <v>23</v>
      </c>
      <c r="E667" t="s">
        <v>49</v>
      </c>
      <c r="F667" t="s">
        <v>48</v>
      </c>
      <c r="G667" t="s">
        <v>26</v>
      </c>
      <c r="H667" t="s">
        <v>27</v>
      </c>
      <c r="I667" t="s">
        <v>38</v>
      </c>
      <c r="J667" t="s">
        <v>37</v>
      </c>
    </row>
    <row r="668" spans="1:10" x14ac:dyDescent="0.3">
      <c r="A668" t="s">
        <v>20</v>
      </c>
      <c r="B668" s="2">
        <v>24</v>
      </c>
      <c r="C668" t="s">
        <v>5</v>
      </c>
      <c r="D668" t="s">
        <v>23</v>
      </c>
      <c r="E668" t="s">
        <v>49</v>
      </c>
      <c r="F668" t="s">
        <v>48</v>
      </c>
      <c r="G668" t="s">
        <v>26</v>
      </c>
      <c r="H668" t="s">
        <v>27</v>
      </c>
      <c r="I668" t="s">
        <v>38</v>
      </c>
      <c r="J668" t="s">
        <v>33</v>
      </c>
    </row>
    <row r="669" spans="1:10" x14ac:dyDescent="0.3">
      <c r="A669" t="s">
        <v>20</v>
      </c>
      <c r="B669" s="2">
        <v>16</v>
      </c>
      <c r="C669" t="s">
        <v>19</v>
      </c>
      <c r="D669" t="s">
        <v>23</v>
      </c>
      <c r="E669" t="s">
        <v>29</v>
      </c>
      <c r="F669" t="s">
        <v>52</v>
      </c>
      <c r="G669" t="s">
        <v>26</v>
      </c>
      <c r="H669" t="s">
        <v>27</v>
      </c>
      <c r="I669" t="s">
        <v>38</v>
      </c>
      <c r="J669" t="s">
        <v>37</v>
      </c>
    </row>
    <row r="670" spans="1:10" x14ac:dyDescent="0.3">
      <c r="A670" t="s">
        <v>20</v>
      </c>
      <c r="B670" s="2">
        <v>36</v>
      </c>
      <c r="C670" t="s">
        <v>18</v>
      </c>
      <c r="D670" t="s">
        <v>23</v>
      </c>
      <c r="E670" t="s">
        <v>24</v>
      </c>
      <c r="F670" t="s">
        <v>74</v>
      </c>
      <c r="G670" t="s">
        <v>26</v>
      </c>
      <c r="H670" t="s">
        <v>27</v>
      </c>
      <c r="I670" t="s">
        <v>38</v>
      </c>
      <c r="J670" t="s">
        <v>33</v>
      </c>
    </row>
    <row r="671" spans="1:10" x14ac:dyDescent="0.3">
      <c r="A671" t="s">
        <v>20</v>
      </c>
      <c r="B671" s="2">
        <v>40</v>
      </c>
      <c r="C671" t="s">
        <v>18</v>
      </c>
      <c r="D671" t="s">
        <v>23</v>
      </c>
      <c r="E671" t="s">
        <v>24</v>
      </c>
      <c r="F671" t="s">
        <v>74</v>
      </c>
      <c r="G671" t="s">
        <v>39</v>
      </c>
      <c r="H671" t="s">
        <v>27</v>
      </c>
      <c r="I671" t="s">
        <v>38</v>
      </c>
      <c r="J671" t="s">
        <v>33</v>
      </c>
    </row>
    <row r="672" spans="1:10" x14ac:dyDescent="0.3">
      <c r="A672" t="s">
        <v>34</v>
      </c>
      <c r="B672" s="2">
        <v>1</v>
      </c>
      <c r="C672" t="s">
        <v>7</v>
      </c>
      <c r="D672" t="s">
        <v>23</v>
      </c>
      <c r="E672" t="s">
        <v>29</v>
      </c>
      <c r="F672" t="s">
        <v>63</v>
      </c>
      <c r="G672" t="s">
        <v>39</v>
      </c>
      <c r="H672" t="s">
        <v>90</v>
      </c>
      <c r="I672" t="s">
        <v>38</v>
      </c>
      <c r="J672" t="s">
        <v>37</v>
      </c>
    </row>
    <row r="673" spans="1:10" x14ac:dyDescent="0.3">
      <c r="A673" t="s">
        <v>20</v>
      </c>
      <c r="B673" s="2">
        <v>17</v>
      </c>
      <c r="C673" t="s">
        <v>5</v>
      </c>
      <c r="D673" t="s">
        <v>23</v>
      </c>
      <c r="E673" t="s">
        <v>24</v>
      </c>
      <c r="F673" t="s">
        <v>93</v>
      </c>
      <c r="G673" t="s">
        <v>31</v>
      </c>
      <c r="H673" t="s">
        <v>27</v>
      </c>
      <c r="I673" t="s">
        <v>38</v>
      </c>
      <c r="J673" t="s">
        <v>33</v>
      </c>
    </row>
    <row r="674" spans="1:10" x14ac:dyDescent="0.3">
      <c r="A674" t="s">
        <v>20</v>
      </c>
      <c r="B674" s="2">
        <v>15</v>
      </c>
      <c r="C674" t="s">
        <v>5</v>
      </c>
      <c r="D674" t="s">
        <v>23</v>
      </c>
      <c r="E674" t="s">
        <v>24</v>
      </c>
      <c r="F674" t="s">
        <v>93</v>
      </c>
      <c r="G674" t="s">
        <v>26</v>
      </c>
      <c r="H674" t="s">
        <v>27</v>
      </c>
      <c r="I674" t="s">
        <v>38</v>
      </c>
      <c r="J674" t="s">
        <v>33</v>
      </c>
    </row>
    <row r="675" spans="1:10" x14ac:dyDescent="0.3">
      <c r="A675" t="s">
        <v>20</v>
      </c>
      <c r="B675" s="2">
        <v>15</v>
      </c>
      <c r="C675" t="s">
        <v>5</v>
      </c>
      <c r="D675" t="s">
        <v>23</v>
      </c>
      <c r="E675" t="s">
        <v>29</v>
      </c>
      <c r="F675" t="s">
        <v>93</v>
      </c>
      <c r="G675" t="s">
        <v>26</v>
      </c>
      <c r="H675" t="s">
        <v>27</v>
      </c>
      <c r="I675" t="s">
        <v>38</v>
      </c>
      <c r="J675" t="s">
        <v>62</v>
      </c>
    </row>
    <row r="676" spans="1:10" x14ac:dyDescent="0.3">
      <c r="A676" t="s">
        <v>20</v>
      </c>
      <c r="B676" s="2">
        <v>16</v>
      </c>
      <c r="C676" t="s">
        <v>100</v>
      </c>
      <c r="D676" t="s">
        <v>23</v>
      </c>
      <c r="E676" t="s">
        <v>24</v>
      </c>
      <c r="F676" t="s">
        <v>93</v>
      </c>
      <c r="G676" t="s">
        <v>42</v>
      </c>
      <c r="H676" t="s">
        <v>27</v>
      </c>
      <c r="I676" t="s">
        <v>38</v>
      </c>
      <c r="J676" t="s">
        <v>98</v>
      </c>
    </row>
    <row r="677" spans="1:10" x14ac:dyDescent="0.3">
      <c r="A677" t="s">
        <v>20</v>
      </c>
      <c r="B677" s="2">
        <v>17</v>
      </c>
      <c r="C677" t="s">
        <v>5</v>
      </c>
      <c r="D677" t="s">
        <v>23</v>
      </c>
      <c r="E677" t="s">
        <v>24</v>
      </c>
      <c r="F677" t="s">
        <v>71</v>
      </c>
      <c r="G677" t="s">
        <v>31</v>
      </c>
      <c r="H677" t="s">
        <v>27</v>
      </c>
      <c r="I677" t="s">
        <v>38</v>
      </c>
      <c r="J677" t="s">
        <v>33</v>
      </c>
    </row>
    <row r="678" spans="1:10" x14ac:dyDescent="0.3">
      <c r="A678" t="s">
        <v>20</v>
      </c>
      <c r="B678" s="2">
        <v>17</v>
      </c>
      <c r="C678" t="s">
        <v>7</v>
      </c>
      <c r="D678" t="s">
        <v>23</v>
      </c>
      <c r="E678" t="s">
        <v>24</v>
      </c>
      <c r="F678" t="s">
        <v>71</v>
      </c>
      <c r="G678" t="s">
        <v>26</v>
      </c>
      <c r="H678" t="s">
        <v>27</v>
      </c>
      <c r="I678" t="s">
        <v>38</v>
      </c>
      <c r="J678" t="s">
        <v>37</v>
      </c>
    </row>
    <row r="679" spans="1:10" x14ac:dyDescent="0.3">
      <c r="A679" t="s">
        <v>20</v>
      </c>
      <c r="B679" s="2">
        <v>11</v>
      </c>
      <c r="C679" t="s">
        <v>6</v>
      </c>
      <c r="D679" t="s">
        <v>23</v>
      </c>
      <c r="E679" t="s">
        <v>29</v>
      </c>
      <c r="F679" t="s">
        <v>71</v>
      </c>
      <c r="G679" t="s">
        <v>26</v>
      </c>
      <c r="H679" t="s">
        <v>27</v>
      </c>
      <c r="I679" t="s">
        <v>38</v>
      </c>
      <c r="J679" t="s">
        <v>33</v>
      </c>
    </row>
    <row r="680" spans="1:10" x14ac:dyDescent="0.3">
      <c r="A680" t="s">
        <v>20</v>
      </c>
      <c r="B680" s="2">
        <v>18</v>
      </c>
      <c r="C680" t="s">
        <v>5</v>
      </c>
      <c r="D680" t="s">
        <v>23</v>
      </c>
      <c r="E680" t="s">
        <v>24</v>
      </c>
      <c r="F680" t="s">
        <v>51</v>
      </c>
      <c r="G680" t="s">
        <v>42</v>
      </c>
      <c r="H680" t="s">
        <v>27</v>
      </c>
      <c r="I680" t="s">
        <v>38</v>
      </c>
      <c r="J680" t="s">
        <v>33</v>
      </c>
    </row>
    <row r="681" spans="1:10" x14ac:dyDescent="0.3">
      <c r="A681" t="s">
        <v>20</v>
      </c>
      <c r="B681" s="2">
        <v>30</v>
      </c>
      <c r="C681" t="s">
        <v>22</v>
      </c>
      <c r="D681" t="s">
        <v>23</v>
      </c>
      <c r="E681" t="s">
        <v>24</v>
      </c>
      <c r="F681" t="s">
        <v>51</v>
      </c>
      <c r="G681" t="s">
        <v>42</v>
      </c>
      <c r="H681" t="s">
        <v>27</v>
      </c>
      <c r="I681" t="s">
        <v>38</v>
      </c>
      <c r="J681" t="s">
        <v>53</v>
      </c>
    </row>
    <row r="682" spans="1:10" x14ac:dyDescent="0.3">
      <c r="A682" t="s">
        <v>20</v>
      </c>
      <c r="B682" s="2">
        <v>16</v>
      </c>
      <c r="C682" t="s">
        <v>5</v>
      </c>
      <c r="D682" t="s">
        <v>23</v>
      </c>
      <c r="E682" t="s">
        <v>24</v>
      </c>
      <c r="F682" t="s">
        <v>51</v>
      </c>
      <c r="G682" t="s">
        <v>31</v>
      </c>
      <c r="H682" t="s">
        <v>27</v>
      </c>
      <c r="I682" t="s">
        <v>38</v>
      </c>
      <c r="J682" t="s">
        <v>33</v>
      </c>
    </row>
    <row r="683" spans="1:10" x14ac:dyDescent="0.3">
      <c r="A683" t="s">
        <v>20</v>
      </c>
      <c r="B683" s="2">
        <v>17</v>
      </c>
      <c r="C683" t="s">
        <v>22</v>
      </c>
      <c r="D683" t="s">
        <v>23</v>
      </c>
      <c r="E683" t="s">
        <v>29</v>
      </c>
      <c r="F683" t="s">
        <v>51</v>
      </c>
      <c r="G683" t="s">
        <v>26</v>
      </c>
      <c r="H683" t="s">
        <v>27</v>
      </c>
      <c r="I683" t="s">
        <v>38</v>
      </c>
      <c r="J683" t="s">
        <v>53</v>
      </c>
    </row>
    <row r="684" spans="1:10" x14ac:dyDescent="0.3">
      <c r="A684" t="s">
        <v>20</v>
      </c>
      <c r="B684" s="2">
        <v>14</v>
      </c>
      <c r="C684" t="s">
        <v>5</v>
      </c>
      <c r="D684" t="s">
        <v>23</v>
      </c>
      <c r="E684" t="s">
        <v>24</v>
      </c>
      <c r="F684" t="s">
        <v>51</v>
      </c>
      <c r="G684" t="s">
        <v>26</v>
      </c>
      <c r="H684" t="s">
        <v>27</v>
      </c>
      <c r="I684" t="s">
        <v>38</v>
      </c>
      <c r="J684" t="s">
        <v>33</v>
      </c>
    </row>
    <row r="685" spans="1:10" x14ac:dyDescent="0.3">
      <c r="A685" t="s">
        <v>20</v>
      </c>
      <c r="B685" s="2">
        <v>17</v>
      </c>
      <c r="C685" t="s">
        <v>5</v>
      </c>
      <c r="D685" t="s">
        <v>23</v>
      </c>
      <c r="E685" t="s">
        <v>29</v>
      </c>
      <c r="F685" t="s">
        <v>72</v>
      </c>
      <c r="G685" t="s">
        <v>26</v>
      </c>
      <c r="H685" t="s">
        <v>27</v>
      </c>
      <c r="I685" t="s">
        <v>38</v>
      </c>
      <c r="J685" t="s">
        <v>33</v>
      </c>
    </row>
    <row r="686" spans="1:10" x14ac:dyDescent="0.3">
      <c r="A686" t="s">
        <v>20</v>
      </c>
      <c r="B686" s="2">
        <v>16</v>
      </c>
      <c r="C686" t="s">
        <v>5</v>
      </c>
      <c r="D686" t="s">
        <v>23</v>
      </c>
      <c r="E686" t="s">
        <v>29</v>
      </c>
      <c r="F686" t="s">
        <v>72</v>
      </c>
      <c r="G686" t="s">
        <v>26</v>
      </c>
      <c r="H686" t="s">
        <v>27</v>
      </c>
      <c r="I686" t="s">
        <v>38</v>
      </c>
      <c r="J686" t="s">
        <v>33</v>
      </c>
    </row>
    <row r="687" spans="1:10" x14ac:dyDescent="0.3">
      <c r="A687" t="s">
        <v>20</v>
      </c>
      <c r="B687" s="2">
        <v>23</v>
      </c>
      <c r="C687" t="s">
        <v>8</v>
      </c>
      <c r="D687" t="s">
        <v>23</v>
      </c>
      <c r="E687" t="s">
        <v>24</v>
      </c>
      <c r="F687" t="s">
        <v>72</v>
      </c>
      <c r="G687" t="s">
        <v>26</v>
      </c>
      <c r="H687" t="s">
        <v>32</v>
      </c>
      <c r="I687" t="s">
        <v>38</v>
      </c>
      <c r="J687" t="s">
        <v>37</v>
      </c>
    </row>
    <row r="688" spans="1:10" x14ac:dyDescent="0.3">
      <c r="A688" t="s">
        <v>20</v>
      </c>
      <c r="B688" s="2">
        <v>14</v>
      </c>
      <c r="C688" t="s">
        <v>5</v>
      </c>
      <c r="D688" t="s">
        <v>23</v>
      </c>
      <c r="E688" t="s">
        <v>24</v>
      </c>
      <c r="F688" t="s">
        <v>58</v>
      </c>
      <c r="G688" t="s">
        <v>26</v>
      </c>
      <c r="H688" t="s">
        <v>99</v>
      </c>
      <c r="I688" t="s">
        <v>38</v>
      </c>
      <c r="J688" t="s">
        <v>33</v>
      </c>
    </row>
    <row r="689" spans="1:10" x14ac:dyDescent="0.3">
      <c r="A689" t="s">
        <v>20</v>
      </c>
      <c r="B689" s="2">
        <v>15</v>
      </c>
      <c r="C689" t="s">
        <v>5</v>
      </c>
      <c r="D689" t="s">
        <v>23</v>
      </c>
      <c r="E689" t="s">
        <v>24</v>
      </c>
      <c r="F689" t="s">
        <v>43</v>
      </c>
      <c r="G689" t="s">
        <v>26</v>
      </c>
      <c r="H689" t="s">
        <v>27</v>
      </c>
      <c r="I689" t="s">
        <v>38</v>
      </c>
      <c r="J689" t="s">
        <v>33</v>
      </c>
    </row>
    <row r="690" spans="1:10" x14ac:dyDescent="0.3">
      <c r="A690" t="s">
        <v>20</v>
      </c>
      <c r="B690" s="2">
        <v>25</v>
      </c>
      <c r="C690" t="s">
        <v>5</v>
      </c>
      <c r="D690" t="s">
        <v>23</v>
      </c>
      <c r="E690" t="s">
        <v>24</v>
      </c>
      <c r="F690" t="s">
        <v>43</v>
      </c>
      <c r="G690" t="s">
        <v>26</v>
      </c>
      <c r="H690" t="s">
        <v>27</v>
      </c>
      <c r="I690" t="s">
        <v>38</v>
      </c>
      <c r="J690" t="s">
        <v>62</v>
      </c>
    </row>
    <row r="691" spans="1:10" x14ac:dyDescent="0.3">
      <c r="A691" t="s">
        <v>20</v>
      </c>
      <c r="B691" s="2">
        <v>18</v>
      </c>
      <c r="C691" t="s">
        <v>8</v>
      </c>
      <c r="D691" t="s">
        <v>23</v>
      </c>
      <c r="E691" t="s">
        <v>24</v>
      </c>
      <c r="F691" t="s">
        <v>55</v>
      </c>
      <c r="G691" t="s">
        <v>31</v>
      </c>
      <c r="H691" t="s">
        <v>27</v>
      </c>
      <c r="I691" t="s">
        <v>38</v>
      </c>
      <c r="J691" t="s">
        <v>88</v>
      </c>
    </row>
    <row r="692" spans="1:10" x14ac:dyDescent="0.3">
      <c r="A692" t="s">
        <v>20</v>
      </c>
      <c r="B692" s="2">
        <v>20</v>
      </c>
      <c r="C692" t="s">
        <v>7</v>
      </c>
      <c r="D692" t="s">
        <v>23</v>
      </c>
      <c r="E692" t="s">
        <v>24</v>
      </c>
      <c r="F692" t="s">
        <v>55</v>
      </c>
      <c r="G692" t="s">
        <v>31</v>
      </c>
      <c r="H692" t="s">
        <v>32</v>
      </c>
      <c r="I692" t="s">
        <v>38</v>
      </c>
      <c r="J692" t="s">
        <v>62</v>
      </c>
    </row>
    <row r="693" spans="1:10" x14ac:dyDescent="0.3">
      <c r="A693" t="s">
        <v>20</v>
      </c>
      <c r="B693" s="2">
        <v>16</v>
      </c>
      <c r="C693" t="s">
        <v>5</v>
      </c>
      <c r="D693" t="s">
        <v>23</v>
      </c>
      <c r="E693" t="s">
        <v>29</v>
      </c>
      <c r="F693" t="s">
        <v>55</v>
      </c>
      <c r="G693" t="s">
        <v>26</v>
      </c>
      <c r="H693" t="s">
        <v>27</v>
      </c>
      <c r="I693" t="s">
        <v>38</v>
      </c>
      <c r="J693" t="s">
        <v>33</v>
      </c>
    </row>
    <row r="694" spans="1:10" x14ac:dyDescent="0.3">
      <c r="A694" t="s">
        <v>20</v>
      </c>
      <c r="B694" s="2">
        <v>19</v>
      </c>
      <c r="C694" t="s">
        <v>11</v>
      </c>
      <c r="D694" t="s">
        <v>23</v>
      </c>
      <c r="E694" t="s">
        <v>29</v>
      </c>
      <c r="F694" t="s">
        <v>54</v>
      </c>
      <c r="G694" t="s">
        <v>31</v>
      </c>
      <c r="H694" t="s">
        <v>27</v>
      </c>
      <c r="I694" t="s">
        <v>38</v>
      </c>
      <c r="J694" t="s">
        <v>33</v>
      </c>
    </row>
    <row r="695" spans="1:10" x14ac:dyDescent="0.3">
      <c r="A695" t="s">
        <v>20</v>
      </c>
      <c r="B695" s="2">
        <v>21</v>
      </c>
      <c r="C695" t="s">
        <v>7</v>
      </c>
      <c r="D695" t="s">
        <v>23</v>
      </c>
      <c r="E695" t="s">
        <v>29</v>
      </c>
      <c r="F695" t="s">
        <v>59</v>
      </c>
      <c r="G695" t="s">
        <v>26</v>
      </c>
      <c r="H695" t="s">
        <v>27</v>
      </c>
      <c r="I695" t="s">
        <v>38</v>
      </c>
      <c r="J695" t="s">
        <v>53</v>
      </c>
    </row>
    <row r="696" spans="1:10" x14ac:dyDescent="0.3">
      <c r="A696" t="s">
        <v>20</v>
      </c>
      <c r="B696" s="2">
        <v>30</v>
      </c>
      <c r="C696" t="s">
        <v>5</v>
      </c>
      <c r="D696" t="s">
        <v>84</v>
      </c>
      <c r="E696" t="s">
        <v>24</v>
      </c>
      <c r="F696" t="s">
        <v>22</v>
      </c>
      <c r="G696" t="s">
        <v>40</v>
      </c>
      <c r="H696" t="s">
        <v>27</v>
      </c>
      <c r="I696" t="s">
        <v>38</v>
      </c>
      <c r="J696" t="s">
        <v>37</v>
      </c>
    </row>
    <row r="697" spans="1:10" x14ac:dyDescent="0.3">
      <c r="A697" t="s">
        <v>20</v>
      </c>
      <c r="B697" s="2">
        <v>16</v>
      </c>
      <c r="C697" t="s">
        <v>8</v>
      </c>
      <c r="D697" t="s">
        <v>23</v>
      </c>
      <c r="E697" t="s">
        <v>24</v>
      </c>
      <c r="F697" t="s">
        <v>85</v>
      </c>
      <c r="G697" t="s">
        <v>26</v>
      </c>
      <c r="H697" t="s">
        <v>32</v>
      </c>
      <c r="I697" t="s">
        <v>38</v>
      </c>
      <c r="J697" t="s">
        <v>37</v>
      </c>
    </row>
    <row r="698" spans="1:10" x14ac:dyDescent="0.3">
      <c r="A698" t="s">
        <v>20</v>
      </c>
      <c r="B698" s="2">
        <v>17</v>
      </c>
      <c r="C698" t="s">
        <v>8</v>
      </c>
      <c r="D698" t="s">
        <v>23</v>
      </c>
      <c r="E698" t="s">
        <v>24</v>
      </c>
      <c r="F698" t="s">
        <v>85</v>
      </c>
      <c r="G698" t="s">
        <v>26</v>
      </c>
      <c r="H698" t="s">
        <v>32</v>
      </c>
      <c r="I698" t="s">
        <v>38</v>
      </c>
      <c r="J698" t="s">
        <v>37</v>
      </c>
    </row>
  </sheetData>
  <sortState xmlns:xlrd2="http://schemas.microsoft.com/office/spreadsheetml/2017/richdata2" ref="A2:J698">
    <sortCondition ref="I1:I69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0330A-777B-4AEB-A64C-0890B7E3931E}">
  <dimension ref="A1:Z42"/>
  <sheetViews>
    <sheetView workbookViewId="0">
      <selection activeCell="H3" sqref="H3"/>
    </sheetView>
  </sheetViews>
  <sheetFormatPr defaultRowHeight="14.4" x14ac:dyDescent="0.3"/>
  <cols>
    <col min="1" max="1" width="13.6640625" style="13" bestFit="1" customWidth="1"/>
    <col min="2" max="2" width="16.33203125" style="13" bestFit="1" customWidth="1"/>
    <col min="3" max="3" width="13.88671875" style="13" bestFit="1" customWidth="1"/>
    <col min="4" max="4" width="8.88671875" style="13"/>
    <col min="5" max="5" width="40" style="13" bestFit="1" customWidth="1"/>
    <col min="6" max="6" width="23.5546875" bestFit="1" customWidth="1"/>
    <col min="7" max="7" width="14.44140625" bestFit="1" customWidth="1"/>
    <col min="8" max="8" width="18.77734375" style="56" bestFit="1" customWidth="1"/>
    <col min="9" max="9" width="34.44140625" bestFit="1" customWidth="1"/>
    <col min="15" max="15" width="17.21875" bestFit="1" customWidth="1"/>
  </cols>
  <sheetData>
    <row r="1" spans="1:26" ht="18" x14ac:dyDescent="0.35">
      <c r="A1" s="14" t="s">
        <v>160</v>
      </c>
      <c r="B1" s="14" t="s">
        <v>161</v>
      </c>
      <c r="C1" s="14" t="s">
        <v>162</v>
      </c>
      <c r="D1" s="14" t="s">
        <v>163</v>
      </c>
      <c r="E1" s="14" t="s">
        <v>164</v>
      </c>
      <c r="F1" s="14" t="s">
        <v>193</v>
      </c>
      <c r="G1" s="14" t="s">
        <v>194</v>
      </c>
      <c r="H1" s="56" t="s">
        <v>169</v>
      </c>
      <c r="I1" s="14" t="s">
        <v>107</v>
      </c>
      <c r="O1" s="14"/>
      <c r="Z1" t="s">
        <v>195</v>
      </c>
    </row>
    <row r="2" spans="1:26" x14ac:dyDescent="0.3">
      <c r="A2" s="13" t="s">
        <v>66</v>
      </c>
      <c r="B2" s="13">
        <v>14.3</v>
      </c>
      <c r="C2" s="13">
        <v>3011</v>
      </c>
      <c r="D2" s="13">
        <v>3.2</v>
      </c>
      <c r="E2" s="13">
        <v>0.91</v>
      </c>
      <c r="F2">
        <v>0</v>
      </c>
      <c r="G2">
        <f t="shared" ref="G2:G42" si="0">F2*B2</f>
        <v>0</v>
      </c>
      <c r="H2" s="56">
        <v>7.9875181716038406E-6</v>
      </c>
      <c r="I2" s="13" t="s">
        <v>114</v>
      </c>
      <c r="O2" s="13"/>
    </row>
    <row r="3" spans="1:26" x14ac:dyDescent="0.3">
      <c r="A3" s="13" t="s">
        <v>86</v>
      </c>
      <c r="B3" s="13">
        <v>13.1</v>
      </c>
      <c r="C3" s="13">
        <v>2816</v>
      </c>
      <c r="D3" s="13">
        <v>1.6</v>
      </c>
      <c r="E3" s="13">
        <v>0.74</v>
      </c>
      <c r="F3">
        <v>0</v>
      </c>
      <c r="G3" s="13">
        <f t="shared" si="0"/>
        <v>0</v>
      </c>
      <c r="H3" s="56">
        <v>1.6990693347718786E-5</v>
      </c>
      <c r="I3" s="13" t="s">
        <v>112</v>
      </c>
      <c r="O3" s="13"/>
    </row>
    <row r="4" spans="1:26" x14ac:dyDescent="0.3">
      <c r="A4" s="13" t="s">
        <v>67</v>
      </c>
      <c r="B4" s="13">
        <v>12.9</v>
      </c>
      <c r="C4" s="13">
        <v>2966</v>
      </c>
      <c r="D4" s="13">
        <v>3.6</v>
      </c>
      <c r="E4" s="13">
        <v>0.91</v>
      </c>
      <c r="F4">
        <v>0</v>
      </c>
      <c r="G4" s="13">
        <f t="shared" si="0"/>
        <v>0</v>
      </c>
      <c r="H4" s="56">
        <v>3.3017933454713549E-5</v>
      </c>
      <c r="I4" s="13" t="s">
        <v>110</v>
      </c>
      <c r="O4" s="13"/>
    </row>
    <row r="5" spans="1:26" x14ac:dyDescent="0.3">
      <c r="A5" s="13" t="s">
        <v>57</v>
      </c>
      <c r="B5" s="13">
        <v>9</v>
      </c>
      <c r="C5" s="13">
        <v>2943</v>
      </c>
      <c r="D5" s="13">
        <v>4.9000000000000004</v>
      </c>
      <c r="E5" s="13">
        <v>1.24</v>
      </c>
      <c r="F5">
        <v>1</v>
      </c>
      <c r="G5" s="13">
        <f t="shared" si="0"/>
        <v>9</v>
      </c>
      <c r="H5" s="56">
        <v>6.3492063492063489E-5</v>
      </c>
      <c r="I5" s="13" t="s">
        <v>108</v>
      </c>
      <c r="O5" s="13"/>
    </row>
    <row r="6" spans="1:26" x14ac:dyDescent="0.3">
      <c r="A6" s="13" t="s">
        <v>69</v>
      </c>
      <c r="B6" s="13">
        <v>10.7</v>
      </c>
      <c r="C6" s="13">
        <v>2658</v>
      </c>
      <c r="D6" s="13">
        <v>1.6</v>
      </c>
      <c r="E6" s="13">
        <v>0.79</v>
      </c>
      <c r="F6">
        <v>0</v>
      </c>
      <c r="G6" s="13">
        <f t="shared" si="0"/>
        <v>0</v>
      </c>
      <c r="H6" s="56">
        <v>3.4050888241741851E-5</v>
      </c>
      <c r="I6" s="13" t="s">
        <v>113</v>
      </c>
      <c r="O6" s="13"/>
    </row>
    <row r="7" spans="1:26" x14ac:dyDescent="0.3">
      <c r="A7" s="13" t="s">
        <v>47</v>
      </c>
      <c r="B7" s="13">
        <v>9.6999999999999993</v>
      </c>
      <c r="C7" s="13">
        <v>2607</v>
      </c>
      <c r="D7" s="13">
        <v>2.6</v>
      </c>
      <c r="E7" s="13">
        <v>0.86</v>
      </c>
      <c r="F7">
        <v>0</v>
      </c>
      <c r="G7" s="13">
        <f t="shared" si="0"/>
        <v>0</v>
      </c>
      <c r="H7" s="56">
        <v>1.8287107589149649E-5</v>
      </c>
      <c r="I7" s="13" t="s">
        <v>113</v>
      </c>
      <c r="O7" s="13"/>
    </row>
    <row r="8" spans="1:26" x14ac:dyDescent="0.3">
      <c r="A8" s="13" t="s">
        <v>35</v>
      </c>
      <c r="B8" s="13">
        <v>6.9</v>
      </c>
      <c r="C8" s="13">
        <v>2850</v>
      </c>
      <c r="D8" s="13">
        <v>2.5</v>
      </c>
      <c r="E8" s="13">
        <v>1.41</v>
      </c>
      <c r="F8">
        <v>1</v>
      </c>
      <c r="G8" s="13">
        <f t="shared" si="0"/>
        <v>6.9</v>
      </c>
      <c r="H8" s="56">
        <v>5.9449628549913465E-5</v>
      </c>
      <c r="I8" s="13" t="s">
        <v>108</v>
      </c>
      <c r="O8" s="13"/>
    </row>
    <row r="9" spans="1:26" x14ac:dyDescent="0.3">
      <c r="A9" s="13" t="s">
        <v>60</v>
      </c>
      <c r="B9" s="13">
        <v>9.8000000000000007</v>
      </c>
      <c r="C9" s="13">
        <v>2761</v>
      </c>
      <c r="D9" s="13">
        <v>3.7</v>
      </c>
      <c r="E9" s="13">
        <v>1.1100000000000001</v>
      </c>
      <c r="F9">
        <v>1</v>
      </c>
      <c r="G9" s="13">
        <f t="shared" si="0"/>
        <v>9.8000000000000007</v>
      </c>
      <c r="H9" s="56">
        <v>6.3793633395387142E-5</v>
      </c>
      <c r="I9" s="13" t="s">
        <v>109</v>
      </c>
      <c r="O9" s="13"/>
    </row>
    <row r="10" spans="1:26" x14ac:dyDescent="0.3">
      <c r="A10" s="13" t="s">
        <v>25</v>
      </c>
      <c r="B10" s="13">
        <v>16</v>
      </c>
      <c r="C10" s="13">
        <v>3000</v>
      </c>
      <c r="D10" s="13">
        <v>2.2000000000000002</v>
      </c>
      <c r="E10" s="13">
        <v>0.77</v>
      </c>
      <c r="F10">
        <v>0</v>
      </c>
      <c r="G10" s="13">
        <f t="shared" si="0"/>
        <v>0</v>
      </c>
      <c r="H10" s="56">
        <v>3.9364871418583998E-5</v>
      </c>
      <c r="I10" s="13" t="s">
        <v>114</v>
      </c>
      <c r="O10" s="13"/>
    </row>
    <row r="11" spans="1:26" x14ac:dyDescent="0.3">
      <c r="A11" s="13" t="s">
        <v>48</v>
      </c>
      <c r="B11" s="13">
        <v>32.700000000000003</v>
      </c>
      <c r="C11" s="13">
        <v>4258</v>
      </c>
      <c r="D11" s="13">
        <v>1.3</v>
      </c>
      <c r="E11" s="13">
        <v>0.47</v>
      </c>
      <c r="F11">
        <v>0</v>
      </c>
      <c r="G11" s="13">
        <f t="shared" si="0"/>
        <v>0</v>
      </c>
      <c r="H11" s="56">
        <v>1.2669905782826553E-5</v>
      </c>
      <c r="I11" s="13" t="s">
        <v>115</v>
      </c>
      <c r="O11" s="13"/>
    </row>
    <row r="12" spans="1:26" x14ac:dyDescent="0.3">
      <c r="A12" s="13" t="s">
        <v>52</v>
      </c>
      <c r="B12" s="13">
        <v>9.1</v>
      </c>
      <c r="C12" s="13">
        <v>2572</v>
      </c>
      <c r="D12" s="13">
        <v>6.7</v>
      </c>
      <c r="E12" s="13">
        <v>1.28</v>
      </c>
      <c r="F12">
        <v>1</v>
      </c>
      <c r="G12" s="13">
        <f t="shared" si="0"/>
        <v>9.1</v>
      </c>
      <c r="H12" s="56">
        <v>1.9317408634023108E-5</v>
      </c>
      <c r="I12" s="13" t="s">
        <v>109</v>
      </c>
      <c r="O12" s="13"/>
    </row>
    <row r="13" spans="1:26" x14ac:dyDescent="0.3">
      <c r="A13" s="13" t="s">
        <v>81</v>
      </c>
      <c r="B13" s="13">
        <v>11.2</v>
      </c>
      <c r="C13" s="13">
        <v>2744</v>
      </c>
      <c r="D13" s="13">
        <v>3.3</v>
      </c>
      <c r="E13" s="13">
        <v>1.31</v>
      </c>
      <c r="F13">
        <v>0</v>
      </c>
      <c r="G13" s="13">
        <f t="shared" si="0"/>
        <v>0</v>
      </c>
      <c r="H13" s="56">
        <v>3.1410389300364988E-5</v>
      </c>
      <c r="I13" s="13" t="s">
        <v>110</v>
      </c>
      <c r="O13" s="13"/>
    </row>
    <row r="14" spans="1:26" x14ac:dyDescent="0.3">
      <c r="A14" s="13" t="s">
        <v>165</v>
      </c>
      <c r="B14" s="13">
        <v>8.8000000000000007</v>
      </c>
      <c r="C14" s="13">
        <v>2732</v>
      </c>
      <c r="D14" s="13">
        <v>3.5</v>
      </c>
      <c r="E14" s="13">
        <v>1.37</v>
      </c>
      <c r="F14">
        <v>0</v>
      </c>
      <c r="G14" s="13">
        <f t="shared" si="0"/>
        <v>0</v>
      </c>
      <c r="H14" s="56">
        <v>1.6147315185904038E-5</v>
      </c>
      <c r="I14" s="13" t="s">
        <v>112</v>
      </c>
      <c r="O14" s="13"/>
    </row>
    <row r="15" spans="1:26" x14ac:dyDescent="0.3">
      <c r="A15" s="13" t="s">
        <v>63</v>
      </c>
      <c r="B15" s="13">
        <v>17.399999999999999</v>
      </c>
      <c r="C15" s="13">
        <v>3763</v>
      </c>
      <c r="D15" s="13">
        <v>1.5</v>
      </c>
      <c r="E15" s="13">
        <v>0.68</v>
      </c>
      <c r="F15">
        <v>0</v>
      </c>
      <c r="G15" s="13">
        <f t="shared" si="0"/>
        <v>0</v>
      </c>
      <c r="H15" s="56">
        <v>9.5593547162442123E-6</v>
      </c>
      <c r="I15" s="13" t="s">
        <v>113</v>
      </c>
      <c r="O15" s="13"/>
    </row>
    <row r="16" spans="1:26" x14ac:dyDescent="0.3">
      <c r="A16" s="13" t="s">
        <v>93</v>
      </c>
      <c r="B16" s="13">
        <v>17.100000000000001</v>
      </c>
      <c r="C16" s="13">
        <v>3026</v>
      </c>
      <c r="D16" s="13">
        <v>2.2000000000000002</v>
      </c>
      <c r="E16" s="13">
        <v>0.81</v>
      </c>
      <c r="F16">
        <v>1</v>
      </c>
      <c r="G16" s="13">
        <f t="shared" si="0"/>
        <v>17.100000000000001</v>
      </c>
      <c r="H16" s="56">
        <v>3.2661977277715646E-5</v>
      </c>
      <c r="I16" s="13" t="s">
        <v>109</v>
      </c>
      <c r="O16" s="13"/>
    </row>
    <row r="17" spans="1:15" x14ac:dyDescent="0.3">
      <c r="A17" s="13" t="s">
        <v>68</v>
      </c>
      <c r="B17" s="13">
        <v>9.5</v>
      </c>
      <c r="C17" s="13">
        <v>2640</v>
      </c>
      <c r="D17" s="13">
        <v>3.8</v>
      </c>
      <c r="E17" s="13">
        <v>0.9</v>
      </c>
      <c r="F17">
        <v>0</v>
      </c>
      <c r="G17" s="13">
        <f t="shared" si="0"/>
        <v>0</v>
      </c>
      <c r="H17" s="56">
        <v>4.41598586884522E-6</v>
      </c>
      <c r="I17" s="13" t="s">
        <v>114</v>
      </c>
      <c r="O17" s="13"/>
    </row>
    <row r="18" spans="1:15" x14ac:dyDescent="0.3">
      <c r="A18" s="13" t="s">
        <v>71</v>
      </c>
      <c r="B18" s="13">
        <v>9</v>
      </c>
      <c r="C18" s="13">
        <v>2723</v>
      </c>
      <c r="D18" s="13">
        <v>3.2</v>
      </c>
      <c r="E18" s="13">
        <v>1.31</v>
      </c>
      <c r="F18">
        <v>0</v>
      </c>
      <c r="G18" s="13">
        <f t="shared" si="0"/>
        <v>0</v>
      </c>
      <c r="H18" s="56">
        <v>3.4544236773875347E-5</v>
      </c>
      <c r="I18" s="13" t="s">
        <v>110</v>
      </c>
      <c r="O18" s="13"/>
    </row>
    <row r="19" spans="1:15" x14ac:dyDescent="0.3">
      <c r="A19" s="13" t="s">
        <v>51</v>
      </c>
      <c r="B19" s="13">
        <v>10.9</v>
      </c>
      <c r="C19" s="13">
        <v>2999</v>
      </c>
      <c r="D19" s="13">
        <v>7.1</v>
      </c>
      <c r="E19" s="13">
        <v>1.08</v>
      </c>
      <c r="F19">
        <v>0</v>
      </c>
      <c r="G19" s="13">
        <f t="shared" si="0"/>
        <v>0</v>
      </c>
      <c r="H19" s="56">
        <v>9.7184549107207617E-5</v>
      </c>
      <c r="I19" s="13" t="s">
        <v>111</v>
      </c>
      <c r="O19" s="13"/>
    </row>
    <row r="20" spans="1:15" x14ac:dyDescent="0.3">
      <c r="A20" s="13" t="s">
        <v>72</v>
      </c>
      <c r="B20" s="13">
        <v>9.1</v>
      </c>
      <c r="C20" s="13">
        <v>3066</v>
      </c>
      <c r="D20" s="13">
        <v>5.7</v>
      </c>
      <c r="E20" s="13">
        <v>1.0900000000000001</v>
      </c>
      <c r="F20">
        <v>1</v>
      </c>
      <c r="G20" s="13">
        <f t="shared" si="0"/>
        <v>9.1</v>
      </c>
      <c r="H20" s="56">
        <v>5.9104675978581746E-5</v>
      </c>
      <c r="I20" s="13" t="s">
        <v>109</v>
      </c>
      <c r="O20" s="13"/>
    </row>
    <row r="21" spans="1:15" x14ac:dyDescent="0.3">
      <c r="A21" s="13" t="s">
        <v>58</v>
      </c>
      <c r="B21" s="13">
        <v>9.5</v>
      </c>
      <c r="C21" s="13">
        <v>3026</v>
      </c>
      <c r="D21" s="13">
        <v>2.4</v>
      </c>
      <c r="E21" s="13">
        <v>1.47</v>
      </c>
      <c r="F21">
        <v>0</v>
      </c>
      <c r="G21" s="13">
        <f t="shared" si="0"/>
        <v>0</v>
      </c>
      <c r="H21" s="56">
        <v>6.2570852288620937E-5</v>
      </c>
      <c r="I21" s="13" t="s">
        <v>110</v>
      </c>
      <c r="O21" s="13"/>
    </row>
    <row r="22" spans="1:15" x14ac:dyDescent="0.3">
      <c r="A22" s="13" t="s">
        <v>43</v>
      </c>
      <c r="B22" s="13">
        <v>12.8</v>
      </c>
      <c r="C22" s="13">
        <v>3028</v>
      </c>
      <c r="D22" s="13">
        <v>3.1</v>
      </c>
      <c r="E22" s="13">
        <v>1.03</v>
      </c>
      <c r="F22">
        <v>0</v>
      </c>
      <c r="G22" s="13">
        <f t="shared" si="0"/>
        <v>0</v>
      </c>
      <c r="H22" s="56">
        <v>4.7431844624437441E-5</v>
      </c>
      <c r="I22" s="13" t="s">
        <v>111</v>
      </c>
      <c r="O22" s="13"/>
    </row>
    <row r="23" spans="1:15" x14ac:dyDescent="0.3">
      <c r="A23" s="13" t="s">
        <v>73</v>
      </c>
      <c r="B23" s="13">
        <v>9.4</v>
      </c>
      <c r="C23" s="13">
        <v>2612</v>
      </c>
      <c r="D23" s="13">
        <v>3.9</v>
      </c>
      <c r="E23" s="13">
        <v>1.05</v>
      </c>
      <c r="F23">
        <v>0</v>
      </c>
      <c r="G23" s="13">
        <f t="shared" si="0"/>
        <v>0</v>
      </c>
      <c r="H23" s="56">
        <v>3.0184305368580554E-6</v>
      </c>
      <c r="I23" s="13" t="s">
        <v>114</v>
      </c>
      <c r="O23" s="13"/>
    </row>
    <row r="24" spans="1:15" x14ac:dyDescent="0.3">
      <c r="A24" s="13" t="s">
        <v>77</v>
      </c>
      <c r="B24" s="13">
        <v>10.6</v>
      </c>
      <c r="C24" s="13">
        <v>2731</v>
      </c>
      <c r="D24" s="13">
        <v>3.7</v>
      </c>
      <c r="E24" s="13">
        <v>1.1399999999999999</v>
      </c>
      <c r="F24">
        <v>0</v>
      </c>
      <c r="G24" s="13">
        <f t="shared" si="0"/>
        <v>0</v>
      </c>
      <c r="H24" s="56">
        <v>2.1855725981649932E-5</v>
      </c>
      <c r="I24" s="13" t="s">
        <v>112</v>
      </c>
      <c r="O24" s="13"/>
    </row>
    <row r="25" spans="1:15" x14ac:dyDescent="0.3">
      <c r="A25" s="13" t="s">
        <v>55</v>
      </c>
      <c r="B25" s="13">
        <v>10.199999999999999</v>
      </c>
      <c r="C25" s="13">
        <v>3247</v>
      </c>
      <c r="D25" s="13">
        <v>2.9</v>
      </c>
      <c r="E25" s="13">
        <v>0.86</v>
      </c>
      <c r="F25">
        <v>1</v>
      </c>
      <c r="G25" s="13">
        <f t="shared" si="0"/>
        <v>10.199999999999999</v>
      </c>
      <c r="H25" s="56">
        <v>5.0558726594206181E-5</v>
      </c>
      <c r="I25" s="13" t="s">
        <v>108</v>
      </c>
      <c r="O25" s="13"/>
    </row>
    <row r="26" spans="1:15" x14ac:dyDescent="0.3">
      <c r="A26" s="13" t="s">
        <v>44</v>
      </c>
      <c r="B26" s="13">
        <v>13.3</v>
      </c>
      <c r="C26" s="13">
        <v>3240</v>
      </c>
      <c r="D26" s="13">
        <v>0.3</v>
      </c>
      <c r="E26" s="13">
        <v>0.45</v>
      </c>
      <c r="F26">
        <v>0</v>
      </c>
      <c r="G26" s="13">
        <f t="shared" si="0"/>
        <v>0</v>
      </c>
      <c r="H26" s="56">
        <v>1.6011271935442551E-5</v>
      </c>
      <c r="I26" s="13" t="s">
        <v>115</v>
      </c>
      <c r="O26" s="13"/>
    </row>
    <row r="27" spans="1:15" x14ac:dyDescent="0.3">
      <c r="A27" s="13" t="s">
        <v>41</v>
      </c>
      <c r="B27" s="13">
        <v>9.6</v>
      </c>
      <c r="C27" s="13">
        <v>2615</v>
      </c>
      <c r="D27" s="13">
        <v>2.2999999999999998</v>
      </c>
      <c r="E27" s="13">
        <v>1.02</v>
      </c>
      <c r="F27">
        <v>0</v>
      </c>
      <c r="G27" s="13">
        <f t="shared" si="0"/>
        <v>0</v>
      </c>
      <c r="H27" s="56">
        <v>1.150483202945237E-5</v>
      </c>
      <c r="I27" s="13" t="s">
        <v>113</v>
      </c>
      <c r="O27" s="13"/>
    </row>
    <row r="28" spans="1:15" x14ac:dyDescent="0.3">
      <c r="A28" s="13" t="s">
        <v>75</v>
      </c>
      <c r="B28" s="13">
        <v>8.1</v>
      </c>
      <c r="C28" s="13">
        <v>2998</v>
      </c>
      <c r="D28" s="13">
        <v>6.1</v>
      </c>
      <c r="E28" s="13">
        <v>1.28</v>
      </c>
      <c r="F28">
        <v>0</v>
      </c>
      <c r="G28" s="13">
        <f t="shared" si="0"/>
        <v>0</v>
      </c>
      <c r="H28" s="56">
        <v>2.8613326656890446E-5</v>
      </c>
      <c r="I28" s="13" t="s">
        <v>111</v>
      </c>
      <c r="O28" s="13"/>
    </row>
    <row r="29" spans="1:15" x14ac:dyDescent="0.3">
      <c r="A29" s="13" t="s">
        <v>54</v>
      </c>
      <c r="B29" s="13">
        <v>10.199999999999999</v>
      </c>
      <c r="C29" s="13">
        <v>3148</v>
      </c>
      <c r="D29" s="13">
        <v>2.2999999999999998</v>
      </c>
      <c r="E29" s="13">
        <v>0.93</v>
      </c>
      <c r="F29">
        <v>0</v>
      </c>
      <c r="G29" s="13">
        <f t="shared" si="0"/>
        <v>0</v>
      </c>
      <c r="H29" s="56">
        <v>4.8969446442623008E-5</v>
      </c>
      <c r="I29" s="13" t="s">
        <v>114</v>
      </c>
      <c r="O29" s="13"/>
    </row>
    <row r="30" spans="1:15" x14ac:dyDescent="0.3">
      <c r="A30" s="13" t="s">
        <v>59</v>
      </c>
      <c r="B30" s="13">
        <v>8.3000000000000007</v>
      </c>
      <c r="C30" s="13">
        <v>2669</v>
      </c>
      <c r="D30" s="13">
        <v>3.5</v>
      </c>
      <c r="E30" s="13">
        <v>1.33</v>
      </c>
      <c r="F30">
        <v>1</v>
      </c>
      <c r="G30" s="13">
        <f t="shared" si="0"/>
        <v>8.3000000000000007</v>
      </c>
      <c r="H30" s="56">
        <v>1.9346952415291128E-5</v>
      </c>
      <c r="I30" s="13" t="s">
        <v>108</v>
      </c>
      <c r="O30" s="13"/>
    </row>
    <row r="31" spans="1:15" x14ac:dyDescent="0.3">
      <c r="A31" s="13" t="s">
        <v>78</v>
      </c>
      <c r="B31" s="13">
        <v>8.1999999999999993</v>
      </c>
      <c r="C31" s="13">
        <v>2920</v>
      </c>
      <c r="D31" s="13">
        <v>5.4</v>
      </c>
      <c r="E31" s="13">
        <v>1.26</v>
      </c>
      <c r="F31">
        <v>0</v>
      </c>
      <c r="G31" s="13">
        <f t="shared" si="0"/>
        <v>0</v>
      </c>
      <c r="H31" s="56">
        <v>3.2109355290016287E-5</v>
      </c>
      <c r="I31" s="13" t="s">
        <v>111</v>
      </c>
      <c r="O31" s="13"/>
    </row>
    <row r="32" spans="1:15" x14ac:dyDescent="0.3">
      <c r="A32" s="13" t="s">
        <v>79</v>
      </c>
      <c r="B32" s="13">
        <v>14.3</v>
      </c>
      <c r="C32" s="13">
        <v>3052</v>
      </c>
      <c r="D32" s="13">
        <v>2.7</v>
      </c>
      <c r="E32" s="13">
        <v>1.07</v>
      </c>
      <c r="F32">
        <v>0</v>
      </c>
      <c r="G32" s="13">
        <f t="shared" si="0"/>
        <v>0</v>
      </c>
      <c r="H32" s="56">
        <v>2.0170007954546888E-5</v>
      </c>
      <c r="I32" s="13" t="s">
        <v>110</v>
      </c>
      <c r="O32" s="13"/>
    </row>
    <row r="33" spans="1:15" x14ac:dyDescent="0.3">
      <c r="A33" s="13" t="s">
        <v>61</v>
      </c>
      <c r="B33" s="13">
        <v>11.1</v>
      </c>
      <c r="C33" s="13">
        <v>2628</v>
      </c>
      <c r="D33" s="13">
        <v>4.4000000000000004</v>
      </c>
      <c r="E33" s="13">
        <v>1.05</v>
      </c>
      <c r="F33">
        <v>0</v>
      </c>
      <c r="G33" s="13">
        <f t="shared" si="0"/>
        <v>0</v>
      </c>
      <c r="H33" s="56">
        <v>6.5427363359040836E-5</v>
      </c>
      <c r="I33" s="13" t="s">
        <v>113</v>
      </c>
      <c r="O33" s="13"/>
    </row>
    <row r="34" spans="1:15" x14ac:dyDescent="0.3">
      <c r="A34" s="13" t="s">
        <v>166</v>
      </c>
      <c r="B34" s="13">
        <v>9.5</v>
      </c>
      <c r="C34" s="13">
        <v>2779</v>
      </c>
      <c r="D34" s="13">
        <v>3.2</v>
      </c>
      <c r="E34" s="13">
        <v>0.92</v>
      </c>
      <c r="F34">
        <v>0</v>
      </c>
      <c r="G34" s="13">
        <f t="shared" si="0"/>
        <v>0</v>
      </c>
      <c r="H34" s="56">
        <v>5.1637289352132751E-6</v>
      </c>
      <c r="I34" s="13" t="s">
        <v>113</v>
      </c>
      <c r="O34" s="13"/>
    </row>
    <row r="35" spans="1:15" x14ac:dyDescent="0.3">
      <c r="A35" s="13" t="s">
        <v>64</v>
      </c>
      <c r="B35" s="13">
        <v>15.2</v>
      </c>
      <c r="C35" s="13">
        <v>3208</v>
      </c>
      <c r="D35" s="13">
        <v>2.2000000000000002</v>
      </c>
      <c r="E35" s="13">
        <v>0.71</v>
      </c>
      <c r="F35">
        <v>0</v>
      </c>
      <c r="G35" s="13">
        <f t="shared" si="0"/>
        <v>0</v>
      </c>
      <c r="H35" s="56">
        <v>2.3525989802552785E-5</v>
      </c>
      <c r="I35" s="13" t="s">
        <v>114</v>
      </c>
      <c r="O35" s="13"/>
    </row>
    <row r="36" spans="1:15" x14ac:dyDescent="0.3">
      <c r="A36" s="13" t="s">
        <v>30</v>
      </c>
      <c r="B36" s="13">
        <v>7.7</v>
      </c>
      <c r="C36" s="13">
        <v>2550</v>
      </c>
      <c r="D36" s="13">
        <v>4.5999999999999996</v>
      </c>
      <c r="E36" s="13">
        <v>1.21</v>
      </c>
      <c r="F36">
        <v>1</v>
      </c>
      <c r="G36" s="13">
        <f t="shared" si="0"/>
        <v>7.7</v>
      </c>
      <c r="H36" s="56">
        <v>7.8958900576268373E-6</v>
      </c>
      <c r="I36" s="13" t="s">
        <v>108</v>
      </c>
      <c r="O36" s="13"/>
    </row>
    <row r="37" spans="1:15" x14ac:dyDescent="0.3">
      <c r="A37" s="13" t="s">
        <v>45</v>
      </c>
      <c r="B37" s="13">
        <v>8</v>
      </c>
      <c r="C37" s="13">
        <v>2655</v>
      </c>
      <c r="D37" s="13">
        <v>6</v>
      </c>
      <c r="E37" s="13">
        <v>1.63</v>
      </c>
      <c r="F37">
        <v>0</v>
      </c>
      <c r="G37" s="13">
        <f t="shared" si="0"/>
        <v>0</v>
      </c>
      <c r="H37" s="56">
        <v>2.4205260609972566E-5</v>
      </c>
      <c r="I37" s="13" t="s">
        <v>110</v>
      </c>
      <c r="O37" s="13"/>
    </row>
    <row r="38" spans="1:15" x14ac:dyDescent="0.3">
      <c r="A38" s="13" t="s">
        <v>80</v>
      </c>
      <c r="B38" s="13">
        <v>17</v>
      </c>
      <c r="C38" s="13">
        <v>3479</v>
      </c>
      <c r="D38" s="13">
        <v>0.9</v>
      </c>
      <c r="E38" s="13">
        <v>0.61</v>
      </c>
      <c r="F38">
        <v>0</v>
      </c>
      <c r="G38" s="13">
        <f t="shared" si="0"/>
        <v>0</v>
      </c>
      <c r="H38" s="56">
        <v>1.8569240053850795E-5</v>
      </c>
      <c r="I38" s="13" t="s">
        <v>112</v>
      </c>
      <c r="O38" s="13"/>
    </row>
    <row r="39" spans="1:15" x14ac:dyDescent="0.3">
      <c r="A39" s="13" t="s">
        <v>85</v>
      </c>
      <c r="B39" s="13">
        <v>10.8</v>
      </c>
      <c r="C39" s="13">
        <v>2915</v>
      </c>
      <c r="D39" s="13">
        <v>3.3</v>
      </c>
      <c r="E39" s="13">
        <v>0.98</v>
      </c>
      <c r="F39">
        <v>1</v>
      </c>
      <c r="G39" s="13">
        <f t="shared" si="0"/>
        <v>10.8</v>
      </c>
      <c r="H39" s="56">
        <v>4.643368214878196E-5</v>
      </c>
      <c r="I39" s="13" t="s">
        <v>109</v>
      </c>
      <c r="O39" s="13"/>
    </row>
    <row r="40" spans="1:15" x14ac:dyDescent="0.3">
      <c r="A40" s="13" t="s">
        <v>82</v>
      </c>
      <c r="B40" s="13">
        <v>10.4</v>
      </c>
      <c r="C40" s="13">
        <v>2705</v>
      </c>
      <c r="D40" s="13">
        <v>3.3</v>
      </c>
      <c r="E40" s="13">
        <v>1.21</v>
      </c>
      <c r="F40">
        <v>0</v>
      </c>
      <c r="G40" s="13">
        <f t="shared" si="0"/>
        <v>0</v>
      </c>
      <c r="H40" s="56">
        <v>1.7637261991448448E-5</v>
      </c>
      <c r="I40" s="13" t="s">
        <v>111</v>
      </c>
      <c r="O40" s="13"/>
    </row>
    <row r="41" spans="1:15" x14ac:dyDescent="0.3">
      <c r="A41" s="13" t="s">
        <v>65</v>
      </c>
      <c r="B41" s="13">
        <v>6.7</v>
      </c>
      <c r="C41" s="13">
        <v>2760</v>
      </c>
      <c r="D41" s="13">
        <v>5.2</v>
      </c>
      <c r="E41" s="13">
        <v>1.46</v>
      </c>
      <c r="F41">
        <v>1</v>
      </c>
      <c r="G41" s="13">
        <f t="shared" si="0"/>
        <v>6.7</v>
      </c>
      <c r="H41" s="56">
        <v>3.4289471720262457E-5</v>
      </c>
      <c r="I41" s="13" t="s">
        <v>108</v>
      </c>
      <c r="O41" s="13"/>
    </row>
    <row r="42" spans="1:15" x14ac:dyDescent="0.3">
      <c r="A42" s="13" t="s">
        <v>83</v>
      </c>
      <c r="B42" s="13">
        <v>8.6</v>
      </c>
      <c r="C42" s="13">
        <v>2557</v>
      </c>
      <c r="D42" s="13">
        <v>3.7</v>
      </c>
      <c r="E42" s="13">
        <v>1.18</v>
      </c>
      <c r="F42">
        <v>1</v>
      </c>
      <c r="G42" s="13">
        <f t="shared" si="0"/>
        <v>8.6</v>
      </c>
      <c r="H42" s="56">
        <v>1.8186636459529538E-5</v>
      </c>
      <c r="I42" s="13" t="s">
        <v>109</v>
      </c>
      <c r="O42" s="13"/>
    </row>
  </sheetData>
  <sortState xmlns:xlrd2="http://schemas.microsoft.com/office/spreadsheetml/2017/richdata2" ref="O2:P42">
    <sortCondition ref="O1:O42"/>
  </sortState>
  <conditionalFormatting sqref="B2:D4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4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4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4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65303-4B32-4D3E-BCE9-7BB3B6251FD0}">
  <dimension ref="A1:I23"/>
  <sheetViews>
    <sheetView zoomScaleNormal="100" workbookViewId="0">
      <selection activeCell="O15" sqref="O15"/>
    </sheetView>
  </sheetViews>
  <sheetFormatPr defaultRowHeight="14.4" x14ac:dyDescent="0.3"/>
  <cols>
    <col min="1" max="1" width="29.2187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6" width="12.6640625" bestFit="1" customWidth="1"/>
    <col min="7" max="7" width="12" bestFit="1" customWidth="1"/>
    <col min="8" max="8" width="12.6640625" bestFit="1" customWidth="1"/>
    <col min="9" max="9" width="12.109375" bestFit="1" customWidth="1"/>
  </cols>
  <sheetData>
    <row r="1" spans="1:9" x14ac:dyDescent="0.3">
      <c r="A1" t="s">
        <v>170</v>
      </c>
    </row>
    <row r="2" spans="1:9" ht="15" thickBot="1" x14ac:dyDescent="0.35"/>
    <row r="3" spans="1:9" x14ac:dyDescent="0.3">
      <c r="A3" s="57" t="s">
        <v>171</v>
      </c>
      <c r="B3" s="57"/>
    </row>
    <row r="4" spans="1:9" x14ac:dyDescent="0.3">
      <c r="A4" s="5" t="s">
        <v>172</v>
      </c>
      <c r="B4" s="5">
        <v>0.4968979892230756</v>
      </c>
    </row>
    <row r="5" spans="1:9" x14ac:dyDescent="0.3">
      <c r="A5" s="5" t="s">
        <v>173</v>
      </c>
      <c r="B5" s="5">
        <v>0.24690761169393577</v>
      </c>
    </row>
    <row r="6" spans="1:9" x14ac:dyDescent="0.3">
      <c r="A6" s="5" t="s">
        <v>174</v>
      </c>
      <c r="B6" s="5">
        <v>0.11400895493404206</v>
      </c>
    </row>
    <row r="7" spans="1:9" x14ac:dyDescent="0.3">
      <c r="A7" s="5" t="s">
        <v>175</v>
      </c>
      <c r="B7" s="5">
        <v>1.990854240122096E-5</v>
      </c>
    </row>
    <row r="8" spans="1:9" ht="15" thickBot="1" x14ac:dyDescent="0.35">
      <c r="A8" s="6" t="s">
        <v>176</v>
      </c>
      <c r="B8" s="6">
        <v>41</v>
      </c>
    </row>
    <row r="10" spans="1:9" ht="15" thickBot="1" x14ac:dyDescent="0.35">
      <c r="A10" t="s">
        <v>177</v>
      </c>
    </row>
    <row r="11" spans="1:9" x14ac:dyDescent="0.3">
      <c r="A11" s="7"/>
      <c r="B11" s="7" t="s">
        <v>130</v>
      </c>
      <c r="C11" s="7" t="s">
        <v>129</v>
      </c>
      <c r="D11" s="7" t="s">
        <v>131</v>
      </c>
      <c r="E11" s="7" t="s">
        <v>132</v>
      </c>
      <c r="F11" s="7" t="s">
        <v>181</v>
      </c>
    </row>
    <row r="12" spans="1:9" x14ac:dyDescent="0.3">
      <c r="A12" s="5" t="s">
        <v>178</v>
      </c>
      <c r="B12" s="5">
        <v>6</v>
      </c>
      <c r="C12" s="5">
        <v>4.4181867249320726E-9</v>
      </c>
      <c r="D12" s="5">
        <v>7.3636445415534543E-10</v>
      </c>
      <c r="E12" s="5">
        <v>1.8578638619351935</v>
      </c>
      <c r="F12" s="5">
        <v>0.11709309641136334</v>
      </c>
    </row>
    <row r="13" spans="1:9" x14ac:dyDescent="0.3">
      <c r="A13" s="5" t="s">
        <v>179</v>
      </c>
      <c r="B13" s="5">
        <v>34</v>
      </c>
      <c r="C13" s="5">
        <v>1.3475902058401237E-8</v>
      </c>
      <c r="D13" s="5">
        <v>3.9635006054121284E-10</v>
      </c>
      <c r="E13" s="5"/>
      <c r="F13" s="5"/>
    </row>
    <row r="14" spans="1:9" ht="15" thickBot="1" x14ac:dyDescent="0.35">
      <c r="A14" s="6" t="s">
        <v>137</v>
      </c>
      <c r="B14" s="6">
        <v>40</v>
      </c>
      <c r="C14" s="6">
        <v>1.789408878333331E-8</v>
      </c>
      <c r="D14" s="6"/>
      <c r="E14" s="6"/>
      <c r="F14" s="6"/>
    </row>
    <row r="15" spans="1:9" ht="15" thickBot="1" x14ac:dyDescent="0.35"/>
    <row r="16" spans="1:9" x14ac:dyDescent="0.3">
      <c r="A16" s="7"/>
      <c r="B16" s="7" t="s">
        <v>182</v>
      </c>
      <c r="C16" s="7" t="s">
        <v>175</v>
      </c>
      <c r="D16" s="7" t="s">
        <v>183</v>
      </c>
      <c r="E16" s="7" t="s">
        <v>133</v>
      </c>
      <c r="F16" s="7" t="s">
        <v>184</v>
      </c>
      <c r="G16" s="7" t="s">
        <v>185</v>
      </c>
      <c r="H16" s="7" t="s">
        <v>186</v>
      </c>
      <c r="I16" s="7" t="s">
        <v>187</v>
      </c>
    </row>
    <row r="17" spans="1:9" x14ac:dyDescent="0.3">
      <c r="A17" s="5" t="s">
        <v>180</v>
      </c>
      <c r="B17" s="67">
        <v>-7.0582906459169711E-5</v>
      </c>
      <c r="C17" s="67">
        <v>4.608404273633849E-5</v>
      </c>
      <c r="D17" s="67">
        <v>-1.5316127290089769</v>
      </c>
      <c r="E17" s="67">
        <v>0.13487070731390899</v>
      </c>
      <c r="F17" s="67">
        <v>-1.6423694927725674E-4</v>
      </c>
      <c r="G17" s="67">
        <v>2.3071136358917305E-5</v>
      </c>
      <c r="H17" s="67">
        <v>-1.6423694927725674E-4</v>
      </c>
      <c r="I17" s="67">
        <v>2.3071136358917305E-5</v>
      </c>
    </row>
    <row r="18" spans="1:9" x14ac:dyDescent="0.3">
      <c r="A18" s="5" t="s">
        <v>218</v>
      </c>
      <c r="B18" s="67">
        <v>-2.3651536329719514E-6</v>
      </c>
      <c r="C18" s="67">
        <v>1.4855844129647646E-6</v>
      </c>
      <c r="D18" s="67">
        <v>-1.5920694996064479</v>
      </c>
      <c r="E18" s="67">
        <v>0.1206250799706005</v>
      </c>
      <c r="F18" s="67">
        <v>-5.384224399347581E-6</v>
      </c>
      <c r="G18" s="67">
        <v>6.5391713340367811E-7</v>
      </c>
      <c r="H18" s="67">
        <v>-5.384224399347581E-6</v>
      </c>
      <c r="I18" s="67">
        <v>6.5391713340367811E-7</v>
      </c>
    </row>
    <row r="19" spans="1:9" x14ac:dyDescent="0.3">
      <c r="A19" s="5" t="s">
        <v>219</v>
      </c>
      <c r="B19" s="67">
        <v>3.6919737206826878E-8</v>
      </c>
      <c r="C19" s="67">
        <v>1.6664059468643803E-8</v>
      </c>
      <c r="D19" s="67">
        <v>2.2155308120627808</v>
      </c>
      <c r="E19" s="67">
        <v>3.3522862445033927E-2</v>
      </c>
      <c r="F19" s="67">
        <v>3.0542938487315588E-9</v>
      </c>
      <c r="G19" s="67">
        <v>7.0785180564922191E-8</v>
      </c>
      <c r="H19" s="67">
        <v>3.0542938487315588E-9</v>
      </c>
      <c r="I19" s="67">
        <v>7.0785180564922191E-8</v>
      </c>
    </row>
    <row r="20" spans="1:9" x14ac:dyDescent="0.3">
      <c r="A20" s="5" t="s">
        <v>220</v>
      </c>
      <c r="B20" s="67">
        <v>3.3079263867585433E-6</v>
      </c>
      <c r="C20" s="67">
        <v>2.7380835255936066E-6</v>
      </c>
      <c r="D20" s="67">
        <v>1.2081174134530455</v>
      </c>
      <c r="E20" s="67">
        <v>0.23533830684957285</v>
      </c>
      <c r="F20" s="67">
        <v>-2.2565288241823661E-6</v>
      </c>
      <c r="G20" s="67">
        <v>8.8723815976994527E-6</v>
      </c>
      <c r="H20" s="67">
        <v>-2.2565288241823661E-6</v>
      </c>
      <c r="I20" s="67">
        <v>8.8723815976994527E-6</v>
      </c>
    </row>
    <row r="21" spans="1:9" x14ac:dyDescent="0.3">
      <c r="A21" s="5" t="s">
        <v>221</v>
      </c>
      <c r="B21" s="67">
        <v>7.5907417051525379E-6</v>
      </c>
      <c r="C21" s="67">
        <v>1.8824051142408113E-5</v>
      </c>
      <c r="D21" s="67">
        <v>0.40324697631380713</v>
      </c>
      <c r="E21" s="67">
        <v>0.6892912827904718</v>
      </c>
      <c r="F21" s="67">
        <v>-3.0664332872122285E-5</v>
      </c>
      <c r="G21" s="67">
        <v>4.5845816282427359E-5</v>
      </c>
      <c r="H21" s="67">
        <v>-3.0664332872122285E-5</v>
      </c>
      <c r="I21" s="67">
        <v>4.5845816282427359E-5</v>
      </c>
    </row>
    <row r="22" spans="1:9" x14ac:dyDescent="0.3">
      <c r="A22" s="5" t="s">
        <v>222</v>
      </c>
      <c r="B22" s="67">
        <v>-1.7806546186654974E-5</v>
      </c>
      <c r="C22" s="67">
        <v>2.5190208354883766E-5</v>
      </c>
      <c r="D22" s="67">
        <v>-0.70688364049210894</v>
      </c>
      <c r="E22" s="67">
        <v>0.48445563035832406</v>
      </c>
      <c r="F22" s="67">
        <v>-6.8999208804436843E-5</v>
      </c>
      <c r="G22" s="67">
        <v>3.3386116431126888E-5</v>
      </c>
      <c r="H22" s="67">
        <v>-6.8999208804436843E-5</v>
      </c>
      <c r="I22" s="67">
        <v>3.3386116431126888E-5</v>
      </c>
    </row>
    <row r="23" spans="1:9" ht="15" thickBot="1" x14ac:dyDescent="0.35">
      <c r="A23" s="6" t="s">
        <v>223</v>
      </c>
      <c r="B23" s="68">
        <v>2.5002817605104902E-6</v>
      </c>
      <c r="C23" s="68">
        <v>2.4446176733187583E-6</v>
      </c>
      <c r="D23" s="68">
        <v>1.0227700584018782</v>
      </c>
      <c r="E23" s="68">
        <v>0.31363898557173997</v>
      </c>
      <c r="F23" s="68">
        <v>-2.4677790834726138E-6</v>
      </c>
      <c r="G23" s="68">
        <v>7.4683426044935942E-6</v>
      </c>
      <c r="H23" s="68">
        <v>-2.4677790834726138E-6</v>
      </c>
      <c r="I23" s="68">
        <v>7.4683426044935942E-6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8CCCA-C792-4E55-B7EB-6018C446BB48}">
  <dimension ref="A1:I23"/>
  <sheetViews>
    <sheetView workbookViewId="0">
      <selection activeCell="A19" sqref="A19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6" width="12.6640625" bestFit="1" customWidth="1"/>
    <col min="7" max="7" width="12" bestFit="1" customWidth="1"/>
    <col min="8" max="8" width="12.6640625" bestFit="1" customWidth="1"/>
    <col min="9" max="9" width="12.109375" bestFit="1" customWidth="1"/>
  </cols>
  <sheetData>
    <row r="1" spans="1:9" x14ac:dyDescent="0.3">
      <c r="A1" t="s">
        <v>170</v>
      </c>
    </row>
    <row r="2" spans="1:9" ht="15" thickBot="1" x14ac:dyDescent="0.35"/>
    <row r="3" spans="1:9" x14ac:dyDescent="0.3">
      <c r="A3" s="57" t="s">
        <v>171</v>
      </c>
      <c r="B3" s="57"/>
    </row>
    <row r="4" spans="1:9" x14ac:dyDescent="0.3">
      <c r="A4" s="5" t="s">
        <v>172</v>
      </c>
      <c r="B4" s="5">
        <v>0.48898684929750275</v>
      </c>
    </row>
    <row r="5" spans="1:9" x14ac:dyDescent="0.3">
      <c r="A5" s="5" t="s">
        <v>173</v>
      </c>
      <c r="B5" s="5">
        <v>0.23910813878589865</v>
      </c>
    </row>
    <row r="6" spans="1:9" x14ac:dyDescent="0.3">
      <c r="A6" s="5" t="s">
        <v>174</v>
      </c>
      <c r="B6" s="5">
        <v>0.10076416401969841</v>
      </c>
    </row>
    <row r="7" spans="1:9" x14ac:dyDescent="0.3">
      <c r="A7" s="5" t="s">
        <v>175</v>
      </c>
      <c r="B7" s="5">
        <v>1.9997895630722247E-5</v>
      </c>
    </row>
    <row r="8" spans="1:9" ht="15" thickBot="1" x14ac:dyDescent="0.35">
      <c r="A8" s="6" t="s">
        <v>176</v>
      </c>
      <c r="B8" s="6">
        <v>40</v>
      </c>
    </row>
    <row r="10" spans="1:9" ht="15" thickBot="1" x14ac:dyDescent="0.35">
      <c r="A10" t="s">
        <v>177</v>
      </c>
    </row>
    <row r="11" spans="1:9" x14ac:dyDescent="0.3">
      <c r="A11" s="7"/>
      <c r="B11" s="7" t="s">
        <v>130</v>
      </c>
      <c r="C11" s="7" t="s">
        <v>129</v>
      </c>
      <c r="D11" s="7" t="s">
        <v>131</v>
      </c>
      <c r="E11" s="7" t="s">
        <v>132</v>
      </c>
      <c r="F11" s="7" t="s">
        <v>181</v>
      </c>
    </row>
    <row r="12" spans="1:9" x14ac:dyDescent="0.3">
      <c r="A12" s="5" t="s">
        <v>178</v>
      </c>
      <c r="B12" s="5">
        <v>6</v>
      </c>
      <c r="C12" s="5">
        <v>4.1471902131755827E-9</v>
      </c>
      <c r="D12" s="5">
        <v>6.9119836886259712E-10</v>
      </c>
      <c r="E12" s="5">
        <v>1.7283596137091528</v>
      </c>
      <c r="F12" s="5">
        <v>0.14534129799077594</v>
      </c>
    </row>
    <row r="13" spans="1:9" x14ac:dyDescent="0.3">
      <c r="A13" s="5" t="s">
        <v>179</v>
      </c>
      <c r="B13" s="5">
        <v>33</v>
      </c>
      <c r="C13" s="5">
        <v>1.3197222378689578E-8</v>
      </c>
      <c r="D13" s="5">
        <v>3.9991582965725992E-10</v>
      </c>
      <c r="E13" s="5"/>
      <c r="F13" s="5"/>
    </row>
    <row r="14" spans="1:9" ht="15" thickBot="1" x14ac:dyDescent="0.35">
      <c r="A14" s="6" t="s">
        <v>137</v>
      </c>
      <c r="B14" s="6">
        <v>39</v>
      </c>
      <c r="C14" s="6">
        <v>1.7344412591865161E-8</v>
      </c>
      <c r="D14" s="6"/>
      <c r="E14" s="6"/>
      <c r="F14" s="6"/>
    </row>
    <row r="15" spans="1:9" ht="15" thickBot="1" x14ac:dyDescent="0.35"/>
    <row r="16" spans="1:9" x14ac:dyDescent="0.3">
      <c r="A16" s="7"/>
      <c r="B16" s="7" t="s">
        <v>182</v>
      </c>
      <c r="C16" s="7" t="s">
        <v>175</v>
      </c>
      <c r="D16" s="7" t="s">
        <v>183</v>
      </c>
      <c r="E16" s="7" t="s">
        <v>133</v>
      </c>
      <c r="F16" s="7" t="s">
        <v>184</v>
      </c>
      <c r="G16" s="7" t="s">
        <v>185</v>
      </c>
      <c r="H16" s="7" t="s">
        <v>186</v>
      </c>
      <c r="I16" s="7" t="s">
        <v>187</v>
      </c>
    </row>
    <row r="17" spans="1:9" x14ac:dyDescent="0.3">
      <c r="A17" s="5" t="s">
        <v>180</v>
      </c>
      <c r="B17" s="5">
        <v>-6.8268692315470175E-5</v>
      </c>
      <c r="C17" s="5">
        <v>4.6373814948993039E-5</v>
      </c>
      <c r="D17" s="5">
        <v>-1.4721388005399061</v>
      </c>
      <c r="E17" s="5">
        <v>0.15045714964391257</v>
      </c>
      <c r="F17" s="5">
        <v>-1.6261692823028138E-4</v>
      </c>
      <c r="G17" s="5">
        <v>2.6079543599341029E-5</v>
      </c>
      <c r="H17" s="5">
        <v>-1.6261692823028138E-4</v>
      </c>
      <c r="I17" s="5">
        <v>2.6079543599341029E-5</v>
      </c>
    </row>
    <row r="18" spans="1:9" x14ac:dyDescent="0.3">
      <c r="A18" s="5">
        <v>14.3</v>
      </c>
      <c r="B18" s="5">
        <v>-2.2365690125587365E-6</v>
      </c>
      <c r="C18" s="5">
        <v>1.5001809638590413E-6</v>
      </c>
      <c r="D18" s="5">
        <v>-1.4908661464450412</v>
      </c>
      <c r="E18" s="5">
        <v>0.14549435425047194</v>
      </c>
      <c r="F18" s="5">
        <v>-5.2887101324722511E-6</v>
      </c>
      <c r="G18" s="5">
        <v>8.1557210735477807E-7</v>
      </c>
      <c r="H18" s="5">
        <v>-5.2887101324722511E-6</v>
      </c>
      <c r="I18" s="5">
        <v>8.1557210735477807E-7</v>
      </c>
    </row>
    <row r="19" spans="1:9" x14ac:dyDescent="0.3">
      <c r="A19" s="5">
        <v>3011</v>
      </c>
      <c r="B19" s="5">
        <v>3.5855504615199137E-8</v>
      </c>
      <c r="C19" s="5">
        <v>1.6787329708654593E-8</v>
      </c>
      <c r="D19" s="5">
        <v>2.135867063879378</v>
      </c>
      <c r="E19" s="5">
        <v>4.0200385419778162E-2</v>
      </c>
      <c r="F19" s="5">
        <v>1.7014255196156004E-9</v>
      </c>
      <c r="G19" s="5">
        <v>7.0009583710782667E-8</v>
      </c>
      <c r="H19" s="5">
        <v>1.7014255196156004E-9</v>
      </c>
      <c r="I19" s="5">
        <v>7.0009583710782667E-8</v>
      </c>
    </row>
    <row r="20" spans="1:9" x14ac:dyDescent="0.3">
      <c r="A20" s="5">
        <v>3.2</v>
      </c>
      <c r="B20" s="5">
        <v>3.4492665004567123E-6</v>
      </c>
      <c r="C20" s="5">
        <v>2.7555792425871177E-6</v>
      </c>
      <c r="D20" s="5">
        <v>1.2517391796065047</v>
      </c>
      <c r="E20" s="5">
        <v>0.21946518294602813</v>
      </c>
      <c r="F20" s="5">
        <v>-2.1570016219206436E-6</v>
      </c>
      <c r="G20" s="5">
        <v>9.0555346228340678E-6</v>
      </c>
      <c r="H20" s="5">
        <v>-2.1570016219206436E-6</v>
      </c>
      <c r="I20" s="5">
        <v>9.0555346228340678E-6</v>
      </c>
    </row>
    <row r="21" spans="1:9" x14ac:dyDescent="0.3">
      <c r="A21" s="5">
        <v>0.91</v>
      </c>
      <c r="B21" s="5">
        <v>7.0033686890163341E-6</v>
      </c>
      <c r="C21" s="5">
        <v>1.8921624365171104E-5</v>
      </c>
      <c r="D21" s="5">
        <v>0.37012513058378771</v>
      </c>
      <c r="E21" s="5">
        <v>0.7136542442815168</v>
      </c>
      <c r="F21" s="5">
        <v>-3.1492965534514425E-5</v>
      </c>
      <c r="G21" s="5">
        <v>4.5499702912547096E-5</v>
      </c>
      <c r="H21" s="5">
        <v>-3.1492965534514425E-5</v>
      </c>
      <c r="I21" s="5">
        <v>4.5499702912547096E-5</v>
      </c>
    </row>
    <row r="22" spans="1:9" x14ac:dyDescent="0.3">
      <c r="A22" s="5">
        <v>0</v>
      </c>
      <c r="B22" s="5">
        <v>-1.73113689839065E-5</v>
      </c>
      <c r="C22" s="5">
        <v>2.5310218817588028E-5</v>
      </c>
      <c r="D22" s="5">
        <v>-0.68396757486256332</v>
      </c>
      <c r="E22" s="5">
        <v>0.49877081334948337</v>
      </c>
      <c r="F22" s="5">
        <v>-6.8805396350079482E-5</v>
      </c>
      <c r="G22" s="5">
        <v>3.4182658382266476E-5</v>
      </c>
      <c r="H22" s="5">
        <v>-6.8805396350079482E-5</v>
      </c>
      <c r="I22" s="5">
        <v>3.4182658382266476E-5</v>
      </c>
    </row>
    <row r="23" spans="1:9" ht="15" thickBot="1" x14ac:dyDescent="0.35">
      <c r="A23" s="6">
        <v>0</v>
      </c>
      <c r="B23" s="6">
        <v>2.4040891274378856E-6</v>
      </c>
      <c r="C23" s="6">
        <v>2.4582918003084032E-6</v>
      </c>
      <c r="D23" s="6">
        <v>0.97795108259169328</v>
      </c>
      <c r="E23" s="6">
        <v>0.335213779001026</v>
      </c>
      <c r="F23" s="6">
        <v>-2.5973431458838376E-6</v>
      </c>
      <c r="G23" s="6">
        <v>7.4055214007596083E-6</v>
      </c>
      <c r="H23" s="6">
        <v>-2.5973431458838376E-6</v>
      </c>
      <c r="I23" s="6">
        <v>7.4055214007596083E-6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DAE82-4BA5-4FBE-B1AC-70DEF79454F0}">
  <dimension ref="D4:D9"/>
  <sheetViews>
    <sheetView workbookViewId="0">
      <selection activeCell="B1" sqref="B1:C1048576"/>
    </sheetView>
  </sheetViews>
  <sheetFormatPr defaultRowHeight="14.4" x14ac:dyDescent="0.3"/>
  <sheetData>
    <row r="4" spans="4:4" x14ac:dyDescent="0.3">
      <c r="D4" s="13"/>
    </row>
    <row r="5" spans="4:4" x14ac:dyDescent="0.3">
      <c r="D5" s="13"/>
    </row>
    <row r="6" spans="4:4" x14ac:dyDescent="0.3">
      <c r="D6" s="13"/>
    </row>
    <row r="7" spans="4:4" x14ac:dyDescent="0.3">
      <c r="D7" s="13"/>
    </row>
    <row r="8" spans="4:4" x14ac:dyDescent="0.3">
      <c r="D8" s="13"/>
    </row>
    <row r="9" spans="4:4" x14ac:dyDescent="0.3">
      <c r="D9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DC50E-28D1-436E-90CD-9EE34971D24E}">
  <dimension ref="A1:J698"/>
  <sheetViews>
    <sheetView topLeftCell="B1" workbookViewId="0">
      <selection activeCell="I22" sqref="I22"/>
    </sheetView>
  </sheetViews>
  <sheetFormatPr defaultRowHeight="14.4" x14ac:dyDescent="0.3"/>
  <cols>
    <col min="1" max="1" width="19" customWidth="1"/>
    <col min="2" max="2" width="15.6640625" customWidth="1"/>
    <col min="3" max="3" width="14.109375" customWidth="1"/>
    <col min="4" max="4" width="11.88671875" customWidth="1"/>
    <col min="6" max="6" width="19.44140625" customWidth="1"/>
    <col min="9" max="9" width="49.44140625" bestFit="1" customWidth="1"/>
    <col min="10" max="10" width="10.5546875" bestFit="1" customWidth="1"/>
  </cols>
  <sheetData>
    <row r="1" spans="1:10" ht="18" x14ac:dyDescent="0.35">
      <c r="A1" s="3" t="s">
        <v>103</v>
      </c>
      <c r="B1" s="3" t="s">
        <v>117</v>
      </c>
      <c r="C1" s="3" t="s">
        <v>118</v>
      </c>
      <c r="D1" s="3" t="s">
        <v>119</v>
      </c>
      <c r="E1" s="3"/>
      <c r="F1" s="3" t="s">
        <v>103</v>
      </c>
      <c r="G1" s="3" t="s">
        <v>1</v>
      </c>
    </row>
    <row r="2" spans="1:10" x14ac:dyDescent="0.3">
      <c r="A2" t="s">
        <v>95</v>
      </c>
      <c r="B2">
        <v>22.15</v>
      </c>
      <c r="C2">
        <v>266.13421052631577</v>
      </c>
      <c r="D2">
        <v>20</v>
      </c>
      <c r="F2" t="s">
        <v>95</v>
      </c>
      <c r="G2" s="2">
        <v>22</v>
      </c>
      <c r="I2" t="s">
        <v>141</v>
      </c>
      <c r="J2" s="4">
        <f>(C2*D2+C3*D3+C4*D4+C5*D5+C6*D6)/SUM(D2:D6)</f>
        <v>56.661888250829747</v>
      </c>
    </row>
    <row r="3" spans="1:10" x14ac:dyDescent="0.3">
      <c r="A3" t="s">
        <v>36</v>
      </c>
      <c r="B3">
        <v>28.443478260869565</v>
      </c>
      <c r="C3">
        <v>174.86300533943557</v>
      </c>
      <c r="D3">
        <v>115</v>
      </c>
      <c r="F3" t="s">
        <v>95</v>
      </c>
      <c r="G3" s="2">
        <v>18</v>
      </c>
      <c r="I3" t="s">
        <v>142</v>
      </c>
      <c r="J3" s="4">
        <v>1.96</v>
      </c>
    </row>
    <row r="4" spans="1:10" x14ac:dyDescent="0.3">
      <c r="A4" t="s">
        <v>28</v>
      </c>
      <c r="B4">
        <v>18.565637065637066</v>
      </c>
      <c r="C4">
        <v>23.487946498584805</v>
      </c>
      <c r="D4">
        <v>518</v>
      </c>
      <c r="F4" t="s">
        <v>95</v>
      </c>
      <c r="G4" s="2">
        <v>17</v>
      </c>
      <c r="I4" t="s">
        <v>145</v>
      </c>
      <c r="J4" s="4">
        <f>J3*SQRT(J2/SUM(D2:D6))</f>
        <v>0.5588370660879981</v>
      </c>
    </row>
    <row r="5" spans="1:10" x14ac:dyDescent="0.3">
      <c r="A5" t="s">
        <v>101</v>
      </c>
      <c r="B5">
        <v>16.666666666666668</v>
      </c>
      <c r="C5">
        <v>6.3333333333333144</v>
      </c>
      <c r="D5">
        <v>3</v>
      </c>
      <c r="F5" t="s">
        <v>95</v>
      </c>
      <c r="G5" s="2">
        <v>8</v>
      </c>
      <c r="I5" t="s">
        <v>144</v>
      </c>
      <c r="J5" s="4" t="s">
        <v>146</v>
      </c>
    </row>
    <row r="6" spans="1:10" x14ac:dyDescent="0.3">
      <c r="A6" t="s">
        <v>38</v>
      </c>
      <c r="B6">
        <v>19.048780487804876</v>
      </c>
      <c r="C6">
        <v>45.747560975609758</v>
      </c>
      <c r="D6">
        <v>41</v>
      </c>
      <c r="F6" t="s">
        <v>95</v>
      </c>
      <c r="G6" s="2">
        <v>13</v>
      </c>
      <c r="I6" t="s">
        <v>145</v>
      </c>
      <c r="J6" s="4">
        <f>2.236*SQRT(J2/SUM(D2:D6))</f>
        <v>0.63753044886365506</v>
      </c>
    </row>
    <row r="7" spans="1:10" x14ac:dyDescent="0.3">
      <c r="A7" s="9" t="s">
        <v>143</v>
      </c>
      <c r="B7">
        <f>AVERAGE(B2:B6)</f>
        <v>20.974912496195635</v>
      </c>
      <c r="D7">
        <f>SUM(D2:D6)</f>
        <v>697</v>
      </c>
      <c r="F7" t="s">
        <v>95</v>
      </c>
      <c r="G7" s="2">
        <v>12</v>
      </c>
    </row>
    <row r="8" spans="1:10" x14ac:dyDescent="0.3">
      <c r="F8" t="s">
        <v>95</v>
      </c>
      <c r="G8" s="2">
        <v>19</v>
      </c>
      <c r="I8" s="9" t="s">
        <v>147</v>
      </c>
    </row>
    <row r="9" spans="1:10" x14ac:dyDescent="0.3">
      <c r="F9" t="s">
        <v>95</v>
      </c>
      <c r="G9" s="2">
        <v>14</v>
      </c>
      <c r="I9" t="s">
        <v>148</v>
      </c>
    </row>
    <row r="10" spans="1:10" x14ac:dyDescent="0.3">
      <c r="F10" t="s">
        <v>95</v>
      </c>
      <c r="G10" s="2">
        <v>12</v>
      </c>
      <c r="I10" t="s">
        <v>149</v>
      </c>
    </row>
    <row r="11" spans="1:10" x14ac:dyDescent="0.3">
      <c r="F11" t="s">
        <v>95</v>
      </c>
      <c r="G11" s="2">
        <v>15</v>
      </c>
    </row>
    <row r="12" spans="1:10" x14ac:dyDescent="0.3">
      <c r="F12" t="s">
        <v>95</v>
      </c>
      <c r="G12" s="2">
        <v>19</v>
      </c>
    </row>
    <row r="13" spans="1:10" x14ac:dyDescent="0.3">
      <c r="F13" t="s">
        <v>95</v>
      </c>
      <c r="G13" s="2">
        <v>20</v>
      </c>
    </row>
    <row r="14" spans="1:10" x14ac:dyDescent="0.3">
      <c r="F14" t="s">
        <v>95</v>
      </c>
      <c r="G14" s="2">
        <v>25</v>
      </c>
    </row>
    <row r="15" spans="1:10" x14ac:dyDescent="0.3">
      <c r="F15" t="s">
        <v>95</v>
      </c>
      <c r="G15" s="2">
        <v>21</v>
      </c>
    </row>
    <row r="16" spans="1:10" x14ac:dyDescent="0.3">
      <c r="F16" t="s">
        <v>95</v>
      </c>
      <c r="G16" s="2">
        <v>8</v>
      </c>
    </row>
    <row r="17" spans="6:7" x14ac:dyDescent="0.3">
      <c r="F17" t="s">
        <v>95</v>
      </c>
      <c r="G17" s="2">
        <v>6</v>
      </c>
    </row>
    <row r="18" spans="6:7" x14ac:dyDescent="0.3">
      <c r="F18" t="s">
        <v>95</v>
      </c>
      <c r="G18" s="2">
        <v>46</v>
      </c>
    </row>
    <row r="19" spans="6:7" x14ac:dyDescent="0.3">
      <c r="F19" t="s">
        <v>95</v>
      </c>
      <c r="G19" s="2">
        <v>69</v>
      </c>
    </row>
    <row r="20" spans="6:7" x14ac:dyDescent="0.3">
      <c r="F20" t="s">
        <v>95</v>
      </c>
      <c r="G20" s="2">
        <v>56</v>
      </c>
    </row>
    <row r="21" spans="6:7" x14ac:dyDescent="0.3">
      <c r="F21" t="s">
        <v>95</v>
      </c>
      <c r="G21" s="2">
        <v>23</v>
      </c>
    </row>
    <row r="22" spans="6:7" x14ac:dyDescent="0.3">
      <c r="F22" t="s">
        <v>36</v>
      </c>
      <c r="G22" s="2">
        <v>15</v>
      </c>
    </row>
    <row r="23" spans="6:7" x14ac:dyDescent="0.3">
      <c r="F23" t="s">
        <v>36</v>
      </c>
      <c r="G23" s="2">
        <v>44</v>
      </c>
    </row>
    <row r="24" spans="6:7" x14ac:dyDescent="0.3">
      <c r="F24" t="s">
        <v>36</v>
      </c>
      <c r="G24" s="2">
        <v>27</v>
      </c>
    </row>
    <row r="25" spans="6:7" x14ac:dyDescent="0.3">
      <c r="F25" t="s">
        <v>36</v>
      </c>
      <c r="G25" s="2">
        <v>27</v>
      </c>
    </row>
    <row r="26" spans="6:7" x14ac:dyDescent="0.3">
      <c r="F26" t="s">
        <v>36</v>
      </c>
      <c r="G26" s="2">
        <v>23</v>
      </c>
    </row>
    <row r="27" spans="6:7" x14ac:dyDescent="0.3">
      <c r="F27" t="s">
        <v>36</v>
      </c>
      <c r="G27" s="2">
        <v>44</v>
      </c>
    </row>
    <row r="28" spans="6:7" x14ac:dyDescent="0.3">
      <c r="F28" t="s">
        <v>36</v>
      </c>
      <c r="G28" s="2">
        <v>22</v>
      </c>
    </row>
    <row r="29" spans="6:7" x14ac:dyDescent="0.3">
      <c r="F29" t="s">
        <v>36</v>
      </c>
      <c r="G29" s="2">
        <v>17</v>
      </c>
    </row>
    <row r="30" spans="6:7" x14ac:dyDescent="0.3">
      <c r="F30" t="s">
        <v>36</v>
      </c>
      <c r="G30" s="2">
        <v>58</v>
      </c>
    </row>
    <row r="31" spans="6:7" x14ac:dyDescent="0.3">
      <c r="F31" t="s">
        <v>36</v>
      </c>
      <c r="G31" s="2">
        <v>14</v>
      </c>
    </row>
    <row r="32" spans="6:7" x14ac:dyDescent="0.3">
      <c r="F32" t="s">
        <v>36</v>
      </c>
      <c r="G32" s="2">
        <v>12</v>
      </c>
    </row>
    <row r="33" spans="6:7" x14ac:dyDescent="0.3">
      <c r="F33" t="s">
        <v>36</v>
      </c>
      <c r="G33" s="2">
        <v>47</v>
      </c>
    </row>
    <row r="34" spans="6:7" x14ac:dyDescent="0.3">
      <c r="F34" t="s">
        <v>36</v>
      </c>
      <c r="G34" s="2">
        <v>37</v>
      </c>
    </row>
    <row r="35" spans="6:7" x14ac:dyDescent="0.3">
      <c r="F35" t="s">
        <v>36</v>
      </c>
      <c r="G35" s="2">
        <v>35</v>
      </c>
    </row>
    <row r="36" spans="6:7" x14ac:dyDescent="0.3">
      <c r="F36" t="s">
        <v>36</v>
      </c>
      <c r="G36" s="2">
        <v>21</v>
      </c>
    </row>
    <row r="37" spans="6:7" x14ac:dyDescent="0.3">
      <c r="F37" t="s">
        <v>36</v>
      </c>
      <c r="G37" s="2">
        <v>18</v>
      </c>
    </row>
    <row r="38" spans="6:7" x14ac:dyDescent="0.3">
      <c r="F38" t="s">
        <v>36</v>
      </c>
      <c r="G38" s="2">
        <v>39</v>
      </c>
    </row>
    <row r="39" spans="6:7" x14ac:dyDescent="0.3">
      <c r="F39" t="s">
        <v>36</v>
      </c>
      <c r="G39" s="2">
        <v>14</v>
      </c>
    </row>
    <row r="40" spans="6:7" x14ac:dyDescent="0.3">
      <c r="F40" t="s">
        <v>36</v>
      </c>
      <c r="G40" s="2">
        <v>12</v>
      </c>
    </row>
    <row r="41" spans="6:7" x14ac:dyDescent="0.3">
      <c r="F41" t="s">
        <v>36</v>
      </c>
      <c r="G41" s="2">
        <v>13</v>
      </c>
    </row>
    <row r="42" spans="6:7" x14ac:dyDescent="0.3">
      <c r="F42" t="s">
        <v>36</v>
      </c>
      <c r="G42" s="2">
        <v>11</v>
      </c>
    </row>
    <row r="43" spans="6:7" x14ac:dyDescent="0.3">
      <c r="F43" t="s">
        <v>36</v>
      </c>
      <c r="G43" s="2">
        <v>11</v>
      </c>
    </row>
    <row r="44" spans="6:7" x14ac:dyDescent="0.3">
      <c r="F44" t="s">
        <v>36</v>
      </c>
      <c r="G44" s="2">
        <v>53</v>
      </c>
    </row>
    <row r="45" spans="6:7" x14ac:dyDescent="0.3">
      <c r="F45" t="s">
        <v>36</v>
      </c>
      <c r="G45" s="2">
        <v>45</v>
      </c>
    </row>
    <row r="46" spans="6:7" x14ac:dyDescent="0.3">
      <c r="F46" t="s">
        <v>36</v>
      </c>
      <c r="G46" s="2">
        <v>19</v>
      </c>
    </row>
    <row r="47" spans="6:7" x14ac:dyDescent="0.3">
      <c r="F47" t="s">
        <v>36</v>
      </c>
      <c r="G47" s="2">
        <v>37</v>
      </c>
    </row>
    <row r="48" spans="6:7" x14ac:dyDescent="0.3">
      <c r="F48" t="s">
        <v>36</v>
      </c>
      <c r="G48" s="2">
        <v>32</v>
      </c>
    </row>
    <row r="49" spans="6:7" x14ac:dyDescent="0.3">
      <c r="F49" t="s">
        <v>36</v>
      </c>
      <c r="G49" s="2">
        <v>17</v>
      </c>
    </row>
    <row r="50" spans="6:7" x14ac:dyDescent="0.3">
      <c r="F50" t="s">
        <v>36</v>
      </c>
      <c r="G50" s="2">
        <v>13</v>
      </c>
    </row>
    <row r="51" spans="6:7" x14ac:dyDescent="0.3">
      <c r="F51" t="s">
        <v>36</v>
      </c>
      <c r="G51" s="2">
        <v>12</v>
      </c>
    </row>
    <row r="52" spans="6:7" x14ac:dyDescent="0.3">
      <c r="F52" t="s">
        <v>36</v>
      </c>
      <c r="G52" s="2">
        <v>39</v>
      </c>
    </row>
    <row r="53" spans="6:7" x14ac:dyDescent="0.3">
      <c r="F53" t="s">
        <v>36</v>
      </c>
      <c r="G53" s="2">
        <v>30</v>
      </c>
    </row>
    <row r="54" spans="6:7" x14ac:dyDescent="0.3">
      <c r="F54" t="s">
        <v>36</v>
      </c>
      <c r="G54" s="2">
        <v>27</v>
      </c>
    </row>
    <row r="55" spans="6:7" x14ac:dyDescent="0.3">
      <c r="F55" t="s">
        <v>36</v>
      </c>
      <c r="G55" s="2">
        <v>27</v>
      </c>
    </row>
    <row r="56" spans="6:7" x14ac:dyDescent="0.3">
      <c r="F56" t="s">
        <v>36</v>
      </c>
      <c r="G56" s="2">
        <v>41</v>
      </c>
    </row>
    <row r="57" spans="6:7" x14ac:dyDescent="0.3">
      <c r="F57" t="s">
        <v>36</v>
      </c>
      <c r="G57" s="2">
        <v>41</v>
      </c>
    </row>
    <row r="58" spans="6:7" x14ac:dyDescent="0.3">
      <c r="F58" t="s">
        <v>36</v>
      </c>
      <c r="G58" s="2">
        <v>20</v>
      </c>
    </row>
    <row r="59" spans="6:7" x14ac:dyDescent="0.3">
      <c r="F59" t="s">
        <v>36</v>
      </c>
      <c r="G59" s="2">
        <v>38</v>
      </c>
    </row>
    <row r="60" spans="6:7" x14ac:dyDescent="0.3">
      <c r="F60" t="s">
        <v>36</v>
      </c>
      <c r="G60" s="2">
        <v>30</v>
      </c>
    </row>
    <row r="61" spans="6:7" x14ac:dyDescent="0.3">
      <c r="F61" t="s">
        <v>36</v>
      </c>
      <c r="G61" s="2">
        <v>29</v>
      </c>
    </row>
    <row r="62" spans="6:7" x14ac:dyDescent="0.3">
      <c r="F62" t="s">
        <v>36</v>
      </c>
      <c r="G62" s="2">
        <v>27</v>
      </c>
    </row>
    <row r="63" spans="6:7" x14ac:dyDescent="0.3">
      <c r="F63" t="s">
        <v>36</v>
      </c>
      <c r="G63" s="2">
        <v>18</v>
      </c>
    </row>
    <row r="64" spans="6:7" x14ac:dyDescent="0.3">
      <c r="F64" t="s">
        <v>36</v>
      </c>
      <c r="G64" s="2">
        <v>34</v>
      </c>
    </row>
    <row r="65" spans="6:7" x14ac:dyDescent="0.3">
      <c r="F65" t="s">
        <v>36</v>
      </c>
      <c r="G65" s="2">
        <v>35</v>
      </c>
    </row>
    <row r="66" spans="6:7" x14ac:dyDescent="0.3">
      <c r="F66" t="s">
        <v>36</v>
      </c>
      <c r="G66" s="2">
        <v>20</v>
      </c>
    </row>
    <row r="67" spans="6:7" x14ac:dyDescent="0.3">
      <c r="F67" t="s">
        <v>36</v>
      </c>
      <c r="G67" s="2">
        <v>41</v>
      </c>
    </row>
    <row r="68" spans="6:7" x14ac:dyDescent="0.3">
      <c r="F68" t="s">
        <v>36</v>
      </c>
      <c r="G68" s="2">
        <v>40</v>
      </c>
    </row>
    <row r="69" spans="6:7" x14ac:dyDescent="0.3">
      <c r="F69" t="s">
        <v>36</v>
      </c>
      <c r="G69" s="2">
        <v>24</v>
      </c>
    </row>
    <row r="70" spans="6:7" x14ac:dyDescent="0.3">
      <c r="F70" t="s">
        <v>36</v>
      </c>
      <c r="G70" s="2">
        <v>16</v>
      </c>
    </row>
    <row r="71" spans="6:7" x14ac:dyDescent="0.3">
      <c r="F71" t="s">
        <v>36</v>
      </c>
      <c r="G71" s="2">
        <v>11</v>
      </c>
    </row>
    <row r="72" spans="6:7" x14ac:dyDescent="0.3">
      <c r="F72" t="s">
        <v>36</v>
      </c>
      <c r="G72" s="2">
        <v>48</v>
      </c>
    </row>
    <row r="73" spans="6:7" x14ac:dyDescent="0.3">
      <c r="F73" t="s">
        <v>36</v>
      </c>
      <c r="G73" s="2">
        <v>44</v>
      </c>
    </row>
    <row r="74" spans="6:7" x14ac:dyDescent="0.3">
      <c r="F74" t="s">
        <v>36</v>
      </c>
      <c r="G74" s="2">
        <v>24</v>
      </c>
    </row>
    <row r="75" spans="6:7" x14ac:dyDescent="0.3">
      <c r="F75" t="s">
        <v>36</v>
      </c>
      <c r="G75" s="2">
        <v>31</v>
      </c>
    </row>
    <row r="76" spans="6:7" x14ac:dyDescent="0.3">
      <c r="F76" t="s">
        <v>36</v>
      </c>
      <c r="G76" s="2">
        <v>28</v>
      </c>
    </row>
    <row r="77" spans="6:7" x14ac:dyDescent="0.3">
      <c r="F77" t="s">
        <v>36</v>
      </c>
      <c r="G77" s="2">
        <v>15</v>
      </c>
    </row>
    <row r="78" spans="6:7" x14ac:dyDescent="0.3">
      <c r="F78" t="s">
        <v>36</v>
      </c>
      <c r="G78" s="2">
        <v>13</v>
      </c>
    </row>
    <row r="79" spans="6:7" x14ac:dyDescent="0.3">
      <c r="F79" t="s">
        <v>36</v>
      </c>
      <c r="G79" s="2">
        <v>21</v>
      </c>
    </row>
    <row r="80" spans="6:7" x14ac:dyDescent="0.3">
      <c r="F80" t="s">
        <v>36</v>
      </c>
      <c r="G80" s="2">
        <v>26</v>
      </c>
    </row>
    <row r="81" spans="6:7" x14ac:dyDescent="0.3">
      <c r="F81" t="s">
        <v>36</v>
      </c>
      <c r="G81" s="2">
        <v>27</v>
      </c>
    </row>
    <row r="82" spans="6:7" x14ac:dyDescent="0.3">
      <c r="F82" t="s">
        <v>36</v>
      </c>
      <c r="G82" s="2">
        <v>36</v>
      </c>
    </row>
    <row r="83" spans="6:7" x14ac:dyDescent="0.3">
      <c r="F83" t="s">
        <v>36</v>
      </c>
      <c r="G83" s="2">
        <v>24</v>
      </c>
    </row>
    <row r="84" spans="6:7" x14ac:dyDescent="0.3">
      <c r="F84" t="s">
        <v>36</v>
      </c>
      <c r="G84" s="2">
        <v>43</v>
      </c>
    </row>
    <row r="85" spans="6:7" x14ac:dyDescent="0.3">
      <c r="F85" t="s">
        <v>36</v>
      </c>
      <c r="G85" s="2">
        <v>23</v>
      </c>
    </row>
    <row r="86" spans="6:7" x14ac:dyDescent="0.3">
      <c r="F86" t="s">
        <v>36</v>
      </c>
      <c r="G86" s="2">
        <v>46</v>
      </c>
    </row>
    <row r="87" spans="6:7" x14ac:dyDescent="0.3">
      <c r="F87" t="s">
        <v>36</v>
      </c>
      <c r="G87" s="2">
        <v>62</v>
      </c>
    </row>
    <row r="88" spans="6:7" x14ac:dyDescent="0.3">
      <c r="F88" t="s">
        <v>36</v>
      </c>
      <c r="G88" s="2">
        <v>42</v>
      </c>
    </row>
    <row r="89" spans="6:7" x14ac:dyDescent="0.3">
      <c r="F89" t="s">
        <v>36</v>
      </c>
      <c r="G89" s="2">
        <v>18</v>
      </c>
    </row>
    <row r="90" spans="6:7" x14ac:dyDescent="0.3">
      <c r="F90" t="s">
        <v>36</v>
      </c>
      <c r="G90" s="2">
        <v>53</v>
      </c>
    </row>
    <row r="91" spans="6:7" x14ac:dyDescent="0.3">
      <c r="F91" t="s">
        <v>36</v>
      </c>
      <c r="G91" s="2">
        <v>48</v>
      </c>
    </row>
    <row r="92" spans="6:7" x14ac:dyDescent="0.3">
      <c r="F92" t="s">
        <v>36</v>
      </c>
      <c r="G92" s="2">
        <v>34</v>
      </c>
    </row>
    <row r="93" spans="6:7" x14ac:dyDescent="0.3">
      <c r="F93" t="s">
        <v>36</v>
      </c>
      <c r="G93" s="2">
        <v>46</v>
      </c>
    </row>
    <row r="94" spans="6:7" x14ac:dyDescent="0.3">
      <c r="F94" t="s">
        <v>36</v>
      </c>
      <c r="G94" s="2">
        <v>31</v>
      </c>
    </row>
    <row r="95" spans="6:7" x14ac:dyDescent="0.3">
      <c r="F95" t="s">
        <v>36</v>
      </c>
      <c r="G95" s="2">
        <v>56</v>
      </c>
    </row>
    <row r="96" spans="6:7" x14ac:dyDescent="0.3">
      <c r="F96" t="s">
        <v>36</v>
      </c>
      <c r="G96" s="2">
        <v>19</v>
      </c>
    </row>
    <row r="97" spans="6:7" x14ac:dyDescent="0.3">
      <c r="F97" t="s">
        <v>36</v>
      </c>
      <c r="G97" s="2">
        <v>18</v>
      </c>
    </row>
    <row r="98" spans="6:7" x14ac:dyDescent="0.3">
      <c r="F98" t="s">
        <v>36</v>
      </c>
      <c r="G98" s="2">
        <v>15</v>
      </c>
    </row>
    <row r="99" spans="6:7" x14ac:dyDescent="0.3">
      <c r="F99" t="s">
        <v>36</v>
      </c>
      <c r="G99" s="2">
        <v>14</v>
      </c>
    </row>
    <row r="100" spans="6:7" x14ac:dyDescent="0.3">
      <c r="F100" t="s">
        <v>36</v>
      </c>
      <c r="G100" s="2">
        <v>13</v>
      </c>
    </row>
    <row r="101" spans="6:7" x14ac:dyDescent="0.3">
      <c r="F101" t="s">
        <v>36</v>
      </c>
      <c r="G101" s="2">
        <v>16</v>
      </c>
    </row>
    <row r="102" spans="6:7" x14ac:dyDescent="0.3">
      <c r="F102" t="s">
        <v>36</v>
      </c>
      <c r="G102" s="2">
        <v>45</v>
      </c>
    </row>
    <row r="103" spans="6:7" x14ac:dyDescent="0.3">
      <c r="F103" t="s">
        <v>36</v>
      </c>
      <c r="G103" s="2">
        <v>54</v>
      </c>
    </row>
    <row r="104" spans="6:7" x14ac:dyDescent="0.3">
      <c r="F104" t="s">
        <v>36</v>
      </c>
      <c r="G104" s="2">
        <v>50</v>
      </c>
    </row>
    <row r="105" spans="6:7" x14ac:dyDescent="0.3">
      <c r="F105" t="s">
        <v>36</v>
      </c>
      <c r="G105" s="2">
        <v>49</v>
      </c>
    </row>
    <row r="106" spans="6:7" x14ac:dyDescent="0.3">
      <c r="F106" t="s">
        <v>36</v>
      </c>
      <c r="G106" s="2">
        <v>32</v>
      </c>
    </row>
    <row r="107" spans="6:7" x14ac:dyDescent="0.3">
      <c r="F107" t="s">
        <v>36</v>
      </c>
      <c r="G107" s="2">
        <v>13</v>
      </c>
    </row>
    <row r="108" spans="6:7" x14ac:dyDescent="0.3">
      <c r="F108" t="s">
        <v>36</v>
      </c>
      <c r="G108" s="2">
        <v>16</v>
      </c>
    </row>
    <row r="109" spans="6:7" x14ac:dyDescent="0.3">
      <c r="F109" t="s">
        <v>36</v>
      </c>
      <c r="G109" s="2">
        <v>15</v>
      </c>
    </row>
    <row r="110" spans="6:7" x14ac:dyDescent="0.3">
      <c r="F110" t="s">
        <v>36</v>
      </c>
      <c r="G110" s="2">
        <v>14</v>
      </c>
    </row>
    <row r="111" spans="6:7" x14ac:dyDescent="0.3">
      <c r="F111" t="s">
        <v>36</v>
      </c>
      <c r="G111" s="2">
        <v>17</v>
      </c>
    </row>
    <row r="112" spans="6:7" x14ac:dyDescent="0.3">
      <c r="F112" t="s">
        <v>36</v>
      </c>
      <c r="G112" s="2">
        <v>14</v>
      </c>
    </row>
    <row r="113" spans="6:7" x14ac:dyDescent="0.3">
      <c r="F113" t="s">
        <v>36</v>
      </c>
      <c r="G113" s="2">
        <v>13</v>
      </c>
    </row>
    <row r="114" spans="6:7" x14ac:dyDescent="0.3">
      <c r="F114" t="s">
        <v>36</v>
      </c>
      <c r="G114" s="2">
        <v>16</v>
      </c>
    </row>
    <row r="115" spans="6:7" x14ac:dyDescent="0.3">
      <c r="F115" t="s">
        <v>36</v>
      </c>
      <c r="G115" s="2">
        <v>14</v>
      </c>
    </row>
    <row r="116" spans="6:7" x14ac:dyDescent="0.3">
      <c r="F116" t="s">
        <v>36</v>
      </c>
      <c r="G116" s="2">
        <v>14</v>
      </c>
    </row>
    <row r="117" spans="6:7" x14ac:dyDescent="0.3">
      <c r="F117" t="s">
        <v>36</v>
      </c>
      <c r="G117" s="2">
        <v>25</v>
      </c>
    </row>
    <row r="118" spans="6:7" x14ac:dyDescent="0.3">
      <c r="F118" t="s">
        <v>36</v>
      </c>
      <c r="G118" s="2">
        <v>22</v>
      </c>
    </row>
    <row r="119" spans="6:7" x14ac:dyDescent="0.3">
      <c r="F119" t="s">
        <v>36</v>
      </c>
      <c r="G119" s="2">
        <v>21</v>
      </c>
    </row>
    <row r="120" spans="6:7" x14ac:dyDescent="0.3">
      <c r="F120" t="s">
        <v>36</v>
      </c>
      <c r="G120" s="2">
        <v>22</v>
      </c>
    </row>
    <row r="121" spans="6:7" x14ac:dyDescent="0.3">
      <c r="F121" t="s">
        <v>36</v>
      </c>
      <c r="G121" s="2">
        <v>13</v>
      </c>
    </row>
    <row r="122" spans="6:7" x14ac:dyDescent="0.3">
      <c r="F122" t="s">
        <v>36</v>
      </c>
      <c r="G122" s="2">
        <v>19</v>
      </c>
    </row>
    <row r="123" spans="6:7" x14ac:dyDescent="0.3">
      <c r="F123" t="s">
        <v>36</v>
      </c>
      <c r="G123" s="2">
        <v>18</v>
      </c>
    </row>
    <row r="124" spans="6:7" x14ac:dyDescent="0.3">
      <c r="F124" t="s">
        <v>36</v>
      </c>
      <c r="G124" s="2">
        <v>30</v>
      </c>
    </row>
    <row r="125" spans="6:7" x14ac:dyDescent="0.3">
      <c r="F125" t="s">
        <v>36</v>
      </c>
      <c r="G125" s="2">
        <v>40</v>
      </c>
    </row>
    <row r="126" spans="6:7" x14ac:dyDescent="0.3">
      <c r="F126" t="s">
        <v>36</v>
      </c>
      <c r="G126" s="2">
        <v>40</v>
      </c>
    </row>
    <row r="127" spans="6:7" x14ac:dyDescent="0.3">
      <c r="F127" t="s">
        <v>36</v>
      </c>
      <c r="G127" s="2">
        <v>32</v>
      </c>
    </row>
    <row r="128" spans="6:7" x14ac:dyDescent="0.3">
      <c r="F128" t="s">
        <v>36</v>
      </c>
      <c r="G128" s="2">
        <v>29</v>
      </c>
    </row>
    <row r="129" spans="6:7" x14ac:dyDescent="0.3">
      <c r="F129" t="s">
        <v>36</v>
      </c>
      <c r="G129" s="2">
        <v>31</v>
      </c>
    </row>
    <row r="130" spans="6:7" x14ac:dyDescent="0.3">
      <c r="F130" t="s">
        <v>36</v>
      </c>
      <c r="G130" s="2">
        <v>42</v>
      </c>
    </row>
    <row r="131" spans="6:7" x14ac:dyDescent="0.3">
      <c r="F131" t="s">
        <v>36</v>
      </c>
      <c r="G131" s="2">
        <v>48</v>
      </c>
    </row>
    <row r="132" spans="6:7" x14ac:dyDescent="0.3">
      <c r="F132" t="s">
        <v>36</v>
      </c>
      <c r="G132" s="2">
        <v>28</v>
      </c>
    </row>
    <row r="133" spans="6:7" x14ac:dyDescent="0.3">
      <c r="F133" t="s">
        <v>36</v>
      </c>
      <c r="G133" s="2">
        <v>26</v>
      </c>
    </row>
    <row r="134" spans="6:7" x14ac:dyDescent="0.3">
      <c r="F134" t="s">
        <v>36</v>
      </c>
      <c r="G134" s="2">
        <v>22</v>
      </c>
    </row>
    <row r="135" spans="6:7" x14ac:dyDescent="0.3">
      <c r="F135" t="s">
        <v>36</v>
      </c>
      <c r="G135" s="2">
        <v>20</v>
      </c>
    </row>
    <row r="136" spans="6:7" x14ac:dyDescent="0.3">
      <c r="F136" t="s">
        <v>36</v>
      </c>
      <c r="G136" s="2">
        <v>56</v>
      </c>
    </row>
    <row r="137" spans="6:7" x14ac:dyDescent="0.3">
      <c r="F137" t="s">
        <v>28</v>
      </c>
      <c r="G137" s="2">
        <v>14</v>
      </c>
    </row>
    <row r="138" spans="6:7" x14ac:dyDescent="0.3">
      <c r="F138" t="s">
        <v>28</v>
      </c>
      <c r="G138" s="2">
        <v>15</v>
      </c>
    </row>
    <row r="139" spans="6:7" x14ac:dyDescent="0.3">
      <c r="F139" t="s">
        <v>28</v>
      </c>
      <c r="G139" s="2">
        <v>18</v>
      </c>
    </row>
    <row r="140" spans="6:7" x14ac:dyDescent="0.3">
      <c r="F140" t="s">
        <v>28</v>
      </c>
      <c r="G140" s="2">
        <v>23</v>
      </c>
    </row>
    <row r="141" spans="6:7" x14ac:dyDescent="0.3">
      <c r="F141" t="s">
        <v>28</v>
      </c>
      <c r="G141" s="2">
        <v>20</v>
      </c>
    </row>
    <row r="142" spans="6:7" x14ac:dyDescent="0.3">
      <c r="F142" t="s">
        <v>28</v>
      </c>
      <c r="G142" s="2">
        <v>13</v>
      </c>
    </row>
    <row r="143" spans="6:7" x14ac:dyDescent="0.3">
      <c r="F143" t="s">
        <v>28</v>
      </c>
      <c r="G143" s="2">
        <v>16</v>
      </c>
    </row>
    <row r="144" spans="6:7" x14ac:dyDescent="0.3">
      <c r="F144" t="s">
        <v>28</v>
      </c>
      <c r="G144" s="2">
        <v>17</v>
      </c>
    </row>
    <row r="145" spans="6:7" x14ac:dyDescent="0.3">
      <c r="F145" t="s">
        <v>28</v>
      </c>
      <c r="G145" s="2">
        <v>16</v>
      </c>
    </row>
    <row r="146" spans="6:7" x14ac:dyDescent="0.3">
      <c r="F146" t="s">
        <v>28</v>
      </c>
      <c r="G146" s="2">
        <v>15</v>
      </c>
    </row>
    <row r="147" spans="6:7" x14ac:dyDescent="0.3">
      <c r="F147" t="s">
        <v>28</v>
      </c>
      <c r="G147" s="2">
        <v>14</v>
      </c>
    </row>
    <row r="148" spans="6:7" x14ac:dyDescent="0.3">
      <c r="F148" t="s">
        <v>28</v>
      </c>
      <c r="G148" s="2">
        <v>21</v>
      </c>
    </row>
    <row r="149" spans="6:7" x14ac:dyDescent="0.3">
      <c r="F149" t="s">
        <v>28</v>
      </c>
      <c r="G149" s="2">
        <v>15</v>
      </c>
    </row>
    <row r="150" spans="6:7" x14ac:dyDescent="0.3">
      <c r="F150" t="s">
        <v>28</v>
      </c>
      <c r="G150" s="2">
        <v>15</v>
      </c>
    </row>
    <row r="151" spans="6:7" x14ac:dyDescent="0.3">
      <c r="F151" t="s">
        <v>28</v>
      </c>
      <c r="G151" s="2">
        <v>15</v>
      </c>
    </row>
    <row r="152" spans="6:7" x14ac:dyDescent="0.3">
      <c r="F152" t="s">
        <v>28</v>
      </c>
      <c r="G152" s="2">
        <v>20</v>
      </c>
    </row>
    <row r="153" spans="6:7" x14ac:dyDescent="0.3">
      <c r="F153" t="s">
        <v>28</v>
      </c>
      <c r="G153" s="2">
        <v>15</v>
      </c>
    </row>
    <row r="154" spans="6:7" x14ac:dyDescent="0.3">
      <c r="F154" t="s">
        <v>28</v>
      </c>
      <c r="G154" s="2">
        <v>14</v>
      </c>
    </row>
    <row r="155" spans="6:7" x14ac:dyDescent="0.3">
      <c r="F155" t="s">
        <v>28</v>
      </c>
      <c r="G155" s="2">
        <v>10</v>
      </c>
    </row>
    <row r="156" spans="6:7" x14ac:dyDescent="0.3">
      <c r="F156" t="s">
        <v>28</v>
      </c>
      <c r="G156" s="2">
        <v>25</v>
      </c>
    </row>
    <row r="157" spans="6:7" x14ac:dyDescent="0.3">
      <c r="F157" t="s">
        <v>28</v>
      </c>
      <c r="G157" s="2">
        <v>13</v>
      </c>
    </row>
    <row r="158" spans="6:7" x14ac:dyDescent="0.3">
      <c r="F158" t="s">
        <v>28</v>
      </c>
      <c r="G158" s="2">
        <v>15</v>
      </c>
    </row>
    <row r="159" spans="6:7" x14ac:dyDescent="0.3">
      <c r="F159" t="s">
        <v>28</v>
      </c>
      <c r="G159" s="2">
        <v>17</v>
      </c>
    </row>
    <row r="160" spans="6:7" x14ac:dyDescent="0.3">
      <c r="F160" t="s">
        <v>28</v>
      </c>
      <c r="G160" s="2">
        <v>28</v>
      </c>
    </row>
    <row r="161" spans="6:7" x14ac:dyDescent="0.3">
      <c r="F161" t="s">
        <v>28</v>
      </c>
      <c r="G161" s="2">
        <v>31</v>
      </c>
    </row>
    <row r="162" spans="6:7" x14ac:dyDescent="0.3">
      <c r="F162" t="s">
        <v>28</v>
      </c>
      <c r="G162" s="2">
        <v>24</v>
      </c>
    </row>
    <row r="163" spans="6:7" x14ac:dyDescent="0.3">
      <c r="F163" t="s">
        <v>28</v>
      </c>
      <c r="G163" s="2">
        <v>18</v>
      </c>
    </row>
    <row r="164" spans="6:7" x14ac:dyDescent="0.3">
      <c r="F164" t="s">
        <v>28</v>
      </c>
      <c r="G164" s="2">
        <v>17</v>
      </c>
    </row>
    <row r="165" spans="6:7" x14ac:dyDescent="0.3">
      <c r="F165" t="s">
        <v>28</v>
      </c>
      <c r="G165" s="2">
        <v>17</v>
      </c>
    </row>
    <row r="166" spans="6:7" x14ac:dyDescent="0.3">
      <c r="F166" t="s">
        <v>28</v>
      </c>
      <c r="G166" s="2">
        <v>16</v>
      </c>
    </row>
    <row r="167" spans="6:7" x14ac:dyDescent="0.3">
      <c r="F167" t="s">
        <v>28</v>
      </c>
      <c r="G167" s="2">
        <v>17</v>
      </c>
    </row>
    <row r="168" spans="6:7" x14ac:dyDescent="0.3">
      <c r="F168" t="s">
        <v>28</v>
      </c>
      <c r="G168" s="2">
        <v>15</v>
      </c>
    </row>
    <row r="169" spans="6:7" x14ac:dyDescent="0.3">
      <c r="F169" t="s">
        <v>28</v>
      </c>
      <c r="G169" s="2">
        <v>16</v>
      </c>
    </row>
    <row r="170" spans="6:7" x14ac:dyDescent="0.3">
      <c r="F170" t="s">
        <v>28</v>
      </c>
      <c r="G170" s="2">
        <v>17</v>
      </c>
    </row>
    <row r="171" spans="6:7" x14ac:dyDescent="0.3">
      <c r="F171" t="s">
        <v>28</v>
      </c>
      <c r="G171" s="2">
        <v>22</v>
      </c>
    </row>
    <row r="172" spans="6:7" x14ac:dyDescent="0.3">
      <c r="F172" t="s">
        <v>28</v>
      </c>
      <c r="G172" s="2">
        <v>13</v>
      </c>
    </row>
    <row r="173" spans="6:7" x14ac:dyDescent="0.3">
      <c r="F173" t="s">
        <v>28</v>
      </c>
      <c r="G173" s="2">
        <v>15</v>
      </c>
    </row>
    <row r="174" spans="6:7" x14ac:dyDescent="0.3">
      <c r="F174" t="s">
        <v>28</v>
      </c>
      <c r="G174" s="2">
        <v>15</v>
      </c>
    </row>
    <row r="175" spans="6:7" x14ac:dyDescent="0.3">
      <c r="F175" t="s">
        <v>28</v>
      </c>
      <c r="G175" s="2">
        <v>15</v>
      </c>
    </row>
    <row r="176" spans="6:7" x14ac:dyDescent="0.3">
      <c r="F176" t="s">
        <v>28</v>
      </c>
      <c r="G176" s="2">
        <v>14</v>
      </c>
    </row>
    <row r="177" spans="6:7" x14ac:dyDescent="0.3">
      <c r="F177" t="s">
        <v>28</v>
      </c>
      <c r="G177" s="2">
        <v>14</v>
      </c>
    </row>
    <row r="178" spans="6:7" x14ac:dyDescent="0.3">
      <c r="F178" t="s">
        <v>28</v>
      </c>
      <c r="G178" s="2">
        <v>17</v>
      </c>
    </row>
    <row r="179" spans="6:7" x14ac:dyDescent="0.3">
      <c r="F179" t="s">
        <v>28</v>
      </c>
      <c r="G179" s="2">
        <v>15</v>
      </c>
    </row>
    <row r="180" spans="6:7" x14ac:dyDescent="0.3">
      <c r="F180" t="s">
        <v>28</v>
      </c>
      <c r="G180" s="2">
        <v>13</v>
      </c>
    </row>
    <row r="181" spans="6:7" x14ac:dyDescent="0.3">
      <c r="F181" t="s">
        <v>28</v>
      </c>
      <c r="G181" s="2">
        <v>22</v>
      </c>
    </row>
    <row r="182" spans="6:7" x14ac:dyDescent="0.3">
      <c r="F182" t="s">
        <v>28</v>
      </c>
      <c r="G182" s="2">
        <v>12</v>
      </c>
    </row>
    <row r="183" spans="6:7" x14ac:dyDescent="0.3">
      <c r="F183" t="s">
        <v>28</v>
      </c>
      <c r="G183" s="2">
        <v>17</v>
      </c>
    </row>
    <row r="184" spans="6:7" x14ac:dyDescent="0.3">
      <c r="F184" t="s">
        <v>28</v>
      </c>
      <c r="G184" s="2">
        <v>15</v>
      </c>
    </row>
    <row r="185" spans="6:7" x14ac:dyDescent="0.3">
      <c r="F185" t="s">
        <v>28</v>
      </c>
      <c r="G185" s="2">
        <v>10</v>
      </c>
    </row>
    <row r="186" spans="6:7" x14ac:dyDescent="0.3">
      <c r="F186" t="s">
        <v>28</v>
      </c>
      <c r="G186" s="2">
        <v>12</v>
      </c>
    </row>
    <row r="187" spans="6:7" x14ac:dyDescent="0.3">
      <c r="F187" t="s">
        <v>28</v>
      </c>
      <c r="G187" s="2">
        <v>30</v>
      </c>
    </row>
    <row r="188" spans="6:7" x14ac:dyDescent="0.3">
      <c r="F188" t="s">
        <v>28</v>
      </c>
      <c r="G188" s="2">
        <v>17</v>
      </c>
    </row>
    <row r="189" spans="6:7" x14ac:dyDescent="0.3">
      <c r="F189" t="s">
        <v>28</v>
      </c>
      <c r="G189" s="2">
        <v>17</v>
      </c>
    </row>
    <row r="190" spans="6:7" x14ac:dyDescent="0.3">
      <c r="F190" t="s">
        <v>28</v>
      </c>
      <c r="G190" s="2">
        <v>15</v>
      </c>
    </row>
    <row r="191" spans="6:7" x14ac:dyDescent="0.3">
      <c r="F191" t="s">
        <v>28</v>
      </c>
      <c r="G191" s="2">
        <v>14</v>
      </c>
    </row>
    <row r="192" spans="6:7" x14ac:dyDescent="0.3">
      <c r="F192" t="s">
        <v>28</v>
      </c>
      <c r="G192" s="2">
        <v>20</v>
      </c>
    </row>
    <row r="193" spans="6:7" x14ac:dyDescent="0.3">
      <c r="F193" t="s">
        <v>28</v>
      </c>
      <c r="G193" s="2">
        <v>15</v>
      </c>
    </row>
    <row r="194" spans="6:7" x14ac:dyDescent="0.3">
      <c r="F194" t="s">
        <v>28</v>
      </c>
      <c r="G194" s="2">
        <v>18</v>
      </c>
    </row>
    <row r="195" spans="6:7" x14ac:dyDescent="0.3">
      <c r="F195" t="s">
        <v>28</v>
      </c>
      <c r="G195" s="2">
        <v>16</v>
      </c>
    </row>
    <row r="196" spans="6:7" x14ac:dyDescent="0.3">
      <c r="F196" t="s">
        <v>28</v>
      </c>
      <c r="G196" s="2">
        <v>15</v>
      </c>
    </row>
    <row r="197" spans="6:7" x14ac:dyDescent="0.3">
      <c r="F197" t="s">
        <v>28</v>
      </c>
      <c r="G197" s="2">
        <v>16</v>
      </c>
    </row>
    <row r="198" spans="6:7" x14ac:dyDescent="0.3">
      <c r="F198" t="s">
        <v>28</v>
      </c>
      <c r="G198" s="2">
        <v>15</v>
      </c>
    </row>
    <row r="199" spans="6:7" x14ac:dyDescent="0.3">
      <c r="F199" t="s">
        <v>28</v>
      </c>
      <c r="G199" s="2">
        <v>22</v>
      </c>
    </row>
    <row r="200" spans="6:7" x14ac:dyDescent="0.3">
      <c r="F200" t="s">
        <v>28</v>
      </c>
      <c r="G200" s="2">
        <v>18</v>
      </c>
    </row>
    <row r="201" spans="6:7" x14ac:dyDescent="0.3">
      <c r="F201" t="s">
        <v>28</v>
      </c>
      <c r="G201" s="2">
        <v>13</v>
      </c>
    </row>
    <row r="202" spans="6:7" x14ac:dyDescent="0.3">
      <c r="F202" t="s">
        <v>28</v>
      </c>
      <c r="G202" s="2">
        <v>42</v>
      </c>
    </row>
    <row r="203" spans="6:7" x14ac:dyDescent="0.3">
      <c r="F203" t="s">
        <v>28</v>
      </c>
      <c r="G203" s="2">
        <v>20</v>
      </c>
    </row>
    <row r="204" spans="6:7" x14ac:dyDescent="0.3">
      <c r="F204" t="s">
        <v>28</v>
      </c>
      <c r="G204" s="2">
        <v>16</v>
      </c>
    </row>
    <row r="205" spans="6:7" x14ac:dyDescent="0.3">
      <c r="F205" t="s">
        <v>28</v>
      </c>
      <c r="G205" s="2">
        <v>13</v>
      </c>
    </row>
    <row r="206" spans="6:7" x14ac:dyDescent="0.3">
      <c r="F206" t="s">
        <v>28</v>
      </c>
      <c r="G206" s="2">
        <v>25</v>
      </c>
    </row>
    <row r="207" spans="6:7" x14ac:dyDescent="0.3">
      <c r="F207" t="s">
        <v>28</v>
      </c>
      <c r="G207" s="2">
        <v>22</v>
      </c>
    </row>
    <row r="208" spans="6:7" x14ac:dyDescent="0.3">
      <c r="F208" t="s">
        <v>28</v>
      </c>
      <c r="G208" s="2">
        <v>14</v>
      </c>
    </row>
    <row r="209" spans="6:7" x14ac:dyDescent="0.3">
      <c r="F209" t="s">
        <v>28</v>
      </c>
      <c r="G209" s="2">
        <v>12</v>
      </c>
    </row>
    <row r="210" spans="6:7" x14ac:dyDescent="0.3">
      <c r="F210" t="s">
        <v>28</v>
      </c>
      <c r="G210" s="2">
        <v>18</v>
      </c>
    </row>
    <row r="211" spans="6:7" x14ac:dyDescent="0.3">
      <c r="F211" t="s">
        <v>28</v>
      </c>
      <c r="G211" s="2">
        <v>17</v>
      </c>
    </row>
    <row r="212" spans="6:7" x14ac:dyDescent="0.3">
      <c r="F212" t="s">
        <v>28</v>
      </c>
      <c r="G212" s="2">
        <v>17</v>
      </c>
    </row>
    <row r="213" spans="6:7" x14ac:dyDescent="0.3">
      <c r="F213" t="s">
        <v>28</v>
      </c>
      <c r="G213" s="2">
        <v>15</v>
      </c>
    </row>
    <row r="214" spans="6:7" x14ac:dyDescent="0.3">
      <c r="F214" t="s">
        <v>28</v>
      </c>
      <c r="G214" s="2">
        <v>22</v>
      </c>
    </row>
    <row r="215" spans="6:7" x14ac:dyDescent="0.3">
      <c r="F215" t="s">
        <v>28</v>
      </c>
      <c r="G215" s="2">
        <v>23</v>
      </c>
    </row>
    <row r="216" spans="6:7" x14ac:dyDescent="0.3">
      <c r="F216" t="s">
        <v>28</v>
      </c>
      <c r="G216" s="2">
        <v>19</v>
      </c>
    </row>
    <row r="217" spans="6:7" x14ac:dyDescent="0.3">
      <c r="F217" t="s">
        <v>28</v>
      </c>
      <c r="G217" s="2">
        <v>15</v>
      </c>
    </row>
    <row r="218" spans="6:7" x14ac:dyDescent="0.3">
      <c r="F218" t="s">
        <v>28</v>
      </c>
      <c r="G218" s="2">
        <v>13</v>
      </c>
    </row>
    <row r="219" spans="6:7" x14ac:dyDescent="0.3">
      <c r="F219" t="s">
        <v>28</v>
      </c>
      <c r="G219" s="2">
        <v>18</v>
      </c>
    </row>
    <row r="220" spans="6:7" x14ac:dyDescent="0.3">
      <c r="F220" t="s">
        <v>28</v>
      </c>
      <c r="G220" s="2">
        <v>23</v>
      </c>
    </row>
    <row r="221" spans="6:7" x14ac:dyDescent="0.3">
      <c r="F221" t="s">
        <v>28</v>
      </c>
      <c r="G221" s="2">
        <v>17</v>
      </c>
    </row>
    <row r="222" spans="6:7" x14ac:dyDescent="0.3">
      <c r="F222" t="s">
        <v>28</v>
      </c>
      <c r="G222" s="2">
        <v>17</v>
      </c>
    </row>
    <row r="223" spans="6:7" x14ac:dyDescent="0.3">
      <c r="F223" t="s">
        <v>28</v>
      </c>
      <c r="G223" s="2">
        <v>23</v>
      </c>
    </row>
    <row r="224" spans="6:7" x14ac:dyDescent="0.3">
      <c r="F224" t="s">
        <v>28</v>
      </c>
      <c r="G224" s="2">
        <v>17</v>
      </c>
    </row>
    <row r="225" spans="6:7" x14ac:dyDescent="0.3">
      <c r="F225" t="s">
        <v>28</v>
      </c>
      <c r="G225" s="2">
        <v>22</v>
      </c>
    </row>
    <row r="226" spans="6:7" x14ac:dyDescent="0.3">
      <c r="F226" t="s">
        <v>28</v>
      </c>
      <c r="G226" s="2">
        <v>29</v>
      </c>
    </row>
    <row r="227" spans="6:7" x14ac:dyDescent="0.3">
      <c r="F227" t="s">
        <v>28</v>
      </c>
      <c r="G227" s="2">
        <v>17</v>
      </c>
    </row>
    <row r="228" spans="6:7" x14ac:dyDescent="0.3">
      <c r="F228" t="s">
        <v>28</v>
      </c>
      <c r="G228" s="2">
        <v>26</v>
      </c>
    </row>
    <row r="229" spans="6:7" x14ac:dyDescent="0.3">
      <c r="F229" t="s">
        <v>28</v>
      </c>
      <c r="G229" s="2">
        <v>25</v>
      </c>
    </row>
    <row r="230" spans="6:7" x14ac:dyDescent="0.3">
      <c r="F230" t="s">
        <v>28</v>
      </c>
      <c r="G230" s="2">
        <v>25</v>
      </c>
    </row>
    <row r="231" spans="6:7" x14ac:dyDescent="0.3">
      <c r="F231" t="s">
        <v>28</v>
      </c>
      <c r="G231" s="2">
        <v>18</v>
      </c>
    </row>
    <row r="232" spans="6:7" x14ac:dyDescent="0.3">
      <c r="F232" t="s">
        <v>28</v>
      </c>
      <c r="G232" s="2">
        <v>33</v>
      </c>
    </row>
    <row r="233" spans="6:7" x14ac:dyDescent="0.3">
      <c r="F233" t="s">
        <v>28</v>
      </c>
      <c r="G233" s="2">
        <v>23</v>
      </c>
    </row>
    <row r="234" spans="6:7" x14ac:dyDescent="0.3">
      <c r="F234" t="s">
        <v>28</v>
      </c>
      <c r="G234" s="2">
        <v>23</v>
      </c>
    </row>
    <row r="235" spans="6:7" x14ac:dyDescent="0.3">
      <c r="F235" t="s">
        <v>28</v>
      </c>
      <c r="G235" s="2">
        <v>22</v>
      </c>
    </row>
    <row r="236" spans="6:7" x14ac:dyDescent="0.3">
      <c r="F236" t="s">
        <v>28</v>
      </c>
      <c r="G236" s="2">
        <v>18</v>
      </c>
    </row>
    <row r="237" spans="6:7" x14ac:dyDescent="0.3">
      <c r="F237" t="s">
        <v>28</v>
      </c>
      <c r="G237" s="2">
        <v>16</v>
      </c>
    </row>
    <row r="238" spans="6:7" x14ac:dyDescent="0.3">
      <c r="F238" t="s">
        <v>28</v>
      </c>
      <c r="G238" s="2">
        <v>25</v>
      </c>
    </row>
    <row r="239" spans="6:7" x14ac:dyDescent="0.3">
      <c r="F239" t="s">
        <v>28</v>
      </c>
      <c r="G239" s="2">
        <v>30</v>
      </c>
    </row>
    <row r="240" spans="6:7" x14ac:dyDescent="0.3">
      <c r="F240" t="s">
        <v>28</v>
      </c>
      <c r="G240" s="2">
        <v>21</v>
      </c>
    </row>
    <row r="241" spans="6:7" x14ac:dyDescent="0.3">
      <c r="F241" t="s">
        <v>28</v>
      </c>
      <c r="G241" s="2">
        <v>15</v>
      </c>
    </row>
    <row r="242" spans="6:7" x14ac:dyDescent="0.3">
      <c r="F242" t="s">
        <v>28</v>
      </c>
      <c r="G242" s="2">
        <v>19</v>
      </c>
    </row>
    <row r="243" spans="6:7" x14ac:dyDescent="0.3">
      <c r="F243" t="s">
        <v>28</v>
      </c>
      <c r="G243" s="2">
        <v>21</v>
      </c>
    </row>
    <row r="244" spans="6:7" x14ac:dyDescent="0.3">
      <c r="F244" t="s">
        <v>28</v>
      </c>
      <c r="G244" s="2">
        <v>19</v>
      </c>
    </row>
    <row r="245" spans="6:7" x14ac:dyDescent="0.3">
      <c r="F245" t="s">
        <v>28</v>
      </c>
      <c r="G245" s="2">
        <v>18</v>
      </c>
    </row>
    <row r="246" spans="6:7" x14ac:dyDescent="0.3">
      <c r="F246" t="s">
        <v>28</v>
      </c>
      <c r="G246" s="2">
        <v>18</v>
      </c>
    </row>
    <row r="247" spans="6:7" x14ac:dyDescent="0.3">
      <c r="F247" t="s">
        <v>28</v>
      </c>
      <c r="G247" s="2">
        <v>16</v>
      </c>
    </row>
    <row r="248" spans="6:7" x14ac:dyDescent="0.3">
      <c r="F248" t="s">
        <v>28</v>
      </c>
      <c r="G248" s="2">
        <v>20</v>
      </c>
    </row>
    <row r="249" spans="6:7" x14ac:dyDescent="0.3">
      <c r="F249" t="s">
        <v>28</v>
      </c>
      <c r="G249" s="2">
        <v>30</v>
      </c>
    </row>
    <row r="250" spans="6:7" x14ac:dyDescent="0.3">
      <c r="F250" t="s">
        <v>28</v>
      </c>
      <c r="G250" s="2">
        <v>19</v>
      </c>
    </row>
    <row r="251" spans="6:7" x14ac:dyDescent="0.3">
      <c r="F251" t="s">
        <v>28</v>
      </c>
      <c r="G251" s="2">
        <v>13</v>
      </c>
    </row>
    <row r="252" spans="6:7" x14ac:dyDescent="0.3">
      <c r="F252" t="s">
        <v>28</v>
      </c>
      <c r="G252" s="2">
        <v>20</v>
      </c>
    </row>
    <row r="253" spans="6:7" x14ac:dyDescent="0.3">
      <c r="F253" t="s">
        <v>28</v>
      </c>
      <c r="G253" s="2">
        <v>19</v>
      </c>
    </row>
    <row r="254" spans="6:7" x14ac:dyDescent="0.3">
      <c r="F254" t="s">
        <v>28</v>
      </c>
      <c r="G254" s="2">
        <v>23</v>
      </c>
    </row>
    <row r="255" spans="6:7" x14ac:dyDescent="0.3">
      <c r="F255" t="s">
        <v>28</v>
      </c>
      <c r="G255" s="2">
        <v>18</v>
      </c>
    </row>
    <row r="256" spans="6:7" x14ac:dyDescent="0.3">
      <c r="F256" t="s">
        <v>28</v>
      </c>
      <c r="G256" s="2">
        <v>18</v>
      </c>
    </row>
    <row r="257" spans="6:7" x14ac:dyDescent="0.3">
      <c r="F257" t="s">
        <v>28</v>
      </c>
      <c r="G257" s="2">
        <v>14</v>
      </c>
    </row>
    <row r="258" spans="6:7" x14ac:dyDescent="0.3">
      <c r="F258" t="s">
        <v>28</v>
      </c>
      <c r="G258" s="2">
        <v>17</v>
      </c>
    </row>
    <row r="259" spans="6:7" x14ac:dyDescent="0.3">
      <c r="F259" t="s">
        <v>28</v>
      </c>
      <c r="G259" s="2">
        <v>15</v>
      </c>
    </row>
    <row r="260" spans="6:7" x14ac:dyDescent="0.3">
      <c r="F260" t="s">
        <v>28</v>
      </c>
      <c r="G260" s="2">
        <v>13</v>
      </c>
    </row>
    <row r="261" spans="6:7" x14ac:dyDescent="0.3">
      <c r="F261" t="s">
        <v>28</v>
      </c>
      <c r="G261" s="2">
        <v>24</v>
      </c>
    </row>
    <row r="262" spans="6:7" x14ac:dyDescent="0.3">
      <c r="F262" t="s">
        <v>28</v>
      </c>
      <c r="G262" s="2">
        <v>30</v>
      </c>
    </row>
    <row r="263" spans="6:7" x14ac:dyDescent="0.3">
      <c r="F263" t="s">
        <v>28</v>
      </c>
      <c r="G263" s="2">
        <v>22</v>
      </c>
    </row>
    <row r="264" spans="6:7" x14ac:dyDescent="0.3">
      <c r="F264" t="s">
        <v>28</v>
      </c>
      <c r="G264" s="2">
        <v>14</v>
      </c>
    </row>
    <row r="265" spans="6:7" x14ac:dyDescent="0.3">
      <c r="F265" t="s">
        <v>28</v>
      </c>
      <c r="G265" s="2">
        <v>17</v>
      </c>
    </row>
    <row r="266" spans="6:7" x14ac:dyDescent="0.3">
      <c r="F266" t="s">
        <v>28</v>
      </c>
      <c r="G266" s="2">
        <v>17</v>
      </c>
    </row>
    <row r="267" spans="6:7" x14ac:dyDescent="0.3">
      <c r="F267" t="s">
        <v>28</v>
      </c>
      <c r="G267" s="2">
        <v>16</v>
      </c>
    </row>
    <row r="268" spans="6:7" x14ac:dyDescent="0.3">
      <c r="F268" t="s">
        <v>28</v>
      </c>
      <c r="G268" s="2">
        <v>14</v>
      </c>
    </row>
    <row r="269" spans="6:7" x14ac:dyDescent="0.3">
      <c r="F269" t="s">
        <v>28</v>
      </c>
      <c r="G269" s="2">
        <v>15</v>
      </c>
    </row>
    <row r="270" spans="6:7" x14ac:dyDescent="0.3">
      <c r="F270" t="s">
        <v>28</v>
      </c>
      <c r="G270" s="2">
        <v>14</v>
      </c>
    </row>
    <row r="271" spans="6:7" x14ac:dyDescent="0.3">
      <c r="F271" t="s">
        <v>28</v>
      </c>
      <c r="G271" s="2">
        <v>15</v>
      </c>
    </row>
    <row r="272" spans="6:7" x14ac:dyDescent="0.3">
      <c r="F272" t="s">
        <v>28</v>
      </c>
      <c r="G272" s="2">
        <v>14</v>
      </c>
    </row>
    <row r="273" spans="6:7" x14ac:dyDescent="0.3">
      <c r="F273" t="s">
        <v>28</v>
      </c>
      <c r="G273" s="2">
        <v>15</v>
      </c>
    </row>
    <row r="274" spans="6:7" x14ac:dyDescent="0.3">
      <c r="F274" t="s">
        <v>28</v>
      </c>
      <c r="G274" s="2">
        <v>13</v>
      </c>
    </row>
    <row r="275" spans="6:7" x14ac:dyDescent="0.3">
      <c r="F275" t="s">
        <v>28</v>
      </c>
      <c r="G275" s="2">
        <v>15</v>
      </c>
    </row>
    <row r="276" spans="6:7" x14ac:dyDescent="0.3">
      <c r="F276" t="s">
        <v>28</v>
      </c>
      <c r="G276" s="2">
        <v>14</v>
      </c>
    </row>
    <row r="277" spans="6:7" x14ac:dyDescent="0.3">
      <c r="F277" t="s">
        <v>28</v>
      </c>
      <c r="G277" s="2">
        <v>14</v>
      </c>
    </row>
    <row r="278" spans="6:7" x14ac:dyDescent="0.3">
      <c r="F278" t="s">
        <v>28</v>
      </c>
      <c r="G278" s="2">
        <v>18</v>
      </c>
    </row>
    <row r="279" spans="6:7" x14ac:dyDescent="0.3">
      <c r="F279" t="s">
        <v>28</v>
      </c>
      <c r="G279" s="2">
        <v>16</v>
      </c>
    </row>
    <row r="280" spans="6:7" x14ac:dyDescent="0.3">
      <c r="F280" t="s">
        <v>28</v>
      </c>
      <c r="G280" s="2">
        <v>17</v>
      </c>
    </row>
    <row r="281" spans="6:7" x14ac:dyDescent="0.3">
      <c r="F281" t="s">
        <v>28</v>
      </c>
      <c r="G281" s="2">
        <v>15</v>
      </c>
    </row>
    <row r="282" spans="6:7" x14ac:dyDescent="0.3">
      <c r="F282" t="s">
        <v>28</v>
      </c>
      <c r="G282" s="2">
        <v>16</v>
      </c>
    </row>
    <row r="283" spans="6:7" x14ac:dyDescent="0.3">
      <c r="F283" t="s">
        <v>28</v>
      </c>
      <c r="G283" s="2">
        <v>14</v>
      </c>
    </row>
    <row r="284" spans="6:7" x14ac:dyDescent="0.3">
      <c r="F284" t="s">
        <v>28</v>
      </c>
      <c r="G284" s="2">
        <v>14</v>
      </c>
    </row>
    <row r="285" spans="6:7" x14ac:dyDescent="0.3">
      <c r="F285" t="s">
        <v>28</v>
      </c>
      <c r="G285" s="2">
        <v>28</v>
      </c>
    </row>
    <row r="286" spans="6:7" x14ac:dyDescent="0.3">
      <c r="F286" t="s">
        <v>28</v>
      </c>
      <c r="G286" s="2">
        <v>30</v>
      </c>
    </row>
    <row r="287" spans="6:7" x14ac:dyDescent="0.3">
      <c r="F287" t="s">
        <v>28</v>
      </c>
      <c r="G287" s="2">
        <v>20</v>
      </c>
    </row>
    <row r="288" spans="6:7" x14ac:dyDescent="0.3">
      <c r="F288" t="s">
        <v>28</v>
      </c>
      <c r="G288" s="2">
        <v>16</v>
      </c>
    </row>
    <row r="289" spans="6:7" x14ac:dyDescent="0.3">
      <c r="F289" t="s">
        <v>28</v>
      </c>
      <c r="G289" s="2">
        <v>15</v>
      </c>
    </row>
    <row r="290" spans="6:7" x14ac:dyDescent="0.3">
      <c r="F290" t="s">
        <v>28</v>
      </c>
      <c r="G290" s="2">
        <v>14</v>
      </c>
    </row>
    <row r="291" spans="6:7" x14ac:dyDescent="0.3">
      <c r="F291" t="s">
        <v>28</v>
      </c>
      <c r="G291" s="2">
        <v>17</v>
      </c>
    </row>
    <row r="292" spans="6:7" x14ac:dyDescent="0.3">
      <c r="F292" t="s">
        <v>28</v>
      </c>
      <c r="G292" s="2">
        <v>17</v>
      </c>
    </row>
    <row r="293" spans="6:7" x14ac:dyDescent="0.3">
      <c r="F293" t="s">
        <v>28</v>
      </c>
      <c r="G293" s="2">
        <v>26</v>
      </c>
    </row>
    <row r="294" spans="6:7" x14ac:dyDescent="0.3">
      <c r="F294" t="s">
        <v>28</v>
      </c>
      <c r="G294" s="2">
        <v>22</v>
      </c>
    </row>
    <row r="295" spans="6:7" x14ac:dyDescent="0.3">
      <c r="F295" t="s">
        <v>28</v>
      </c>
      <c r="G295" s="2">
        <v>24</v>
      </c>
    </row>
    <row r="296" spans="6:7" x14ac:dyDescent="0.3">
      <c r="F296" t="s">
        <v>28</v>
      </c>
      <c r="G296" s="2">
        <v>27</v>
      </c>
    </row>
    <row r="297" spans="6:7" x14ac:dyDescent="0.3">
      <c r="F297" t="s">
        <v>28</v>
      </c>
      <c r="G297" s="2">
        <v>24</v>
      </c>
    </row>
    <row r="298" spans="6:7" x14ac:dyDescent="0.3">
      <c r="F298" t="s">
        <v>28</v>
      </c>
      <c r="G298" s="2">
        <v>24</v>
      </c>
    </row>
    <row r="299" spans="6:7" x14ac:dyDescent="0.3">
      <c r="F299" t="s">
        <v>28</v>
      </c>
      <c r="G299" s="2">
        <v>16</v>
      </c>
    </row>
    <row r="300" spans="6:7" x14ac:dyDescent="0.3">
      <c r="F300" t="s">
        <v>28</v>
      </c>
      <c r="G300" s="2">
        <v>25</v>
      </c>
    </row>
    <row r="301" spans="6:7" x14ac:dyDescent="0.3">
      <c r="F301" t="s">
        <v>28</v>
      </c>
      <c r="G301" s="2">
        <v>20</v>
      </c>
    </row>
    <row r="302" spans="6:7" x14ac:dyDescent="0.3">
      <c r="F302" t="s">
        <v>28</v>
      </c>
      <c r="G302" s="2">
        <v>19</v>
      </c>
    </row>
    <row r="303" spans="6:7" x14ac:dyDescent="0.3">
      <c r="F303" t="s">
        <v>28</v>
      </c>
      <c r="G303" s="2">
        <v>24</v>
      </c>
    </row>
    <row r="304" spans="6:7" x14ac:dyDescent="0.3">
      <c r="F304" t="s">
        <v>28</v>
      </c>
      <c r="G304" s="2">
        <v>19</v>
      </c>
    </row>
    <row r="305" spans="6:7" x14ac:dyDescent="0.3">
      <c r="F305" t="s">
        <v>28</v>
      </c>
      <c r="G305" s="2">
        <v>17</v>
      </c>
    </row>
    <row r="306" spans="6:7" x14ac:dyDescent="0.3">
      <c r="F306" t="s">
        <v>28</v>
      </c>
      <c r="G306" s="2">
        <v>16</v>
      </c>
    </row>
    <row r="307" spans="6:7" x14ac:dyDescent="0.3">
      <c r="F307" t="s">
        <v>28</v>
      </c>
      <c r="G307" s="2">
        <v>19</v>
      </c>
    </row>
    <row r="308" spans="6:7" x14ac:dyDescent="0.3">
      <c r="F308" t="s">
        <v>28</v>
      </c>
      <c r="G308" s="2">
        <v>31</v>
      </c>
    </row>
    <row r="309" spans="6:7" x14ac:dyDescent="0.3">
      <c r="F309" t="s">
        <v>28</v>
      </c>
      <c r="G309" s="2">
        <v>19</v>
      </c>
    </row>
    <row r="310" spans="6:7" x14ac:dyDescent="0.3">
      <c r="F310" t="s">
        <v>28</v>
      </c>
      <c r="G310" s="2">
        <v>21</v>
      </c>
    </row>
    <row r="311" spans="6:7" x14ac:dyDescent="0.3">
      <c r="F311" t="s">
        <v>28</v>
      </c>
      <c r="G311" s="2">
        <v>22</v>
      </c>
    </row>
    <row r="312" spans="6:7" x14ac:dyDescent="0.3">
      <c r="F312" t="s">
        <v>28</v>
      </c>
      <c r="G312" s="2">
        <v>17</v>
      </c>
    </row>
    <row r="313" spans="6:7" x14ac:dyDescent="0.3">
      <c r="F313" t="s">
        <v>28</v>
      </c>
      <c r="G313" s="2">
        <v>15</v>
      </c>
    </row>
    <row r="314" spans="6:7" x14ac:dyDescent="0.3">
      <c r="F314" t="s">
        <v>28</v>
      </c>
      <c r="G314" s="2">
        <v>14</v>
      </c>
    </row>
    <row r="315" spans="6:7" x14ac:dyDescent="0.3">
      <c r="F315" t="s">
        <v>28</v>
      </c>
      <c r="G315" s="2">
        <v>15</v>
      </c>
    </row>
    <row r="316" spans="6:7" x14ac:dyDescent="0.3">
      <c r="F316" t="s">
        <v>28</v>
      </c>
      <c r="G316" s="2">
        <v>15</v>
      </c>
    </row>
    <row r="317" spans="6:7" x14ac:dyDescent="0.3">
      <c r="F317" t="s">
        <v>28</v>
      </c>
      <c r="G317" s="2">
        <v>30</v>
      </c>
    </row>
    <row r="318" spans="6:7" x14ac:dyDescent="0.3">
      <c r="F318" t="s">
        <v>28</v>
      </c>
      <c r="G318" s="2">
        <v>15</v>
      </c>
    </row>
    <row r="319" spans="6:7" x14ac:dyDescent="0.3">
      <c r="F319" t="s">
        <v>28</v>
      </c>
      <c r="G319" s="2">
        <v>26</v>
      </c>
    </row>
    <row r="320" spans="6:7" x14ac:dyDescent="0.3">
      <c r="F320" t="s">
        <v>28</v>
      </c>
      <c r="G320" s="2">
        <v>18</v>
      </c>
    </row>
    <row r="321" spans="6:7" x14ac:dyDescent="0.3">
      <c r="F321" t="s">
        <v>28</v>
      </c>
      <c r="G321" s="2">
        <v>20</v>
      </c>
    </row>
    <row r="322" spans="6:7" x14ac:dyDescent="0.3">
      <c r="F322" t="s">
        <v>28</v>
      </c>
      <c r="G322" s="2">
        <v>25</v>
      </c>
    </row>
    <row r="323" spans="6:7" x14ac:dyDescent="0.3">
      <c r="F323" t="s">
        <v>28</v>
      </c>
      <c r="G323" s="2">
        <v>16</v>
      </c>
    </row>
    <row r="324" spans="6:7" x14ac:dyDescent="0.3">
      <c r="F324" t="s">
        <v>28</v>
      </c>
      <c r="G324" s="2">
        <v>20</v>
      </c>
    </row>
    <row r="325" spans="6:7" x14ac:dyDescent="0.3">
      <c r="F325" t="s">
        <v>28</v>
      </c>
      <c r="G325" s="2">
        <v>22</v>
      </c>
    </row>
    <row r="326" spans="6:7" x14ac:dyDescent="0.3">
      <c r="F326" t="s">
        <v>28</v>
      </c>
      <c r="G326" s="2">
        <v>18</v>
      </c>
    </row>
    <row r="327" spans="6:7" x14ac:dyDescent="0.3">
      <c r="F327" t="s">
        <v>28</v>
      </c>
      <c r="G327" s="2">
        <v>18</v>
      </c>
    </row>
    <row r="328" spans="6:7" x14ac:dyDescent="0.3">
      <c r="F328" t="s">
        <v>28</v>
      </c>
      <c r="G328" s="2">
        <v>17</v>
      </c>
    </row>
    <row r="329" spans="6:7" x14ac:dyDescent="0.3">
      <c r="F329" t="s">
        <v>28</v>
      </c>
      <c r="G329" s="2">
        <v>14</v>
      </c>
    </row>
    <row r="330" spans="6:7" x14ac:dyDescent="0.3">
      <c r="F330" t="s">
        <v>28</v>
      </c>
      <c r="G330" s="2">
        <v>17</v>
      </c>
    </row>
    <row r="331" spans="6:7" x14ac:dyDescent="0.3">
      <c r="F331" t="s">
        <v>28</v>
      </c>
      <c r="G331" s="2">
        <v>15</v>
      </c>
    </row>
    <row r="332" spans="6:7" x14ac:dyDescent="0.3">
      <c r="F332" t="s">
        <v>28</v>
      </c>
      <c r="G332" s="2">
        <v>26</v>
      </c>
    </row>
    <row r="333" spans="6:7" x14ac:dyDescent="0.3">
      <c r="F333" t="s">
        <v>28</v>
      </c>
      <c r="G333" s="2">
        <v>13</v>
      </c>
    </row>
    <row r="334" spans="6:7" x14ac:dyDescent="0.3">
      <c r="F334" t="s">
        <v>28</v>
      </c>
      <c r="G334" s="2">
        <v>5</v>
      </c>
    </row>
    <row r="335" spans="6:7" x14ac:dyDescent="0.3">
      <c r="F335" t="s">
        <v>28</v>
      </c>
      <c r="G335" s="2">
        <v>5</v>
      </c>
    </row>
    <row r="336" spans="6:7" x14ac:dyDescent="0.3">
      <c r="F336" t="s">
        <v>28</v>
      </c>
      <c r="G336" s="2">
        <v>18</v>
      </c>
    </row>
    <row r="337" spans="6:7" x14ac:dyDescent="0.3">
      <c r="F337" t="s">
        <v>28</v>
      </c>
      <c r="G337" s="2">
        <v>31</v>
      </c>
    </row>
    <row r="338" spans="6:7" x14ac:dyDescent="0.3">
      <c r="F338" t="s">
        <v>28</v>
      </c>
      <c r="G338" s="2">
        <v>25</v>
      </c>
    </row>
    <row r="339" spans="6:7" x14ac:dyDescent="0.3">
      <c r="F339" t="s">
        <v>28</v>
      </c>
      <c r="G339" s="2">
        <v>17</v>
      </c>
    </row>
    <row r="340" spans="6:7" x14ac:dyDescent="0.3">
      <c r="F340" t="s">
        <v>28</v>
      </c>
      <c r="G340" s="2">
        <v>22</v>
      </c>
    </row>
    <row r="341" spans="6:7" x14ac:dyDescent="0.3">
      <c r="F341" t="s">
        <v>28</v>
      </c>
      <c r="G341" s="2">
        <v>18</v>
      </c>
    </row>
    <row r="342" spans="6:7" x14ac:dyDescent="0.3">
      <c r="F342" t="s">
        <v>28</v>
      </c>
      <c r="G342" s="2">
        <v>14</v>
      </c>
    </row>
    <row r="343" spans="6:7" x14ac:dyDescent="0.3">
      <c r="F343" t="s">
        <v>28</v>
      </c>
      <c r="G343" s="2">
        <v>17</v>
      </c>
    </row>
    <row r="344" spans="6:7" x14ac:dyDescent="0.3">
      <c r="F344" t="s">
        <v>28</v>
      </c>
      <c r="G344" s="2">
        <v>16</v>
      </c>
    </row>
    <row r="345" spans="6:7" x14ac:dyDescent="0.3">
      <c r="F345" t="s">
        <v>28</v>
      </c>
      <c r="G345" s="2">
        <v>18</v>
      </c>
    </row>
    <row r="346" spans="6:7" x14ac:dyDescent="0.3">
      <c r="F346" t="s">
        <v>28</v>
      </c>
      <c r="G346" s="2">
        <v>17</v>
      </c>
    </row>
    <row r="347" spans="6:7" x14ac:dyDescent="0.3">
      <c r="F347" t="s">
        <v>28</v>
      </c>
      <c r="G347" s="2">
        <v>27</v>
      </c>
    </row>
    <row r="348" spans="6:7" x14ac:dyDescent="0.3">
      <c r="F348" t="s">
        <v>28</v>
      </c>
      <c r="G348" s="2">
        <v>39</v>
      </c>
    </row>
    <row r="349" spans="6:7" x14ac:dyDescent="0.3">
      <c r="F349" t="s">
        <v>28</v>
      </c>
      <c r="G349" s="2">
        <v>25</v>
      </c>
    </row>
    <row r="350" spans="6:7" x14ac:dyDescent="0.3">
      <c r="F350" t="s">
        <v>28</v>
      </c>
      <c r="G350" s="2">
        <v>18</v>
      </c>
    </row>
    <row r="351" spans="6:7" x14ac:dyDescent="0.3">
      <c r="F351" t="s">
        <v>28</v>
      </c>
      <c r="G351" s="2">
        <v>15</v>
      </c>
    </row>
    <row r="352" spans="6:7" x14ac:dyDescent="0.3">
      <c r="F352" t="s">
        <v>28</v>
      </c>
      <c r="G352" s="2">
        <v>26</v>
      </c>
    </row>
    <row r="353" spans="6:7" x14ac:dyDescent="0.3">
      <c r="F353" t="s">
        <v>28</v>
      </c>
      <c r="G353" s="2">
        <v>16</v>
      </c>
    </row>
    <row r="354" spans="6:7" x14ac:dyDescent="0.3">
      <c r="F354" t="s">
        <v>28</v>
      </c>
      <c r="G354" s="2">
        <v>16</v>
      </c>
    </row>
    <row r="355" spans="6:7" x14ac:dyDescent="0.3">
      <c r="F355" t="s">
        <v>28</v>
      </c>
      <c r="G355" s="2">
        <v>16</v>
      </c>
    </row>
    <row r="356" spans="6:7" x14ac:dyDescent="0.3">
      <c r="F356" t="s">
        <v>28</v>
      </c>
      <c r="G356" s="2">
        <v>18</v>
      </c>
    </row>
    <row r="357" spans="6:7" x14ac:dyDescent="0.3">
      <c r="F357" t="s">
        <v>28</v>
      </c>
      <c r="G357" s="2">
        <v>18</v>
      </c>
    </row>
    <row r="358" spans="6:7" x14ac:dyDescent="0.3">
      <c r="F358" t="s">
        <v>28</v>
      </c>
      <c r="G358" s="2">
        <v>15</v>
      </c>
    </row>
    <row r="359" spans="6:7" x14ac:dyDescent="0.3">
      <c r="F359" t="s">
        <v>28</v>
      </c>
      <c r="G359" s="2">
        <v>15</v>
      </c>
    </row>
    <row r="360" spans="6:7" x14ac:dyDescent="0.3">
      <c r="F360" t="s">
        <v>28</v>
      </c>
      <c r="G360" s="2">
        <v>15</v>
      </c>
    </row>
    <row r="361" spans="6:7" x14ac:dyDescent="0.3">
      <c r="F361" t="s">
        <v>28</v>
      </c>
      <c r="G361" s="2">
        <v>25</v>
      </c>
    </row>
    <row r="362" spans="6:7" x14ac:dyDescent="0.3">
      <c r="F362" t="s">
        <v>28</v>
      </c>
      <c r="G362" s="2">
        <v>18</v>
      </c>
    </row>
    <row r="363" spans="6:7" x14ac:dyDescent="0.3">
      <c r="F363" t="s">
        <v>28</v>
      </c>
      <c r="G363" s="2">
        <v>18</v>
      </c>
    </row>
    <row r="364" spans="6:7" x14ac:dyDescent="0.3">
      <c r="F364" t="s">
        <v>28</v>
      </c>
      <c r="G364" s="2">
        <v>19</v>
      </c>
    </row>
    <row r="365" spans="6:7" x14ac:dyDescent="0.3">
      <c r="F365" t="s">
        <v>28</v>
      </c>
      <c r="G365" s="2">
        <v>18</v>
      </c>
    </row>
    <row r="366" spans="6:7" x14ac:dyDescent="0.3">
      <c r="F366" t="s">
        <v>28</v>
      </c>
      <c r="G366" s="2">
        <v>18</v>
      </c>
    </row>
    <row r="367" spans="6:7" x14ac:dyDescent="0.3">
      <c r="F367" t="s">
        <v>28</v>
      </c>
      <c r="G367" s="2">
        <v>16</v>
      </c>
    </row>
    <row r="368" spans="6:7" x14ac:dyDescent="0.3">
      <c r="F368" t="s">
        <v>28</v>
      </c>
      <c r="G368" s="2">
        <v>19</v>
      </c>
    </row>
    <row r="369" spans="6:7" x14ac:dyDescent="0.3">
      <c r="F369" t="s">
        <v>28</v>
      </c>
      <c r="G369" s="2">
        <v>16</v>
      </c>
    </row>
    <row r="370" spans="6:7" x14ac:dyDescent="0.3">
      <c r="F370" t="s">
        <v>28</v>
      </c>
      <c r="G370" s="2">
        <v>19</v>
      </c>
    </row>
    <row r="371" spans="6:7" x14ac:dyDescent="0.3">
      <c r="F371" t="s">
        <v>28</v>
      </c>
      <c r="G371" s="2">
        <v>17</v>
      </c>
    </row>
    <row r="372" spans="6:7" x14ac:dyDescent="0.3">
      <c r="F372" t="s">
        <v>28</v>
      </c>
      <c r="G372" s="2">
        <v>15</v>
      </c>
    </row>
    <row r="373" spans="6:7" x14ac:dyDescent="0.3">
      <c r="F373" t="s">
        <v>28</v>
      </c>
      <c r="G373" s="2">
        <v>17</v>
      </c>
    </row>
    <row r="374" spans="6:7" x14ac:dyDescent="0.3">
      <c r="F374" t="s">
        <v>28</v>
      </c>
      <c r="G374" s="2">
        <v>17</v>
      </c>
    </row>
    <row r="375" spans="6:7" x14ac:dyDescent="0.3">
      <c r="F375" t="s">
        <v>28</v>
      </c>
      <c r="G375" s="2">
        <v>17</v>
      </c>
    </row>
    <row r="376" spans="6:7" x14ac:dyDescent="0.3">
      <c r="F376" t="s">
        <v>28</v>
      </c>
      <c r="G376" s="2">
        <v>16</v>
      </c>
    </row>
    <row r="377" spans="6:7" x14ac:dyDescent="0.3">
      <c r="F377" t="s">
        <v>28</v>
      </c>
      <c r="G377" s="2">
        <v>16</v>
      </c>
    </row>
    <row r="378" spans="6:7" x14ac:dyDescent="0.3">
      <c r="F378" t="s">
        <v>28</v>
      </c>
      <c r="G378" s="2">
        <v>13</v>
      </c>
    </row>
    <row r="379" spans="6:7" x14ac:dyDescent="0.3">
      <c r="F379" t="s">
        <v>28</v>
      </c>
      <c r="G379" s="2">
        <v>15</v>
      </c>
    </row>
    <row r="380" spans="6:7" x14ac:dyDescent="0.3">
      <c r="F380" t="s">
        <v>28</v>
      </c>
      <c r="G380" s="2">
        <v>18</v>
      </c>
    </row>
    <row r="381" spans="6:7" x14ac:dyDescent="0.3">
      <c r="F381" t="s">
        <v>28</v>
      </c>
      <c r="G381" s="2">
        <v>15</v>
      </c>
    </row>
    <row r="382" spans="6:7" x14ac:dyDescent="0.3">
      <c r="F382" t="s">
        <v>28</v>
      </c>
      <c r="G382" s="2">
        <v>17</v>
      </c>
    </row>
    <row r="383" spans="6:7" x14ac:dyDescent="0.3">
      <c r="F383" t="s">
        <v>28</v>
      </c>
      <c r="G383" s="2">
        <v>14</v>
      </c>
    </row>
    <row r="384" spans="6:7" x14ac:dyDescent="0.3">
      <c r="F384" t="s">
        <v>28</v>
      </c>
      <c r="G384" s="2">
        <v>13</v>
      </c>
    </row>
    <row r="385" spans="6:7" x14ac:dyDescent="0.3">
      <c r="F385" t="s">
        <v>28</v>
      </c>
      <c r="G385" s="2">
        <v>13</v>
      </c>
    </row>
    <row r="386" spans="6:7" x14ac:dyDescent="0.3">
      <c r="F386" t="s">
        <v>28</v>
      </c>
      <c r="G386" s="2">
        <v>15</v>
      </c>
    </row>
    <row r="387" spans="6:7" x14ac:dyDescent="0.3">
      <c r="F387" t="s">
        <v>28</v>
      </c>
      <c r="G387" s="2">
        <v>12</v>
      </c>
    </row>
    <row r="388" spans="6:7" x14ac:dyDescent="0.3">
      <c r="F388" t="s">
        <v>28</v>
      </c>
      <c r="G388" s="2">
        <v>15</v>
      </c>
    </row>
    <row r="389" spans="6:7" x14ac:dyDescent="0.3">
      <c r="F389" t="s">
        <v>28</v>
      </c>
      <c r="G389" s="2">
        <v>13</v>
      </c>
    </row>
    <row r="390" spans="6:7" x14ac:dyDescent="0.3">
      <c r="F390" t="s">
        <v>28</v>
      </c>
      <c r="G390" s="2">
        <v>19</v>
      </c>
    </row>
    <row r="391" spans="6:7" x14ac:dyDescent="0.3">
      <c r="F391" t="s">
        <v>28</v>
      </c>
      <c r="G391" s="2">
        <v>25</v>
      </c>
    </row>
    <row r="392" spans="6:7" x14ac:dyDescent="0.3">
      <c r="F392" t="s">
        <v>28</v>
      </c>
      <c r="G392" s="2">
        <v>15</v>
      </c>
    </row>
    <row r="393" spans="6:7" x14ac:dyDescent="0.3">
      <c r="F393" t="s">
        <v>28</v>
      </c>
      <c r="G393" s="2">
        <v>18</v>
      </c>
    </row>
    <row r="394" spans="6:7" x14ac:dyDescent="0.3">
      <c r="F394" t="s">
        <v>28</v>
      </c>
      <c r="G394" s="2">
        <v>26</v>
      </c>
    </row>
    <row r="395" spans="6:7" x14ac:dyDescent="0.3">
      <c r="F395" t="s">
        <v>28</v>
      </c>
      <c r="G395" s="2">
        <v>19</v>
      </c>
    </row>
    <row r="396" spans="6:7" x14ac:dyDescent="0.3">
      <c r="F396" t="s">
        <v>28</v>
      </c>
      <c r="G396" s="2">
        <v>17</v>
      </c>
    </row>
    <row r="397" spans="6:7" x14ac:dyDescent="0.3">
      <c r="F397" t="s">
        <v>28</v>
      </c>
      <c r="G397" s="2">
        <v>21</v>
      </c>
    </row>
    <row r="398" spans="6:7" x14ac:dyDescent="0.3">
      <c r="F398" t="s">
        <v>28</v>
      </c>
      <c r="G398" s="2">
        <v>19</v>
      </c>
    </row>
    <row r="399" spans="6:7" x14ac:dyDescent="0.3">
      <c r="F399" t="s">
        <v>28</v>
      </c>
      <c r="G399" s="2">
        <v>19</v>
      </c>
    </row>
    <row r="400" spans="6:7" x14ac:dyDescent="0.3">
      <c r="F400" t="s">
        <v>28</v>
      </c>
      <c r="G400" s="2">
        <v>18</v>
      </c>
    </row>
    <row r="401" spans="6:7" x14ac:dyDescent="0.3">
      <c r="F401" t="s">
        <v>28</v>
      </c>
      <c r="G401" s="2">
        <v>17</v>
      </c>
    </row>
    <row r="402" spans="6:7" x14ac:dyDescent="0.3">
      <c r="F402" t="s">
        <v>28</v>
      </c>
      <c r="G402" s="2">
        <v>15</v>
      </c>
    </row>
    <row r="403" spans="6:7" x14ac:dyDescent="0.3">
      <c r="F403" t="s">
        <v>28</v>
      </c>
      <c r="G403" s="2">
        <v>19</v>
      </c>
    </row>
    <row r="404" spans="6:7" x14ac:dyDescent="0.3">
      <c r="F404" t="s">
        <v>28</v>
      </c>
      <c r="G404" s="2">
        <v>30</v>
      </c>
    </row>
    <row r="405" spans="6:7" x14ac:dyDescent="0.3">
      <c r="F405" t="s">
        <v>28</v>
      </c>
      <c r="G405" s="2">
        <v>18</v>
      </c>
    </row>
    <row r="406" spans="6:7" x14ac:dyDescent="0.3">
      <c r="F406" t="s">
        <v>28</v>
      </c>
      <c r="G406" s="2">
        <v>16</v>
      </c>
    </row>
    <row r="407" spans="6:7" x14ac:dyDescent="0.3">
      <c r="F407" t="s">
        <v>28</v>
      </c>
      <c r="G407" s="2">
        <v>16</v>
      </c>
    </row>
    <row r="408" spans="6:7" x14ac:dyDescent="0.3">
      <c r="F408" t="s">
        <v>28</v>
      </c>
      <c r="G408" s="2">
        <v>22</v>
      </c>
    </row>
    <row r="409" spans="6:7" x14ac:dyDescent="0.3">
      <c r="F409" t="s">
        <v>28</v>
      </c>
      <c r="G409" s="2">
        <v>20</v>
      </c>
    </row>
    <row r="410" spans="6:7" x14ac:dyDescent="0.3">
      <c r="F410" t="s">
        <v>28</v>
      </c>
      <c r="G410" s="2">
        <v>19</v>
      </c>
    </row>
    <row r="411" spans="6:7" x14ac:dyDescent="0.3">
      <c r="F411" t="s">
        <v>28</v>
      </c>
      <c r="G411" s="2">
        <v>23</v>
      </c>
    </row>
    <row r="412" spans="6:7" x14ac:dyDescent="0.3">
      <c r="F412" t="s">
        <v>28</v>
      </c>
      <c r="G412" s="2">
        <v>18</v>
      </c>
    </row>
    <row r="413" spans="6:7" x14ac:dyDescent="0.3">
      <c r="F413" t="s">
        <v>28</v>
      </c>
      <c r="G413" s="2">
        <v>17</v>
      </c>
    </row>
    <row r="414" spans="6:7" x14ac:dyDescent="0.3">
      <c r="F414" t="s">
        <v>28</v>
      </c>
      <c r="G414" s="2">
        <v>17</v>
      </c>
    </row>
    <row r="415" spans="6:7" x14ac:dyDescent="0.3">
      <c r="F415" t="s">
        <v>28</v>
      </c>
      <c r="G415" s="2">
        <v>16</v>
      </c>
    </row>
    <row r="416" spans="6:7" x14ac:dyDescent="0.3">
      <c r="F416" t="s">
        <v>28</v>
      </c>
      <c r="G416" s="2">
        <v>18</v>
      </c>
    </row>
    <row r="417" spans="6:7" x14ac:dyDescent="0.3">
      <c r="F417" t="s">
        <v>28</v>
      </c>
      <c r="G417" s="2">
        <v>20</v>
      </c>
    </row>
    <row r="418" spans="6:7" x14ac:dyDescent="0.3">
      <c r="F418" t="s">
        <v>28</v>
      </c>
      <c r="G418" s="2">
        <v>18</v>
      </c>
    </row>
    <row r="419" spans="6:7" x14ac:dyDescent="0.3">
      <c r="F419" t="s">
        <v>28</v>
      </c>
      <c r="G419" s="2">
        <v>17</v>
      </c>
    </row>
    <row r="420" spans="6:7" x14ac:dyDescent="0.3">
      <c r="F420" t="s">
        <v>28</v>
      </c>
      <c r="G420" s="2">
        <v>14</v>
      </c>
    </row>
    <row r="421" spans="6:7" x14ac:dyDescent="0.3">
      <c r="F421" t="s">
        <v>28</v>
      </c>
      <c r="G421" s="2">
        <v>17</v>
      </c>
    </row>
    <row r="422" spans="6:7" x14ac:dyDescent="0.3">
      <c r="F422" t="s">
        <v>28</v>
      </c>
      <c r="G422" s="2">
        <v>18</v>
      </c>
    </row>
    <row r="423" spans="6:7" x14ac:dyDescent="0.3">
      <c r="F423" t="s">
        <v>28</v>
      </c>
      <c r="G423" s="2">
        <v>15</v>
      </c>
    </row>
    <row r="424" spans="6:7" x14ac:dyDescent="0.3">
      <c r="F424" t="s">
        <v>28</v>
      </c>
      <c r="G424" s="2">
        <v>17</v>
      </c>
    </row>
    <row r="425" spans="6:7" x14ac:dyDescent="0.3">
      <c r="F425" t="s">
        <v>28</v>
      </c>
      <c r="G425" s="2">
        <v>24</v>
      </c>
    </row>
    <row r="426" spans="6:7" x14ac:dyDescent="0.3">
      <c r="F426" t="s">
        <v>28</v>
      </c>
      <c r="G426" s="2">
        <v>18</v>
      </c>
    </row>
    <row r="427" spans="6:7" x14ac:dyDescent="0.3">
      <c r="F427" t="s">
        <v>28</v>
      </c>
      <c r="G427" s="2">
        <v>18</v>
      </c>
    </row>
    <row r="428" spans="6:7" x14ac:dyDescent="0.3">
      <c r="F428" t="s">
        <v>28</v>
      </c>
      <c r="G428" s="2">
        <v>19</v>
      </c>
    </row>
    <row r="429" spans="6:7" x14ac:dyDescent="0.3">
      <c r="F429" t="s">
        <v>28</v>
      </c>
      <c r="G429" s="2">
        <v>17</v>
      </c>
    </row>
    <row r="430" spans="6:7" x14ac:dyDescent="0.3">
      <c r="F430" t="s">
        <v>28</v>
      </c>
      <c r="G430" s="2">
        <v>21</v>
      </c>
    </row>
    <row r="431" spans="6:7" x14ac:dyDescent="0.3">
      <c r="F431" t="s">
        <v>28</v>
      </c>
      <c r="G431" s="2">
        <v>16</v>
      </c>
    </row>
    <row r="432" spans="6:7" x14ac:dyDescent="0.3">
      <c r="F432" t="s">
        <v>28</v>
      </c>
      <c r="G432" s="2">
        <v>15</v>
      </c>
    </row>
    <row r="433" spans="6:7" x14ac:dyDescent="0.3">
      <c r="F433" t="s">
        <v>28</v>
      </c>
      <c r="G433" s="2">
        <v>14</v>
      </c>
    </row>
    <row r="434" spans="6:7" x14ac:dyDescent="0.3">
      <c r="F434" t="s">
        <v>28</v>
      </c>
      <c r="G434" s="2">
        <v>19</v>
      </c>
    </row>
    <row r="435" spans="6:7" x14ac:dyDescent="0.3">
      <c r="F435" t="s">
        <v>28</v>
      </c>
      <c r="G435" s="2">
        <v>15</v>
      </c>
    </row>
    <row r="436" spans="6:7" x14ac:dyDescent="0.3">
      <c r="F436" t="s">
        <v>28</v>
      </c>
      <c r="G436" s="2">
        <v>16</v>
      </c>
    </row>
    <row r="437" spans="6:7" x14ac:dyDescent="0.3">
      <c r="F437" t="s">
        <v>28</v>
      </c>
      <c r="G437" s="2">
        <v>39</v>
      </c>
    </row>
    <row r="438" spans="6:7" x14ac:dyDescent="0.3">
      <c r="F438" t="s">
        <v>28</v>
      </c>
      <c r="G438" s="2">
        <v>20</v>
      </c>
    </row>
    <row r="439" spans="6:7" x14ac:dyDescent="0.3">
      <c r="F439" t="s">
        <v>28</v>
      </c>
      <c r="G439" s="2">
        <v>20</v>
      </c>
    </row>
    <row r="440" spans="6:7" x14ac:dyDescent="0.3">
      <c r="F440" t="s">
        <v>28</v>
      </c>
      <c r="G440" s="2">
        <v>16</v>
      </c>
    </row>
    <row r="441" spans="6:7" x14ac:dyDescent="0.3">
      <c r="F441" t="s">
        <v>28</v>
      </c>
      <c r="G441" s="2">
        <v>17</v>
      </c>
    </row>
    <row r="442" spans="6:7" x14ac:dyDescent="0.3">
      <c r="F442" t="s">
        <v>28</v>
      </c>
      <c r="G442" s="2">
        <v>15</v>
      </c>
    </row>
    <row r="443" spans="6:7" x14ac:dyDescent="0.3">
      <c r="F443" t="s">
        <v>28</v>
      </c>
      <c r="G443" s="2">
        <v>15</v>
      </c>
    </row>
    <row r="444" spans="6:7" x14ac:dyDescent="0.3">
      <c r="F444" t="s">
        <v>28</v>
      </c>
      <c r="G444" s="2">
        <v>17</v>
      </c>
    </row>
    <row r="445" spans="6:7" x14ac:dyDescent="0.3">
      <c r="F445" t="s">
        <v>28</v>
      </c>
      <c r="G445" s="2">
        <v>29</v>
      </c>
    </row>
    <row r="446" spans="6:7" x14ac:dyDescent="0.3">
      <c r="F446" t="s">
        <v>28</v>
      </c>
      <c r="G446" s="2">
        <v>14</v>
      </c>
    </row>
    <row r="447" spans="6:7" x14ac:dyDescent="0.3">
      <c r="F447" t="s">
        <v>28</v>
      </c>
      <c r="G447" s="2">
        <v>18</v>
      </c>
    </row>
    <row r="448" spans="6:7" x14ac:dyDescent="0.3">
      <c r="F448" t="s">
        <v>28</v>
      </c>
      <c r="G448" s="2">
        <v>24</v>
      </c>
    </row>
    <row r="449" spans="6:7" x14ac:dyDescent="0.3">
      <c r="F449" t="s">
        <v>28</v>
      </c>
      <c r="G449" s="2">
        <v>15</v>
      </c>
    </row>
    <row r="450" spans="6:7" x14ac:dyDescent="0.3">
      <c r="F450" t="s">
        <v>28</v>
      </c>
      <c r="G450" s="2">
        <v>19</v>
      </c>
    </row>
    <row r="451" spans="6:7" x14ac:dyDescent="0.3">
      <c r="F451" t="s">
        <v>28</v>
      </c>
      <c r="G451" s="2">
        <v>16</v>
      </c>
    </row>
    <row r="452" spans="6:7" x14ac:dyDescent="0.3">
      <c r="F452" t="s">
        <v>28</v>
      </c>
      <c r="G452" s="2">
        <v>18</v>
      </c>
    </row>
    <row r="453" spans="6:7" x14ac:dyDescent="0.3">
      <c r="F453" t="s">
        <v>28</v>
      </c>
      <c r="G453" s="2">
        <v>13</v>
      </c>
    </row>
    <row r="454" spans="6:7" x14ac:dyDescent="0.3">
      <c r="F454" t="s">
        <v>28</v>
      </c>
      <c r="G454" s="2">
        <v>18</v>
      </c>
    </row>
    <row r="455" spans="6:7" x14ac:dyDescent="0.3">
      <c r="F455" t="s">
        <v>28</v>
      </c>
      <c r="G455" s="2">
        <v>18</v>
      </c>
    </row>
    <row r="456" spans="6:7" x14ac:dyDescent="0.3">
      <c r="F456" t="s">
        <v>28</v>
      </c>
      <c r="G456" s="2">
        <v>15</v>
      </c>
    </row>
    <row r="457" spans="6:7" x14ac:dyDescent="0.3">
      <c r="F457" t="s">
        <v>28</v>
      </c>
      <c r="G457" s="2">
        <v>26</v>
      </c>
    </row>
    <row r="458" spans="6:7" x14ac:dyDescent="0.3">
      <c r="F458" t="s">
        <v>28</v>
      </c>
      <c r="G458" s="2">
        <v>15</v>
      </c>
    </row>
    <row r="459" spans="6:7" x14ac:dyDescent="0.3">
      <c r="F459" t="s">
        <v>28</v>
      </c>
      <c r="G459" s="2">
        <v>40</v>
      </c>
    </row>
    <row r="460" spans="6:7" x14ac:dyDescent="0.3">
      <c r="F460" t="s">
        <v>28</v>
      </c>
      <c r="G460" s="2">
        <v>26</v>
      </c>
    </row>
    <row r="461" spans="6:7" x14ac:dyDescent="0.3">
      <c r="F461" t="s">
        <v>28</v>
      </c>
      <c r="G461" s="2">
        <v>32</v>
      </c>
    </row>
    <row r="462" spans="6:7" x14ac:dyDescent="0.3">
      <c r="F462" t="s">
        <v>28</v>
      </c>
      <c r="G462" s="2">
        <v>28</v>
      </c>
    </row>
    <row r="463" spans="6:7" x14ac:dyDescent="0.3">
      <c r="F463" t="s">
        <v>28</v>
      </c>
      <c r="G463" s="2">
        <v>25</v>
      </c>
    </row>
    <row r="464" spans="6:7" x14ac:dyDescent="0.3">
      <c r="F464" t="s">
        <v>28</v>
      </c>
      <c r="G464" s="2">
        <v>25</v>
      </c>
    </row>
    <row r="465" spans="6:7" x14ac:dyDescent="0.3">
      <c r="F465" t="s">
        <v>28</v>
      </c>
      <c r="G465" s="2">
        <v>20</v>
      </c>
    </row>
    <row r="466" spans="6:7" x14ac:dyDescent="0.3">
      <c r="F466" t="s">
        <v>28</v>
      </c>
      <c r="G466" s="2">
        <v>18</v>
      </c>
    </row>
    <row r="467" spans="6:7" x14ac:dyDescent="0.3">
      <c r="F467" t="s">
        <v>28</v>
      </c>
      <c r="G467" s="2">
        <v>18</v>
      </c>
    </row>
    <row r="468" spans="6:7" x14ac:dyDescent="0.3">
      <c r="F468" t="s">
        <v>28</v>
      </c>
      <c r="G468" s="2">
        <v>14</v>
      </c>
    </row>
    <row r="469" spans="6:7" x14ac:dyDescent="0.3">
      <c r="F469" t="s">
        <v>28</v>
      </c>
      <c r="G469" s="2">
        <v>25</v>
      </c>
    </row>
    <row r="470" spans="6:7" x14ac:dyDescent="0.3">
      <c r="F470" t="s">
        <v>28</v>
      </c>
      <c r="G470" s="2">
        <v>15</v>
      </c>
    </row>
    <row r="471" spans="6:7" x14ac:dyDescent="0.3">
      <c r="F471" t="s">
        <v>28</v>
      </c>
      <c r="G471" s="2">
        <v>19</v>
      </c>
    </row>
    <row r="472" spans="6:7" x14ac:dyDescent="0.3">
      <c r="F472" t="s">
        <v>28</v>
      </c>
      <c r="G472" s="2">
        <v>16</v>
      </c>
    </row>
    <row r="473" spans="6:7" x14ac:dyDescent="0.3">
      <c r="F473" t="s">
        <v>28</v>
      </c>
      <c r="G473" s="2">
        <v>17</v>
      </c>
    </row>
    <row r="474" spans="6:7" x14ac:dyDescent="0.3">
      <c r="F474" t="s">
        <v>28</v>
      </c>
      <c r="G474" s="2">
        <v>17</v>
      </c>
    </row>
    <row r="475" spans="6:7" x14ac:dyDescent="0.3">
      <c r="F475" t="s">
        <v>28</v>
      </c>
      <c r="G475" s="2">
        <v>17</v>
      </c>
    </row>
    <row r="476" spans="6:7" x14ac:dyDescent="0.3">
      <c r="F476" t="s">
        <v>28</v>
      </c>
      <c r="G476" s="2">
        <v>22</v>
      </c>
    </row>
    <row r="477" spans="6:7" x14ac:dyDescent="0.3">
      <c r="F477" t="s">
        <v>28</v>
      </c>
      <c r="G477" s="2">
        <v>24</v>
      </c>
    </row>
    <row r="478" spans="6:7" x14ac:dyDescent="0.3">
      <c r="F478" t="s">
        <v>28</v>
      </c>
      <c r="G478" s="2">
        <v>18</v>
      </c>
    </row>
    <row r="479" spans="6:7" x14ac:dyDescent="0.3">
      <c r="F479" t="s">
        <v>28</v>
      </c>
      <c r="G479" s="2">
        <v>18</v>
      </c>
    </row>
    <row r="480" spans="6:7" x14ac:dyDescent="0.3">
      <c r="F480" t="s">
        <v>28</v>
      </c>
      <c r="G480" s="2">
        <v>19</v>
      </c>
    </row>
    <row r="481" spans="6:7" x14ac:dyDescent="0.3">
      <c r="F481" t="s">
        <v>28</v>
      </c>
      <c r="G481" s="2">
        <v>19</v>
      </c>
    </row>
    <row r="482" spans="6:7" x14ac:dyDescent="0.3">
      <c r="F482" t="s">
        <v>28</v>
      </c>
      <c r="G482" s="2">
        <v>18</v>
      </c>
    </row>
    <row r="483" spans="6:7" x14ac:dyDescent="0.3">
      <c r="F483" t="s">
        <v>28</v>
      </c>
      <c r="G483" s="2">
        <v>18</v>
      </c>
    </row>
    <row r="484" spans="6:7" x14ac:dyDescent="0.3">
      <c r="F484" t="s">
        <v>28</v>
      </c>
      <c r="G484" s="2">
        <v>18</v>
      </c>
    </row>
    <row r="485" spans="6:7" x14ac:dyDescent="0.3">
      <c r="F485" t="s">
        <v>28</v>
      </c>
      <c r="G485" s="2">
        <v>16</v>
      </c>
    </row>
    <row r="486" spans="6:7" x14ac:dyDescent="0.3">
      <c r="F486" t="s">
        <v>28</v>
      </c>
      <c r="G486" s="2">
        <v>21</v>
      </c>
    </row>
    <row r="487" spans="6:7" x14ac:dyDescent="0.3">
      <c r="F487" t="s">
        <v>28</v>
      </c>
      <c r="G487" s="2">
        <v>21</v>
      </c>
    </row>
    <row r="488" spans="6:7" x14ac:dyDescent="0.3">
      <c r="F488" t="s">
        <v>28</v>
      </c>
      <c r="G488" s="2">
        <v>18</v>
      </c>
    </row>
    <row r="489" spans="6:7" x14ac:dyDescent="0.3">
      <c r="F489" t="s">
        <v>28</v>
      </c>
      <c r="G489" s="2">
        <v>19</v>
      </c>
    </row>
    <row r="490" spans="6:7" x14ac:dyDescent="0.3">
      <c r="F490" t="s">
        <v>28</v>
      </c>
      <c r="G490" s="2">
        <v>18</v>
      </c>
    </row>
    <row r="491" spans="6:7" x14ac:dyDescent="0.3">
      <c r="F491" t="s">
        <v>28</v>
      </c>
      <c r="G491" s="2">
        <v>22</v>
      </c>
    </row>
    <row r="492" spans="6:7" x14ac:dyDescent="0.3">
      <c r="F492" t="s">
        <v>28</v>
      </c>
      <c r="G492" s="2">
        <v>18</v>
      </c>
    </row>
    <row r="493" spans="6:7" x14ac:dyDescent="0.3">
      <c r="F493" t="s">
        <v>28</v>
      </c>
      <c r="G493" s="2">
        <v>17</v>
      </c>
    </row>
    <row r="494" spans="6:7" x14ac:dyDescent="0.3">
      <c r="F494" t="s">
        <v>28</v>
      </c>
      <c r="G494" s="2">
        <v>15</v>
      </c>
    </row>
    <row r="495" spans="6:7" x14ac:dyDescent="0.3">
      <c r="F495" t="s">
        <v>28</v>
      </c>
      <c r="G495" s="2">
        <v>15</v>
      </c>
    </row>
    <row r="496" spans="6:7" x14ac:dyDescent="0.3">
      <c r="F496" t="s">
        <v>28</v>
      </c>
      <c r="G496" s="2">
        <v>15</v>
      </c>
    </row>
    <row r="497" spans="6:7" x14ac:dyDescent="0.3">
      <c r="F497" t="s">
        <v>28</v>
      </c>
      <c r="G497" s="2">
        <v>16</v>
      </c>
    </row>
    <row r="498" spans="6:7" x14ac:dyDescent="0.3">
      <c r="F498" t="s">
        <v>28</v>
      </c>
      <c r="G498" s="2">
        <v>16</v>
      </c>
    </row>
    <row r="499" spans="6:7" x14ac:dyDescent="0.3">
      <c r="F499" t="s">
        <v>28</v>
      </c>
      <c r="G499" s="2">
        <v>16</v>
      </c>
    </row>
    <row r="500" spans="6:7" x14ac:dyDescent="0.3">
      <c r="F500" t="s">
        <v>28</v>
      </c>
      <c r="G500" s="2">
        <v>18</v>
      </c>
    </row>
    <row r="501" spans="6:7" x14ac:dyDescent="0.3">
      <c r="F501" t="s">
        <v>28</v>
      </c>
      <c r="G501" s="2">
        <v>17</v>
      </c>
    </row>
    <row r="502" spans="6:7" x14ac:dyDescent="0.3">
      <c r="F502" t="s">
        <v>28</v>
      </c>
      <c r="G502" s="2">
        <v>18</v>
      </c>
    </row>
    <row r="503" spans="6:7" x14ac:dyDescent="0.3">
      <c r="F503" t="s">
        <v>28</v>
      </c>
      <c r="G503" s="2">
        <v>18</v>
      </c>
    </row>
    <row r="504" spans="6:7" x14ac:dyDescent="0.3">
      <c r="F504" t="s">
        <v>28</v>
      </c>
      <c r="G504" s="2">
        <v>16</v>
      </c>
    </row>
    <row r="505" spans="6:7" x14ac:dyDescent="0.3">
      <c r="F505" t="s">
        <v>28</v>
      </c>
      <c r="G505" s="2">
        <v>17</v>
      </c>
    </row>
    <row r="506" spans="6:7" x14ac:dyDescent="0.3">
      <c r="F506" t="s">
        <v>28</v>
      </c>
      <c r="G506" s="2">
        <v>16</v>
      </c>
    </row>
    <row r="507" spans="6:7" x14ac:dyDescent="0.3">
      <c r="F507" t="s">
        <v>28</v>
      </c>
      <c r="G507" s="2">
        <v>20</v>
      </c>
    </row>
    <row r="508" spans="6:7" x14ac:dyDescent="0.3">
      <c r="F508" t="s">
        <v>28</v>
      </c>
      <c r="G508" s="2">
        <v>15</v>
      </c>
    </row>
    <row r="509" spans="6:7" x14ac:dyDescent="0.3">
      <c r="F509" t="s">
        <v>28</v>
      </c>
      <c r="G509" s="2">
        <v>26</v>
      </c>
    </row>
    <row r="510" spans="6:7" x14ac:dyDescent="0.3">
      <c r="F510" t="s">
        <v>28</v>
      </c>
      <c r="G510" s="2">
        <v>17</v>
      </c>
    </row>
    <row r="511" spans="6:7" x14ac:dyDescent="0.3">
      <c r="F511" t="s">
        <v>28</v>
      </c>
      <c r="G511" s="2">
        <v>22</v>
      </c>
    </row>
    <row r="512" spans="6:7" x14ac:dyDescent="0.3">
      <c r="F512" t="s">
        <v>28</v>
      </c>
      <c r="G512" s="2">
        <v>16</v>
      </c>
    </row>
    <row r="513" spans="6:7" x14ac:dyDescent="0.3">
      <c r="F513" t="s">
        <v>28</v>
      </c>
      <c r="G513" s="2">
        <v>17</v>
      </c>
    </row>
    <row r="514" spans="6:7" x14ac:dyDescent="0.3">
      <c r="F514" t="s">
        <v>28</v>
      </c>
      <c r="G514" s="2">
        <v>28</v>
      </c>
    </row>
    <row r="515" spans="6:7" x14ac:dyDescent="0.3">
      <c r="F515" t="s">
        <v>28</v>
      </c>
      <c r="G515" s="2">
        <v>15</v>
      </c>
    </row>
    <row r="516" spans="6:7" x14ac:dyDescent="0.3">
      <c r="F516" t="s">
        <v>28</v>
      </c>
      <c r="G516" s="2">
        <v>14</v>
      </c>
    </row>
    <row r="517" spans="6:7" x14ac:dyDescent="0.3">
      <c r="F517" t="s">
        <v>28</v>
      </c>
      <c r="G517" s="2">
        <v>13</v>
      </c>
    </row>
    <row r="518" spans="6:7" x14ac:dyDescent="0.3">
      <c r="F518" t="s">
        <v>28</v>
      </c>
      <c r="G518" s="2">
        <v>16</v>
      </c>
    </row>
    <row r="519" spans="6:7" x14ac:dyDescent="0.3">
      <c r="F519" t="s">
        <v>28</v>
      </c>
      <c r="G519" s="2">
        <v>16</v>
      </c>
    </row>
    <row r="520" spans="6:7" x14ac:dyDescent="0.3">
      <c r="F520" t="s">
        <v>28</v>
      </c>
      <c r="G520" s="2">
        <v>23</v>
      </c>
    </row>
    <row r="521" spans="6:7" x14ac:dyDescent="0.3">
      <c r="F521" t="s">
        <v>28</v>
      </c>
      <c r="G521" s="2">
        <v>32</v>
      </c>
    </row>
    <row r="522" spans="6:7" x14ac:dyDescent="0.3">
      <c r="F522" t="s">
        <v>28</v>
      </c>
      <c r="G522" s="2">
        <v>32</v>
      </c>
    </row>
    <row r="523" spans="6:7" x14ac:dyDescent="0.3">
      <c r="F523" t="s">
        <v>28</v>
      </c>
      <c r="G523" s="2">
        <v>22</v>
      </c>
    </row>
    <row r="524" spans="6:7" x14ac:dyDescent="0.3">
      <c r="F524" t="s">
        <v>28</v>
      </c>
      <c r="G524" s="2">
        <v>21</v>
      </c>
    </row>
    <row r="525" spans="6:7" x14ac:dyDescent="0.3">
      <c r="F525" t="s">
        <v>28</v>
      </c>
      <c r="G525" s="2">
        <v>18</v>
      </c>
    </row>
    <row r="526" spans="6:7" x14ac:dyDescent="0.3">
      <c r="F526" t="s">
        <v>28</v>
      </c>
      <c r="G526" s="2">
        <v>17</v>
      </c>
    </row>
    <row r="527" spans="6:7" x14ac:dyDescent="0.3">
      <c r="F527" t="s">
        <v>28</v>
      </c>
      <c r="G527" s="2">
        <v>14</v>
      </c>
    </row>
    <row r="528" spans="6:7" x14ac:dyDescent="0.3">
      <c r="F528" t="s">
        <v>28</v>
      </c>
      <c r="G528" s="2">
        <v>16</v>
      </c>
    </row>
    <row r="529" spans="6:7" x14ac:dyDescent="0.3">
      <c r="F529" t="s">
        <v>28</v>
      </c>
      <c r="G529" s="2">
        <v>20</v>
      </c>
    </row>
    <row r="530" spans="6:7" x14ac:dyDescent="0.3">
      <c r="F530" t="s">
        <v>28</v>
      </c>
      <c r="G530" s="2">
        <v>17</v>
      </c>
    </row>
    <row r="531" spans="6:7" x14ac:dyDescent="0.3">
      <c r="F531" t="s">
        <v>28</v>
      </c>
      <c r="G531" s="2">
        <v>29</v>
      </c>
    </row>
    <row r="532" spans="6:7" x14ac:dyDescent="0.3">
      <c r="F532" t="s">
        <v>28</v>
      </c>
      <c r="G532" s="2">
        <v>18</v>
      </c>
    </row>
    <row r="533" spans="6:7" x14ac:dyDescent="0.3">
      <c r="F533" t="s">
        <v>28</v>
      </c>
      <c r="G533" s="2">
        <v>13</v>
      </c>
    </row>
    <row r="534" spans="6:7" x14ac:dyDescent="0.3">
      <c r="F534" t="s">
        <v>28</v>
      </c>
      <c r="G534" s="2">
        <v>17</v>
      </c>
    </row>
    <row r="535" spans="6:7" x14ac:dyDescent="0.3">
      <c r="F535" t="s">
        <v>28</v>
      </c>
      <c r="G535" s="2">
        <v>14</v>
      </c>
    </row>
    <row r="536" spans="6:7" x14ac:dyDescent="0.3">
      <c r="F536" t="s">
        <v>28</v>
      </c>
      <c r="G536" s="2">
        <v>15</v>
      </c>
    </row>
    <row r="537" spans="6:7" x14ac:dyDescent="0.3">
      <c r="F537" t="s">
        <v>28</v>
      </c>
      <c r="G537" s="2">
        <v>15</v>
      </c>
    </row>
    <row r="538" spans="6:7" x14ac:dyDescent="0.3">
      <c r="F538" t="s">
        <v>28</v>
      </c>
      <c r="G538" s="2">
        <v>16</v>
      </c>
    </row>
    <row r="539" spans="6:7" x14ac:dyDescent="0.3">
      <c r="F539" t="s">
        <v>28</v>
      </c>
      <c r="G539" s="2">
        <v>14</v>
      </c>
    </row>
    <row r="540" spans="6:7" x14ac:dyDescent="0.3">
      <c r="F540" t="s">
        <v>28</v>
      </c>
      <c r="G540" s="2">
        <v>12</v>
      </c>
    </row>
    <row r="541" spans="6:7" x14ac:dyDescent="0.3">
      <c r="F541" t="s">
        <v>28</v>
      </c>
      <c r="G541" s="2">
        <v>13</v>
      </c>
    </row>
    <row r="542" spans="6:7" x14ac:dyDescent="0.3">
      <c r="F542" t="s">
        <v>28</v>
      </c>
      <c r="G542" s="2">
        <v>15</v>
      </c>
    </row>
    <row r="543" spans="6:7" x14ac:dyDescent="0.3">
      <c r="F543" t="s">
        <v>28</v>
      </c>
      <c r="G543" s="2">
        <v>11</v>
      </c>
    </row>
    <row r="544" spans="6:7" x14ac:dyDescent="0.3">
      <c r="F544" t="s">
        <v>28</v>
      </c>
      <c r="G544" s="2">
        <v>12</v>
      </c>
    </row>
    <row r="545" spans="6:7" x14ac:dyDescent="0.3">
      <c r="F545" t="s">
        <v>28</v>
      </c>
      <c r="G545" s="2">
        <v>15</v>
      </c>
    </row>
    <row r="546" spans="6:7" x14ac:dyDescent="0.3">
      <c r="F546" t="s">
        <v>28</v>
      </c>
      <c r="G546" s="2">
        <v>15</v>
      </c>
    </row>
    <row r="547" spans="6:7" x14ac:dyDescent="0.3">
      <c r="F547" t="s">
        <v>28</v>
      </c>
      <c r="G547" s="2">
        <v>19</v>
      </c>
    </row>
    <row r="548" spans="6:7" x14ac:dyDescent="0.3">
      <c r="F548" t="s">
        <v>28</v>
      </c>
      <c r="G548" s="2">
        <v>19</v>
      </c>
    </row>
    <row r="549" spans="6:7" x14ac:dyDescent="0.3">
      <c r="F549" t="s">
        <v>28</v>
      </c>
      <c r="G549" s="2">
        <v>14</v>
      </c>
    </row>
    <row r="550" spans="6:7" x14ac:dyDescent="0.3">
      <c r="F550" t="s">
        <v>28</v>
      </c>
      <c r="G550" s="2">
        <v>25</v>
      </c>
    </row>
    <row r="551" spans="6:7" x14ac:dyDescent="0.3">
      <c r="F551" t="s">
        <v>28</v>
      </c>
      <c r="G551" s="2">
        <v>23</v>
      </c>
    </row>
    <row r="552" spans="6:7" x14ac:dyDescent="0.3">
      <c r="F552" t="s">
        <v>28</v>
      </c>
      <c r="G552" s="2">
        <v>18</v>
      </c>
    </row>
    <row r="553" spans="6:7" x14ac:dyDescent="0.3">
      <c r="F553" t="s">
        <v>28</v>
      </c>
      <c r="G553" s="2">
        <v>30</v>
      </c>
    </row>
    <row r="554" spans="6:7" x14ac:dyDescent="0.3">
      <c r="F554" t="s">
        <v>28</v>
      </c>
      <c r="G554" s="2">
        <v>19</v>
      </c>
    </row>
    <row r="555" spans="6:7" x14ac:dyDescent="0.3">
      <c r="F555" t="s">
        <v>28</v>
      </c>
      <c r="G555" s="2">
        <v>16</v>
      </c>
    </row>
    <row r="556" spans="6:7" x14ac:dyDescent="0.3">
      <c r="F556" t="s">
        <v>28</v>
      </c>
      <c r="G556" s="2">
        <v>21</v>
      </c>
    </row>
    <row r="557" spans="6:7" x14ac:dyDescent="0.3">
      <c r="F557" t="s">
        <v>28</v>
      </c>
      <c r="G557" s="2">
        <v>17</v>
      </c>
    </row>
    <row r="558" spans="6:7" x14ac:dyDescent="0.3">
      <c r="F558" t="s">
        <v>28</v>
      </c>
      <c r="G558" s="2">
        <v>25</v>
      </c>
    </row>
    <row r="559" spans="6:7" x14ac:dyDescent="0.3">
      <c r="F559" t="s">
        <v>28</v>
      </c>
      <c r="G559" s="2">
        <v>16</v>
      </c>
    </row>
    <row r="560" spans="6:7" x14ac:dyDescent="0.3">
      <c r="F560" t="s">
        <v>28</v>
      </c>
      <c r="G560" s="2">
        <v>16</v>
      </c>
    </row>
    <row r="561" spans="6:7" x14ac:dyDescent="0.3">
      <c r="F561" t="s">
        <v>28</v>
      </c>
      <c r="G561" s="2">
        <v>16</v>
      </c>
    </row>
    <row r="562" spans="6:7" x14ac:dyDescent="0.3">
      <c r="F562" t="s">
        <v>28</v>
      </c>
      <c r="G562" s="2">
        <v>25</v>
      </c>
    </row>
    <row r="563" spans="6:7" x14ac:dyDescent="0.3">
      <c r="F563" t="s">
        <v>28</v>
      </c>
      <c r="G563" s="2">
        <v>18</v>
      </c>
    </row>
    <row r="564" spans="6:7" x14ac:dyDescent="0.3">
      <c r="F564" t="s">
        <v>28</v>
      </c>
      <c r="G564" s="2">
        <v>20</v>
      </c>
    </row>
    <row r="565" spans="6:7" x14ac:dyDescent="0.3">
      <c r="F565" t="s">
        <v>28</v>
      </c>
      <c r="G565" s="2">
        <v>16</v>
      </c>
    </row>
    <row r="566" spans="6:7" x14ac:dyDescent="0.3">
      <c r="F566" t="s">
        <v>28</v>
      </c>
      <c r="G566" s="2">
        <v>16</v>
      </c>
    </row>
    <row r="567" spans="6:7" x14ac:dyDescent="0.3">
      <c r="F567" t="s">
        <v>28</v>
      </c>
      <c r="G567" s="2">
        <v>15</v>
      </c>
    </row>
    <row r="568" spans="6:7" x14ac:dyDescent="0.3">
      <c r="F568" t="s">
        <v>28</v>
      </c>
      <c r="G568" s="2">
        <v>15</v>
      </c>
    </row>
    <row r="569" spans="6:7" x14ac:dyDescent="0.3">
      <c r="F569" t="s">
        <v>28</v>
      </c>
      <c r="G569" s="2">
        <v>15</v>
      </c>
    </row>
    <row r="570" spans="6:7" x14ac:dyDescent="0.3">
      <c r="F570" t="s">
        <v>28</v>
      </c>
      <c r="G570" s="2">
        <v>16</v>
      </c>
    </row>
    <row r="571" spans="6:7" x14ac:dyDescent="0.3">
      <c r="F571" t="s">
        <v>28</v>
      </c>
      <c r="G571" s="2">
        <v>14</v>
      </c>
    </row>
    <row r="572" spans="6:7" x14ac:dyDescent="0.3">
      <c r="F572" t="s">
        <v>28</v>
      </c>
      <c r="G572" s="2">
        <v>17</v>
      </c>
    </row>
    <row r="573" spans="6:7" x14ac:dyDescent="0.3">
      <c r="F573" t="s">
        <v>28</v>
      </c>
      <c r="G573" s="2">
        <v>16</v>
      </c>
    </row>
    <row r="574" spans="6:7" x14ac:dyDescent="0.3">
      <c r="F574" t="s">
        <v>28</v>
      </c>
      <c r="G574" s="2">
        <v>22</v>
      </c>
    </row>
    <row r="575" spans="6:7" x14ac:dyDescent="0.3">
      <c r="F575" t="s">
        <v>28</v>
      </c>
      <c r="G575" s="2">
        <v>16</v>
      </c>
    </row>
    <row r="576" spans="6:7" x14ac:dyDescent="0.3">
      <c r="F576" t="s">
        <v>28</v>
      </c>
      <c r="G576" s="2">
        <v>30</v>
      </c>
    </row>
    <row r="577" spans="6:7" x14ac:dyDescent="0.3">
      <c r="F577" t="s">
        <v>28</v>
      </c>
      <c r="G577" s="2">
        <v>30</v>
      </c>
    </row>
    <row r="578" spans="6:7" x14ac:dyDescent="0.3">
      <c r="F578" t="s">
        <v>28</v>
      </c>
      <c r="G578" s="2">
        <v>28</v>
      </c>
    </row>
    <row r="579" spans="6:7" x14ac:dyDescent="0.3">
      <c r="F579" t="s">
        <v>28</v>
      </c>
      <c r="G579" s="2">
        <v>27</v>
      </c>
    </row>
    <row r="580" spans="6:7" x14ac:dyDescent="0.3">
      <c r="F580" t="s">
        <v>28</v>
      </c>
      <c r="G580" s="2">
        <v>26</v>
      </c>
    </row>
    <row r="581" spans="6:7" x14ac:dyDescent="0.3">
      <c r="F581" t="s">
        <v>28</v>
      </c>
      <c r="G581" s="2">
        <v>26</v>
      </c>
    </row>
    <row r="582" spans="6:7" x14ac:dyDescent="0.3">
      <c r="F582" t="s">
        <v>28</v>
      </c>
      <c r="G582" s="2">
        <v>19</v>
      </c>
    </row>
    <row r="583" spans="6:7" x14ac:dyDescent="0.3">
      <c r="F583" t="s">
        <v>28</v>
      </c>
      <c r="G583" s="2">
        <v>18</v>
      </c>
    </row>
    <row r="584" spans="6:7" x14ac:dyDescent="0.3">
      <c r="F584" t="s">
        <v>28</v>
      </c>
      <c r="G584" s="2">
        <v>18</v>
      </c>
    </row>
    <row r="585" spans="6:7" x14ac:dyDescent="0.3">
      <c r="F585" t="s">
        <v>28</v>
      </c>
      <c r="G585" s="2">
        <v>18</v>
      </c>
    </row>
    <row r="586" spans="6:7" x14ac:dyDescent="0.3">
      <c r="F586" t="s">
        <v>28</v>
      </c>
      <c r="G586" s="2">
        <v>18</v>
      </c>
    </row>
    <row r="587" spans="6:7" x14ac:dyDescent="0.3">
      <c r="F587" t="s">
        <v>28</v>
      </c>
      <c r="G587" s="2">
        <v>15</v>
      </c>
    </row>
    <row r="588" spans="6:7" x14ac:dyDescent="0.3">
      <c r="F588" t="s">
        <v>28</v>
      </c>
      <c r="G588" s="2">
        <v>17</v>
      </c>
    </row>
    <row r="589" spans="6:7" x14ac:dyDescent="0.3">
      <c r="F589" t="s">
        <v>28</v>
      </c>
      <c r="G589" s="2">
        <v>14</v>
      </c>
    </row>
    <row r="590" spans="6:7" x14ac:dyDescent="0.3">
      <c r="F590" t="s">
        <v>28</v>
      </c>
      <c r="G590" s="2">
        <v>33</v>
      </c>
    </row>
    <row r="591" spans="6:7" x14ac:dyDescent="0.3">
      <c r="F591" t="s">
        <v>28</v>
      </c>
      <c r="G591" s="2">
        <v>23</v>
      </c>
    </row>
    <row r="592" spans="6:7" x14ac:dyDescent="0.3">
      <c r="F592" t="s">
        <v>28</v>
      </c>
      <c r="G592" s="2">
        <v>13</v>
      </c>
    </row>
    <row r="593" spans="6:7" x14ac:dyDescent="0.3">
      <c r="F593" t="s">
        <v>28</v>
      </c>
      <c r="G593" s="2">
        <v>18</v>
      </c>
    </row>
    <row r="594" spans="6:7" x14ac:dyDescent="0.3">
      <c r="F594" t="s">
        <v>28</v>
      </c>
      <c r="G594" s="2">
        <v>21</v>
      </c>
    </row>
    <row r="595" spans="6:7" x14ac:dyDescent="0.3">
      <c r="F595" t="s">
        <v>28</v>
      </c>
      <c r="G595" s="2">
        <v>18</v>
      </c>
    </row>
    <row r="596" spans="6:7" x14ac:dyDescent="0.3">
      <c r="F596" t="s">
        <v>28</v>
      </c>
      <c r="G596" s="2">
        <v>19</v>
      </c>
    </row>
    <row r="597" spans="6:7" x14ac:dyDescent="0.3">
      <c r="F597" t="s">
        <v>28</v>
      </c>
      <c r="G597" s="2">
        <v>15</v>
      </c>
    </row>
    <row r="598" spans="6:7" x14ac:dyDescent="0.3">
      <c r="F598" t="s">
        <v>28</v>
      </c>
      <c r="G598" s="2">
        <v>16</v>
      </c>
    </row>
    <row r="599" spans="6:7" x14ac:dyDescent="0.3">
      <c r="F599" t="s">
        <v>28</v>
      </c>
      <c r="G599" s="2">
        <v>13</v>
      </c>
    </row>
    <row r="600" spans="6:7" x14ac:dyDescent="0.3">
      <c r="F600" t="s">
        <v>28</v>
      </c>
      <c r="G600" s="2">
        <v>24</v>
      </c>
    </row>
    <row r="601" spans="6:7" x14ac:dyDescent="0.3">
      <c r="F601" t="s">
        <v>28</v>
      </c>
      <c r="G601" s="2">
        <v>19</v>
      </c>
    </row>
    <row r="602" spans="6:7" x14ac:dyDescent="0.3">
      <c r="F602" t="s">
        <v>28</v>
      </c>
      <c r="G602" s="2">
        <v>17</v>
      </c>
    </row>
    <row r="603" spans="6:7" x14ac:dyDescent="0.3">
      <c r="F603" t="s">
        <v>28</v>
      </c>
      <c r="G603" s="2">
        <v>16</v>
      </c>
    </row>
    <row r="604" spans="6:7" x14ac:dyDescent="0.3">
      <c r="F604" t="s">
        <v>28</v>
      </c>
      <c r="G604" s="2">
        <v>16</v>
      </c>
    </row>
    <row r="605" spans="6:7" x14ac:dyDescent="0.3">
      <c r="F605" t="s">
        <v>28</v>
      </c>
      <c r="G605" s="2">
        <v>23</v>
      </c>
    </row>
    <row r="606" spans="6:7" x14ac:dyDescent="0.3">
      <c r="F606" t="s">
        <v>28</v>
      </c>
      <c r="G606" s="2">
        <v>16</v>
      </c>
    </row>
    <row r="607" spans="6:7" x14ac:dyDescent="0.3">
      <c r="F607" t="s">
        <v>28</v>
      </c>
      <c r="G607" s="2">
        <v>19</v>
      </c>
    </row>
    <row r="608" spans="6:7" x14ac:dyDescent="0.3">
      <c r="F608" t="s">
        <v>28</v>
      </c>
      <c r="G608" s="2">
        <v>27</v>
      </c>
    </row>
    <row r="609" spans="6:7" x14ac:dyDescent="0.3">
      <c r="F609" t="s">
        <v>28</v>
      </c>
      <c r="G609" s="2">
        <v>20</v>
      </c>
    </row>
    <row r="610" spans="6:7" x14ac:dyDescent="0.3">
      <c r="F610" t="s">
        <v>28</v>
      </c>
      <c r="G610" s="2">
        <v>15</v>
      </c>
    </row>
    <row r="611" spans="6:7" x14ac:dyDescent="0.3">
      <c r="F611" t="s">
        <v>28</v>
      </c>
      <c r="G611" s="2">
        <v>25</v>
      </c>
    </row>
    <row r="612" spans="6:7" x14ac:dyDescent="0.3">
      <c r="F612" t="s">
        <v>28</v>
      </c>
      <c r="G612" s="2">
        <v>18</v>
      </c>
    </row>
    <row r="613" spans="6:7" x14ac:dyDescent="0.3">
      <c r="F613" t="s">
        <v>28</v>
      </c>
      <c r="G613" s="2">
        <v>18</v>
      </c>
    </row>
    <row r="614" spans="6:7" x14ac:dyDescent="0.3">
      <c r="F614" t="s">
        <v>28</v>
      </c>
      <c r="G614" s="2">
        <v>25</v>
      </c>
    </row>
    <row r="615" spans="6:7" x14ac:dyDescent="0.3">
      <c r="F615" t="s">
        <v>28</v>
      </c>
      <c r="G615" s="2">
        <v>18</v>
      </c>
    </row>
    <row r="616" spans="6:7" x14ac:dyDescent="0.3">
      <c r="F616" t="s">
        <v>28</v>
      </c>
      <c r="G616" s="2">
        <v>28</v>
      </c>
    </row>
    <row r="617" spans="6:7" x14ac:dyDescent="0.3">
      <c r="F617" t="s">
        <v>28</v>
      </c>
      <c r="G617" s="2">
        <v>16</v>
      </c>
    </row>
    <row r="618" spans="6:7" x14ac:dyDescent="0.3">
      <c r="F618" t="s">
        <v>28</v>
      </c>
      <c r="G618" s="2">
        <v>19</v>
      </c>
    </row>
    <row r="619" spans="6:7" x14ac:dyDescent="0.3">
      <c r="F619" t="s">
        <v>28</v>
      </c>
      <c r="G619" s="2">
        <v>22</v>
      </c>
    </row>
    <row r="620" spans="6:7" x14ac:dyDescent="0.3">
      <c r="F620" t="s">
        <v>28</v>
      </c>
      <c r="G620" s="2">
        <v>17</v>
      </c>
    </row>
    <row r="621" spans="6:7" x14ac:dyDescent="0.3">
      <c r="F621" t="s">
        <v>28</v>
      </c>
      <c r="G621" s="2">
        <v>17</v>
      </c>
    </row>
    <row r="622" spans="6:7" x14ac:dyDescent="0.3">
      <c r="F622" t="s">
        <v>28</v>
      </c>
      <c r="G622" s="2">
        <v>15</v>
      </c>
    </row>
    <row r="623" spans="6:7" x14ac:dyDescent="0.3">
      <c r="F623" t="s">
        <v>28</v>
      </c>
      <c r="G623" s="2">
        <v>12</v>
      </c>
    </row>
    <row r="624" spans="6:7" x14ac:dyDescent="0.3">
      <c r="F624" t="s">
        <v>28</v>
      </c>
      <c r="G624" s="2">
        <v>22</v>
      </c>
    </row>
    <row r="625" spans="6:7" x14ac:dyDescent="0.3">
      <c r="F625" t="s">
        <v>28</v>
      </c>
      <c r="G625" s="2">
        <v>18</v>
      </c>
    </row>
    <row r="626" spans="6:7" x14ac:dyDescent="0.3">
      <c r="F626" t="s">
        <v>28</v>
      </c>
      <c r="G626" s="2">
        <v>16</v>
      </c>
    </row>
    <row r="627" spans="6:7" x14ac:dyDescent="0.3">
      <c r="F627" t="s">
        <v>28</v>
      </c>
      <c r="G627" s="2">
        <v>14</v>
      </c>
    </row>
    <row r="628" spans="6:7" x14ac:dyDescent="0.3">
      <c r="F628" t="s">
        <v>28</v>
      </c>
      <c r="G628" s="2">
        <v>17</v>
      </c>
    </row>
    <row r="629" spans="6:7" x14ac:dyDescent="0.3">
      <c r="F629" t="s">
        <v>28</v>
      </c>
      <c r="G629" s="2">
        <v>18</v>
      </c>
    </row>
    <row r="630" spans="6:7" x14ac:dyDescent="0.3">
      <c r="F630" t="s">
        <v>28</v>
      </c>
      <c r="G630" s="2">
        <v>18</v>
      </c>
    </row>
    <row r="631" spans="6:7" x14ac:dyDescent="0.3">
      <c r="F631" t="s">
        <v>28</v>
      </c>
      <c r="G631" s="2">
        <v>22</v>
      </c>
    </row>
    <row r="632" spans="6:7" x14ac:dyDescent="0.3">
      <c r="F632" t="s">
        <v>28</v>
      </c>
      <c r="G632" s="2">
        <v>18</v>
      </c>
    </row>
    <row r="633" spans="6:7" x14ac:dyDescent="0.3">
      <c r="F633" t="s">
        <v>28</v>
      </c>
      <c r="G633" s="2">
        <v>16</v>
      </c>
    </row>
    <row r="634" spans="6:7" x14ac:dyDescent="0.3">
      <c r="F634" t="s">
        <v>28</v>
      </c>
      <c r="G634" s="2">
        <v>17</v>
      </c>
    </row>
    <row r="635" spans="6:7" x14ac:dyDescent="0.3">
      <c r="F635" t="s">
        <v>28</v>
      </c>
      <c r="G635" s="2">
        <v>15</v>
      </c>
    </row>
    <row r="636" spans="6:7" x14ac:dyDescent="0.3">
      <c r="F636" t="s">
        <v>28</v>
      </c>
      <c r="G636" s="2">
        <v>24</v>
      </c>
    </row>
    <row r="637" spans="6:7" x14ac:dyDescent="0.3">
      <c r="F637" t="s">
        <v>28</v>
      </c>
      <c r="G637" s="2">
        <v>20</v>
      </c>
    </row>
    <row r="638" spans="6:7" x14ac:dyDescent="0.3">
      <c r="F638" t="s">
        <v>28</v>
      </c>
      <c r="G638" s="2">
        <v>18</v>
      </c>
    </row>
    <row r="639" spans="6:7" x14ac:dyDescent="0.3">
      <c r="F639" t="s">
        <v>28</v>
      </c>
      <c r="G639" s="2">
        <v>21</v>
      </c>
    </row>
    <row r="640" spans="6:7" x14ac:dyDescent="0.3">
      <c r="F640" t="s">
        <v>28</v>
      </c>
      <c r="G640" s="2">
        <v>13</v>
      </c>
    </row>
    <row r="641" spans="6:7" x14ac:dyDescent="0.3">
      <c r="F641" t="s">
        <v>28</v>
      </c>
      <c r="G641" s="2">
        <v>34</v>
      </c>
    </row>
    <row r="642" spans="6:7" x14ac:dyDescent="0.3">
      <c r="F642" t="s">
        <v>28</v>
      </c>
      <c r="G642" s="2">
        <v>17</v>
      </c>
    </row>
    <row r="643" spans="6:7" x14ac:dyDescent="0.3">
      <c r="F643" t="s">
        <v>28</v>
      </c>
      <c r="G643" s="2">
        <v>25</v>
      </c>
    </row>
    <row r="644" spans="6:7" x14ac:dyDescent="0.3">
      <c r="F644" t="s">
        <v>28</v>
      </c>
      <c r="G644" s="2">
        <v>12</v>
      </c>
    </row>
    <row r="645" spans="6:7" x14ac:dyDescent="0.3">
      <c r="F645" t="s">
        <v>28</v>
      </c>
      <c r="G645" s="2">
        <v>18</v>
      </c>
    </row>
    <row r="646" spans="6:7" x14ac:dyDescent="0.3">
      <c r="F646" t="s">
        <v>28</v>
      </c>
      <c r="G646" s="2">
        <v>21</v>
      </c>
    </row>
    <row r="647" spans="6:7" x14ac:dyDescent="0.3">
      <c r="F647" t="s">
        <v>28</v>
      </c>
      <c r="G647" s="2">
        <v>18</v>
      </c>
    </row>
    <row r="648" spans="6:7" x14ac:dyDescent="0.3">
      <c r="F648" t="s">
        <v>28</v>
      </c>
      <c r="G648" s="2">
        <v>18</v>
      </c>
    </row>
    <row r="649" spans="6:7" x14ac:dyDescent="0.3">
      <c r="F649" t="s">
        <v>28</v>
      </c>
      <c r="G649" s="2">
        <v>20</v>
      </c>
    </row>
    <row r="650" spans="6:7" x14ac:dyDescent="0.3">
      <c r="F650" t="s">
        <v>28</v>
      </c>
      <c r="G650" s="2">
        <v>18</v>
      </c>
    </row>
    <row r="651" spans="6:7" x14ac:dyDescent="0.3">
      <c r="F651" t="s">
        <v>28</v>
      </c>
      <c r="G651" s="2">
        <v>20</v>
      </c>
    </row>
    <row r="652" spans="6:7" x14ac:dyDescent="0.3">
      <c r="F652" t="s">
        <v>28</v>
      </c>
      <c r="G652" s="2">
        <v>19</v>
      </c>
    </row>
    <row r="653" spans="6:7" x14ac:dyDescent="0.3">
      <c r="F653" t="s">
        <v>28</v>
      </c>
      <c r="G653" s="2">
        <v>26</v>
      </c>
    </row>
    <row r="654" spans="6:7" x14ac:dyDescent="0.3">
      <c r="F654" t="s">
        <v>28</v>
      </c>
      <c r="G654" s="2">
        <v>15</v>
      </c>
    </row>
    <row r="655" spans="6:7" x14ac:dyDescent="0.3">
      <c r="F655" t="s">
        <v>101</v>
      </c>
      <c r="G655" s="2">
        <v>17</v>
      </c>
    </row>
    <row r="656" spans="6:7" x14ac:dyDescent="0.3">
      <c r="F656" t="s">
        <v>101</v>
      </c>
      <c r="G656" s="2">
        <v>19</v>
      </c>
    </row>
    <row r="657" spans="6:7" x14ac:dyDescent="0.3">
      <c r="F657" t="s">
        <v>101</v>
      </c>
      <c r="G657" s="2">
        <v>14</v>
      </c>
    </row>
    <row r="658" spans="6:7" x14ac:dyDescent="0.3">
      <c r="F658" t="s">
        <v>38</v>
      </c>
      <c r="G658" s="2">
        <v>31</v>
      </c>
    </row>
    <row r="659" spans="6:7" x14ac:dyDescent="0.3">
      <c r="F659" t="s">
        <v>38</v>
      </c>
      <c r="G659" s="2">
        <v>13</v>
      </c>
    </row>
    <row r="660" spans="6:7" x14ac:dyDescent="0.3">
      <c r="F660" t="s">
        <v>38</v>
      </c>
      <c r="G660" s="2">
        <v>17</v>
      </c>
    </row>
    <row r="661" spans="6:7" x14ac:dyDescent="0.3">
      <c r="F661" t="s">
        <v>38</v>
      </c>
      <c r="G661" s="2">
        <v>18</v>
      </c>
    </row>
    <row r="662" spans="6:7" x14ac:dyDescent="0.3">
      <c r="F662" t="s">
        <v>38</v>
      </c>
      <c r="G662" s="2">
        <v>21</v>
      </c>
    </row>
    <row r="663" spans="6:7" x14ac:dyDescent="0.3">
      <c r="F663" t="s">
        <v>38</v>
      </c>
      <c r="G663" s="2">
        <v>21</v>
      </c>
    </row>
    <row r="664" spans="6:7" x14ac:dyDescent="0.3">
      <c r="F664" t="s">
        <v>38</v>
      </c>
      <c r="G664" s="2">
        <v>19</v>
      </c>
    </row>
    <row r="665" spans="6:7" x14ac:dyDescent="0.3">
      <c r="F665" t="s">
        <v>38</v>
      </c>
      <c r="G665" s="2">
        <v>17</v>
      </c>
    </row>
    <row r="666" spans="6:7" x14ac:dyDescent="0.3">
      <c r="F666" t="s">
        <v>38</v>
      </c>
      <c r="G666" s="2">
        <v>21</v>
      </c>
    </row>
    <row r="667" spans="6:7" x14ac:dyDescent="0.3">
      <c r="F667" t="s">
        <v>38</v>
      </c>
      <c r="G667" s="2">
        <v>16</v>
      </c>
    </row>
    <row r="668" spans="6:7" x14ac:dyDescent="0.3">
      <c r="F668" t="s">
        <v>38</v>
      </c>
      <c r="G668" s="2">
        <v>24</v>
      </c>
    </row>
    <row r="669" spans="6:7" x14ac:dyDescent="0.3">
      <c r="F669" t="s">
        <v>38</v>
      </c>
      <c r="G669" s="2">
        <v>16</v>
      </c>
    </row>
    <row r="670" spans="6:7" x14ac:dyDescent="0.3">
      <c r="F670" t="s">
        <v>38</v>
      </c>
      <c r="G670" s="2">
        <v>36</v>
      </c>
    </row>
    <row r="671" spans="6:7" x14ac:dyDescent="0.3">
      <c r="F671" t="s">
        <v>38</v>
      </c>
      <c r="G671" s="2">
        <v>40</v>
      </c>
    </row>
    <row r="672" spans="6:7" x14ac:dyDescent="0.3">
      <c r="F672" t="s">
        <v>38</v>
      </c>
      <c r="G672" s="2">
        <v>1</v>
      </c>
    </row>
    <row r="673" spans="6:7" x14ac:dyDescent="0.3">
      <c r="F673" t="s">
        <v>38</v>
      </c>
      <c r="G673" s="2">
        <v>17</v>
      </c>
    </row>
    <row r="674" spans="6:7" x14ac:dyDescent="0.3">
      <c r="F674" t="s">
        <v>38</v>
      </c>
      <c r="G674" s="2">
        <v>15</v>
      </c>
    </row>
    <row r="675" spans="6:7" x14ac:dyDescent="0.3">
      <c r="F675" t="s">
        <v>38</v>
      </c>
      <c r="G675" s="2">
        <v>15</v>
      </c>
    </row>
    <row r="676" spans="6:7" x14ac:dyDescent="0.3">
      <c r="F676" t="s">
        <v>38</v>
      </c>
      <c r="G676" s="2">
        <v>16</v>
      </c>
    </row>
    <row r="677" spans="6:7" x14ac:dyDescent="0.3">
      <c r="F677" t="s">
        <v>38</v>
      </c>
      <c r="G677" s="2">
        <v>17</v>
      </c>
    </row>
    <row r="678" spans="6:7" x14ac:dyDescent="0.3">
      <c r="F678" t="s">
        <v>38</v>
      </c>
      <c r="G678" s="2">
        <v>17</v>
      </c>
    </row>
    <row r="679" spans="6:7" x14ac:dyDescent="0.3">
      <c r="F679" t="s">
        <v>38</v>
      </c>
      <c r="G679" s="2">
        <v>11</v>
      </c>
    </row>
    <row r="680" spans="6:7" x14ac:dyDescent="0.3">
      <c r="F680" t="s">
        <v>38</v>
      </c>
      <c r="G680" s="2">
        <v>18</v>
      </c>
    </row>
    <row r="681" spans="6:7" x14ac:dyDescent="0.3">
      <c r="F681" t="s">
        <v>38</v>
      </c>
      <c r="G681" s="2">
        <v>30</v>
      </c>
    </row>
    <row r="682" spans="6:7" x14ac:dyDescent="0.3">
      <c r="F682" t="s">
        <v>38</v>
      </c>
      <c r="G682" s="2">
        <v>16</v>
      </c>
    </row>
    <row r="683" spans="6:7" x14ac:dyDescent="0.3">
      <c r="F683" t="s">
        <v>38</v>
      </c>
      <c r="G683" s="2">
        <v>17</v>
      </c>
    </row>
    <row r="684" spans="6:7" x14ac:dyDescent="0.3">
      <c r="F684" t="s">
        <v>38</v>
      </c>
      <c r="G684" s="2">
        <v>14</v>
      </c>
    </row>
    <row r="685" spans="6:7" x14ac:dyDescent="0.3">
      <c r="F685" t="s">
        <v>38</v>
      </c>
      <c r="G685" s="2">
        <v>17</v>
      </c>
    </row>
    <row r="686" spans="6:7" x14ac:dyDescent="0.3">
      <c r="F686" t="s">
        <v>38</v>
      </c>
      <c r="G686" s="2">
        <v>16</v>
      </c>
    </row>
    <row r="687" spans="6:7" x14ac:dyDescent="0.3">
      <c r="F687" t="s">
        <v>38</v>
      </c>
      <c r="G687" s="2">
        <v>23</v>
      </c>
    </row>
    <row r="688" spans="6:7" x14ac:dyDescent="0.3">
      <c r="F688" t="s">
        <v>38</v>
      </c>
      <c r="G688" s="2">
        <v>14</v>
      </c>
    </row>
    <row r="689" spans="6:7" x14ac:dyDescent="0.3">
      <c r="F689" t="s">
        <v>38</v>
      </c>
      <c r="G689" s="2">
        <v>15</v>
      </c>
    </row>
    <row r="690" spans="6:7" x14ac:dyDescent="0.3">
      <c r="F690" t="s">
        <v>38</v>
      </c>
      <c r="G690" s="2">
        <v>25</v>
      </c>
    </row>
    <row r="691" spans="6:7" x14ac:dyDescent="0.3">
      <c r="F691" t="s">
        <v>38</v>
      </c>
      <c r="G691" s="2">
        <v>18</v>
      </c>
    </row>
    <row r="692" spans="6:7" x14ac:dyDescent="0.3">
      <c r="F692" t="s">
        <v>38</v>
      </c>
      <c r="G692" s="2">
        <v>20</v>
      </c>
    </row>
    <row r="693" spans="6:7" x14ac:dyDescent="0.3">
      <c r="F693" t="s">
        <v>38</v>
      </c>
      <c r="G693" s="2">
        <v>16</v>
      </c>
    </row>
    <row r="694" spans="6:7" x14ac:dyDescent="0.3">
      <c r="F694" t="s">
        <v>38</v>
      </c>
      <c r="G694" s="2">
        <v>19</v>
      </c>
    </row>
    <row r="695" spans="6:7" x14ac:dyDescent="0.3">
      <c r="F695" t="s">
        <v>38</v>
      </c>
      <c r="G695" s="2">
        <v>21</v>
      </c>
    </row>
    <row r="696" spans="6:7" x14ac:dyDescent="0.3">
      <c r="F696" t="s">
        <v>38</v>
      </c>
      <c r="G696" s="2">
        <v>30</v>
      </c>
    </row>
    <row r="697" spans="6:7" x14ac:dyDescent="0.3">
      <c r="F697" t="s">
        <v>38</v>
      </c>
      <c r="G697" s="2">
        <v>16</v>
      </c>
    </row>
    <row r="698" spans="6:7" x14ac:dyDescent="0.3">
      <c r="F698" t="s">
        <v>38</v>
      </c>
      <c r="G698" s="2">
        <v>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19CEB-F13F-4214-B79F-4CF2B16EFDCE}">
  <dimension ref="A1:P698"/>
  <sheetViews>
    <sheetView tabSelected="1" workbookViewId="0">
      <selection activeCell="E18" sqref="E18"/>
    </sheetView>
  </sheetViews>
  <sheetFormatPr defaultRowHeight="14.4" x14ac:dyDescent="0.3"/>
  <cols>
    <col min="1" max="1" width="8.88671875" style="13"/>
    <col min="4" max="4" width="16.109375" customWidth="1"/>
    <col min="5" max="5" width="11.109375" bestFit="1" customWidth="1"/>
    <col min="8" max="8" width="9.88671875" customWidth="1"/>
    <col min="14" max="14" width="8.88671875" style="13"/>
    <col min="15" max="15" width="13.21875" bestFit="1" customWidth="1"/>
  </cols>
  <sheetData>
    <row r="1" spans="1:16" ht="18" x14ac:dyDescent="0.35">
      <c r="A1" s="14" t="s">
        <v>1</v>
      </c>
      <c r="D1" s="59" t="s">
        <v>204</v>
      </c>
      <c r="E1" s="59"/>
      <c r="F1" s="59"/>
      <c r="G1" s="59"/>
      <c r="H1" s="59"/>
      <c r="I1" s="59"/>
      <c r="J1" s="59"/>
      <c r="N1" s="14" t="s">
        <v>0</v>
      </c>
      <c r="O1" t="s">
        <v>205</v>
      </c>
      <c r="P1">
        <f>AVERAGE(O:O)</f>
        <v>0.83357245337159258</v>
      </c>
    </row>
    <row r="2" spans="1:16" x14ac:dyDescent="0.3">
      <c r="A2" s="2">
        <v>22</v>
      </c>
      <c r="D2" t="s">
        <v>197</v>
      </c>
      <c r="E2">
        <v>20.974912496195635</v>
      </c>
      <c r="N2" s="13" t="s">
        <v>20</v>
      </c>
      <c r="O2">
        <f>IF(N2="feminin", 1, 0)</f>
        <v>1</v>
      </c>
    </row>
    <row r="3" spans="1:16" x14ac:dyDescent="0.3">
      <c r="A3" s="2">
        <v>18</v>
      </c>
      <c r="D3" t="s">
        <v>198</v>
      </c>
      <c r="E3">
        <v>20</v>
      </c>
      <c r="N3" s="13" t="s">
        <v>34</v>
      </c>
      <c r="O3" s="13">
        <f>IF(N3="feminin", 1, 0)</f>
        <v>0</v>
      </c>
    </row>
    <row r="4" spans="1:16" x14ac:dyDescent="0.3">
      <c r="A4" s="2">
        <v>17</v>
      </c>
      <c r="D4" t="s">
        <v>199</v>
      </c>
      <c r="E4">
        <f>SQRT(_xlfn.VAR.S(A:A))</f>
        <v>8.333329705304374</v>
      </c>
      <c r="N4" s="13" t="s">
        <v>20</v>
      </c>
      <c r="O4" s="13">
        <f>IF(N4="feminin", 1, 0)</f>
        <v>1</v>
      </c>
    </row>
    <row r="5" spans="1:16" x14ac:dyDescent="0.3">
      <c r="A5" s="2">
        <v>8</v>
      </c>
      <c r="D5" t="s">
        <v>200</v>
      </c>
      <c r="E5">
        <v>697</v>
      </c>
      <c r="N5" s="13" t="s">
        <v>20</v>
      </c>
      <c r="O5" s="13">
        <f t="shared" ref="O5:O68" si="0">IF(N5="feminin", 1, 0)</f>
        <v>1</v>
      </c>
    </row>
    <row r="6" spans="1:16" x14ac:dyDescent="0.3">
      <c r="A6" s="2">
        <v>13</v>
      </c>
      <c r="D6" t="s">
        <v>196</v>
      </c>
      <c r="E6">
        <f>(E2-E3)/(E4/SQRT(E5))</f>
        <v>3.0886127597540964</v>
      </c>
      <c r="N6" s="13" t="s">
        <v>20</v>
      </c>
      <c r="O6" s="13">
        <f t="shared" si="0"/>
        <v>1</v>
      </c>
    </row>
    <row r="7" spans="1:16" x14ac:dyDescent="0.3">
      <c r="A7" s="2">
        <v>12</v>
      </c>
      <c r="D7" t="s">
        <v>201</v>
      </c>
      <c r="E7">
        <v>0.05</v>
      </c>
      <c r="N7" s="13" t="s">
        <v>20</v>
      </c>
      <c r="O7" s="13">
        <f t="shared" si="0"/>
        <v>1</v>
      </c>
    </row>
    <row r="8" spans="1:16" x14ac:dyDescent="0.3">
      <c r="A8" s="2">
        <v>19</v>
      </c>
      <c r="D8" t="s">
        <v>202</v>
      </c>
      <c r="E8" s="58">
        <v>1647</v>
      </c>
      <c r="N8" s="13" t="s">
        <v>20</v>
      </c>
      <c r="O8" s="13">
        <f t="shared" si="0"/>
        <v>1</v>
      </c>
    </row>
    <row r="9" spans="1:16" x14ac:dyDescent="0.3">
      <c r="A9" s="2">
        <v>14</v>
      </c>
      <c r="D9" s="60" t="s">
        <v>203</v>
      </c>
      <c r="E9" s="60"/>
      <c r="F9" s="60"/>
      <c r="G9" s="60"/>
      <c r="H9" s="60"/>
      <c r="N9" s="13" t="s">
        <v>34</v>
      </c>
      <c r="O9" s="13">
        <f t="shared" si="0"/>
        <v>0</v>
      </c>
    </row>
    <row r="10" spans="1:16" x14ac:dyDescent="0.3">
      <c r="A10" s="2">
        <v>12</v>
      </c>
      <c r="N10" s="13" t="s">
        <v>34</v>
      </c>
      <c r="O10" s="13">
        <f t="shared" si="0"/>
        <v>0</v>
      </c>
    </row>
    <row r="11" spans="1:16" x14ac:dyDescent="0.3">
      <c r="A11" s="2">
        <v>15</v>
      </c>
      <c r="D11" s="59" t="s">
        <v>206</v>
      </c>
      <c r="E11" s="59"/>
      <c r="F11" s="59"/>
      <c r="G11" s="59"/>
      <c r="H11" s="59"/>
      <c r="N11" s="13" t="s">
        <v>20</v>
      </c>
      <c r="O11" s="13">
        <f t="shared" si="0"/>
        <v>1</v>
      </c>
    </row>
    <row r="12" spans="1:16" x14ac:dyDescent="0.3">
      <c r="A12" s="2">
        <v>19</v>
      </c>
      <c r="D12" t="s">
        <v>207</v>
      </c>
      <c r="E12">
        <f>P1</f>
        <v>0.83357245337159258</v>
      </c>
      <c r="N12" s="13" t="s">
        <v>20</v>
      </c>
      <c r="O12" s="13">
        <f t="shared" si="0"/>
        <v>1</v>
      </c>
    </row>
    <row r="13" spans="1:16" x14ac:dyDescent="0.3">
      <c r="A13" s="2">
        <v>20</v>
      </c>
      <c r="D13" t="s">
        <v>208</v>
      </c>
      <c r="E13">
        <v>0.8</v>
      </c>
      <c r="N13" s="13" t="s">
        <v>20</v>
      </c>
      <c r="O13" s="13">
        <f t="shared" si="0"/>
        <v>1</v>
      </c>
    </row>
    <row r="14" spans="1:16" x14ac:dyDescent="0.3">
      <c r="A14" s="2">
        <v>25</v>
      </c>
      <c r="D14" t="s">
        <v>199</v>
      </c>
      <c r="E14">
        <f>SQRT(_xlfn.VAR.S(O:O))</f>
        <v>0.37273146128090495</v>
      </c>
      <c r="N14" s="13" t="s">
        <v>34</v>
      </c>
      <c r="O14" s="13">
        <f t="shared" si="0"/>
        <v>0</v>
      </c>
    </row>
    <row r="15" spans="1:16" x14ac:dyDescent="0.3">
      <c r="A15" s="2">
        <v>21</v>
      </c>
      <c r="D15" t="s">
        <v>200</v>
      </c>
      <c r="E15">
        <v>697</v>
      </c>
      <c r="N15" s="13" t="s">
        <v>20</v>
      </c>
      <c r="O15" s="13">
        <f t="shared" si="0"/>
        <v>1</v>
      </c>
    </row>
    <row r="16" spans="1:16" x14ac:dyDescent="0.3">
      <c r="A16" s="2">
        <v>8</v>
      </c>
      <c r="D16" t="s">
        <v>196</v>
      </c>
      <c r="E16">
        <f>(E12-E13)/(E14/SQRT(E15))</f>
        <v>2.3779538203617001</v>
      </c>
      <c r="N16" s="13" t="s">
        <v>20</v>
      </c>
      <c r="O16" s="13">
        <f t="shared" si="0"/>
        <v>1</v>
      </c>
    </row>
    <row r="17" spans="1:15" x14ac:dyDescent="0.3">
      <c r="A17" s="2">
        <v>6</v>
      </c>
      <c r="D17" t="s">
        <v>209</v>
      </c>
      <c r="E17">
        <v>0.05</v>
      </c>
      <c r="N17" s="13" t="s">
        <v>20</v>
      </c>
      <c r="O17" s="13">
        <f t="shared" si="0"/>
        <v>1</v>
      </c>
    </row>
    <row r="18" spans="1:15" x14ac:dyDescent="0.3">
      <c r="A18" s="2">
        <v>46</v>
      </c>
      <c r="D18" t="s">
        <v>210</v>
      </c>
      <c r="E18" s="62">
        <v>1.96</v>
      </c>
      <c r="N18" s="13" t="s">
        <v>34</v>
      </c>
      <c r="O18" s="13">
        <f t="shared" si="0"/>
        <v>0</v>
      </c>
    </row>
    <row r="19" spans="1:15" x14ac:dyDescent="0.3">
      <c r="A19" s="2">
        <v>69</v>
      </c>
      <c r="D19" s="61" t="s">
        <v>203</v>
      </c>
      <c r="E19" s="61"/>
      <c r="F19" s="61"/>
      <c r="G19" s="61"/>
      <c r="H19" s="61"/>
      <c r="N19" s="13" t="s">
        <v>20</v>
      </c>
      <c r="O19" s="13">
        <f t="shared" si="0"/>
        <v>1</v>
      </c>
    </row>
    <row r="20" spans="1:15" x14ac:dyDescent="0.3">
      <c r="A20" s="2">
        <v>56</v>
      </c>
      <c r="N20" s="13" t="s">
        <v>20</v>
      </c>
      <c r="O20" s="13">
        <f t="shared" si="0"/>
        <v>1</v>
      </c>
    </row>
    <row r="21" spans="1:15" x14ac:dyDescent="0.3">
      <c r="A21" s="2">
        <v>23</v>
      </c>
      <c r="N21" s="13" t="s">
        <v>20</v>
      </c>
      <c r="O21" s="13">
        <f t="shared" si="0"/>
        <v>1</v>
      </c>
    </row>
    <row r="22" spans="1:15" x14ac:dyDescent="0.3">
      <c r="A22" s="2">
        <v>15</v>
      </c>
      <c r="N22" s="13" t="s">
        <v>34</v>
      </c>
      <c r="O22" s="13">
        <f t="shared" si="0"/>
        <v>0</v>
      </c>
    </row>
    <row r="23" spans="1:15" x14ac:dyDescent="0.3">
      <c r="A23" s="2">
        <v>44</v>
      </c>
      <c r="N23" s="13" t="s">
        <v>34</v>
      </c>
      <c r="O23" s="13">
        <f t="shared" si="0"/>
        <v>0</v>
      </c>
    </row>
    <row r="24" spans="1:15" x14ac:dyDescent="0.3">
      <c r="A24" s="2">
        <v>27</v>
      </c>
      <c r="N24" s="13" t="s">
        <v>34</v>
      </c>
      <c r="O24" s="13">
        <f t="shared" si="0"/>
        <v>0</v>
      </c>
    </row>
    <row r="25" spans="1:15" x14ac:dyDescent="0.3">
      <c r="A25" s="2">
        <v>27</v>
      </c>
      <c r="N25" s="13" t="s">
        <v>34</v>
      </c>
      <c r="O25" s="13">
        <f t="shared" si="0"/>
        <v>0</v>
      </c>
    </row>
    <row r="26" spans="1:15" x14ac:dyDescent="0.3">
      <c r="A26" s="2">
        <v>23</v>
      </c>
      <c r="N26" s="13" t="s">
        <v>34</v>
      </c>
      <c r="O26" s="13">
        <f t="shared" si="0"/>
        <v>0</v>
      </c>
    </row>
    <row r="27" spans="1:15" x14ac:dyDescent="0.3">
      <c r="A27" s="2">
        <v>44</v>
      </c>
      <c r="N27" s="13" t="s">
        <v>34</v>
      </c>
      <c r="O27" s="13">
        <f t="shared" si="0"/>
        <v>0</v>
      </c>
    </row>
    <row r="28" spans="1:15" x14ac:dyDescent="0.3">
      <c r="A28" s="2">
        <v>22</v>
      </c>
      <c r="N28" s="13" t="s">
        <v>34</v>
      </c>
      <c r="O28" s="13">
        <f t="shared" si="0"/>
        <v>0</v>
      </c>
    </row>
    <row r="29" spans="1:15" x14ac:dyDescent="0.3">
      <c r="A29" s="2">
        <v>17</v>
      </c>
      <c r="N29" s="13" t="s">
        <v>34</v>
      </c>
      <c r="O29" s="13">
        <f t="shared" si="0"/>
        <v>0</v>
      </c>
    </row>
    <row r="30" spans="1:15" x14ac:dyDescent="0.3">
      <c r="A30" s="2">
        <v>58</v>
      </c>
      <c r="N30" s="13" t="s">
        <v>34</v>
      </c>
      <c r="O30" s="13">
        <f t="shared" si="0"/>
        <v>0</v>
      </c>
    </row>
    <row r="31" spans="1:15" x14ac:dyDescent="0.3">
      <c r="A31" s="2">
        <v>14</v>
      </c>
      <c r="N31" s="13" t="s">
        <v>34</v>
      </c>
      <c r="O31" s="13">
        <f t="shared" si="0"/>
        <v>0</v>
      </c>
    </row>
    <row r="32" spans="1:15" x14ac:dyDescent="0.3">
      <c r="A32" s="2">
        <v>12</v>
      </c>
      <c r="N32" s="13" t="s">
        <v>34</v>
      </c>
      <c r="O32" s="13">
        <f t="shared" si="0"/>
        <v>0</v>
      </c>
    </row>
    <row r="33" spans="1:15" x14ac:dyDescent="0.3">
      <c r="A33" s="2">
        <v>47</v>
      </c>
      <c r="N33" s="13" t="s">
        <v>34</v>
      </c>
      <c r="O33" s="13">
        <f t="shared" si="0"/>
        <v>0</v>
      </c>
    </row>
    <row r="34" spans="1:15" x14ac:dyDescent="0.3">
      <c r="A34" s="2">
        <v>37</v>
      </c>
      <c r="N34" s="13" t="s">
        <v>34</v>
      </c>
      <c r="O34" s="13">
        <f t="shared" si="0"/>
        <v>0</v>
      </c>
    </row>
    <row r="35" spans="1:15" x14ac:dyDescent="0.3">
      <c r="A35" s="2">
        <v>35</v>
      </c>
      <c r="N35" s="13" t="s">
        <v>34</v>
      </c>
      <c r="O35" s="13">
        <f t="shared" si="0"/>
        <v>0</v>
      </c>
    </row>
    <row r="36" spans="1:15" x14ac:dyDescent="0.3">
      <c r="A36" s="2">
        <v>21</v>
      </c>
      <c r="N36" s="13" t="s">
        <v>34</v>
      </c>
      <c r="O36" s="13">
        <f t="shared" si="0"/>
        <v>0</v>
      </c>
    </row>
    <row r="37" spans="1:15" x14ac:dyDescent="0.3">
      <c r="A37" s="2">
        <v>18</v>
      </c>
      <c r="N37" s="13" t="s">
        <v>34</v>
      </c>
      <c r="O37" s="13">
        <f t="shared" si="0"/>
        <v>0</v>
      </c>
    </row>
    <row r="38" spans="1:15" x14ac:dyDescent="0.3">
      <c r="A38" s="2">
        <v>39</v>
      </c>
      <c r="N38" s="13" t="s">
        <v>34</v>
      </c>
      <c r="O38" s="13">
        <f t="shared" si="0"/>
        <v>0</v>
      </c>
    </row>
    <row r="39" spans="1:15" x14ac:dyDescent="0.3">
      <c r="A39" s="2">
        <v>14</v>
      </c>
      <c r="N39" s="13" t="s">
        <v>34</v>
      </c>
      <c r="O39" s="13">
        <f t="shared" si="0"/>
        <v>0</v>
      </c>
    </row>
    <row r="40" spans="1:15" x14ac:dyDescent="0.3">
      <c r="A40" s="2">
        <v>12</v>
      </c>
      <c r="N40" s="13" t="s">
        <v>34</v>
      </c>
      <c r="O40" s="13">
        <f t="shared" si="0"/>
        <v>0</v>
      </c>
    </row>
    <row r="41" spans="1:15" x14ac:dyDescent="0.3">
      <c r="A41" s="2">
        <v>13</v>
      </c>
      <c r="N41" s="13" t="s">
        <v>34</v>
      </c>
      <c r="O41" s="13">
        <f t="shared" si="0"/>
        <v>0</v>
      </c>
    </row>
    <row r="42" spans="1:15" x14ac:dyDescent="0.3">
      <c r="A42" s="2">
        <v>11</v>
      </c>
      <c r="N42" s="13" t="s">
        <v>34</v>
      </c>
      <c r="O42" s="13">
        <f t="shared" si="0"/>
        <v>0</v>
      </c>
    </row>
    <row r="43" spans="1:15" x14ac:dyDescent="0.3">
      <c r="A43" s="2">
        <v>11</v>
      </c>
      <c r="N43" s="13" t="s">
        <v>34</v>
      </c>
      <c r="O43" s="13">
        <f t="shared" si="0"/>
        <v>0</v>
      </c>
    </row>
    <row r="44" spans="1:15" x14ac:dyDescent="0.3">
      <c r="A44" s="2">
        <v>53</v>
      </c>
      <c r="N44" s="13" t="s">
        <v>34</v>
      </c>
      <c r="O44" s="13">
        <f t="shared" si="0"/>
        <v>0</v>
      </c>
    </row>
    <row r="45" spans="1:15" x14ac:dyDescent="0.3">
      <c r="A45" s="2">
        <v>45</v>
      </c>
      <c r="N45" s="13" t="s">
        <v>34</v>
      </c>
      <c r="O45" s="13">
        <f t="shared" si="0"/>
        <v>0</v>
      </c>
    </row>
    <row r="46" spans="1:15" x14ac:dyDescent="0.3">
      <c r="A46" s="2">
        <v>19</v>
      </c>
      <c r="N46" s="13" t="s">
        <v>20</v>
      </c>
      <c r="O46" s="13">
        <f t="shared" si="0"/>
        <v>1</v>
      </c>
    </row>
    <row r="47" spans="1:15" x14ac:dyDescent="0.3">
      <c r="A47" s="2">
        <v>37</v>
      </c>
      <c r="N47" s="13" t="s">
        <v>34</v>
      </c>
      <c r="O47" s="13">
        <f t="shared" si="0"/>
        <v>0</v>
      </c>
    </row>
    <row r="48" spans="1:15" x14ac:dyDescent="0.3">
      <c r="A48" s="2">
        <v>32</v>
      </c>
      <c r="N48" s="13" t="s">
        <v>20</v>
      </c>
      <c r="O48" s="13">
        <f t="shared" si="0"/>
        <v>1</v>
      </c>
    </row>
    <row r="49" spans="1:15" x14ac:dyDescent="0.3">
      <c r="A49" s="2">
        <v>17</v>
      </c>
      <c r="N49" s="13" t="s">
        <v>20</v>
      </c>
      <c r="O49" s="13">
        <f t="shared" si="0"/>
        <v>1</v>
      </c>
    </row>
    <row r="50" spans="1:15" x14ac:dyDescent="0.3">
      <c r="A50" s="2">
        <v>13</v>
      </c>
      <c r="N50" s="13" t="s">
        <v>20</v>
      </c>
      <c r="O50" s="13">
        <f t="shared" si="0"/>
        <v>1</v>
      </c>
    </row>
    <row r="51" spans="1:15" x14ac:dyDescent="0.3">
      <c r="A51" s="2">
        <v>12</v>
      </c>
      <c r="N51" s="13" t="s">
        <v>20</v>
      </c>
      <c r="O51" s="13">
        <f t="shared" si="0"/>
        <v>1</v>
      </c>
    </row>
    <row r="52" spans="1:15" x14ac:dyDescent="0.3">
      <c r="A52" s="2">
        <v>39</v>
      </c>
      <c r="N52" s="13" t="s">
        <v>34</v>
      </c>
      <c r="O52" s="13">
        <f t="shared" si="0"/>
        <v>0</v>
      </c>
    </row>
    <row r="53" spans="1:15" x14ac:dyDescent="0.3">
      <c r="A53" s="2">
        <v>30</v>
      </c>
      <c r="N53" s="13" t="s">
        <v>34</v>
      </c>
      <c r="O53" s="13">
        <f t="shared" si="0"/>
        <v>0</v>
      </c>
    </row>
    <row r="54" spans="1:15" x14ac:dyDescent="0.3">
      <c r="A54" s="2">
        <v>27</v>
      </c>
      <c r="N54" s="13" t="s">
        <v>34</v>
      </c>
      <c r="O54" s="13">
        <f t="shared" si="0"/>
        <v>0</v>
      </c>
    </row>
    <row r="55" spans="1:15" x14ac:dyDescent="0.3">
      <c r="A55" s="2">
        <v>27</v>
      </c>
      <c r="N55" s="13" t="s">
        <v>34</v>
      </c>
      <c r="O55" s="13">
        <f t="shared" si="0"/>
        <v>0</v>
      </c>
    </row>
    <row r="56" spans="1:15" x14ac:dyDescent="0.3">
      <c r="A56" s="2">
        <v>41</v>
      </c>
      <c r="N56" s="13" t="s">
        <v>34</v>
      </c>
      <c r="O56" s="13">
        <f t="shared" si="0"/>
        <v>0</v>
      </c>
    </row>
    <row r="57" spans="1:15" x14ac:dyDescent="0.3">
      <c r="A57" s="2">
        <v>41</v>
      </c>
      <c r="N57" s="13" t="s">
        <v>34</v>
      </c>
      <c r="O57" s="13">
        <f t="shared" si="0"/>
        <v>0</v>
      </c>
    </row>
    <row r="58" spans="1:15" x14ac:dyDescent="0.3">
      <c r="A58" s="2">
        <v>20</v>
      </c>
      <c r="N58" s="13" t="s">
        <v>34</v>
      </c>
      <c r="O58" s="13">
        <f t="shared" si="0"/>
        <v>0</v>
      </c>
    </row>
    <row r="59" spans="1:15" x14ac:dyDescent="0.3">
      <c r="A59" s="2">
        <v>38</v>
      </c>
      <c r="N59" s="13" t="s">
        <v>34</v>
      </c>
      <c r="O59" s="13">
        <f t="shared" si="0"/>
        <v>0</v>
      </c>
    </row>
    <row r="60" spans="1:15" x14ac:dyDescent="0.3">
      <c r="A60" s="2">
        <v>30</v>
      </c>
      <c r="N60" s="13" t="s">
        <v>34</v>
      </c>
      <c r="O60" s="13">
        <f t="shared" si="0"/>
        <v>0</v>
      </c>
    </row>
    <row r="61" spans="1:15" x14ac:dyDescent="0.3">
      <c r="A61" s="2">
        <v>29</v>
      </c>
      <c r="N61" s="13" t="s">
        <v>34</v>
      </c>
      <c r="O61" s="13">
        <f t="shared" si="0"/>
        <v>0</v>
      </c>
    </row>
    <row r="62" spans="1:15" x14ac:dyDescent="0.3">
      <c r="A62" s="2">
        <v>27</v>
      </c>
      <c r="N62" s="13" t="s">
        <v>34</v>
      </c>
      <c r="O62" s="13">
        <f t="shared" si="0"/>
        <v>0</v>
      </c>
    </row>
    <row r="63" spans="1:15" x14ac:dyDescent="0.3">
      <c r="A63" s="2">
        <v>18</v>
      </c>
      <c r="N63" s="13" t="s">
        <v>34</v>
      </c>
      <c r="O63" s="13">
        <f t="shared" si="0"/>
        <v>0</v>
      </c>
    </row>
    <row r="64" spans="1:15" x14ac:dyDescent="0.3">
      <c r="A64" s="2">
        <v>34</v>
      </c>
      <c r="N64" s="13" t="s">
        <v>34</v>
      </c>
      <c r="O64" s="13">
        <f t="shared" si="0"/>
        <v>0</v>
      </c>
    </row>
    <row r="65" spans="1:15" x14ac:dyDescent="0.3">
      <c r="A65" s="2">
        <v>35</v>
      </c>
      <c r="N65" s="13" t="s">
        <v>34</v>
      </c>
      <c r="O65" s="13">
        <f t="shared" si="0"/>
        <v>0</v>
      </c>
    </row>
    <row r="66" spans="1:15" x14ac:dyDescent="0.3">
      <c r="A66" s="2">
        <v>20</v>
      </c>
      <c r="N66" s="13" t="s">
        <v>34</v>
      </c>
      <c r="O66" s="13">
        <f t="shared" si="0"/>
        <v>0</v>
      </c>
    </row>
    <row r="67" spans="1:15" x14ac:dyDescent="0.3">
      <c r="A67" s="2">
        <v>41</v>
      </c>
      <c r="N67" s="13" t="s">
        <v>34</v>
      </c>
      <c r="O67" s="13">
        <f t="shared" si="0"/>
        <v>0</v>
      </c>
    </row>
    <row r="68" spans="1:15" x14ac:dyDescent="0.3">
      <c r="A68" s="2">
        <v>40</v>
      </c>
      <c r="N68" s="13" t="s">
        <v>34</v>
      </c>
      <c r="O68" s="13">
        <f t="shared" si="0"/>
        <v>0</v>
      </c>
    </row>
    <row r="69" spans="1:15" x14ac:dyDescent="0.3">
      <c r="A69" s="2">
        <v>24</v>
      </c>
      <c r="N69" s="13" t="s">
        <v>20</v>
      </c>
      <c r="O69" s="13">
        <f t="shared" ref="O69:O132" si="1">IF(N69="feminin", 1, 0)</f>
        <v>1</v>
      </c>
    </row>
    <row r="70" spans="1:15" x14ac:dyDescent="0.3">
      <c r="A70" s="2">
        <v>16</v>
      </c>
      <c r="N70" s="13" t="s">
        <v>20</v>
      </c>
      <c r="O70" s="13">
        <f t="shared" si="1"/>
        <v>1</v>
      </c>
    </row>
    <row r="71" spans="1:15" x14ac:dyDescent="0.3">
      <c r="A71" s="2">
        <v>11</v>
      </c>
      <c r="N71" s="13" t="s">
        <v>34</v>
      </c>
      <c r="O71" s="13">
        <f t="shared" si="1"/>
        <v>0</v>
      </c>
    </row>
    <row r="72" spans="1:15" x14ac:dyDescent="0.3">
      <c r="A72" s="2">
        <v>48</v>
      </c>
      <c r="N72" s="13" t="s">
        <v>34</v>
      </c>
      <c r="O72" s="13">
        <f t="shared" si="1"/>
        <v>0</v>
      </c>
    </row>
    <row r="73" spans="1:15" x14ac:dyDescent="0.3">
      <c r="A73" s="2">
        <v>44</v>
      </c>
      <c r="N73" s="13" t="s">
        <v>34</v>
      </c>
      <c r="O73" s="13">
        <f t="shared" si="1"/>
        <v>0</v>
      </c>
    </row>
    <row r="74" spans="1:15" x14ac:dyDescent="0.3">
      <c r="A74" s="2">
        <v>24</v>
      </c>
      <c r="N74" s="13" t="s">
        <v>34</v>
      </c>
      <c r="O74" s="13">
        <f t="shared" si="1"/>
        <v>0</v>
      </c>
    </row>
    <row r="75" spans="1:15" x14ac:dyDescent="0.3">
      <c r="A75" s="2">
        <v>31</v>
      </c>
      <c r="N75" s="13" t="s">
        <v>34</v>
      </c>
      <c r="O75" s="13">
        <f t="shared" si="1"/>
        <v>0</v>
      </c>
    </row>
    <row r="76" spans="1:15" x14ac:dyDescent="0.3">
      <c r="A76" s="2">
        <v>28</v>
      </c>
      <c r="N76" s="13" t="s">
        <v>20</v>
      </c>
      <c r="O76" s="13">
        <f t="shared" si="1"/>
        <v>1</v>
      </c>
    </row>
    <row r="77" spans="1:15" x14ac:dyDescent="0.3">
      <c r="A77" s="2">
        <v>15</v>
      </c>
      <c r="N77" s="13" t="s">
        <v>34</v>
      </c>
      <c r="O77" s="13">
        <f t="shared" si="1"/>
        <v>0</v>
      </c>
    </row>
    <row r="78" spans="1:15" x14ac:dyDescent="0.3">
      <c r="A78" s="2">
        <v>13</v>
      </c>
      <c r="N78" s="13" t="s">
        <v>34</v>
      </c>
      <c r="O78" s="13">
        <f t="shared" si="1"/>
        <v>0</v>
      </c>
    </row>
    <row r="79" spans="1:15" x14ac:dyDescent="0.3">
      <c r="A79" s="2">
        <v>21</v>
      </c>
      <c r="N79" s="13" t="s">
        <v>34</v>
      </c>
      <c r="O79" s="13">
        <f t="shared" si="1"/>
        <v>0</v>
      </c>
    </row>
    <row r="80" spans="1:15" x14ac:dyDescent="0.3">
      <c r="A80" s="2">
        <v>26</v>
      </c>
      <c r="N80" s="13" t="s">
        <v>34</v>
      </c>
      <c r="O80" s="13">
        <f t="shared" si="1"/>
        <v>0</v>
      </c>
    </row>
    <row r="81" spans="1:15" x14ac:dyDescent="0.3">
      <c r="A81" s="2">
        <v>27</v>
      </c>
      <c r="N81" s="13" t="s">
        <v>20</v>
      </c>
      <c r="O81" s="13">
        <f t="shared" si="1"/>
        <v>1</v>
      </c>
    </row>
    <row r="82" spans="1:15" x14ac:dyDescent="0.3">
      <c r="A82" s="2">
        <v>36</v>
      </c>
      <c r="N82" s="13" t="s">
        <v>20</v>
      </c>
      <c r="O82" s="13">
        <f t="shared" si="1"/>
        <v>1</v>
      </c>
    </row>
    <row r="83" spans="1:15" x14ac:dyDescent="0.3">
      <c r="A83" s="2">
        <v>24</v>
      </c>
      <c r="N83" s="13" t="s">
        <v>34</v>
      </c>
      <c r="O83" s="13">
        <f t="shared" si="1"/>
        <v>0</v>
      </c>
    </row>
    <row r="84" spans="1:15" x14ac:dyDescent="0.3">
      <c r="A84" s="2">
        <v>43</v>
      </c>
      <c r="N84" s="13" t="s">
        <v>20</v>
      </c>
      <c r="O84" s="13">
        <f t="shared" si="1"/>
        <v>1</v>
      </c>
    </row>
    <row r="85" spans="1:15" x14ac:dyDescent="0.3">
      <c r="A85" s="2">
        <v>23</v>
      </c>
      <c r="N85" s="13" t="s">
        <v>34</v>
      </c>
      <c r="O85" s="13">
        <f t="shared" si="1"/>
        <v>0</v>
      </c>
    </row>
    <row r="86" spans="1:15" x14ac:dyDescent="0.3">
      <c r="A86" s="2">
        <v>46</v>
      </c>
      <c r="N86" s="13" t="s">
        <v>34</v>
      </c>
      <c r="O86" s="13">
        <f t="shared" si="1"/>
        <v>0</v>
      </c>
    </row>
    <row r="87" spans="1:15" x14ac:dyDescent="0.3">
      <c r="A87" s="2">
        <v>62</v>
      </c>
      <c r="N87" s="13" t="s">
        <v>34</v>
      </c>
      <c r="O87" s="13">
        <f t="shared" si="1"/>
        <v>0</v>
      </c>
    </row>
    <row r="88" spans="1:15" x14ac:dyDescent="0.3">
      <c r="A88" s="2">
        <v>42</v>
      </c>
      <c r="N88" s="13" t="s">
        <v>34</v>
      </c>
      <c r="O88" s="13">
        <f t="shared" si="1"/>
        <v>0</v>
      </c>
    </row>
    <row r="89" spans="1:15" x14ac:dyDescent="0.3">
      <c r="A89" s="2">
        <v>18</v>
      </c>
      <c r="N89" s="13" t="s">
        <v>34</v>
      </c>
      <c r="O89" s="13">
        <f t="shared" si="1"/>
        <v>0</v>
      </c>
    </row>
    <row r="90" spans="1:15" x14ac:dyDescent="0.3">
      <c r="A90" s="2">
        <v>53</v>
      </c>
      <c r="N90" s="13" t="s">
        <v>34</v>
      </c>
      <c r="O90" s="13">
        <f t="shared" si="1"/>
        <v>0</v>
      </c>
    </row>
    <row r="91" spans="1:15" x14ac:dyDescent="0.3">
      <c r="A91" s="2">
        <v>48</v>
      </c>
      <c r="N91" s="13" t="s">
        <v>34</v>
      </c>
      <c r="O91" s="13">
        <f t="shared" si="1"/>
        <v>0</v>
      </c>
    </row>
    <row r="92" spans="1:15" x14ac:dyDescent="0.3">
      <c r="A92" s="2">
        <v>34</v>
      </c>
      <c r="N92" s="13" t="s">
        <v>34</v>
      </c>
      <c r="O92" s="13">
        <f t="shared" si="1"/>
        <v>0</v>
      </c>
    </row>
    <row r="93" spans="1:15" x14ac:dyDescent="0.3">
      <c r="A93" s="2">
        <v>46</v>
      </c>
      <c r="N93" s="13" t="s">
        <v>34</v>
      </c>
      <c r="O93" s="13">
        <f t="shared" si="1"/>
        <v>0</v>
      </c>
    </row>
    <row r="94" spans="1:15" x14ac:dyDescent="0.3">
      <c r="A94" s="2">
        <v>31</v>
      </c>
      <c r="N94" s="13" t="s">
        <v>34</v>
      </c>
      <c r="O94" s="13">
        <f t="shared" si="1"/>
        <v>0</v>
      </c>
    </row>
    <row r="95" spans="1:15" x14ac:dyDescent="0.3">
      <c r="A95" s="2">
        <v>56</v>
      </c>
      <c r="N95" s="13" t="s">
        <v>34</v>
      </c>
      <c r="O95" s="13">
        <f t="shared" si="1"/>
        <v>0</v>
      </c>
    </row>
    <row r="96" spans="1:15" x14ac:dyDescent="0.3">
      <c r="A96" s="2">
        <v>19</v>
      </c>
      <c r="N96" s="13" t="s">
        <v>34</v>
      </c>
      <c r="O96" s="13">
        <f t="shared" si="1"/>
        <v>0</v>
      </c>
    </row>
    <row r="97" spans="1:15" x14ac:dyDescent="0.3">
      <c r="A97" s="2">
        <v>18</v>
      </c>
      <c r="N97" s="13" t="s">
        <v>34</v>
      </c>
      <c r="O97" s="13">
        <f t="shared" si="1"/>
        <v>0</v>
      </c>
    </row>
    <row r="98" spans="1:15" x14ac:dyDescent="0.3">
      <c r="A98" s="2">
        <v>15</v>
      </c>
      <c r="N98" s="13" t="s">
        <v>34</v>
      </c>
      <c r="O98" s="13">
        <f t="shared" si="1"/>
        <v>0</v>
      </c>
    </row>
    <row r="99" spans="1:15" x14ac:dyDescent="0.3">
      <c r="A99" s="2">
        <v>14</v>
      </c>
      <c r="N99" s="13" t="s">
        <v>34</v>
      </c>
      <c r="O99" s="13">
        <f t="shared" si="1"/>
        <v>0</v>
      </c>
    </row>
    <row r="100" spans="1:15" x14ac:dyDescent="0.3">
      <c r="A100" s="2">
        <v>13</v>
      </c>
      <c r="N100" s="13" t="s">
        <v>34</v>
      </c>
      <c r="O100" s="13">
        <f t="shared" si="1"/>
        <v>0</v>
      </c>
    </row>
    <row r="101" spans="1:15" x14ac:dyDescent="0.3">
      <c r="A101" s="2">
        <v>16</v>
      </c>
      <c r="N101" s="13" t="s">
        <v>20</v>
      </c>
      <c r="O101" s="13">
        <f t="shared" si="1"/>
        <v>1</v>
      </c>
    </row>
    <row r="102" spans="1:15" x14ac:dyDescent="0.3">
      <c r="A102" s="2">
        <v>45</v>
      </c>
      <c r="N102" s="13" t="s">
        <v>34</v>
      </c>
      <c r="O102" s="13">
        <f t="shared" si="1"/>
        <v>0</v>
      </c>
    </row>
    <row r="103" spans="1:15" x14ac:dyDescent="0.3">
      <c r="A103" s="2">
        <v>54</v>
      </c>
      <c r="N103" s="13" t="s">
        <v>34</v>
      </c>
      <c r="O103" s="13">
        <f t="shared" si="1"/>
        <v>0</v>
      </c>
    </row>
    <row r="104" spans="1:15" x14ac:dyDescent="0.3">
      <c r="A104" s="2">
        <v>50</v>
      </c>
      <c r="N104" s="13" t="s">
        <v>34</v>
      </c>
      <c r="O104" s="13">
        <f t="shared" si="1"/>
        <v>0</v>
      </c>
    </row>
    <row r="105" spans="1:15" x14ac:dyDescent="0.3">
      <c r="A105" s="2">
        <v>49</v>
      </c>
      <c r="N105" s="13" t="s">
        <v>34</v>
      </c>
      <c r="O105" s="13">
        <f t="shared" si="1"/>
        <v>0</v>
      </c>
    </row>
    <row r="106" spans="1:15" x14ac:dyDescent="0.3">
      <c r="A106" s="2">
        <v>32</v>
      </c>
      <c r="N106" s="13" t="s">
        <v>20</v>
      </c>
      <c r="O106" s="13">
        <f t="shared" si="1"/>
        <v>1</v>
      </c>
    </row>
    <row r="107" spans="1:15" x14ac:dyDescent="0.3">
      <c r="A107" s="2">
        <v>13</v>
      </c>
      <c r="N107" s="13" t="s">
        <v>34</v>
      </c>
      <c r="O107" s="13">
        <f t="shared" si="1"/>
        <v>0</v>
      </c>
    </row>
    <row r="108" spans="1:15" x14ac:dyDescent="0.3">
      <c r="A108" s="2">
        <v>16</v>
      </c>
      <c r="N108" s="13" t="s">
        <v>34</v>
      </c>
      <c r="O108" s="13">
        <f t="shared" si="1"/>
        <v>0</v>
      </c>
    </row>
    <row r="109" spans="1:15" x14ac:dyDescent="0.3">
      <c r="A109" s="2">
        <v>15</v>
      </c>
      <c r="N109" s="13" t="s">
        <v>34</v>
      </c>
      <c r="O109" s="13">
        <f t="shared" si="1"/>
        <v>0</v>
      </c>
    </row>
    <row r="110" spans="1:15" x14ac:dyDescent="0.3">
      <c r="A110" s="2">
        <v>14</v>
      </c>
      <c r="N110" s="13" t="s">
        <v>34</v>
      </c>
      <c r="O110" s="13">
        <f t="shared" si="1"/>
        <v>0</v>
      </c>
    </row>
    <row r="111" spans="1:15" x14ac:dyDescent="0.3">
      <c r="A111" s="2">
        <v>17</v>
      </c>
      <c r="N111" s="13" t="s">
        <v>34</v>
      </c>
      <c r="O111" s="13">
        <f t="shared" si="1"/>
        <v>0</v>
      </c>
    </row>
    <row r="112" spans="1:15" x14ac:dyDescent="0.3">
      <c r="A112" s="2">
        <v>14</v>
      </c>
      <c r="N112" s="13" t="s">
        <v>34</v>
      </c>
      <c r="O112" s="13">
        <f t="shared" si="1"/>
        <v>0</v>
      </c>
    </row>
    <row r="113" spans="1:15" x14ac:dyDescent="0.3">
      <c r="A113" s="2">
        <v>13</v>
      </c>
      <c r="N113" s="13" t="s">
        <v>34</v>
      </c>
      <c r="O113" s="13">
        <f t="shared" si="1"/>
        <v>0</v>
      </c>
    </row>
    <row r="114" spans="1:15" x14ac:dyDescent="0.3">
      <c r="A114" s="2">
        <v>16</v>
      </c>
      <c r="N114" s="13" t="s">
        <v>20</v>
      </c>
      <c r="O114" s="13">
        <f t="shared" si="1"/>
        <v>1</v>
      </c>
    </row>
    <row r="115" spans="1:15" x14ac:dyDescent="0.3">
      <c r="A115" s="2">
        <v>14</v>
      </c>
      <c r="N115" s="13" t="s">
        <v>34</v>
      </c>
      <c r="O115" s="13">
        <f t="shared" si="1"/>
        <v>0</v>
      </c>
    </row>
    <row r="116" spans="1:15" x14ac:dyDescent="0.3">
      <c r="A116" s="2">
        <v>14</v>
      </c>
      <c r="N116" s="13" t="s">
        <v>34</v>
      </c>
      <c r="O116" s="13">
        <f t="shared" si="1"/>
        <v>0</v>
      </c>
    </row>
    <row r="117" spans="1:15" x14ac:dyDescent="0.3">
      <c r="A117" s="2">
        <v>25</v>
      </c>
      <c r="N117" s="13" t="s">
        <v>34</v>
      </c>
      <c r="O117" s="13">
        <f t="shared" si="1"/>
        <v>0</v>
      </c>
    </row>
    <row r="118" spans="1:15" x14ac:dyDescent="0.3">
      <c r="A118" s="2">
        <v>22</v>
      </c>
      <c r="N118" s="13" t="s">
        <v>20</v>
      </c>
      <c r="O118" s="13">
        <f t="shared" si="1"/>
        <v>1</v>
      </c>
    </row>
    <row r="119" spans="1:15" x14ac:dyDescent="0.3">
      <c r="A119" s="2">
        <v>21</v>
      </c>
      <c r="N119" s="13" t="s">
        <v>34</v>
      </c>
      <c r="O119" s="13">
        <f t="shared" si="1"/>
        <v>0</v>
      </c>
    </row>
    <row r="120" spans="1:15" x14ac:dyDescent="0.3">
      <c r="A120" s="2">
        <v>22</v>
      </c>
      <c r="N120" s="13" t="s">
        <v>34</v>
      </c>
      <c r="O120" s="13">
        <f t="shared" si="1"/>
        <v>0</v>
      </c>
    </row>
    <row r="121" spans="1:15" x14ac:dyDescent="0.3">
      <c r="A121" s="2">
        <v>13</v>
      </c>
      <c r="N121" s="13" t="s">
        <v>34</v>
      </c>
      <c r="O121" s="13">
        <f t="shared" si="1"/>
        <v>0</v>
      </c>
    </row>
    <row r="122" spans="1:15" x14ac:dyDescent="0.3">
      <c r="A122" s="2">
        <v>19</v>
      </c>
      <c r="N122" s="13" t="s">
        <v>34</v>
      </c>
      <c r="O122" s="13">
        <f t="shared" si="1"/>
        <v>0</v>
      </c>
    </row>
    <row r="123" spans="1:15" x14ac:dyDescent="0.3">
      <c r="A123" s="2">
        <v>18</v>
      </c>
      <c r="N123" s="13" t="s">
        <v>34</v>
      </c>
      <c r="O123" s="13">
        <f t="shared" si="1"/>
        <v>0</v>
      </c>
    </row>
    <row r="124" spans="1:15" x14ac:dyDescent="0.3">
      <c r="A124" s="2">
        <v>30</v>
      </c>
      <c r="N124" s="13" t="s">
        <v>34</v>
      </c>
      <c r="O124" s="13">
        <f t="shared" si="1"/>
        <v>0</v>
      </c>
    </row>
    <row r="125" spans="1:15" x14ac:dyDescent="0.3">
      <c r="A125" s="2">
        <v>40</v>
      </c>
      <c r="N125" s="13" t="s">
        <v>20</v>
      </c>
      <c r="O125" s="13">
        <f t="shared" si="1"/>
        <v>1</v>
      </c>
    </row>
    <row r="126" spans="1:15" x14ac:dyDescent="0.3">
      <c r="A126" s="2">
        <v>40</v>
      </c>
      <c r="N126" s="13" t="s">
        <v>34</v>
      </c>
      <c r="O126" s="13">
        <f t="shared" si="1"/>
        <v>0</v>
      </c>
    </row>
    <row r="127" spans="1:15" x14ac:dyDescent="0.3">
      <c r="A127" s="2">
        <v>32</v>
      </c>
      <c r="N127" s="13" t="s">
        <v>20</v>
      </c>
      <c r="O127" s="13">
        <f t="shared" si="1"/>
        <v>1</v>
      </c>
    </row>
    <row r="128" spans="1:15" x14ac:dyDescent="0.3">
      <c r="A128" s="2">
        <v>29</v>
      </c>
      <c r="N128" s="13" t="s">
        <v>34</v>
      </c>
      <c r="O128" s="13">
        <f t="shared" si="1"/>
        <v>0</v>
      </c>
    </row>
    <row r="129" spans="1:15" x14ac:dyDescent="0.3">
      <c r="A129" s="2">
        <v>31</v>
      </c>
      <c r="N129" s="13" t="s">
        <v>34</v>
      </c>
      <c r="O129" s="13">
        <f t="shared" si="1"/>
        <v>0</v>
      </c>
    </row>
    <row r="130" spans="1:15" x14ac:dyDescent="0.3">
      <c r="A130" s="2">
        <v>42</v>
      </c>
      <c r="N130" s="13" t="s">
        <v>34</v>
      </c>
      <c r="O130" s="13">
        <f t="shared" si="1"/>
        <v>0</v>
      </c>
    </row>
    <row r="131" spans="1:15" x14ac:dyDescent="0.3">
      <c r="A131" s="2">
        <v>48</v>
      </c>
      <c r="N131" s="13" t="s">
        <v>34</v>
      </c>
      <c r="O131" s="13">
        <f t="shared" si="1"/>
        <v>0</v>
      </c>
    </row>
    <row r="132" spans="1:15" x14ac:dyDescent="0.3">
      <c r="A132" s="2">
        <v>28</v>
      </c>
      <c r="N132" s="13" t="s">
        <v>34</v>
      </c>
      <c r="O132" s="13">
        <f t="shared" si="1"/>
        <v>0</v>
      </c>
    </row>
    <row r="133" spans="1:15" x14ac:dyDescent="0.3">
      <c r="A133" s="2">
        <v>26</v>
      </c>
      <c r="N133" s="13" t="s">
        <v>34</v>
      </c>
      <c r="O133" s="13">
        <f t="shared" ref="O133:O196" si="2">IF(N133="feminin", 1, 0)</f>
        <v>0</v>
      </c>
    </row>
    <row r="134" spans="1:15" x14ac:dyDescent="0.3">
      <c r="A134" s="2">
        <v>22</v>
      </c>
      <c r="N134" s="13" t="s">
        <v>34</v>
      </c>
      <c r="O134" s="13">
        <f t="shared" si="2"/>
        <v>0</v>
      </c>
    </row>
    <row r="135" spans="1:15" x14ac:dyDescent="0.3">
      <c r="A135" s="2">
        <v>20</v>
      </c>
      <c r="N135" s="13" t="s">
        <v>34</v>
      </c>
      <c r="O135" s="13">
        <f t="shared" si="2"/>
        <v>0</v>
      </c>
    </row>
    <row r="136" spans="1:15" x14ac:dyDescent="0.3">
      <c r="A136" s="2">
        <v>56</v>
      </c>
      <c r="N136" s="13" t="s">
        <v>34</v>
      </c>
      <c r="O136" s="13">
        <f t="shared" si="2"/>
        <v>0</v>
      </c>
    </row>
    <row r="137" spans="1:15" x14ac:dyDescent="0.3">
      <c r="A137" s="2">
        <v>14</v>
      </c>
      <c r="N137" s="13" t="s">
        <v>20</v>
      </c>
      <c r="O137" s="13">
        <f t="shared" si="2"/>
        <v>1</v>
      </c>
    </row>
    <row r="138" spans="1:15" x14ac:dyDescent="0.3">
      <c r="A138" s="2">
        <v>15</v>
      </c>
      <c r="N138" s="13" t="s">
        <v>20</v>
      </c>
      <c r="O138" s="13">
        <f t="shared" si="2"/>
        <v>1</v>
      </c>
    </row>
    <row r="139" spans="1:15" x14ac:dyDescent="0.3">
      <c r="A139" s="2">
        <v>18</v>
      </c>
      <c r="N139" s="13" t="s">
        <v>20</v>
      </c>
      <c r="O139" s="13">
        <f t="shared" si="2"/>
        <v>1</v>
      </c>
    </row>
    <row r="140" spans="1:15" x14ac:dyDescent="0.3">
      <c r="A140" s="2">
        <v>23</v>
      </c>
      <c r="N140" s="13" t="s">
        <v>20</v>
      </c>
      <c r="O140" s="13">
        <f t="shared" si="2"/>
        <v>1</v>
      </c>
    </row>
    <row r="141" spans="1:15" x14ac:dyDescent="0.3">
      <c r="A141" s="2">
        <v>20</v>
      </c>
      <c r="N141" s="13" t="s">
        <v>20</v>
      </c>
      <c r="O141" s="13">
        <f t="shared" si="2"/>
        <v>1</v>
      </c>
    </row>
    <row r="142" spans="1:15" x14ac:dyDescent="0.3">
      <c r="A142" s="2">
        <v>13</v>
      </c>
      <c r="N142" s="13" t="s">
        <v>20</v>
      </c>
      <c r="O142" s="13">
        <f t="shared" si="2"/>
        <v>1</v>
      </c>
    </row>
    <row r="143" spans="1:15" x14ac:dyDescent="0.3">
      <c r="A143" s="2">
        <v>16</v>
      </c>
      <c r="N143" s="13" t="s">
        <v>20</v>
      </c>
      <c r="O143" s="13">
        <f t="shared" si="2"/>
        <v>1</v>
      </c>
    </row>
    <row r="144" spans="1:15" x14ac:dyDescent="0.3">
      <c r="A144" s="2">
        <v>17</v>
      </c>
      <c r="N144" s="13" t="s">
        <v>20</v>
      </c>
      <c r="O144" s="13">
        <f t="shared" si="2"/>
        <v>1</v>
      </c>
    </row>
    <row r="145" spans="1:15" x14ac:dyDescent="0.3">
      <c r="A145" s="2">
        <v>16</v>
      </c>
      <c r="N145" s="13" t="s">
        <v>20</v>
      </c>
      <c r="O145" s="13">
        <f t="shared" si="2"/>
        <v>1</v>
      </c>
    </row>
    <row r="146" spans="1:15" x14ac:dyDescent="0.3">
      <c r="A146" s="2">
        <v>15</v>
      </c>
      <c r="N146" s="13" t="s">
        <v>20</v>
      </c>
      <c r="O146" s="13">
        <f t="shared" si="2"/>
        <v>1</v>
      </c>
    </row>
    <row r="147" spans="1:15" x14ac:dyDescent="0.3">
      <c r="A147" s="2">
        <v>14</v>
      </c>
      <c r="N147" s="13" t="s">
        <v>20</v>
      </c>
      <c r="O147" s="13">
        <f t="shared" si="2"/>
        <v>1</v>
      </c>
    </row>
    <row r="148" spans="1:15" x14ac:dyDescent="0.3">
      <c r="A148" s="2">
        <v>21</v>
      </c>
      <c r="N148" s="13" t="s">
        <v>20</v>
      </c>
      <c r="O148" s="13">
        <f t="shared" si="2"/>
        <v>1</v>
      </c>
    </row>
    <row r="149" spans="1:15" x14ac:dyDescent="0.3">
      <c r="A149" s="2">
        <v>15</v>
      </c>
      <c r="N149" s="13" t="s">
        <v>20</v>
      </c>
      <c r="O149" s="13">
        <f t="shared" si="2"/>
        <v>1</v>
      </c>
    </row>
    <row r="150" spans="1:15" x14ac:dyDescent="0.3">
      <c r="A150" s="2">
        <v>15</v>
      </c>
      <c r="N150" s="13" t="s">
        <v>20</v>
      </c>
      <c r="O150" s="13">
        <f t="shared" si="2"/>
        <v>1</v>
      </c>
    </row>
    <row r="151" spans="1:15" x14ac:dyDescent="0.3">
      <c r="A151" s="2">
        <v>15</v>
      </c>
      <c r="N151" s="13" t="s">
        <v>20</v>
      </c>
      <c r="O151" s="13">
        <f t="shared" si="2"/>
        <v>1</v>
      </c>
    </row>
    <row r="152" spans="1:15" x14ac:dyDescent="0.3">
      <c r="A152" s="2">
        <v>20</v>
      </c>
      <c r="N152" s="13" t="s">
        <v>20</v>
      </c>
      <c r="O152" s="13">
        <f t="shared" si="2"/>
        <v>1</v>
      </c>
    </row>
    <row r="153" spans="1:15" x14ac:dyDescent="0.3">
      <c r="A153" s="2">
        <v>15</v>
      </c>
      <c r="N153" s="13" t="s">
        <v>20</v>
      </c>
      <c r="O153" s="13">
        <f t="shared" si="2"/>
        <v>1</v>
      </c>
    </row>
    <row r="154" spans="1:15" x14ac:dyDescent="0.3">
      <c r="A154" s="2">
        <v>14</v>
      </c>
      <c r="N154" s="13" t="s">
        <v>20</v>
      </c>
      <c r="O154" s="13">
        <f t="shared" si="2"/>
        <v>1</v>
      </c>
    </row>
    <row r="155" spans="1:15" x14ac:dyDescent="0.3">
      <c r="A155" s="2">
        <v>10</v>
      </c>
      <c r="N155" s="13" t="s">
        <v>20</v>
      </c>
      <c r="O155" s="13">
        <f t="shared" si="2"/>
        <v>1</v>
      </c>
    </row>
    <row r="156" spans="1:15" x14ac:dyDescent="0.3">
      <c r="A156" s="2">
        <v>25</v>
      </c>
      <c r="N156" s="13" t="s">
        <v>20</v>
      </c>
      <c r="O156" s="13">
        <f t="shared" si="2"/>
        <v>1</v>
      </c>
    </row>
    <row r="157" spans="1:15" x14ac:dyDescent="0.3">
      <c r="A157" s="2">
        <v>13</v>
      </c>
      <c r="N157" s="13" t="s">
        <v>20</v>
      </c>
      <c r="O157" s="13">
        <f t="shared" si="2"/>
        <v>1</v>
      </c>
    </row>
    <row r="158" spans="1:15" x14ac:dyDescent="0.3">
      <c r="A158" s="2">
        <v>15</v>
      </c>
      <c r="N158" s="13" t="s">
        <v>20</v>
      </c>
      <c r="O158" s="13">
        <f t="shared" si="2"/>
        <v>1</v>
      </c>
    </row>
    <row r="159" spans="1:15" x14ac:dyDescent="0.3">
      <c r="A159" s="2">
        <v>17</v>
      </c>
      <c r="N159" s="13" t="s">
        <v>20</v>
      </c>
      <c r="O159" s="13">
        <f t="shared" si="2"/>
        <v>1</v>
      </c>
    </row>
    <row r="160" spans="1:15" x14ac:dyDescent="0.3">
      <c r="A160" s="2">
        <v>28</v>
      </c>
      <c r="N160" s="13" t="s">
        <v>20</v>
      </c>
      <c r="O160" s="13">
        <f t="shared" si="2"/>
        <v>1</v>
      </c>
    </row>
    <row r="161" spans="1:15" x14ac:dyDescent="0.3">
      <c r="A161" s="2">
        <v>31</v>
      </c>
      <c r="N161" s="13" t="s">
        <v>20</v>
      </c>
      <c r="O161" s="13">
        <f t="shared" si="2"/>
        <v>1</v>
      </c>
    </row>
    <row r="162" spans="1:15" x14ac:dyDescent="0.3">
      <c r="A162" s="2">
        <v>24</v>
      </c>
      <c r="N162" s="13" t="s">
        <v>20</v>
      </c>
      <c r="O162" s="13">
        <f t="shared" si="2"/>
        <v>1</v>
      </c>
    </row>
    <row r="163" spans="1:15" x14ac:dyDescent="0.3">
      <c r="A163" s="2">
        <v>18</v>
      </c>
      <c r="N163" s="13" t="s">
        <v>20</v>
      </c>
      <c r="O163" s="13">
        <f t="shared" si="2"/>
        <v>1</v>
      </c>
    </row>
    <row r="164" spans="1:15" x14ac:dyDescent="0.3">
      <c r="A164" s="2">
        <v>17</v>
      </c>
      <c r="N164" s="13" t="s">
        <v>20</v>
      </c>
      <c r="O164" s="13">
        <f t="shared" si="2"/>
        <v>1</v>
      </c>
    </row>
    <row r="165" spans="1:15" x14ac:dyDescent="0.3">
      <c r="A165" s="2">
        <v>17</v>
      </c>
      <c r="N165" s="13" t="s">
        <v>20</v>
      </c>
      <c r="O165" s="13">
        <f t="shared" si="2"/>
        <v>1</v>
      </c>
    </row>
    <row r="166" spans="1:15" x14ac:dyDescent="0.3">
      <c r="A166" s="2">
        <v>16</v>
      </c>
      <c r="N166" s="13" t="s">
        <v>20</v>
      </c>
      <c r="O166" s="13">
        <f t="shared" si="2"/>
        <v>1</v>
      </c>
    </row>
    <row r="167" spans="1:15" x14ac:dyDescent="0.3">
      <c r="A167" s="2">
        <v>17</v>
      </c>
      <c r="N167" s="13" t="s">
        <v>20</v>
      </c>
      <c r="O167" s="13">
        <f t="shared" si="2"/>
        <v>1</v>
      </c>
    </row>
    <row r="168" spans="1:15" x14ac:dyDescent="0.3">
      <c r="A168" s="2">
        <v>15</v>
      </c>
      <c r="N168" s="13" t="s">
        <v>20</v>
      </c>
      <c r="O168" s="13">
        <f t="shared" si="2"/>
        <v>1</v>
      </c>
    </row>
    <row r="169" spans="1:15" x14ac:dyDescent="0.3">
      <c r="A169" s="2">
        <v>16</v>
      </c>
      <c r="N169" s="13" t="s">
        <v>20</v>
      </c>
      <c r="O169" s="13">
        <f t="shared" si="2"/>
        <v>1</v>
      </c>
    </row>
    <row r="170" spans="1:15" x14ac:dyDescent="0.3">
      <c r="A170" s="2">
        <v>17</v>
      </c>
      <c r="N170" s="13" t="s">
        <v>20</v>
      </c>
      <c r="O170" s="13">
        <f t="shared" si="2"/>
        <v>1</v>
      </c>
    </row>
    <row r="171" spans="1:15" x14ac:dyDescent="0.3">
      <c r="A171" s="2">
        <v>22</v>
      </c>
      <c r="N171" s="13" t="s">
        <v>20</v>
      </c>
      <c r="O171" s="13">
        <f t="shared" si="2"/>
        <v>1</v>
      </c>
    </row>
    <row r="172" spans="1:15" x14ac:dyDescent="0.3">
      <c r="A172" s="2">
        <v>13</v>
      </c>
      <c r="N172" s="13" t="s">
        <v>20</v>
      </c>
      <c r="O172" s="13">
        <f t="shared" si="2"/>
        <v>1</v>
      </c>
    </row>
    <row r="173" spans="1:15" x14ac:dyDescent="0.3">
      <c r="A173" s="2">
        <v>15</v>
      </c>
      <c r="N173" s="13" t="s">
        <v>20</v>
      </c>
      <c r="O173" s="13">
        <f t="shared" si="2"/>
        <v>1</v>
      </c>
    </row>
    <row r="174" spans="1:15" x14ac:dyDescent="0.3">
      <c r="A174" s="2">
        <v>15</v>
      </c>
      <c r="N174" s="13" t="s">
        <v>20</v>
      </c>
      <c r="O174" s="13">
        <f t="shared" si="2"/>
        <v>1</v>
      </c>
    </row>
    <row r="175" spans="1:15" x14ac:dyDescent="0.3">
      <c r="A175" s="2">
        <v>15</v>
      </c>
      <c r="N175" s="13" t="s">
        <v>20</v>
      </c>
      <c r="O175" s="13">
        <f t="shared" si="2"/>
        <v>1</v>
      </c>
    </row>
    <row r="176" spans="1:15" x14ac:dyDescent="0.3">
      <c r="A176" s="2">
        <v>14</v>
      </c>
      <c r="N176" s="13" t="s">
        <v>20</v>
      </c>
      <c r="O176" s="13">
        <f t="shared" si="2"/>
        <v>1</v>
      </c>
    </row>
    <row r="177" spans="1:15" x14ac:dyDescent="0.3">
      <c r="A177" s="2">
        <v>14</v>
      </c>
      <c r="N177" s="13" t="s">
        <v>20</v>
      </c>
      <c r="O177" s="13">
        <f t="shared" si="2"/>
        <v>1</v>
      </c>
    </row>
    <row r="178" spans="1:15" x14ac:dyDescent="0.3">
      <c r="A178" s="2">
        <v>17</v>
      </c>
      <c r="N178" s="13" t="s">
        <v>20</v>
      </c>
      <c r="O178" s="13">
        <f t="shared" si="2"/>
        <v>1</v>
      </c>
    </row>
    <row r="179" spans="1:15" x14ac:dyDescent="0.3">
      <c r="A179" s="2">
        <v>15</v>
      </c>
      <c r="N179" s="13" t="s">
        <v>20</v>
      </c>
      <c r="O179" s="13">
        <f t="shared" si="2"/>
        <v>1</v>
      </c>
    </row>
    <row r="180" spans="1:15" x14ac:dyDescent="0.3">
      <c r="A180" s="2">
        <v>13</v>
      </c>
      <c r="N180" s="13" t="s">
        <v>20</v>
      </c>
      <c r="O180" s="13">
        <f t="shared" si="2"/>
        <v>1</v>
      </c>
    </row>
    <row r="181" spans="1:15" x14ac:dyDescent="0.3">
      <c r="A181" s="2">
        <v>22</v>
      </c>
      <c r="N181" s="13" t="s">
        <v>20</v>
      </c>
      <c r="O181" s="13">
        <f t="shared" si="2"/>
        <v>1</v>
      </c>
    </row>
    <row r="182" spans="1:15" x14ac:dyDescent="0.3">
      <c r="A182" s="2">
        <v>12</v>
      </c>
      <c r="N182" s="13" t="s">
        <v>20</v>
      </c>
      <c r="O182" s="13">
        <f t="shared" si="2"/>
        <v>1</v>
      </c>
    </row>
    <row r="183" spans="1:15" x14ac:dyDescent="0.3">
      <c r="A183" s="2">
        <v>17</v>
      </c>
      <c r="N183" s="13" t="s">
        <v>20</v>
      </c>
      <c r="O183" s="13">
        <f t="shared" si="2"/>
        <v>1</v>
      </c>
    </row>
    <row r="184" spans="1:15" x14ac:dyDescent="0.3">
      <c r="A184" s="2">
        <v>15</v>
      </c>
      <c r="N184" s="13" t="s">
        <v>20</v>
      </c>
      <c r="O184" s="13">
        <f t="shared" si="2"/>
        <v>1</v>
      </c>
    </row>
    <row r="185" spans="1:15" x14ac:dyDescent="0.3">
      <c r="A185" s="2">
        <v>10</v>
      </c>
      <c r="N185" s="13" t="s">
        <v>20</v>
      </c>
      <c r="O185" s="13">
        <f t="shared" si="2"/>
        <v>1</v>
      </c>
    </row>
    <row r="186" spans="1:15" x14ac:dyDescent="0.3">
      <c r="A186" s="2">
        <v>12</v>
      </c>
      <c r="N186" s="13" t="s">
        <v>20</v>
      </c>
      <c r="O186" s="13">
        <f t="shared" si="2"/>
        <v>1</v>
      </c>
    </row>
    <row r="187" spans="1:15" x14ac:dyDescent="0.3">
      <c r="A187" s="2">
        <v>30</v>
      </c>
      <c r="N187" s="13" t="s">
        <v>20</v>
      </c>
      <c r="O187" s="13">
        <f t="shared" si="2"/>
        <v>1</v>
      </c>
    </row>
    <row r="188" spans="1:15" x14ac:dyDescent="0.3">
      <c r="A188" s="2">
        <v>17</v>
      </c>
      <c r="N188" s="13" t="s">
        <v>20</v>
      </c>
      <c r="O188" s="13">
        <f t="shared" si="2"/>
        <v>1</v>
      </c>
    </row>
    <row r="189" spans="1:15" x14ac:dyDescent="0.3">
      <c r="A189" s="2">
        <v>17</v>
      </c>
      <c r="N189" s="13" t="s">
        <v>20</v>
      </c>
      <c r="O189" s="13">
        <f t="shared" si="2"/>
        <v>1</v>
      </c>
    </row>
    <row r="190" spans="1:15" x14ac:dyDescent="0.3">
      <c r="A190" s="2">
        <v>15</v>
      </c>
      <c r="N190" s="13" t="s">
        <v>20</v>
      </c>
      <c r="O190" s="13">
        <f t="shared" si="2"/>
        <v>1</v>
      </c>
    </row>
    <row r="191" spans="1:15" x14ac:dyDescent="0.3">
      <c r="A191" s="2">
        <v>14</v>
      </c>
      <c r="N191" s="13" t="s">
        <v>20</v>
      </c>
      <c r="O191" s="13">
        <f t="shared" si="2"/>
        <v>1</v>
      </c>
    </row>
    <row r="192" spans="1:15" x14ac:dyDescent="0.3">
      <c r="A192" s="2">
        <v>20</v>
      </c>
      <c r="N192" s="13" t="s">
        <v>20</v>
      </c>
      <c r="O192" s="13">
        <f t="shared" si="2"/>
        <v>1</v>
      </c>
    </row>
    <row r="193" spans="1:15" x14ac:dyDescent="0.3">
      <c r="A193" s="2">
        <v>15</v>
      </c>
      <c r="N193" s="13" t="s">
        <v>20</v>
      </c>
      <c r="O193" s="13">
        <f t="shared" si="2"/>
        <v>1</v>
      </c>
    </row>
    <row r="194" spans="1:15" x14ac:dyDescent="0.3">
      <c r="A194" s="2">
        <v>18</v>
      </c>
      <c r="N194" s="13" t="s">
        <v>20</v>
      </c>
      <c r="O194" s="13">
        <f t="shared" si="2"/>
        <v>1</v>
      </c>
    </row>
    <row r="195" spans="1:15" x14ac:dyDescent="0.3">
      <c r="A195" s="2">
        <v>16</v>
      </c>
      <c r="N195" s="13" t="s">
        <v>34</v>
      </c>
      <c r="O195" s="13">
        <f t="shared" si="2"/>
        <v>0</v>
      </c>
    </row>
    <row r="196" spans="1:15" x14ac:dyDescent="0.3">
      <c r="A196" s="2">
        <v>15</v>
      </c>
      <c r="N196" s="13" t="s">
        <v>20</v>
      </c>
      <c r="O196" s="13">
        <f t="shared" si="2"/>
        <v>1</v>
      </c>
    </row>
    <row r="197" spans="1:15" x14ac:dyDescent="0.3">
      <c r="A197" s="2">
        <v>16</v>
      </c>
      <c r="N197" s="13" t="s">
        <v>34</v>
      </c>
      <c r="O197" s="13">
        <f t="shared" ref="O197:O260" si="3">IF(N197="feminin", 1, 0)</f>
        <v>0</v>
      </c>
    </row>
    <row r="198" spans="1:15" x14ac:dyDescent="0.3">
      <c r="A198" s="2">
        <v>15</v>
      </c>
      <c r="N198" s="13" t="s">
        <v>34</v>
      </c>
      <c r="O198" s="13">
        <f t="shared" si="3"/>
        <v>0</v>
      </c>
    </row>
    <row r="199" spans="1:15" x14ac:dyDescent="0.3">
      <c r="A199" s="2">
        <v>22</v>
      </c>
      <c r="N199" s="13" t="s">
        <v>20</v>
      </c>
      <c r="O199" s="13">
        <f t="shared" si="3"/>
        <v>1</v>
      </c>
    </row>
    <row r="200" spans="1:15" x14ac:dyDescent="0.3">
      <c r="A200" s="2">
        <v>18</v>
      </c>
      <c r="N200" s="13" t="s">
        <v>20</v>
      </c>
      <c r="O200" s="13">
        <f t="shared" si="3"/>
        <v>1</v>
      </c>
    </row>
    <row r="201" spans="1:15" x14ac:dyDescent="0.3">
      <c r="A201" s="2">
        <v>13</v>
      </c>
      <c r="N201" s="13" t="s">
        <v>20</v>
      </c>
      <c r="O201" s="13">
        <f t="shared" si="3"/>
        <v>1</v>
      </c>
    </row>
    <row r="202" spans="1:15" x14ac:dyDescent="0.3">
      <c r="A202" s="2">
        <v>42</v>
      </c>
      <c r="N202" s="13" t="s">
        <v>20</v>
      </c>
      <c r="O202" s="13">
        <f t="shared" si="3"/>
        <v>1</v>
      </c>
    </row>
    <row r="203" spans="1:15" x14ac:dyDescent="0.3">
      <c r="A203" s="2">
        <v>20</v>
      </c>
      <c r="N203" s="13" t="s">
        <v>20</v>
      </c>
      <c r="O203" s="13">
        <f t="shared" si="3"/>
        <v>1</v>
      </c>
    </row>
    <row r="204" spans="1:15" x14ac:dyDescent="0.3">
      <c r="A204" s="2">
        <v>16</v>
      </c>
      <c r="N204" s="13" t="s">
        <v>20</v>
      </c>
      <c r="O204" s="13">
        <f t="shared" si="3"/>
        <v>1</v>
      </c>
    </row>
    <row r="205" spans="1:15" x14ac:dyDescent="0.3">
      <c r="A205" s="2">
        <v>13</v>
      </c>
      <c r="N205" s="13" t="s">
        <v>20</v>
      </c>
      <c r="O205" s="13">
        <f t="shared" si="3"/>
        <v>1</v>
      </c>
    </row>
    <row r="206" spans="1:15" x14ac:dyDescent="0.3">
      <c r="A206" s="2">
        <v>25</v>
      </c>
      <c r="N206" s="13" t="s">
        <v>20</v>
      </c>
      <c r="O206" s="13">
        <f t="shared" si="3"/>
        <v>1</v>
      </c>
    </row>
    <row r="207" spans="1:15" x14ac:dyDescent="0.3">
      <c r="A207" s="2">
        <v>22</v>
      </c>
      <c r="N207" s="13" t="s">
        <v>20</v>
      </c>
      <c r="O207" s="13">
        <f t="shared" si="3"/>
        <v>1</v>
      </c>
    </row>
    <row r="208" spans="1:15" x14ac:dyDescent="0.3">
      <c r="A208" s="2">
        <v>14</v>
      </c>
      <c r="N208" s="13" t="s">
        <v>20</v>
      </c>
      <c r="O208" s="13">
        <f t="shared" si="3"/>
        <v>1</v>
      </c>
    </row>
    <row r="209" spans="1:15" x14ac:dyDescent="0.3">
      <c r="A209" s="2">
        <v>12</v>
      </c>
      <c r="N209" s="13" t="s">
        <v>20</v>
      </c>
      <c r="O209" s="13">
        <f t="shared" si="3"/>
        <v>1</v>
      </c>
    </row>
    <row r="210" spans="1:15" x14ac:dyDescent="0.3">
      <c r="A210" s="2">
        <v>18</v>
      </c>
      <c r="N210" s="13" t="s">
        <v>20</v>
      </c>
      <c r="O210" s="13">
        <f t="shared" si="3"/>
        <v>1</v>
      </c>
    </row>
    <row r="211" spans="1:15" x14ac:dyDescent="0.3">
      <c r="A211" s="2">
        <v>17</v>
      </c>
      <c r="N211" s="13" t="s">
        <v>20</v>
      </c>
      <c r="O211" s="13">
        <f t="shared" si="3"/>
        <v>1</v>
      </c>
    </row>
    <row r="212" spans="1:15" x14ac:dyDescent="0.3">
      <c r="A212" s="2">
        <v>17</v>
      </c>
      <c r="N212" s="13" t="s">
        <v>20</v>
      </c>
      <c r="O212" s="13">
        <f t="shared" si="3"/>
        <v>1</v>
      </c>
    </row>
    <row r="213" spans="1:15" x14ac:dyDescent="0.3">
      <c r="A213" s="2">
        <v>15</v>
      </c>
      <c r="N213" s="13" t="s">
        <v>20</v>
      </c>
      <c r="O213" s="13">
        <f t="shared" si="3"/>
        <v>1</v>
      </c>
    </row>
    <row r="214" spans="1:15" x14ac:dyDescent="0.3">
      <c r="A214" s="2">
        <v>22</v>
      </c>
      <c r="N214" s="13" t="s">
        <v>20</v>
      </c>
      <c r="O214" s="13">
        <f t="shared" si="3"/>
        <v>1</v>
      </c>
    </row>
    <row r="215" spans="1:15" x14ac:dyDescent="0.3">
      <c r="A215" s="2">
        <v>23</v>
      </c>
      <c r="N215" s="13" t="s">
        <v>20</v>
      </c>
      <c r="O215" s="13">
        <f t="shared" si="3"/>
        <v>1</v>
      </c>
    </row>
    <row r="216" spans="1:15" x14ac:dyDescent="0.3">
      <c r="A216" s="2">
        <v>19</v>
      </c>
      <c r="N216" s="13" t="s">
        <v>20</v>
      </c>
      <c r="O216" s="13">
        <f t="shared" si="3"/>
        <v>1</v>
      </c>
    </row>
    <row r="217" spans="1:15" x14ac:dyDescent="0.3">
      <c r="A217" s="2">
        <v>15</v>
      </c>
      <c r="N217" s="13" t="s">
        <v>20</v>
      </c>
      <c r="O217" s="13">
        <f t="shared" si="3"/>
        <v>1</v>
      </c>
    </row>
    <row r="218" spans="1:15" x14ac:dyDescent="0.3">
      <c r="A218" s="2">
        <v>13</v>
      </c>
      <c r="N218" s="13" t="s">
        <v>20</v>
      </c>
      <c r="O218" s="13">
        <f t="shared" si="3"/>
        <v>1</v>
      </c>
    </row>
    <row r="219" spans="1:15" x14ac:dyDescent="0.3">
      <c r="A219" s="2">
        <v>18</v>
      </c>
      <c r="N219" s="13" t="s">
        <v>20</v>
      </c>
      <c r="O219" s="13">
        <f t="shared" si="3"/>
        <v>1</v>
      </c>
    </row>
    <row r="220" spans="1:15" x14ac:dyDescent="0.3">
      <c r="A220" s="2">
        <v>23</v>
      </c>
      <c r="N220" s="13" t="s">
        <v>20</v>
      </c>
      <c r="O220" s="13">
        <f t="shared" si="3"/>
        <v>1</v>
      </c>
    </row>
    <row r="221" spans="1:15" x14ac:dyDescent="0.3">
      <c r="A221" s="2">
        <v>17</v>
      </c>
      <c r="N221" s="13" t="s">
        <v>20</v>
      </c>
      <c r="O221" s="13">
        <f t="shared" si="3"/>
        <v>1</v>
      </c>
    </row>
    <row r="222" spans="1:15" x14ac:dyDescent="0.3">
      <c r="A222" s="2">
        <v>17</v>
      </c>
      <c r="N222" s="13" t="s">
        <v>20</v>
      </c>
      <c r="O222" s="13">
        <f t="shared" si="3"/>
        <v>1</v>
      </c>
    </row>
    <row r="223" spans="1:15" x14ac:dyDescent="0.3">
      <c r="A223" s="2">
        <v>23</v>
      </c>
      <c r="N223" s="13" t="s">
        <v>20</v>
      </c>
      <c r="O223" s="13">
        <f t="shared" si="3"/>
        <v>1</v>
      </c>
    </row>
    <row r="224" spans="1:15" x14ac:dyDescent="0.3">
      <c r="A224" s="2">
        <v>17</v>
      </c>
      <c r="N224" s="13" t="s">
        <v>20</v>
      </c>
      <c r="O224" s="13">
        <f t="shared" si="3"/>
        <v>1</v>
      </c>
    </row>
    <row r="225" spans="1:15" x14ac:dyDescent="0.3">
      <c r="A225" s="2">
        <v>22</v>
      </c>
      <c r="N225" s="13" t="s">
        <v>20</v>
      </c>
      <c r="O225" s="13">
        <f t="shared" si="3"/>
        <v>1</v>
      </c>
    </row>
    <row r="226" spans="1:15" x14ac:dyDescent="0.3">
      <c r="A226" s="2">
        <v>29</v>
      </c>
      <c r="N226" s="13" t="s">
        <v>20</v>
      </c>
      <c r="O226" s="13">
        <f t="shared" si="3"/>
        <v>1</v>
      </c>
    </row>
    <row r="227" spans="1:15" x14ac:dyDescent="0.3">
      <c r="A227" s="2">
        <v>17</v>
      </c>
      <c r="N227" s="13" t="s">
        <v>20</v>
      </c>
      <c r="O227" s="13">
        <f t="shared" si="3"/>
        <v>1</v>
      </c>
    </row>
    <row r="228" spans="1:15" x14ac:dyDescent="0.3">
      <c r="A228" s="2">
        <v>26</v>
      </c>
      <c r="N228" s="13" t="s">
        <v>20</v>
      </c>
      <c r="O228" s="13">
        <f t="shared" si="3"/>
        <v>1</v>
      </c>
    </row>
    <row r="229" spans="1:15" x14ac:dyDescent="0.3">
      <c r="A229" s="2">
        <v>25</v>
      </c>
      <c r="N229" s="13" t="s">
        <v>20</v>
      </c>
      <c r="O229" s="13">
        <f t="shared" si="3"/>
        <v>1</v>
      </c>
    </row>
    <row r="230" spans="1:15" x14ac:dyDescent="0.3">
      <c r="A230" s="2">
        <v>25</v>
      </c>
      <c r="N230" s="13" t="s">
        <v>20</v>
      </c>
      <c r="O230" s="13">
        <f t="shared" si="3"/>
        <v>1</v>
      </c>
    </row>
    <row r="231" spans="1:15" x14ac:dyDescent="0.3">
      <c r="A231" s="2">
        <v>18</v>
      </c>
      <c r="N231" s="13" t="s">
        <v>20</v>
      </c>
      <c r="O231" s="13">
        <f t="shared" si="3"/>
        <v>1</v>
      </c>
    </row>
    <row r="232" spans="1:15" x14ac:dyDescent="0.3">
      <c r="A232" s="2">
        <v>33</v>
      </c>
      <c r="N232" s="13" t="s">
        <v>20</v>
      </c>
      <c r="O232" s="13">
        <f t="shared" si="3"/>
        <v>1</v>
      </c>
    </row>
    <row r="233" spans="1:15" x14ac:dyDescent="0.3">
      <c r="A233" s="2">
        <v>23</v>
      </c>
      <c r="N233" s="13" t="s">
        <v>20</v>
      </c>
      <c r="O233" s="13">
        <f t="shared" si="3"/>
        <v>1</v>
      </c>
    </row>
    <row r="234" spans="1:15" x14ac:dyDescent="0.3">
      <c r="A234" s="2">
        <v>23</v>
      </c>
      <c r="N234" s="13" t="s">
        <v>20</v>
      </c>
      <c r="O234" s="13">
        <f t="shared" si="3"/>
        <v>1</v>
      </c>
    </row>
    <row r="235" spans="1:15" x14ac:dyDescent="0.3">
      <c r="A235" s="2">
        <v>22</v>
      </c>
      <c r="N235" s="13" t="s">
        <v>20</v>
      </c>
      <c r="O235" s="13">
        <f t="shared" si="3"/>
        <v>1</v>
      </c>
    </row>
    <row r="236" spans="1:15" x14ac:dyDescent="0.3">
      <c r="A236" s="2">
        <v>18</v>
      </c>
      <c r="N236" s="13" t="s">
        <v>20</v>
      </c>
      <c r="O236" s="13">
        <f t="shared" si="3"/>
        <v>1</v>
      </c>
    </row>
    <row r="237" spans="1:15" x14ac:dyDescent="0.3">
      <c r="A237" s="2">
        <v>16</v>
      </c>
      <c r="N237" s="13" t="s">
        <v>20</v>
      </c>
      <c r="O237" s="13">
        <f t="shared" si="3"/>
        <v>1</v>
      </c>
    </row>
    <row r="238" spans="1:15" x14ac:dyDescent="0.3">
      <c r="A238" s="2">
        <v>25</v>
      </c>
      <c r="N238" s="13" t="s">
        <v>20</v>
      </c>
      <c r="O238" s="13">
        <f t="shared" si="3"/>
        <v>1</v>
      </c>
    </row>
    <row r="239" spans="1:15" x14ac:dyDescent="0.3">
      <c r="A239" s="2">
        <v>30</v>
      </c>
      <c r="N239" s="13" t="s">
        <v>20</v>
      </c>
      <c r="O239" s="13">
        <f t="shared" si="3"/>
        <v>1</v>
      </c>
    </row>
    <row r="240" spans="1:15" x14ac:dyDescent="0.3">
      <c r="A240" s="2">
        <v>21</v>
      </c>
      <c r="N240" s="13" t="s">
        <v>20</v>
      </c>
      <c r="O240" s="13">
        <f t="shared" si="3"/>
        <v>1</v>
      </c>
    </row>
    <row r="241" spans="1:15" x14ac:dyDescent="0.3">
      <c r="A241" s="2">
        <v>15</v>
      </c>
      <c r="N241" s="13" t="s">
        <v>20</v>
      </c>
      <c r="O241" s="13">
        <f t="shared" si="3"/>
        <v>1</v>
      </c>
    </row>
    <row r="242" spans="1:15" x14ac:dyDescent="0.3">
      <c r="A242" s="2">
        <v>19</v>
      </c>
      <c r="N242" s="13" t="s">
        <v>20</v>
      </c>
      <c r="O242" s="13">
        <f t="shared" si="3"/>
        <v>1</v>
      </c>
    </row>
    <row r="243" spans="1:15" x14ac:dyDescent="0.3">
      <c r="A243" s="2">
        <v>21</v>
      </c>
      <c r="N243" s="13" t="s">
        <v>20</v>
      </c>
      <c r="O243" s="13">
        <f t="shared" si="3"/>
        <v>1</v>
      </c>
    </row>
    <row r="244" spans="1:15" x14ac:dyDescent="0.3">
      <c r="A244" s="2">
        <v>19</v>
      </c>
      <c r="N244" s="13" t="s">
        <v>20</v>
      </c>
      <c r="O244" s="13">
        <f t="shared" si="3"/>
        <v>1</v>
      </c>
    </row>
    <row r="245" spans="1:15" x14ac:dyDescent="0.3">
      <c r="A245" s="2">
        <v>18</v>
      </c>
      <c r="N245" s="13" t="s">
        <v>20</v>
      </c>
      <c r="O245" s="13">
        <f t="shared" si="3"/>
        <v>1</v>
      </c>
    </row>
    <row r="246" spans="1:15" x14ac:dyDescent="0.3">
      <c r="A246" s="2">
        <v>18</v>
      </c>
      <c r="N246" s="13" t="s">
        <v>20</v>
      </c>
      <c r="O246" s="13">
        <f t="shared" si="3"/>
        <v>1</v>
      </c>
    </row>
    <row r="247" spans="1:15" x14ac:dyDescent="0.3">
      <c r="A247" s="2">
        <v>16</v>
      </c>
      <c r="N247" s="13" t="s">
        <v>20</v>
      </c>
      <c r="O247" s="13">
        <f t="shared" si="3"/>
        <v>1</v>
      </c>
    </row>
    <row r="248" spans="1:15" x14ac:dyDescent="0.3">
      <c r="A248" s="2">
        <v>20</v>
      </c>
      <c r="N248" s="13" t="s">
        <v>20</v>
      </c>
      <c r="O248" s="13">
        <f t="shared" si="3"/>
        <v>1</v>
      </c>
    </row>
    <row r="249" spans="1:15" x14ac:dyDescent="0.3">
      <c r="A249" s="2">
        <v>30</v>
      </c>
      <c r="N249" s="13" t="s">
        <v>20</v>
      </c>
      <c r="O249" s="13">
        <f t="shared" si="3"/>
        <v>1</v>
      </c>
    </row>
    <row r="250" spans="1:15" x14ac:dyDescent="0.3">
      <c r="A250" s="2">
        <v>19</v>
      </c>
      <c r="N250" s="13" t="s">
        <v>20</v>
      </c>
      <c r="O250" s="13">
        <f t="shared" si="3"/>
        <v>1</v>
      </c>
    </row>
    <row r="251" spans="1:15" x14ac:dyDescent="0.3">
      <c r="A251" s="2">
        <v>13</v>
      </c>
      <c r="N251" s="13" t="s">
        <v>20</v>
      </c>
      <c r="O251" s="13">
        <f t="shared" si="3"/>
        <v>1</v>
      </c>
    </row>
    <row r="252" spans="1:15" x14ac:dyDescent="0.3">
      <c r="A252" s="2">
        <v>20</v>
      </c>
      <c r="N252" s="13" t="s">
        <v>20</v>
      </c>
      <c r="O252" s="13">
        <f t="shared" si="3"/>
        <v>1</v>
      </c>
    </row>
    <row r="253" spans="1:15" x14ac:dyDescent="0.3">
      <c r="A253" s="2">
        <v>19</v>
      </c>
      <c r="N253" s="13" t="s">
        <v>20</v>
      </c>
      <c r="O253" s="13">
        <f t="shared" si="3"/>
        <v>1</v>
      </c>
    </row>
    <row r="254" spans="1:15" x14ac:dyDescent="0.3">
      <c r="A254" s="2">
        <v>23</v>
      </c>
      <c r="N254" s="13" t="s">
        <v>20</v>
      </c>
      <c r="O254" s="13">
        <f t="shared" si="3"/>
        <v>1</v>
      </c>
    </row>
    <row r="255" spans="1:15" x14ac:dyDescent="0.3">
      <c r="A255" s="2">
        <v>18</v>
      </c>
      <c r="N255" s="13" t="s">
        <v>20</v>
      </c>
      <c r="O255" s="13">
        <f t="shared" si="3"/>
        <v>1</v>
      </c>
    </row>
    <row r="256" spans="1:15" x14ac:dyDescent="0.3">
      <c r="A256" s="2">
        <v>18</v>
      </c>
      <c r="N256" s="13" t="s">
        <v>20</v>
      </c>
      <c r="O256" s="13">
        <f t="shared" si="3"/>
        <v>1</v>
      </c>
    </row>
    <row r="257" spans="1:15" x14ac:dyDescent="0.3">
      <c r="A257" s="2">
        <v>14</v>
      </c>
      <c r="N257" s="13" t="s">
        <v>20</v>
      </c>
      <c r="O257" s="13">
        <f t="shared" si="3"/>
        <v>1</v>
      </c>
    </row>
    <row r="258" spans="1:15" x14ac:dyDescent="0.3">
      <c r="A258" s="2">
        <v>17</v>
      </c>
      <c r="N258" s="13" t="s">
        <v>20</v>
      </c>
      <c r="O258" s="13">
        <f t="shared" si="3"/>
        <v>1</v>
      </c>
    </row>
    <row r="259" spans="1:15" x14ac:dyDescent="0.3">
      <c r="A259" s="2">
        <v>15</v>
      </c>
      <c r="N259" s="13" t="s">
        <v>20</v>
      </c>
      <c r="O259" s="13">
        <f t="shared" si="3"/>
        <v>1</v>
      </c>
    </row>
    <row r="260" spans="1:15" x14ac:dyDescent="0.3">
      <c r="A260" s="2">
        <v>13</v>
      </c>
      <c r="N260" s="13" t="s">
        <v>20</v>
      </c>
      <c r="O260" s="13">
        <f t="shared" si="3"/>
        <v>1</v>
      </c>
    </row>
    <row r="261" spans="1:15" x14ac:dyDescent="0.3">
      <c r="A261" s="2">
        <v>24</v>
      </c>
      <c r="N261" s="13" t="s">
        <v>20</v>
      </c>
      <c r="O261" s="13">
        <f t="shared" ref="O261:O324" si="4">IF(N261="feminin", 1, 0)</f>
        <v>1</v>
      </c>
    </row>
    <row r="262" spans="1:15" x14ac:dyDescent="0.3">
      <c r="A262" s="2">
        <v>30</v>
      </c>
      <c r="N262" s="13" t="s">
        <v>20</v>
      </c>
      <c r="O262" s="13">
        <f t="shared" si="4"/>
        <v>1</v>
      </c>
    </row>
    <row r="263" spans="1:15" x14ac:dyDescent="0.3">
      <c r="A263" s="2">
        <v>22</v>
      </c>
      <c r="N263" s="13" t="s">
        <v>20</v>
      </c>
      <c r="O263" s="13">
        <f t="shared" si="4"/>
        <v>1</v>
      </c>
    </row>
    <row r="264" spans="1:15" x14ac:dyDescent="0.3">
      <c r="A264" s="2">
        <v>14</v>
      </c>
      <c r="N264" s="13" t="s">
        <v>20</v>
      </c>
      <c r="O264" s="13">
        <f t="shared" si="4"/>
        <v>1</v>
      </c>
    </row>
    <row r="265" spans="1:15" x14ac:dyDescent="0.3">
      <c r="A265" s="2">
        <v>17</v>
      </c>
      <c r="N265" s="13" t="s">
        <v>20</v>
      </c>
      <c r="O265" s="13">
        <f t="shared" si="4"/>
        <v>1</v>
      </c>
    </row>
    <row r="266" spans="1:15" x14ac:dyDescent="0.3">
      <c r="A266" s="2">
        <v>17</v>
      </c>
      <c r="N266" s="13" t="s">
        <v>20</v>
      </c>
      <c r="O266" s="13">
        <f t="shared" si="4"/>
        <v>1</v>
      </c>
    </row>
    <row r="267" spans="1:15" x14ac:dyDescent="0.3">
      <c r="A267" s="2">
        <v>16</v>
      </c>
      <c r="N267" s="13" t="s">
        <v>20</v>
      </c>
      <c r="O267" s="13">
        <f t="shared" si="4"/>
        <v>1</v>
      </c>
    </row>
    <row r="268" spans="1:15" x14ac:dyDescent="0.3">
      <c r="A268" s="2">
        <v>14</v>
      </c>
      <c r="N268" s="13" t="s">
        <v>20</v>
      </c>
      <c r="O268" s="13">
        <f t="shared" si="4"/>
        <v>1</v>
      </c>
    </row>
    <row r="269" spans="1:15" x14ac:dyDescent="0.3">
      <c r="A269" s="2">
        <v>15</v>
      </c>
      <c r="N269" s="13" t="s">
        <v>20</v>
      </c>
      <c r="O269" s="13">
        <f t="shared" si="4"/>
        <v>1</v>
      </c>
    </row>
    <row r="270" spans="1:15" x14ac:dyDescent="0.3">
      <c r="A270" s="2">
        <v>14</v>
      </c>
      <c r="N270" s="13" t="s">
        <v>20</v>
      </c>
      <c r="O270" s="13">
        <f t="shared" si="4"/>
        <v>1</v>
      </c>
    </row>
    <row r="271" spans="1:15" x14ac:dyDescent="0.3">
      <c r="A271" s="2">
        <v>15</v>
      </c>
      <c r="N271" s="13" t="s">
        <v>20</v>
      </c>
      <c r="O271" s="13">
        <f t="shared" si="4"/>
        <v>1</v>
      </c>
    </row>
    <row r="272" spans="1:15" x14ac:dyDescent="0.3">
      <c r="A272" s="2">
        <v>14</v>
      </c>
      <c r="N272" s="13" t="s">
        <v>20</v>
      </c>
      <c r="O272" s="13">
        <f t="shared" si="4"/>
        <v>1</v>
      </c>
    </row>
    <row r="273" spans="1:15" x14ac:dyDescent="0.3">
      <c r="A273" s="2">
        <v>15</v>
      </c>
      <c r="N273" s="13" t="s">
        <v>20</v>
      </c>
      <c r="O273" s="13">
        <f t="shared" si="4"/>
        <v>1</v>
      </c>
    </row>
    <row r="274" spans="1:15" x14ac:dyDescent="0.3">
      <c r="A274" s="2">
        <v>13</v>
      </c>
      <c r="N274" s="13" t="s">
        <v>20</v>
      </c>
      <c r="O274" s="13">
        <f t="shared" si="4"/>
        <v>1</v>
      </c>
    </row>
    <row r="275" spans="1:15" x14ac:dyDescent="0.3">
      <c r="A275" s="2">
        <v>15</v>
      </c>
      <c r="N275" s="13" t="s">
        <v>20</v>
      </c>
      <c r="O275" s="13">
        <f t="shared" si="4"/>
        <v>1</v>
      </c>
    </row>
    <row r="276" spans="1:15" x14ac:dyDescent="0.3">
      <c r="A276" s="2">
        <v>14</v>
      </c>
      <c r="N276" s="13" t="s">
        <v>20</v>
      </c>
      <c r="O276" s="13">
        <f t="shared" si="4"/>
        <v>1</v>
      </c>
    </row>
    <row r="277" spans="1:15" x14ac:dyDescent="0.3">
      <c r="A277" s="2">
        <v>14</v>
      </c>
      <c r="N277" s="13" t="s">
        <v>20</v>
      </c>
      <c r="O277" s="13">
        <f t="shared" si="4"/>
        <v>1</v>
      </c>
    </row>
    <row r="278" spans="1:15" x14ac:dyDescent="0.3">
      <c r="A278" s="2">
        <v>18</v>
      </c>
      <c r="N278" s="13" t="s">
        <v>20</v>
      </c>
      <c r="O278" s="13">
        <f t="shared" si="4"/>
        <v>1</v>
      </c>
    </row>
    <row r="279" spans="1:15" x14ac:dyDescent="0.3">
      <c r="A279" s="2">
        <v>16</v>
      </c>
      <c r="N279" s="13" t="s">
        <v>20</v>
      </c>
      <c r="O279" s="13">
        <f t="shared" si="4"/>
        <v>1</v>
      </c>
    </row>
    <row r="280" spans="1:15" x14ac:dyDescent="0.3">
      <c r="A280" s="2">
        <v>17</v>
      </c>
      <c r="N280" s="13" t="s">
        <v>20</v>
      </c>
      <c r="O280" s="13">
        <f t="shared" si="4"/>
        <v>1</v>
      </c>
    </row>
    <row r="281" spans="1:15" x14ac:dyDescent="0.3">
      <c r="A281" s="2">
        <v>15</v>
      </c>
      <c r="N281" s="13" t="s">
        <v>20</v>
      </c>
      <c r="O281" s="13">
        <f t="shared" si="4"/>
        <v>1</v>
      </c>
    </row>
    <row r="282" spans="1:15" x14ac:dyDescent="0.3">
      <c r="A282" s="2">
        <v>16</v>
      </c>
      <c r="N282" s="13" t="s">
        <v>34</v>
      </c>
      <c r="O282" s="13">
        <f t="shared" si="4"/>
        <v>0</v>
      </c>
    </row>
    <row r="283" spans="1:15" x14ac:dyDescent="0.3">
      <c r="A283" s="2">
        <v>14</v>
      </c>
      <c r="N283" s="13" t="s">
        <v>20</v>
      </c>
      <c r="O283" s="13">
        <f t="shared" si="4"/>
        <v>1</v>
      </c>
    </row>
    <row r="284" spans="1:15" x14ac:dyDescent="0.3">
      <c r="A284" s="2">
        <v>14</v>
      </c>
      <c r="N284" s="13" t="s">
        <v>20</v>
      </c>
      <c r="O284" s="13">
        <f t="shared" si="4"/>
        <v>1</v>
      </c>
    </row>
    <row r="285" spans="1:15" x14ac:dyDescent="0.3">
      <c r="A285" s="2">
        <v>28</v>
      </c>
      <c r="N285" s="13" t="s">
        <v>20</v>
      </c>
      <c r="O285" s="13">
        <f t="shared" si="4"/>
        <v>1</v>
      </c>
    </row>
    <row r="286" spans="1:15" x14ac:dyDescent="0.3">
      <c r="A286" s="2">
        <v>30</v>
      </c>
      <c r="N286" s="13" t="s">
        <v>20</v>
      </c>
      <c r="O286" s="13">
        <f t="shared" si="4"/>
        <v>1</v>
      </c>
    </row>
    <row r="287" spans="1:15" x14ac:dyDescent="0.3">
      <c r="A287" s="2">
        <v>20</v>
      </c>
      <c r="N287" s="13" t="s">
        <v>20</v>
      </c>
      <c r="O287" s="13">
        <f t="shared" si="4"/>
        <v>1</v>
      </c>
    </row>
    <row r="288" spans="1:15" x14ac:dyDescent="0.3">
      <c r="A288" s="2">
        <v>16</v>
      </c>
      <c r="N288" s="13" t="s">
        <v>20</v>
      </c>
      <c r="O288" s="13">
        <f t="shared" si="4"/>
        <v>1</v>
      </c>
    </row>
    <row r="289" spans="1:15" x14ac:dyDescent="0.3">
      <c r="A289" s="2">
        <v>15</v>
      </c>
      <c r="N289" s="13" t="s">
        <v>20</v>
      </c>
      <c r="O289" s="13">
        <f t="shared" si="4"/>
        <v>1</v>
      </c>
    </row>
    <row r="290" spans="1:15" x14ac:dyDescent="0.3">
      <c r="A290" s="2">
        <v>14</v>
      </c>
      <c r="N290" s="13" t="s">
        <v>20</v>
      </c>
      <c r="O290" s="13">
        <f t="shared" si="4"/>
        <v>1</v>
      </c>
    </row>
    <row r="291" spans="1:15" x14ac:dyDescent="0.3">
      <c r="A291" s="2">
        <v>17</v>
      </c>
      <c r="N291" s="13" t="s">
        <v>20</v>
      </c>
      <c r="O291" s="13">
        <f t="shared" si="4"/>
        <v>1</v>
      </c>
    </row>
    <row r="292" spans="1:15" x14ac:dyDescent="0.3">
      <c r="A292" s="2">
        <v>17</v>
      </c>
      <c r="N292" s="13" t="s">
        <v>20</v>
      </c>
      <c r="O292" s="13">
        <f t="shared" si="4"/>
        <v>1</v>
      </c>
    </row>
    <row r="293" spans="1:15" x14ac:dyDescent="0.3">
      <c r="A293" s="2">
        <v>26</v>
      </c>
      <c r="N293" s="13" t="s">
        <v>20</v>
      </c>
      <c r="O293" s="13">
        <f t="shared" si="4"/>
        <v>1</v>
      </c>
    </row>
    <row r="294" spans="1:15" x14ac:dyDescent="0.3">
      <c r="A294" s="2">
        <v>22</v>
      </c>
      <c r="N294" s="13" t="s">
        <v>20</v>
      </c>
      <c r="O294" s="13">
        <f t="shared" si="4"/>
        <v>1</v>
      </c>
    </row>
    <row r="295" spans="1:15" x14ac:dyDescent="0.3">
      <c r="A295" s="2">
        <v>24</v>
      </c>
      <c r="N295" s="13" t="s">
        <v>20</v>
      </c>
      <c r="O295" s="13">
        <f t="shared" si="4"/>
        <v>1</v>
      </c>
    </row>
    <row r="296" spans="1:15" x14ac:dyDescent="0.3">
      <c r="A296" s="2">
        <v>27</v>
      </c>
      <c r="N296" s="13" t="s">
        <v>20</v>
      </c>
      <c r="O296" s="13">
        <f t="shared" si="4"/>
        <v>1</v>
      </c>
    </row>
    <row r="297" spans="1:15" x14ac:dyDescent="0.3">
      <c r="A297" s="2">
        <v>24</v>
      </c>
      <c r="N297" s="13" t="s">
        <v>20</v>
      </c>
      <c r="O297" s="13">
        <f t="shared" si="4"/>
        <v>1</v>
      </c>
    </row>
    <row r="298" spans="1:15" x14ac:dyDescent="0.3">
      <c r="A298" s="2">
        <v>24</v>
      </c>
      <c r="N298" s="13" t="s">
        <v>20</v>
      </c>
      <c r="O298" s="13">
        <f t="shared" si="4"/>
        <v>1</v>
      </c>
    </row>
    <row r="299" spans="1:15" x14ac:dyDescent="0.3">
      <c r="A299" s="2">
        <v>16</v>
      </c>
      <c r="N299" s="13" t="s">
        <v>20</v>
      </c>
      <c r="O299" s="13">
        <f t="shared" si="4"/>
        <v>1</v>
      </c>
    </row>
    <row r="300" spans="1:15" x14ac:dyDescent="0.3">
      <c r="A300" s="2">
        <v>25</v>
      </c>
      <c r="N300" s="13" t="s">
        <v>20</v>
      </c>
      <c r="O300" s="13">
        <f t="shared" si="4"/>
        <v>1</v>
      </c>
    </row>
    <row r="301" spans="1:15" x14ac:dyDescent="0.3">
      <c r="A301" s="2">
        <v>20</v>
      </c>
      <c r="N301" s="13" t="s">
        <v>20</v>
      </c>
      <c r="O301" s="13">
        <f t="shared" si="4"/>
        <v>1</v>
      </c>
    </row>
    <row r="302" spans="1:15" x14ac:dyDescent="0.3">
      <c r="A302" s="2">
        <v>19</v>
      </c>
      <c r="N302" s="13" t="s">
        <v>20</v>
      </c>
      <c r="O302" s="13">
        <f t="shared" si="4"/>
        <v>1</v>
      </c>
    </row>
    <row r="303" spans="1:15" x14ac:dyDescent="0.3">
      <c r="A303" s="2">
        <v>24</v>
      </c>
      <c r="N303" s="13" t="s">
        <v>20</v>
      </c>
      <c r="O303" s="13">
        <f t="shared" si="4"/>
        <v>1</v>
      </c>
    </row>
    <row r="304" spans="1:15" x14ac:dyDescent="0.3">
      <c r="A304" s="2">
        <v>19</v>
      </c>
      <c r="N304" s="13" t="s">
        <v>20</v>
      </c>
      <c r="O304" s="13">
        <f t="shared" si="4"/>
        <v>1</v>
      </c>
    </row>
    <row r="305" spans="1:15" x14ac:dyDescent="0.3">
      <c r="A305" s="2">
        <v>17</v>
      </c>
      <c r="N305" s="13" t="s">
        <v>20</v>
      </c>
      <c r="O305" s="13">
        <f t="shared" si="4"/>
        <v>1</v>
      </c>
    </row>
    <row r="306" spans="1:15" x14ac:dyDescent="0.3">
      <c r="A306" s="2">
        <v>16</v>
      </c>
      <c r="N306" s="13" t="s">
        <v>20</v>
      </c>
      <c r="O306" s="13">
        <f t="shared" si="4"/>
        <v>1</v>
      </c>
    </row>
    <row r="307" spans="1:15" x14ac:dyDescent="0.3">
      <c r="A307" s="2">
        <v>19</v>
      </c>
      <c r="N307" s="13" t="s">
        <v>20</v>
      </c>
      <c r="O307" s="13">
        <f t="shared" si="4"/>
        <v>1</v>
      </c>
    </row>
    <row r="308" spans="1:15" x14ac:dyDescent="0.3">
      <c r="A308" s="2">
        <v>31</v>
      </c>
      <c r="N308" s="13" t="s">
        <v>20</v>
      </c>
      <c r="O308" s="13">
        <f t="shared" si="4"/>
        <v>1</v>
      </c>
    </row>
    <row r="309" spans="1:15" x14ac:dyDescent="0.3">
      <c r="A309" s="2">
        <v>19</v>
      </c>
      <c r="N309" s="13" t="s">
        <v>20</v>
      </c>
      <c r="O309" s="13">
        <f t="shared" si="4"/>
        <v>1</v>
      </c>
    </row>
    <row r="310" spans="1:15" x14ac:dyDescent="0.3">
      <c r="A310" s="2">
        <v>21</v>
      </c>
      <c r="N310" s="13" t="s">
        <v>20</v>
      </c>
      <c r="O310" s="13">
        <f t="shared" si="4"/>
        <v>1</v>
      </c>
    </row>
    <row r="311" spans="1:15" x14ac:dyDescent="0.3">
      <c r="A311" s="2">
        <v>22</v>
      </c>
      <c r="N311" s="13" t="s">
        <v>20</v>
      </c>
      <c r="O311" s="13">
        <f t="shared" si="4"/>
        <v>1</v>
      </c>
    </row>
    <row r="312" spans="1:15" x14ac:dyDescent="0.3">
      <c r="A312" s="2">
        <v>17</v>
      </c>
      <c r="N312" s="13" t="s">
        <v>20</v>
      </c>
      <c r="O312" s="13">
        <f t="shared" si="4"/>
        <v>1</v>
      </c>
    </row>
    <row r="313" spans="1:15" x14ac:dyDescent="0.3">
      <c r="A313" s="2">
        <v>15</v>
      </c>
      <c r="N313" s="13" t="s">
        <v>20</v>
      </c>
      <c r="O313" s="13">
        <f t="shared" si="4"/>
        <v>1</v>
      </c>
    </row>
    <row r="314" spans="1:15" x14ac:dyDescent="0.3">
      <c r="A314" s="2">
        <v>14</v>
      </c>
      <c r="N314" s="13" t="s">
        <v>20</v>
      </c>
      <c r="O314" s="13">
        <f t="shared" si="4"/>
        <v>1</v>
      </c>
    </row>
    <row r="315" spans="1:15" x14ac:dyDescent="0.3">
      <c r="A315" s="2">
        <v>15</v>
      </c>
      <c r="N315" s="13" t="s">
        <v>20</v>
      </c>
      <c r="O315" s="13">
        <f t="shared" si="4"/>
        <v>1</v>
      </c>
    </row>
    <row r="316" spans="1:15" x14ac:dyDescent="0.3">
      <c r="A316" s="2">
        <v>15</v>
      </c>
      <c r="N316" s="13" t="s">
        <v>20</v>
      </c>
      <c r="O316" s="13">
        <f t="shared" si="4"/>
        <v>1</v>
      </c>
    </row>
    <row r="317" spans="1:15" x14ac:dyDescent="0.3">
      <c r="A317" s="2">
        <v>30</v>
      </c>
      <c r="N317" s="13" t="s">
        <v>20</v>
      </c>
      <c r="O317" s="13">
        <f t="shared" si="4"/>
        <v>1</v>
      </c>
    </row>
    <row r="318" spans="1:15" x14ac:dyDescent="0.3">
      <c r="A318" s="2">
        <v>15</v>
      </c>
      <c r="N318" s="13" t="s">
        <v>20</v>
      </c>
      <c r="O318" s="13">
        <f t="shared" si="4"/>
        <v>1</v>
      </c>
    </row>
    <row r="319" spans="1:15" x14ac:dyDescent="0.3">
      <c r="A319" s="2">
        <v>26</v>
      </c>
      <c r="N319" s="13" t="s">
        <v>20</v>
      </c>
      <c r="O319" s="13">
        <f t="shared" si="4"/>
        <v>1</v>
      </c>
    </row>
    <row r="320" spans="1:15" x14ac:dyDescent="0.3">
      <c r="A320" s="2">
        <v>18</v>
      </c>
      <c r="N320" s="13" t="s">
        <v>20</v>
      </c>
      <c r="O320" s="13">
        <f t="shared" si="4"/>
        <v>1</v>
      </c>
    </row>
    <row r="321" spans="1:15" x14ac:dyDescent="0.3">
      <c r="A321" s="2">
        <v>20</v>
      </c>
      <c r="N321" s="13" t="s">
        <v>20</v>
      </c>
      <c r="O321" s="13">
        <f t="shared" si="4"/>
        <v>1</v>
      </c>
    </row>
    <row r="322" spans="1:15" x14ac:dyDescent="0.3">
      <c r="A322" s="2">
        <v>25</v>
      </c>
      <c r="N322" s="13" t="s">
        <v>20</v>
      </c>
      <c r="O322" s="13">
        <f t="shared" si="4"/>
        <v>1</v>
      </c>
    </row>
    <row r="323" spans="1:15" x14ac:dyDescent="0.3">
      <c r="A323" s="2">
        <v>16</v>
      </c>
      <c r="N323" s="13" t="s">
        <v>20</v>
      </c>
      <c r="O323" s="13">
        <f t="shared" si="4"/>
        <v>1</v>
      </c>
    </row>
    <row r="324" spans="1:15" x14ac:dyDescent="0.3">
      <c r="A324" s="2">
        <v>20</v>
      </c>
      <c r="N324" s="13" t="s">
        <v>20</v>
      </c>
      <c r="O324" s="13">
        <f t="shared" si="4"/>
        <v>1</v>
      </c>
    </row>
    <row r="325" spans="1:15" x14ac:dyDescent="0.3">
      <c r="A325" s="2">
        <v>22</v>
      </c>
      <c r="N325" s="13" t="s">
        <v>20</v>
      </c>
      <c r="O325" s="13">
        <f t="shared" ref="O325:O388" si="5">IF(N325="feminin", 1, 0)</f>
        <v>1</v>
      </c>
    </row>
    <row r="326" spans="1:15" x14ac:dyDescent="0.3">
      <c r="A326" s="2">
        <v>18</v>
      </c>
      <c r="N326" s="13" t="s">
        <v>20</v>
      </c>
      <c r="O326" s="13">
        <f t="shared" si="5"/>
        <v>1</v>
      </c>
    </row>
    <row r="327" spans="1:15" x14ac:dyDescent="0.3">
      <c r="A327" s="2">
        <v>18</v>
      </c>
      <c r="N327" s="13" t="s">
        <v>20</v>
      </c>
      <c r="O327" s="13">
        <f t="shared" si="5"/>
        <v>1</v>
      </c>
    </row>
    <row r="328" spans="1:15" x14ac:dyDescent="0.3">
      <c r="A328" s="2">
        <v>17</v>
      </c>
      <c r="N328" s="13" t="s">
        <v>20</v>
      </c>
      <c r="O328" s="13">
        <f t="shared" si="5"/>
        <v>1</v>
      </c>
    </row>
    <row r="329" spans="1:15" x14ac:dyDescent="0.3">
      <c r="A329" s="2">
        <v>14</v>
      </c>
      <c r="N329" s="13" t="s">
        <v>20</v>
      </c>
      <c r="O329" s="13">
        <f t="shared" si="5"/>
        <v>1</v>
      </c>
    </row>
    <row r="330" spans="1:15" x14ac:dyDescent="0.3">
      <c r="A330" s="2">
        <v>17</v>
      </c>
      <c r="N330" s="13" t="s">
        <v>20</v>
      </c>
      <c r="O330" s="13">
        <f t="shared" si="5"/>
        <v>1</v>
      </c>
    </row>
    <row r="331" spans="1:15" x14ac:dyDescent="0.3">
      <c r="A331" s="2">
        <v>15</v>
      </c>
      <c r="N331" s="13" t="s">
        <v>20</v>
      </c>
      <c r="O331" s="13">
        <f t="shared" si="5"/>
        <v>1</v>
      </c>
    </row>
    <row r="332" spans="1:15" x14ac:dyDescent="0.3">
      <c r="A332" s="2">
        <v>26</v>
      </c>
      <c r="N332" s="13" t="s">
        <v>20</v>
      </c>
      <c r="O332" s="13">
        <f t="shared" si="5"/>
        <v>1</v>
      </c>
    </row>
    <row r="333" spans="1:15" x14ac:dyDescent="0.3">
      <c r="A333" s="2">
        <v>13</v>
      </c>
      <c r="N333" s="13" t="s">
        <v>20</v>
      </c>
      <c r="O333" s="13">
        <f t="shared" si="5"/>
        <v>1</v>
      </c>
    </row>
    <row r="334" spans="1:15" x14ac:dyDescent="0.3">
      <c r="A334" s="2">
        <v>5</v>
      </c>
      <c r="N334" s="13" t="s">
        <v>20</v>
      </c>
      <c r="O334" s="13">
        <f t="shared" si="5"/>
        <v>1</v>
      </c>
    </row>
    <row r="335" spans="1:15" x14ac:dyDescent="0.3">
      <c r="A335" s="2">
        <v>5</v>
      </c>
      <c r="N335" s="13" t="s">
        <v>34</v>
      </c>
      <c r="O335" s="13">
        <f t="shared" si="5"/>
        <v>0</v>
      </c>
    </row>
    <row r="336" spans="1:15" x14ac:dyDescent="0.3">
      <c r="A336" s="2">
        <v>18</v>
      </c>
      <c r="N336" s="13" t="s">
        <v>20</v>
      </c>
      <c r="O336" s="13">
        <f t="shared" si="5"/>
        <v>1</v>
      </c>
    </row>
    <row r="337" spans="1:15" x14ac:dyDescent="0.3">
      <c r="A337" s="2">
        <v>31</v>
      </c>
      <c r="N337" s="13" t="s">
        <v>20</v>
      </c>
      <c r="O337" s="13">
        <f t="shared" si="5"/>
        <v>1</v>
      </c>
    </row>
    <row r="338" spans="1:15" x14ac:dyDescent="0.3">
      <c r="A338" s="2">
        <v>25</v>
      </c>
      <c r="N338" s="13" t="s">
        <v>20</v>
      </c>
      <c r="O338" s="13">
        <f t="shared" si="5"/>
        <v>1</v>
      </c>
    </row>
    <row r="339" spans="1:15" x14ac:dyDescent="0.3">
      <c r="A339" s="2">
        <v>17</v>
      </c>
      <c r="N339" s="13" t="s">
        <v>20</v>
      </c>
      <c r="O339" s="13">
        <f t="shared" si="5"/>
        <v>1</v>
      </c>
    </row>
    <row r="340" spans="1:15" x14ac:dyDescent="0.3">
      <c r="A340" s="2">
        <v>22</v>
      </c>
      <c r="N340" s="13" t="s">
        <v>20</v>
      </c>
      <c r="O340" s="13">
        <f t="shared" si="5"/>
        <v>1</v>
      </c>
    </row>
    <row r="341" spans="1:15" x14ac:dyDescent="0.3">
      <c r="A341" s="2">
        <v>18</v>
      </c>
      <c r="N341" s="13" t="s">
        <v>20</v>
      </c>
      <c r="O341" s="13">
        <f t="shared" si="5"/>
        <v>1</v>
      </c>
    </row>
    <row r="342" spans="1:15" x14ac:dyDescent="0.3">
      <c r="A342" s="2">
        <v>14</v>
      </c>
      <c r="N342" s="13" t="s">
        <v>20</v>
      </c>
      <c r="O342" s="13">
        <f t="shared" si="5"/>
        <v>1</v>
      </c>
    </row>
    <row r="343" spans="1:15" x14ac:dyDescent="0.3">
      <c r="A343" s="2">
        <v>17</v>
      </c>
      <c r="N343" s="13" t="s">
        <v>20</v>
      </c>
      <c r="O343" s="13">
        <f t="shared" si="5"/>
        <v>1</v>
      </c>
    </row>
    <row r="344" spans="1:15" x14ac:dyDescent="0.3">
      <c r="A344" s="2">
        <v>16</v>
      </c>
      <c r="N344" s="13" t="s">
        <v>20</v>
      </c>
      <c r="O344" s="13">
        <f t="shared" si="5"/>
        <v>1</v>
      </c>
    </row>
    <row r="345" spans="1:15" x14ac:dyDescent="0.3">
      <c r="A345" s="2">
        <v>18</v>
      </c>
      <c r="N345" s="13" t="s">
        <v>20</v>
      </c>
      <c r="O345" s="13">
        <f t="shared" si="5"/>
        <v>1</v>
      </c>
    </row>
    <row r="346" spans="1:15" x14ac:dyDescent="0.3">
      <c r="A346" s="2">
        <v>17</v>
      </c>
      <c r="N346" s="13" t="s">
        <v>20</v>
      </c>
      <c r="O346" s="13">
        <f t="shared" si="5"/>
        <v>1</v>
      </c>
    </row>
    <row r="347" spans="1:15" x14ac:dyDescent="0.3">
      <c r="A347" s="2">
        <v>27</v>
      </c>
      <c r="N347" s="13" t="s">
        <v>20</v>
      </c>
      <c r="O347" s="13">
        <f t="shared" si="5"/>
        <v>1</v>
      </c>
    </row>
    <row r="348" spans="1:15" x14ac:dyDescent="0.3">
      <c r="A348" s="2">
        <v>39</v>
      </c>
      <c r="N348" s="13" t="s">
        <v>20</v>
      </c>
      <c r="O348" s="13">
        <f t="shared" si="5"/>
        <v>1</v>
      </c>
    </row>
    <row r="349" spans="1:15" x14ac:dyDescent="0.3">
      <c r="A349" s="2">
        <v>25</v>
      </c>
      <c r="N349" s="13" t="s">
        <v>20</v>
      </c>
      <c r="O349" s="13">
        <f t="shared" si="5"/>
        <v>1</v>
      </c>
    </row>
    <row r="350" spans="1:15" x14ac:dyDescent="0.3">
      <c r="A350" s="2">
        <v>18</v>
      </c>
      <c r="N350" s="13" t="s">
        <v>20</v>
      </c>
      <c r="O350" s="13">
        <f t="shared" si="5"/>
        <v>1</v>
      </c>
    </row>
    <row r="351" spans="1:15" x14ac:dyDescent="0.3">
      <c r="A351" s="2">
        <v>15</v>
      </c>
      <c r="N351" s="13" t="s">
        <v>20</v>
      </c>
      <c r="O351" s="13">
        <f t="shared" si="5"/>
        <v>1</v>
      </c>
    </row>
    <row r="352" spans="1:15" x14ac:dyDescent="0.3">
      <c r="A352" s="2">
        <v>26</v>
      </c>
      <c r="N352" s="13" t="s">
        <v>20</v>
      </c>
      <c r="O352" s="13">
        <f t="shared" si="5"/>
        <v>1</v>
      </c>
    </row>
    <row r="353" spans="1:15" x14ac:dyDescent="0.3">
      <c r="A353" s="2">
        <v>16</v>
      </c>
      <c r="N353" s="13" t="s">
        <v>20</v>
      </c>
      <c r="O353" s="13">
        <f t="shared" si="5"/>
        <v>1</v>
      </c>
    </row>
    <row r="354" spans="1:15" x14ac:dyDescent="0.3">
      <c r="A354" s="2">
        <v>16</v>
      </c>
      <c r="N354" s="13" t="s">
        <v>20</v>
      </c>
      <c r="O354" s="13">
        <f t="shared" si="5"/>
        <v>1</v>
      </c>
    </row>
    <row r="355" spans="1:15" x14ac:dyDescent="0.3">
      <c r="A355" s="2">
        <v>16</v>
      </c>
      <c r="N355" s="13" t="s">
        <v>20</v>
      </c>
      <c r="O355" s="13">
        <f t="shared" si="5"/>
        <v>1</v>
      </c>
    </row>
    <row r="356" spans="1:15" x14ac:dyDescent="0.3">
      <c r="A356" s="2">
        <v>18</v>
      </c>
      <c r="N356" s="13" t="s">
        <v>20</v>
      </c>
      <c r="O356" s="13">
        <f t="shared" si="5"/>
        <v>1</v>
      </c>
    </row>
    <row r="357" spans="1:15" x14ac:dyDescent="0.3">
      <c r="A357" s="2">
        <v>18</v>
      </c>
      <c r="N357" s="13" t="s">
        <v>20</v>
      </c>
      <c r="O357" s="13">
        <f t="shared" si="5"/>
        <v>1</v>
      </c>
    </row>
    <row r="358" spans="1:15" x14ac:dyDescent="0.3">
      <c r="A358" s="2">
        <v>15</v>
      </c>
      <c r="N358" s="13" t="s">
        <v>20</v>
      </c>
      <c r="O358" s="13">
        <f t="shared" si="5"/>
        <v>1</v>
      </c>
    </row>
    <row r="359" spans="1:15" x14ac:dyDescent="0.3">
      <c r="A359" s="2">
        <v>15</v>
      </c>
      <c r="N359" s="13" t="s">
        <v>20</v>
      </c>
      <c r="O359" s="13">
        <f t="shared" si="5"/>
        <v>1</v>
      </c>
    </row>
    <row r="360" spans="1:15" x14ac:dyDescent="0.3">
      <c r="A360" s="2">
        <v>15</v>
      </c>
      <c r="N360" s="13" t="s">
        <v>20</v>
      </c>
      <c r="O360" s="13">
        <f t="shared" si="5"/>
        <v>1</v>
      </c>
    </row>
    <row r="361" spans="1:15" x14ac:dyDescent="0.3">
      <c r="A361" s="2">
        <v>25</v>
      </c>
      <c r="N361" s="13" t="s">
        <v>20</v>
      </c>
      <c r="O361" s="13">
        <f t="shared" si="5"/>
        <v>1</v>
      </c>
    </row>
    <row r="362" spans="1:15" x14ac:dyDescent="0.3">
      <c r="A362" s="2">
        <v>18</v>
      </c>
      <c r="N362" s="13" t="s">
        <v>20</v>
      </c>
      <c r="O362" s="13">
        <f t="shared" si="5"/>
        <v>1</v>
      </c>
    </row>
    <row r="363" spans="1:15" x14ac:dyDescent="0.3">
      <c r="A363" s="2">
        <v>18</v>
      </c>
      <c r="N363" s="13" t="s">
        <v>20</v>
      </c>
      <c r="O363" s="13">
        <f t="shared" si="5"/>
        <v>1</v>
      </c>
    </row>
    <row r="364" spans="1:15" x14ac:dyDescent="0.3">
      <c r="A364" s="2">
        <v>19</v>
      </c>
      <c r="N364" s="13" t="s">
        <v>20</v>
      </c>
      <c r="O364" s="13">
        <f t="shared" si="5"/>
        <v>1</v>
      </c>
    </row>
    <row r="365" spans="1:15" x14ac:dyDescent="0.3">
      <c r="A365" s="2">
        <v>18</v>
      </c>
      <c r="N365" s="13" t="s">
        <v>20</v>
      </c>
      <c r="O365" s="13">
        <f t="shared" si="5"/>
        <v>1</v>
      </c>
    </row>
    <row r="366" spans="1:15" x14ac:dyDescent="0.3">
      <c r="A366" s="2">
        <v>18</v>
      </c>
      <c r="N366" s="13" t="s">
        <v>20</v>
      </c>
      <c r="O366" s="13">
        <f t="shared" si="5"/>
        <v>1</v>
      </c>
    </row>
    <row r="367" spans="1:15" x14ac:dyDescent="0.3">
      <c r="A367" s="2">
        <v>16</v>
      </c>
      <c r="N367" s="13" t="s">
        <v>20</v>
      </c>
      <c r="O367" s="13">
        <f t="shared" si="5"/>
        <v>1</v>
      </c>
    </row>
    <row r="368" spans="1:15" x14ac:dyDescent="0.3">
      <c r="A368" s="2">
        <v>19</v>
      </c>
      <c r="N368" s="13" t="s">
        <v>20</v>
      </c>
      <c r="O368" s="13">
        <f t="shared" si="5"/>
        <v>1</v>
      </c>
    </row>
    <row r="369" spans="1:15" x14ac:dyDescent="0.3">
      <c r="A369" s="2">
        <v>16</v>
      </c>
      <c r="N369" s="13" t="s">
        <v>20</v>
      </c>
      <c r="O369" s="13">
        <f t="shared" si="5"/>
        <v>1</v>
      </c>
    </row>
    <row r="370" spans="1:15" x14ac:dyDescent="0.3">
      <c r="A370" s="2">
        <v>19</v>
      </c>
      <c r="N370" s="13" t="s">
        <v>20</v>
      </c>
      <c r="O370" s="13">
        <f t="shared" si="5"/>
        <v>1</v>
      </c>
    </row>
    <row r="371" spans="1:15" x14ac:dyDescent="0.3">
      <c r="A371" s="2">
        <v>17</v>
      </c>
      <c r="N371" s="13" t="s">
        <v>20</v>
      </c>
      <c r="O371" s="13">
        <f t="shared" si="5"/>
        <v>1</v>
      </c>
    </row>
    <row r="372" spans="1:15" x14ac:dyDescent="0.3">
      <c r="A372" s="2">
        <v>15</v>
      </c>
      <c r="N372" s="13" t="s">
        <v>20</v>
      </c>
      <c r="O372" s="13">
        <f t="shared" si="5"/>
        <v>1</v>
      </c>
    </row>
    <row r="373" spans="1:15" x14ac:dyDescent="0.3">
      <c r="A373" s="2">
        <v>17</v>
      </c>
      <c r="N373" s="13" t="s">
        <v>20</v>
      </c>
      <c r="O373" s="13">
        <f t="shared" si="5"/>
        <v>1</v>
      </c>
    </row>
    <row r="374" spans="1:15" x14ac:dyDescent="0.3">
      <c r="A374" s="2">
        <v>17</v>
      </c>
      <c r="N374" s="13" t="s">
        <v>20</v>
      </c>
      <c r="O374" s="13">
        <f t="shared" si="5"/>
        <v>1</v>
      </c>
    </row>
    <row r="375" spans="1:15" x14ac:dyDescent="0.3">
      <c r="A375" s="2">
        <v>17</v>
      </c>
      <c r="N375" s="13" t="s">
        <v>20</v>
      </c>
      <c r="O375" s="13">
        <f t="shared" si="5"/>
        <v>1</v>
      </c>
    </row>
    <row r="376" spans="1:15" x14ac:dyDescent="0.3">
      <c r="A376" s="2">
        <v>16</v>
      </c>
      <c r="N376" s="13" t="s">
        <v>34</v>
      </c>
      <c r="O376" s="13">
        <f t="shared" si="5"/>
        <v>0</v>
      </c>
    </row>
    <row r="377" spans="1:15" x14ac:dyDescent="0.3">
      <c r="A377" s="2">
        <v>16</v>
      </c>
      <c r="N377" s="13" t="s">
        <v>34</v>
      </c>
      <c r="O377" s="13">
        <f t="shared" si="5"/>
        <v>0</v>
      </c>
    </row>
    <row r="378" spans="1:15" x14ac:dyDescent="0.3">
      <c r="A378" s="2">
        <v>13</v>
      </c>
      <c r="N378" s="13" t="s">
        <v>34</v>
      </c>
      <c r="O378" s="13">
        <f t="shared" si="5"/>
        <v>0</v>
      </c>
    </row>
    <row r="379" spans="1:15" x14ac:dyDescent="0.3">
      <c r="A379" s="2">
        <v>15</v>
      </c>
      <c r="N379" s="13" t="s">
        <v>20</v>
      </c>
      <c r="O379" s="13">
        <f t="shared" si="5"/>
        <v>1</v>
      </c>
    </row>
    <row r="380" spans="1:15" x14ac:dyDescent="0.3">
      <c r="A380" s="2">
        <v>18</v>
      </c>
      <c r="N380" s="13" t="s">
        <v>20</v>
      </c>
      <c r="O380" s="13">
        <f t="shared" si="5"/>
        <v>1</v>
      </c>
    </row>
    <row r="381" spans="1:15" x14ac:dyDescent="0.3">
      <c r="A381" s="2">
        <v>15</v>
      </c>
      <c r="N381" s="13" t="s">
        <v>20</v>
      </c>
      <c r="O381" s="13">
        <f t="shared" si="5"/>
        <v>1</v>
      </c>
    </row>
    <row r="382" spans="1:15" x14ac:dyDescent="0.3">
      <c r="A382" s="2">
        <v>17</v>
      </c>
      <c r="N382" s="13" t="s">
        <v>20</v>
      </c>
      <c r="O382" s="13">
        <f t="shared" si="5"/>
        <v>1</v>
      </c>
    </row>
    <row r="383" spans="1:15" x14ac:dyDescent="0.3">
      <c r="A383" s="2">
        <v>14</v>
      </c>
      <c r="N383" s="13" t="s">
        <v>20</v>
      </c>
      <c r="O383" s="13">
        <f t="shared" si="5"/>
        <v>1</v>
      </c>
    </row>
    <row r="384" spans="1:15" x14ac:dyDescent="0.3">
      <c r="A384" s="2">
        <v>13</v>
      </c>
      <c r="N384" s="13" t="s">
        <v>20</v>
      </c>
      <c r="O384" s="13">
        <f t="shared" si="5"/>
        <v>1</v>
      </c>
    </row>
    <row r="385" spans="1:15" x14ac:dyDescent="0.3">
      <c r="A385" s="2">
        <v>13</v>
      </c>
      <c r="N385" s="13" t="s">
        <v>20</v>
      </c>
      <c r="O385" s="13">
        <f t="shared" si="5"/>
        <v>1</v>
      </c>
    </row>
    <row r="386" spans="1:15" x14ac:dyDescent="0.3">
      <c r="A386" s="2">
        <v>15</v>
      </c>
      <c r="N386" s="13" t="s">
        <v>34</v>
      </c>
      <c r="O386" s="13">
        <f t="shared" si="5"/>
        <v>0</v>
      </c>
    </row>
    <row r="387" spans="1:15" x14ac:dyDescent="0.3">
      <c r="A387" s="2">
        <v>12</v>
      </c>
      <c r="N387" s="13" t="s">
        <v>20</v>
      </c>
      <c r="O387" s="13">
        <f t="shared" si="5"/>
        <v>1</v>
      </c>
    </row>
    <row r="388" spans="1:15" x14ac:dyDescent="0.3">
      <c r="A388" s="2">
        <v>15</v>
      </c>
      <c r="N388" s="13" t="s">
        <v>20</v>
      </c>
      <c r="O388" s="13">
        <f t="shared" si="5"/>
        <v>1</v>
      </c>
    </row>
    <row r="389" spans="1:15" x14ac:dyDescent="0.3">
      <c r="A389" s="2">
        <v>13</v>
      </c>
      <c r="N389" s="13" t="s">
        <v>20</v>
      </c>
      <c r="O389" s="13">
        <f t="shared" ref="O389:O452" si="6">IF(N389="feminin", 1, 0)</f>
        <v>1</v>
      </c>
    </row>
    <row r="390" spans="1:15" x14ac:dyDescent="0.3">
      <c r="A390" s="2">
        <v>19</v>
      </c>
      <c r="N390" s="13" t="s">
        <v>20</v>
      </c>
      <c r="O390" s="13">
        <f t="shared" si="6"/>
        <v>1</v>
      </c>
    </row>
    <row r="391" spans="1:15" x14ac:dyDescent="0.3">
      <c r="A391" s="2">
        <v>25</v>
      </c>
      <c r="N391" s="13" t="s">
        <v>20</v>
      </c>
      <c r="O391" s="13">
        <f t="shared" si="6"/>
        <v>1</v>
      </c>
    </row>
    <row r="392" spans="1:15" x14ac:dyDescent="0.3">
      <c r="A392" s="2">
        <v>15</v>
      </c>
      <c r="N392" s="13" t="s">
        <v>20</v>
      </c>
      <c r="O392" s="13">
        <f t="shared" si="6"/>
        <v>1</v>
      </c>
    </row>
    <row r="393" spans="1:15" x14ac:dyDescent="0.3">
      <c r="A393" s="2">
        <v>18</v>
      </c>
      <c r="N393" s="13" t="s">
        <v>20</v>
      </c>
      <c r="O393" s="13">
        <f t="shared" si="6"/>
        <v>1</v>
      </c>
    </row>
    <row r="394" spans="1:15" x14ac:dyDescent="0.3">
      <c r="A394" s="2">
        <v>26</v>
      </c>
      <c r="N394" s="13" t="s">
        <v>20</v>
      </c>
      <c r="O394" s="13">
        <f t="shared" si="6"/>
        <v>1</v>
      </c>
    </row>
    <row r="395" spans="1:15" x14ac:dyDescent="0.3">
      <c r="A395" s="2">
        <v>19</v>
      </c>
      <c r="N395" s="13" t="s">
        <v>20</v>
      </c>
      <c r="O395" s="13">
        <f t="shared" si="6"/>
        <v>1</v>
      </c>
    </row>
    <row r="396" spans="1:15" x14ac:dyDescent="0.3">
      <c r="A396" s="2">
        <v>17</v>
      </c>
      <c r="N396" s="13" t="s">
        <v>20</v>
      </c>
      <c r="O396" s="13">
        <f t="shared" si="6"/>
        <v>1</v>
      </c>
    </row>
    <row r="397" spans="1:15" x14ac:dyDescent="0.3">
      <c r="A397" s="2">
        <v>21</v>
      </c>
      <c r="N397" s="13" t="s">
        <v>20</v>
      </c>
      <c r="O397" s="13">
        <f t="shared" si="6"/>
        <v>1</v>
      </c>
    </row>
    <row r="398" spans="1:15" x14ac:dyDescent="0.3">
      <c r="A398" s="2">
        <v>19</v>
      </c>
      <c r="N398" s="13" t="s">
        <v>20</v>
      </c>
      <c r="O398" s="13">
        <f t="shared" si="6"/>
        <v>1</v>
      </c>
    </row>
    <row r="399" spans="1:15" x14ac:dyDescent="0.3">
      <c r="A399" s="2">
        <v>19</v>
      </c>
      <c r="N399" s="13" t="s">
        <v>20</v>
      </c>
      <c r="O399" s="13">
        <f t="shared" si="6"/>
        <v>1</v>
      </c>
    </row>
    <row r="400" spans="1:15" x14ac:dyDescent="0.3">
      <c r="A400" s="2">
        <v>18</v>
      </c>
      <c r="N400" s="13" t="s">
        <v>20</v>
      </c>
      <c r="O400" s="13">
        <f t="shared" si="6"/>
        <v>1</v>
      </c>
    </row>
    <row r="401" spans="1:15" x14ac:dyDescent="0.3">
      <c r="A401" s="2">
        <v>17</v>
      </c>
      <c r="N401" s="13" t="s">
        <v>20</v>
      </c>
      <c r="O401" s="13">
        <f t="shared" si="6"/>
        <v>1</v>
      </c>
    </row>
    <row r="402" spans="1:15" x14ac:dyDescent="0.3">
      <c r="A402" s="2">
        <v>15</v>
      </c>
      <c r="N402" s="13" t="s">
        <v>20</v>
      </c>
      <c r="O402" s="13">
        <f t="shared" si="6"/>
        <v>1</v>
      </c>
    </row>
    <row r="403" spans="1:15" x14ac:dyDescent="0.3">
      <c r="A403" s="2">
        <v>19</v>
      </c>
      <c r="N403" s="13" t="s">
        <v>20</v>
      </c>
      <c r="O403" s="13">
        <f t="shared" si="6"/>
        <v>1</v>
      </c>
    </row>
    <row r="404" spans="1:15" x14ac:dyDescent="0.3">
      <c r="A404" s="2">
        <v>30</v>
      </c>
      <c r="N404" s="13" t="s">
        <v>20</v>
      </c>
      <c r="O404" s="13">
        <f t="shared" si="6"/>
        <v>1</v>
      </c>
    </row>
    <row r="405" spans="1:15" x14ac:dyDescent="0.3">
      <c r="A405" s="2">
        <v>18</v>
      </c>
      <c r="N405" s="13" t="s">
        <v>20</v>
      </c>
      <c r="O405" s="13">
        <f t="shared" si="6"/>
        <v>1</v>
      </c>
    </row>
    <row r="406" spans="1:15" x14ac:dyDescent="0.3">
      <c r="A406" s="2">
        <v>16</v>
      </c>
      <c r="N406" s="13" t="s">
        <v>20</v>
      </c>
      <c r="O406" s="13">
        <f t="shared" si="6"/>
        <v>1</v>
      </c>
    </row>
    <row r="407" spans="1:15" x14ac:dyDescent="0.3">
      <c r="A407" s="2">
        <v>16</v>
      </c>
      <c r="N407" s="13" t="s">
        <v>20</v>
      </c>
      <c r="O407" s="13">
        <f t="shared" si="6"/>
        <v>1</v>
      </c>
    </row>
    <row r="408" spans="1:15" x14ac:dyDescent="0.3">
      <c r="A408" s="2">
        <v>22</v>
      </c>
      <c r="N408" s="13" t="s">
        <v>20</v>
      </c>
      <c r="O408" s="13">
        <f t="shared" si="6"/>
        <v>1</v>
      </c>
    </row>
    <row r="409" spans="1:15" x14ac:dyDescent="0.3">
      <c r="A409" s="2">
        <v>20</v>
      </c>
      <c r="N409" s="13" t="s">
        <v>20</v>
      </c>
      <c r="O409" s="13">
        <f t="shared" si="6"/>
        <v>1</v>
      </c>
    </row>
    <row r="410" spans="1:15" x14ac:dyDescent="0.3">
      <c r="A410" s="2">
        <v>19</v>
      </c>
      <c r="N410" s="13" t="s">
        <v>20</v>
      </c>
      <c r="O410" s="13">
        <f t="shared" si="6"/>
        <v>1</v>
      </c>
    </row>
    <row r="411" spans="1:15" x14ac:dyDescent="0.3">
      <c r="A411" s="2">
        <v>23</v>
      </c>
      <c r="N411" s="13" t="s">
        <v>20</v>
      </c>
      <c r="O411" s="13">
        <f t="shared" si="6"/>
        <v>1</v>
      </c>
    </row>
    <row r="412" spans="1:15" x14ac:dyDescent="0.3">
      <c r="A412" s="2">
        <v>18</v>
      </c>
      <c r="N412" s="13" t="s">
        <v>20</v>
      </c>
      <c r="O412" s="13">
        <f t="shared" si="6"/>
        <v>1</v>
      </c>
    </row>
    <row r="413" spans="1:15" x14ac:dyDescent="0.3">
      <c r="A413" s="2">
        <v>17</v>
      </c>
      <c r="N413" s="13" t="s">
        <v>20</v>
      </c>
      <c r="O413" s="13">
        <f t="shared" si="6"/>
        <v>1</v>
      </c>
    </row>
    <row r="414" spans="1:15" x14ac:dyDescent="0.3">
      <c r="A414" s="2">
        <v>17</v>
      </c>
      <c r="N414" s="13" t="s">
        <v>20</v>
      </c>
      <c r="O414" s="13">
        <f t="shared" si="6"/>
        <v>1</v>
      </c>
    </row>
    <row r="415" spans="1:15" x14ac:dyDescent="0.3">
      <c r="A415" s="2">
        <v>16</v>
      </c>
      <c r="N415" s="13" t="s">
        <v>20</v>
      </c>
      <c r="O415" s="13">
        <f t="shared" si="6"/>
        <v>1</v>
      </c>
    </row>
    <row r="416" spans="1:15" x14ac:dyDescent="0.3">
      <c r="A416" s="2">
        <v>18</v>
      </c>
      <c r="N416" s="13" t="s">
        <v>20</v>
      </c>
      <c r="O416" s="13">
        <f t="shared" si="6"/>
        <v>1</v>
      </c>
    </row>
    <row r="417" spans="1:15" x14ac:dyDescent="0.3">
      <c r="A417" s="2">
        <v>20</v>
      </c>
      <c r="N417" s="13" t="s">
        <v>20</v>
      </c>
      <c r="O417" s="13">
        <f t="shared" si="6"/>
        <v>1</v>
      </c>
    </row>
    <row r="418" spans="1:15" x14ac:dyDescent="0.3">
      <c r="A418" s="2">
        <v>18</v>
      </c>
      <c r="N418" s="13" t="s">
        <v>20</v>
      </c>
      <c r="O418" s="13">
        <f t="shared" si="6"/>
        <v>1</v>
      </c>
    </row>
    <row r="419" spans="1:15" x14ac:dyDescent="0.3">
      <c r="A419" s="2">
        <v>17</v>
      </c>
      <c r="N419" s="13" t="s">
        <v>20</v>
      </c>
      <c r="O419" s="13">
        <f t="shared" si="6"/>
        <v>1</v>
      </c>
    </row>
    <row r="420" spans="1:15" x14ac:dyDescent="0.3">
      <c r="A420" s="2">
        <v>14</v>
      </c>
      <c r="N420" s="13" t="s">
        <v>20</v>
      </c>
      <c r="O420" s="13">
        <f t="shared" si="6"/>
        <v>1</v>
      </c>
    </row>
    <row r="421" spans="1:15" x14ac:dyDescent="0.3">
      <c r="A421" s="2">
        <v>17</v>
      </c>
      <c r="N421" s="13" t="s">
        <v>20</v>
      </c>
      <c r="O421" s="13">
        <f t="shared" si="6"/>
        <v>1</v>
      </c>
    </row>
    <row r="422" spans="1:15" x14ac:dyDescent="0.3">
      <c r="A422" s="2">
        <v>18</v>
      </c>
      <c r="N422" s="13" t="s">
        <v>20</v>
      </c>
      <c r="O422" s="13">
        <f t="shared" si="6"/>
        <v>1</v>
      </c>
    </row>
    <row r="423" spans="1:15" x14ac:dyDescent="0.3">
      <c r="A423" s="2">
        <v>15</v>
      </c>
      <c r="N423" s="13" t="s">
        <v>20</v>
      </c>
      <c r="O423" s="13">
        <f t="shared" si="6"/>
        <v>1</v>
      </c>
    </row>
    <row r="424" spans="1:15" x14ac:dyDescent="0.3">
      <c r="A424" s="2">
        <v>17</v>
      </c>
      <c r="N424" s="13" t="s">
        <v>20</v>
      </c>
      <c r="O424" s="13">
        <f t="shared" si="6"/>
        <v>1</v>
      </c>
    </row>
    <row r="425" spans="1:15" x14ac:dyDescent="0.3">
      <c r="A425" s="2">
        <v>24</v>
      </c>
      <c r="N425" s="13" t="s">
        <v>20</v>
      </c>
      <c r="O425" s="13">
        <f t="shared" si="6"/>
        <v>1</v>
      </c>
    </row>
    <row r="426" spans="1:15" x14ac:dyDescent="0.3">
      <c r="A426" s="2">
        <v>18</v>
      </c>
      <c r="N426" s="13" t="s">
        <v>20</v>
      </c>
      <c r="O426" s="13">
        <f t="shared" si="6"/>
        <v>1</v>
      </c>
    </row>
    <row r="427" spans="1:15" x14ac:dyDescent="0.3">
      <c r="A427" s="2">
        <v>18</v>
      </c>
      <c r="N427" s="13" t="s">
        <v>20</v>
      </c>
      <c r="O427" s="13">
        <f t="shared" si="6"/>
        <v>1</v>
      </c>
    </row>
    <row r="428" spans="1:15" x14ac:dyDescent="0.3">
      <c r="A428" s="2">
        <v>19</v>
      </c>
      <c r="N428" s="13" t="s">
        <v>20</v>
      </c>
      <c r="O428" s="13">
        <f t="shared" si="6"/>
        <v>1</v>
      </c>
    </row>
    <row r="429" spans="1:15" x14ac:dyDescent="0.3">
      <c r="A429" s="2">
        <v>17</v>
      </c>
      <c r="N429" s="13" t="s">
        <v>20</v>
      </c>
      <c r="O429" s="13">
        <f t="shared" si="6"/>
        <v>1</v>
      </c>
    </row>
    <row r="430" spans="1:15" x14ac:dyDescent="0.3">
      <c r="A430" s="2">
        <v>21</v>
      </c>
      <c r="N430" s="13" t="s">
        <v>20</v>
      </c>
      <c r="O430" s="13">
        <f t="shared" si="6"/>
        <v>1</v>
      </c>
    </row>
    <row r="431" spans="1:15" x14ac:dyDescent="0.3">
      <c r="A431" s="2">
        <v>16</v>
      </c>
      <c r="N431" s="13" t="s">
        <v>20</v>
      </c>
      <c r="O431" s="13">
        <f t="shared" si="6"/>
        <v>1</v>
      </c>
    </row>
    <row r="432" spans="1:15" x14ac:dyDescent="0.3">
      <c r="A432" s="2">
        <v>15</v>
      </c>
      <c r="N432" s="13" t="s">
        <v>20</v>
      </c>
      <c r="O432" s="13">
        <f t="shared" si="6"/>
        <v>1</v>
      </c>
    </row>
    <row r="433" spans="1:15" x14ac:dyDescent="0.3">
      <c r="A433" s="2">
        <v>14</v>
      </c>
      <c r="N433" s="13" t="s">
        <v>20</v>
      </c>
      <c r="O433" s="13">
        <f t="shared" si="6"/>
        <v>1</v>
      </c>
    </row>
    <row r="434" spans="1:15" x14ac:dyDescent="0.3">
      <c r="A434" s="2">
        <v>19</v>
      </c>
      <c r="N434" s="13" t="s">
        <v>20</v>
      </c>
      <c r="O434" s="13">
        <f t="shared" si="6"/>
        <v>1</v>
      </c>
    </row>
    <row r="435" spans="1:15" x14ac:dyDescent="0.3">
      <c r="A435" s="2">
        <v>15</v>
      </c>
      <c r="N435" s="13" t="s">
        <v>20</v>
      </c>
      <c r="O435" s="13">
        <f t="shared" si="6"/>
        <v>1</v>
      </c>
    </row>
    <row r="436" spans="1:15" x14ac:dyDescent="0.3">
      <c r="A436" s="2">
        <v>16</v>
      </c>
      <c r="N436" s="13" t="s">
        <v>20</v>
      </c>
      <c r="O436" s="13">
        <f t="shared" si="6"/>
        <v>1</v>
      </c>
    </row>
    <row r="437" spans="1:15" x14ac:dyDescent="0.3">
      <c r="A437" s="2">
        <v>39</v>
      </c>
      <c r="N437" s="13" t="s">
        <v>20</v>
      </c>
      <c r="O437" s="13">
        <f t="shared" si="6"/>
        <v>1</v>
      </c>
    </row>
    <row r="438" spans="1:15" x14ac:dyDescent="0.3">
      <c r="A438" s="2">
        <v>20</v>
      </c>
      <c r="N438" s="13" t="s">
        <v>20</v>
      </c>
      <c r="O438" s="13">
        <f t="shared" si="6"/>
        <v>1</v>
      </c>
    </row>
    <row r="439" spans="1:15" x14ac:dyDescent="0.3">
      <c r="A439" s="2">
        <v>20</v>
      </c>
      <c r="N439" s="13" t="s">
        <v>20</v>
      </c>
      <c r="O439" s="13">
        <f t="shared" si="6"/>
        <v>1</v>
      </c>
    </row>
    <row r="440" spans="1:15" x14ac:dyDescent="0.3">
      <c r="A440" s="2">
        <v>16</v>
      </c>
      <c r="N440" s="13" t="s">
        <v>20</v>
      </c>
      <c r="O440" s="13">
        <f t="shared" si="6"/>
        <v>1</v>
      </c>
    </row>
    <row r="441" spans="1:15" x14ac:dyDescent="0.3">
      <c r="A441" s="2">
        <v>17</v>
      </c>
      <c r="N441" s="13" t="s">
        <v>20</v>
      </c>
      <c r="O441" s="13">
        <f t="shared" si="6"/>
        <v>1</v>
      </c>
    </row>
    <row r="442" spans="1:15" x14ac:dyDescent="0.3">
      <c r="A442" s="2">
        <v>15</v>
      </c>
      <c r="N442" s="13" t="s">
        <v>20</v>
      </c>
      <c r="O442" s="13">
        <f t="shared" si="6"/>
        <v>1</v>
      </c>
    </row>
    <row r="443" spans="1:15" x14ac:dyDescent="0.3">
      <c r="A443" s="2">
        <v>15</v>
      </c>
      <c r="N443" s="13" t="s">
        <v>20</v>
      </c>
      <c r="O443" s="13">
        <f t="shared" si="6"/>
        <v>1</v>
      </c>
    </row>
    <row r="444" spans="1:15" x14ac:dyDescent="0.3">
      <c r="A444" s="2">
        <v>17</v>
      </c>
      <c r="N444" s="13" t="s">
        <v>20</v>
      </c>
      <c r="O444" s="13">
        <f t="shared" si="6"/>
        <v>1</v>
      </c>
    </row>
    <row r="445" spans="1:15" x14ac:dyDescent="0.3">
      <c r="A445" s="2">
        <v>29</v>
      </c>
      <c r="N445" s="13" t="s">
        <v>20</v>
      </c>
      <c r="O445" s="13">
        <f t="shared" si="6"/>
        <v>1</v>
      </c>
    </row>
    <row r="446" spans="1:15" x14ac:dyDescent="0.3">
      <c r="A446" s="2">
        <v>14</v>
      </c>
      <c r="N446" s="13" t="s">
        <v>20</v>
      </c>
      <c r="O446" s="13">
        <f t="shared" si="6"/>
        <v>1</v>
      </c>
    </row>
    <row r="447" spans="1:15" x14ac:dyDescent="0.3">
      <c r="A447" s="2">
        <v>18</v>
      </c>
      <c r="N447" s="13" t="s">
        <v>20</v>
      </c>
      <c r="O447" s="13">
        <f t="shared" si="6"/>
        <v>1</v>
      </c>
    </row>
    <row r="448" spans="1:15" x14ac:dyDescent="0.3">
      <c r="A448" s="2">
        <v>24</v>
      </c>
      <c r="N448" s="13" t="s">
        <v>20</v>
      </c>
      <c r="O448" s="13">
        <f t="shared" si="6"/>
        <v>1</v>
      </c>
    </row>
    <row r="449" spans="1:15" x14ac:dyDescent="0.3">
      <c r="A449" s="2">
        <v>15</v>
      </c>
      <c r="N449" s="13" t="s">
        <v>20</v>
      </c>
      <c r="O449" s="13">
        <f t="shared" si="6"/>
        <v>1</v>
      </c>
    </row>
    <row r="450" spans="1:15" x14ac:dyDescent="0.3">
      <c r="A450" s="2">
        <v>19</v>
      </c>
      <c r="N450" s="13" t="s">
        <v>20</v>
      </c>
      <c r="O450" s="13">
        <f t="shared" si="6"/>
        <v>1</v>
      </c>
    </row>
    <row r="451" spans="1:15" x14ac:dyDescent="0.3">
      <c r="A451" s="2">
        <v>16</v>
      </c>
      <c r="N451" s="13" t="s">
        <v>20</v>
      </c>
      <c r="O451" s="13">
        <f t="shared" si="6"/>
        <v>1</v>
      </c>
    </row>
    <row r="452" spans="1:15" x14ac:dyDescent="0.3">
      <c r="A452" s="2">
        <v>18</v>
      </c>
      <c r="N452" s="13" t="s">
        <v>20</v>
      </c>
      <c r="O452" s="13">
        <f t="shared" si="6"/>
        <v>1</v>
      </c>
    </row>
    <row r="453" spans="1:15" x14ac:dyDescent="0.3">
      <c r="A453" s="2">
        <v>13</v>
      </c>
      <c r="N453" s="13" t="s">
        <v>20</v>
      </c>
      <c r="O453" s="13">
        <f t="shared" ref="O453:O516" si="7">IF(N453="feminin", 1, 0)</f>
        <v>1</v>
      </c>
    </row>
    <row r="454" spans="1:15" x14ac:dyDescent="0.3">
      <c r="A454" s="2">
        <v>18</v>
      </c>
      <c r="N454" s="13" t="s">
        <v>20</v>
      </c>
      <c r="O454" s="13">
        <f t="shared" si="7"/>
        <v>1</v>
      </c>
    </row>
    <row r="455" spans="1:15" x14ac:dyDescent="0.3">
      <c r="A455" s="2">
        <v>18</v>
      </c>
      <c r="N455" s="13" t="s">
        <v>20</v>
      </c>
      <c r="O455" s="13">
        <f t="shared" si="7"/>
        <v>1</v>
      </c>
    </row>
    <row r="456" spans="1:15" x14ac:dyDescent="0.3">
      <c r="A456" s="2">
        <v>15</v>
      </c>
      <c r="N456" s="13" t="s">
        <v>20</v>
      </c>
      <c r="O456" s="13">
        <f t="shared" si="7"/>
        <v>1</v>
      </c>
    </row>
    <row r="457" spans="1:15" x14ac:dyDescent="0.3">
      <c r="A457" s="2">
        <v>26</v>
      </c>
      <c r="N457" s="13" t="s">
        <v>20</v>
      </c>
      <c r="O457" s="13">
        <f t="shared" si="7"/>
        <v>1</v>
      </c>
    </row>
    <row r="458" spans="1:15" x14ac:dyDescent="0.3">
      <c r="A458" s="2">
        <v>15</v>
      </c>
      <c r="N458" s="13" t="s">
        <v>20</v>
      </c>
      <c r="O458" s="13">
        <f t="shared" si="7"/>
        <v>1</v>
      </c>
    </row>
    <row r="459" spans="1:15" x14ac:dyDescent="0.3">
      <c r="A459" s="2">
        <v>40</v>
      </c>
      <c r="N459" s="13" t="s">
        <v>20</v>
      </c>
      <c r="O459" s="13">
        <f t="shared" si="7"/>
        <v>1</v>
      </c>
    </row>
    <row r="460" spans="1:15" x14ac:dyDescent="0.3">
      <c r="A460" s="2">
        <v>26</v>
      </c>
      <c r="N460" s="13" t="s">
        <v>20</v>
      </c>
      <c r="O460" s="13">
        <f t="shared" si="7"/>
        <v>1</v>
      </c>
    </row>
    <row r="461" spans="1:15" x14ac:dyDescent="0.3">
      <c r="A461" s="2">
        <v>32</v>
      </c>
      <c r="N461" s="13" t="s">
        <v>20</v>
      </c>
      <c r="O461" s="13">
        <f t="shared" si="7"/>
        <v>1</v>
      </c>
    </row>
    <row r="462" spans="1:15" x14ac:dyDescent="0.3">
      <c r="A462" s="2">
        <v>28</v>
      </c>
      <c r="N462" s="13" t="s">
        <v>20</v>
      </c>
      <c r="O462" s="13">
        <f t="shared" si="7"/>
        <v>1</v>
      </c>
    </row>
    <row r="463" spans="1:15" x14ac:dyDescent="0.3">
      <c r="A463" s="2">
        <v>25</v>
      </c>
      <c r="N463" s="13" t="s">
        <v>20</v>
      </c>
      <c r="O463" s="13">
        <f t="shared" si="7"/>
        <v>1</v>
      </c>
    </row>
    <row r="464" spans="1:15" x14ac:dyDescent="0.3">
      <c r="A464" s="2">
        <v>25</v>
      </c>
      <c r="N464" s="13" t="s">
        <v>20</v>
      </c>
      <c r="O464" s="13">
        <f t="shared" si="7"/>
        <v>1</v>
      </c>
    </row>
    <row r="465" spans="1:15" x14ac:dyDescent="0.3">
      <c r="A465" s="2">
        <v>20</v>
      </c>
      <c r="N465" s="13" t="s">
        <v>20</v>
      </c>
      <c r="O465" s="13">
        <f t="shared" si="7"/>
        <v>1</v>
      </c>
    </row>
    <row r="466" spans="1:15" x14ac:dyDescent="0.3">
      <c r="A466" s="2">
        <v>18</v>
      </c>
      <c r="N466" s="13" t="s">
        <v>20</v>
      </c>
      <c r="O466" s="13">
        <f t="shared" si="7"/>
        <v>1</v>
      </c>
    </row>
    <row r="467" spans="1:15" x14ac:dyDescent="0.3">
      <c r="A467" s="2">
        <v>18</v>
      </c>
      <c r="N467" s="13" t="s">
        <v>20</v>
      </c>
      <c r="O467" s="13">
        <f t="shared" si="7"/>
        <v>1</v>
      </c>
    </row>
    <row r="468" spans="1:15" x14ac:dyDescent="0.3">
      <c r="A468" s="2">
        <v>14</v>
      </c>
      <c r="N468" s="13" t="s">
        <v>20</v>
      </c>
      <c r="O468" s="13">
        <f t="shared" si="7"/>
        <v>1</v>
      </c>
    </row>
    <row r="469" spans="1:15" x14ac:dyDescent="0.3">
      <c r="A469" s="2">
        <v>25</v>
      </c>
      <c r="N469" s="13" t="s">
        <v>20</v>
      </c>
      <c r="O469" s="13">
        <f t="shared" si="7"/>
        <v>1</v>
      </c>
    </row>
    <row r="470" spans="1:15" x14ac:dyDescent="0.3">
      <c r="A470" s="2">
        <v>15</v>
      </c>
      <c r="N470" s="13" t="s">
        <v>20</v>
      </c>
      <c r="O470" s="13">
        <f t="shared" si="7"/>
        <v>1</v>
      </c>
    </row>
    <row r="471" spans="1:15" x14ac:dyDescent="0.3">
      <c r="A471" s="2">
        <v>19</v>
      </c>
      <c r="N471" s="13" t="s">
        <v>20</v>
      </c>
      <c r="O471" s="13">
        <f t="shared" si="7"/>
        <v>1</v>
      </c>
    </row>
    <row r="472" spans="1:15" x14ac:dyDescent="0.3">
      <c r="A472" s="2">
        <v>16</v>
      </c>
      <c r="N472" s="13" t="s">
        <v>20</v>
      </c>
      <c r="O472" s="13">
        <f t="shared" si="7"/>
        <v>1</v>
      </c>
    </row>
    <row r="473" spans="1:15" x14ac:dyDescent="0.3">
      <c r="A473" s="2">
        <v>17</v>
      </c>
      <c r="N473" s="13" t="s">
        <v>20</v>
      </c>
      <c r="O473" s="13">
        <f t="shared" si="7"/>
        <v>1</v>
      </c>
    </row>
    <row r="474" spans="1:15" x14ac:dyDescent="0.3">
      <c r="A474" s="2">
        <v>17</v>
      </c>
      <c r="N474" s="13" t="s">
        <v>20</v>
      </c>
      <c r="O474" s="13">
        <f t="shared" si="7"/>
        <v>1</v>
      </c>
    </row>
    <row r="475" spans="1:15" x14ac:dyDescent="0.3">
      <c r="A475" s="2">
        <v>17</v>
      </c>
      <c r="N475" s="13" t="s">
        <v>20</v>
      </c>
      <c r="O475" s="13">
        <f t="shared" si="7"/>
        <v>1</v>
      </c>
    </row>
    <row r="476" spans="1:15" x14ac:dyDescent="0.3">
      <c r="A476" s="2">
        <v>22</v>
      </c>
      <c r="N476" s="13" t="s">
        <v>20</v>
      </c>
      <c r="O476" s="13">
        <f t="shared" si="7"/>
        <v>1</v>
      </c>
    </row>
    <row r="477" spans="1:15" x14ac:dyDescent="0.3">
      <c r="A477" s="2">
        <v>24</v>
      </c>
      <c r="N477" s="13" t="s">
        <v>20</v>
      </c>
      <c r="O477" s="13">
        <f t="shared" si="7"/>
        <v>1</v>
      </c>
    </row>
    <row r="478" spans="1:15" x14ac:dyDescent="0.3">
      <c r="A478" s="2">
        <v>18</v>
      </c>
      <c r="N478" s="13" t="s">
        <v>20</v>
      </c>
      <c r="O478" s="13">
        <f t="shared" si="7"/>
        <v>1</v>
      </c>
    </row>
    <row r="479" spans="1:15" x14ac:dyDescent="0.3">
      <c r="A479" s="2">
        <v>18</v>
      </c>
      <c r="N479" s="13" t="s">
        <v>20</v>
      </c>
      <c r="O479" s="13">
        <f t="shared" si="7"/>
        <v>1</v>
      </c>
    </row>
    <row r="480" spans="1:15" x14ac:dyDescent="0.3">
      <c r="A480" s="2">
        <v>19</v>
      </c>
      <c r="N480" s="13" t="s">
        <v>20</v>
      </c>
      <c r="O480" s="13">
        <f t="shared" si="7"/>
        <v>1</v>
      </c>
    </row>
    <row r="481" spans="1:15" x14ac:dyDescent="0.3">
      <c r="A481" s="2">
        <v>19</v>
      </c>
      <c r="N481" s="13" t="s">
        <v>20</v>
      </c>
      <c r="O481" s="13">
        <f t="shared" si="7"/>
        <v>1</v>
      </c>
    </row>
    <row r="482" spans="1:15" x14ac:dyDescent="0.3">
      <c r="A482" s="2">
        <v>18</v>
      </c>
      <c r="N482" s="13" t="s">
        <v>20</v>
      </c>
      <c r="O482" s="13">
        <f t="shared" si="7"/>
        <v>1</v>
      </c>
    </row>
    <row r="483" spans="1:15" x14ac:dyDescent="0.3">
      <c r="A483" s="2">
        <v>18</v>
      </c>
      <c r="N483" s="13" t="s">
        <v>20</v>
      </c>
      <c r="O483" s="13">
        <f t="shared" si="7"/>
        <v>1</v>
      </c>
    </row>
    <row r="484" spans="1:15" x14ac:dyDescent="0.3">
      <c r="A484" s="2">
        <v>18</v>
      </c>
      <c r="N484" s="13" t="s">
        <v>20</v>
      </c>
      <c r="O484" s="13">
        <f t="shared" si="7"/>
        <v>1</v>
      </c>
    </row>
    <row r="485" spans="1:15" x14ac:dyDescent="0.3">
      <c r="A485" s="2">
        <v>16</v>
      </c>
      <c r="N485" s="13" t="s">
        <v>20</v>
      </c>
      <c r="O485" s="13">
        <f t="shared" si="7"/>
        <v>1</v>
      </c>
    </row>
    <row r="486" spans="1:15" x14ac:dyDescent="0.3">
      <c r="A486" s="2">
        <v>21</v>
      </c>
      <c r="N486" s="13" t="s">
        <v>20</v>
      </c>
      <c r="O486" s="13">
        <f t="shared" si="7"/>
        <v>1</v>
      </c>
    </row>
    <row r="487" spans="1:15" x14ac:dyDescent="0.3">
      <c r="A487" s="2">
        <v>21</v>
      </c>
      <c r="N487" s="13" t="s">
        <v>20</v>
      </c>
      <c r="O487" s="13">
        <f t="shared" si="7"/>
        <v>1</v>
      </c>
    </row>
    <row r="488" spans="1:15" x14ac:dyDescent="0.3">
      <c r="A488" s="2">
        <v>18</v>
      </c>
      <c r="N488" s="13" t="s">
        <v>20</v>
      </c>
      <c r="O488" s="13">
        <f t="shared" si="7"/>
        <v>1</v>
      </c>
    </row>
    <row r="489" spans="1:15" x14ac:dyDescent="0.3">
      <c r="A489" s="2">
        <v>19</v>
      </c>
      <c r="N489" s="13" t="s">
        <v>20</v>
      </c>
      <c r="O489" s="13">
        <f t="shared" si="7"/>
        <v>1</v>
      </c>
    </row>
    <row r="490" spans="1:15" x14ac:dyDescent="0.3">
      <c r="A490" s="2">
        <v>18</v>
      </c>
      <c r="N490" s="13" t="s">
        <v>20</v>
      </c>
      <c r="O490" s="13">
        <f t="shared" si="7"/>
        <v>1</v>
      </c>
    </row>
    <row r="491" spans="1:15" x14ac:dyDescent="0.3">
      <c r="A491" s="2">
        <v>22</v>
      </c>
      <c r="N491" s="13" t="s">
        <v>20</v>
      </c>
      <c r="O491" s="13">
        <f t="shared" si="7"/>
        <v>1</v>
      </c>
    </row>
    <row r="492" spans="1:15" x14ac:dyDescent="0.3">
      <c r="A492" s="2">
        <v>18</v>
      </c>
      <c r="N492" s="13" t="s">
        <v>20</v>
      </c>
      <c r="O492" s="13">
        <f t="shared" si="7"/>
        <v>1</v>
      </c>
    </row>
    <row r="493" spans="1:15" x14ac:dyDescent="0.3">
      <c r="A493" s="2">
        <v>17</v>
      </c>
      <c r="N493" s="13" t="s">
        <v>20</v>
      </c>
      <c r="O493" s="13">
        <f t="shared" si="7"/>
        <v>1</v>
      </c>
    </row>
    <row r="494" spans="1:15" x14ac:dyDescent="0.3">
      <c r="A494" s="2">
        <v>15</v>
      </c>
      <c r="N494" s="13" t="s">
        <v>20</v>
      </c>
      <c r="O494" s="13">
        <f t="shared" si="7"/>
        <v>1</v>
      </c>
    </row>
    <row r="495" spans="1:15" x14ac:dyDescent="0.3">
      <c r="A495" s="2">
        <v>15</v>
      </c>
      <c r="N495" s="13" t="s">
        <v>20</v>
      </c>
      <c r="O495" s="13">
        <f t="shared" si="7"/>
        <v>1</v>
      </c>
    </row>
    <row r="496" spans="1:15" x14ac:dyDescent="0.3">
      <c r="A496" s="2">
        <v>15</v>
      </c>
      <c r="N496" s="13" t="s">
        <v>20</v>
      </c>
      <c r="O496" s="13">
        <f t="shared" si="7"/>
        <v>1</v>
      </c>
    </row>
    <row r="497" spans="1:15" x14ac:dyDescent="0.3">
      <c r="A497" s="2">
        <v>16</v>
      </c>
      <c r="N497" s="13" t="s">
        <v>20</v>
      </c>
      <c r="O497" s="13">
        <f t="shared" si="7"/>
        <v>1</v>
      </c>
    </row>
    <row r="498" spans="1:15" x14ac:dyDescent="0.3">
      <c r="A498" s="2">
        <v>16</v>
      </c>
      <c r="N498" s="13" t="s">
        <v>20</v>
      </c>
      <c r="O498" s="13">
        <f t="shared" si="7"/>
        <v>1</v>
      </c>
    </row>
    <row r="499" spans="1:15" x14ac:dyDescent="0.3">
      <c r="A499" s="2">
        <v>16</v>
      </c>
      <c r="N499" s="13" t="s">
        <v>20</v>
      </c>
      <c r="O499" s="13">
        <f t="shared" si="7"/>
        <v>1</v>
      </c>
    </row>
    <row r="500" spans="1:15" x14ac:dyDescent="0.3">
      <c r="A500" s="2">
        <v>18</v>
      </c>
      <c r="N500" s="13" t="s">
        <v>20</v>
      </c>
      <c r="O500" s="13">
        <f t="shared" si="7"/>
        <v>1</v>
      </c>
    </row>
    <row r="501" spans="1:15" x14ac:dyDescent="0.3">
      <c r="A501" s="2">
        <v>17</v>
      </c>
      <c r="N501" s="13" t="s">
        <v>20</v>
      </c>
      <c r="O501" s="13">
        <f t="shared" si="7"/>
        <v>1</v>
      </c>
    </row>
    <row r="502" spans="1:15" x14ac:dyDescent="0.3">
      <c r="A502" s="2">
        <v>18</v>
      </c>
      <c r="N502" s="13" t="s">
        <v>20</v>
      </c>
      <c r="O502" s="13">
        <f t="shared" si="7"/>
        <v>1</v>
      </c>
    </row>
    <row r="503" spans="1:15" x14ac:dyDescent="0.3">
      <c r="A503" s="2">
        <v>18</v>
      </c>
      <c r="N503" s="13" t="s">
        <v>20</v>
      </c>
      <c r="O503" s="13">
        <f t="shared" si="7"/>
        <v>1</v>
      </c>
    </row>
    <row r="504" spans="1:15" x14ac:dyDescent="0.3">
      <c r="A504" s="2">
        <v>16</v>
      </c>
      <c r="N504" s="13" t="s">
        <v>20</v>
      </c>
      <c r="O504" s="13">
        <f t="shared" si="7"/>
        <v>1</v>
      </c>
    </row>
    <row r="505" spans="1:15" x14ac:dyDescent="0.3">
      <c r="A505" s="2">
        <v>17</v>
      </c>
      <c r="N505" s="13" t="s">
        <v>20</v>
      </c>
      <c r="O505" s="13">
        <f t="shared" si="7"/>
        <v>1</v>
      </c>
    </row>
    <row r="506" spans="1:15" x14ac:dyDescent="0.3">
      <c r="A506" s="2">
        <v>16</v>
      </c>
      <c r="N506" s="13" t="s">
        <v>20</v>
      </c>
      <c r="O506" s="13">
        <f t="shared" si="7"/>
        <v>1</v>
      </c>
    </row>
    <row r="507" spans="1:15" x14ac:dyDescent="0.3">
      <c r="A507" s="2">
        <v>20</v>
      </c>
      <c r="N507" s="13" t="s">
        <v>20</v>
      </c>
      <c r="O507" s="13">
        <f t="shared" si="7"/>
        <v>1</v>
      </c>
    </row>
    <row r="508" spans="1:15" x14ac:dyDescent="0.3">
      <c r="A508" s="2">
        <v>15</v>
      </c>
      <c r="N508" s="13" t="s">
        <v>20</v>
      </c>
      <c r="O508" s="13">
        <f t="shared" si="7"/>
        <v>1</v>
      </c>
    </row>
    <row r="509" spans="1:15" x14ac:dyDescent="0.3">
      <c r="A509" s="2">
        <v>26</v>
      </c>
      <c r="N509" s="13" t="s">
        <v>20</v>
      </c>
      <c r="O509" s="13">
        <f t="shared" si="7"/>
        <v>1</v>
      </c>
    </row>
    <row r="510" spans="1:15" x14ac:dyDescent="0.3">
      <c r="A510" s="2">
        <v>17</v>
      </c>
      <c r="N510" s="13" t="s">
        <v>20</v>
      </c>
      <c r="O510" s="13">
        <f t="shared" si="7"/>
        <v>1</v>
      </c>
    </row>
    <row r="511" spans="1:15" x14ac:dyDescent="0.3">
      <c r="A511" s="2">
        <v>22</v>
      </c>
      <c r="N511" s="13" t="s">
        <v>20</v>
      </c>
      <c r="O511" s="13">
        <f t="shared" si="7"/>
        <v>1</v>
      </c>
    </row>
    <row r="512" spans="1:15" x14ac:dyDescent="0.3">
      <c r="A512" s="2">
        <v>16</v>
      </c>
      <c r="N512" s="13" t="s">
        <v>20</v>
      </c>
      <c r="O512" s="13">
        <f t="shared" si="7"/>
        <v>1</v>
      </c>
    </row>
    <row r="513" spans="1:15" x14ac:dyDescent="0.3">
      <c r="A513" s="2">
        <v>17</v>
      </c>
      <c r="N513" s="13" t="s">
        <v>20</v>
      </c>
      <c r="O513" s="13">
        <f t="shared" si="7"/>
        <v>1</v>
      </c>
    </row>
    <row r="514" spans="1:15" x14ac:dyDescent="0.3">
      <c r="A514" s="2">
        <v>28</v>
      </c>
      <c r="N514" s="13" t="s">
        <v>20</v>
      </c>
      <c r="O514" s="13">
        <f t="shared" si="7"/>
        <v>1</v>
      </c>
    </row>
    <row r="515" spans="1:15" x14ac:dyDescent="0.3">
      <c r="A515" s="2">
        <v>15</v>
      </c>
      <c r="N515" s="13" t="s">
        <v>20</v>
      </c>
      <c r="O515" s="13">
        <f t="shared" si="7"/>
        <v>1</v>
      </c>
    </row>
    <row r="516" spans="1:15" x14ac:dyDescent="0.3">
      <c r="A516" s="2">
        <v>14</v>
      </c>
      <c r="N516" s="13" t="s">
        <v>34</v>
      </c>
      <c r="O516" s="13">
        <f t="shared" si="7"/>
        <v>0</v>
      </c>
    </row>
    <row r="517" spans="1:15" x14ac:dyDescent="0.3">
      <c r="A517" s="2">
        <v>13</v>
      </c>
      <c r="N517" s="13" t="s">
        <v>20</v>
      </c>
      <c r="O517" s="13">
        <f t="shared" ref="O517:O580" si="8">IF(N517="feminin", 1, 0)</f>
        <v>1</v>
      </c>
    </row>
    <row r="518" spans="1:15" x14ac:dyDescent="0.3">
      <c r="A518" s="2">
        <v>16</v>
      </c>
      <c r="N518" s="13" t="s">
        <v>20</v>
      </c>
      <c r="O518" s="13">
        <f t="shared" si="8"/>
        <v>1</v>
      </c>
    </row>
    <row r="519" spans="1:15" x14ac:dyDescent="0.3">
      <c r="A519" s="2">
        <v>16</v>
      </c>
      <c r="N519" s="13" t="s">
        <v>20</v>
      </c>
      <c r="O519" s="13">
        <f t="shared" si="8"/>
        <v>1</v>
      </c>
    </row>
    <row r="520" spans="1:15" x14ac:dyDescent="0.3">
      <c r="A520" s="2">
        <v>23</v>
      </c>
      <c r="N520" s="13" t="s">
        <v>20</v>
      </c>
      <c r="O520" s="13">
        <f t="shared" si="8"/>
        <v>1</v>
      </c>
    </row>
    <row r="521" spans="1:15" x14ac:dyDescent="0.3">
      <c r="A521" s="2">
        <v>32</v>
      </c>
      <c r="N521" s="13" t="s">
        <v>20</v>
      </c>
      <c r="O521" s="13">
        <f t="shared" si="8"/>
        <v>1</v>
      </c>
    </row>
    <row r="522" spans="1:15" x14ac:dyDescent="0.3">
      <c r="A522" s="2">
        <v>32</v>
      </c>
      <c r="N522" s="13" t="s">
        <v>20</v>
      </c>
      <c r="O522" s="13">
        <f t="shared" si="8"/>
        <v>1</v>
      </c>
    </row>
    <row r="523" spans="1:15" x14ac:dyDescent="0.3">
      <c r="A523" s="2">
        <v>22</v>
      </c>
      <c r="N523" s="13" t="s">
        <v>20</v>
      </c>
      <c r="O523" s="13">
        <f t="shared" si="8"/>
        <v>1</v>
      </c>
    </row>
    <row r="524" spans="1:15" x14ac:dyDescent="0.3">
      <c r="A524" s="2">
        <v>21</v>
      </c>
      <c r="N524" s="13" t="s">
        <v>20</v>
      </c>
      <c r="O524" s="13">
        <f t="shared" si="8"/>
        <v>1</v>
      </c>
    </row>
    <row r="525" spans="1:15" x14ac:dyDescent="0.3">
      <c r="A525" s="2">
        <v>18</v>
      </c>
      <c r="N525" s="13" t="s">
        <v>20</v>
      </c>
      <c r="O525" s="13">
        <f t="shared" si="8"/>
        <v>1</v>
      </c>
    </row>
    <row r="526" spans="1:15" x14ac:dyDescent="0.3">
      <c r="A526" s="2">
        <v>17</v>
      </c>
      <c r="N526" s="13" t="s">
        <v>20</v>
      </c>
      <c r="O526" s="13">
        <f t="shared" si="8"/>
        <v>1</v>
      </c>
    </row>
    <row r="527" spans="1:15" x14ac:dyDescent="0.3">
      <c r="A527" s="2">
        <v>14</v>
      </c>
      <c r="N527" s="13" t="s">
        <v>20</v>
      </c>
      <c r="O527" s="13">
        <f t="shared" si="8"/>
        <v>1</v>
      </c>
    </row>
    <row r="528" spans="1:15" x14ac:dyDescent="0.3">
      <c r="A528" s="2">
        <v>16</v>
      </c>
      <c r="N528" s="13" t="s">
        <v>20</v>
      </c>
      <c r="O528" s="13">
        <f t="shared" si="8"/>
        <v>1</v>
      </c>
    </row>
    <row r="529" spans="1:15" x14ac:dyDescent="0.3">
      <c r="A529" s="2">
        <v>20</v>
      </c>
      <c r="N529" s="13" t="s">
        <v>20</v>
      </c>
      <c r="O529" s="13">
        <f t="shared" si="8"/>
        <v>1</v>
      </c>
    </row>
    <row r="530" spans="1:15" x14ac:dyDescent="0.3">
      <c r="A530" s="2">
        <v>17</v>
      </c>
      <c r="N530" s="13" t="s">
        <v>20</v>
      </c>
      <c r="O530" s="13">
        <f t="shared" si="8"/>
        <v>1</v>
      </c>
    </row>
    <row r="531" spans="1:15" x14ac:dyDescent="0.3">
      <c r="A531" s="2">
        <v>29</v>
      </c>
      <c r="N531" s="13" t="s">
        <v>20</v>
      </c>
      <c r="O531" s="13">
        <f t="shared" si="8"/>
        <v>1</v>
      </c>
    </row>
    <row r="532" spans="1:15" x14ac:dyDescent="0.3">
      <c r="A532" s="2">
        <v>18</v>
      </c>
      <c r="N532" s="13" t="s">
        <v>20</v>
      </c>
      <c r="O532" s="13">
        <f t="shared" si="8"/>
        <v>1</v>
      </c>
    </row>
    <row r="533" spans="1:15" x14ac:dyDescent="0.3">
      <c r="A533" s="2">
        <v>13</v>
      </c>
      <c r="N533" s="13" t="s">
        <v>20</v>
      </c>
      <c r="O533" s="13">
        <f t="shared" si="8"/>
        <v>1</v>
      </c>
    </row>
    <row r="534" spans="1:15" x14ac:dyDescent="0.3">
      <c r="A534" s="2">
        <v>17</v>
      </c>
      <c r="N534" s="13" t="s">
        <v>20</v>
      </c>
      <c r="O534" s="13">
        <f t="shared" si="8"/>
        <v>1</v>
      </c>
    </row>
    <row r="535" spans="1:15" x14ac:dyDescent="0.3">
      <c r="A535" s="2">
        <v>14</v>
      </c>
      <c r="N535" s="13" t="s">
        <v>20</v>
      </c>
      <c r="O535" s="13">
        <f t="shared" si="8"/>
        <v>1</v>
      </c>
    </row>
    <row r="536" spans="1:15" x14ac:dyDescent="0.3">
      <c r="A536" s="2">
        <v>15</v>
      </c>
      <c r="N536" s="13" t="s">
        <v>20</v>
      </c>
      <c r="O536" s="13">
        <f t="shared" si="8"/>
        <v>1</v>
      </c>
    </row>
    <row r="537" spans="1:15" x14ac:dyDescent="0.3">
      <c r="A537" s="2">
        <v>15</v>
      </c>
      <c r="N537" s="13" t="s">
        <v>20</v>
      </c>
      <c r="O537" s="13">
        <f t="shared" si="8"/>
        <v>1</v>
      </c>
    </row>
    <row r="538" spans="1:15" x14ac:dyDescent="0.3">
      <c r="A538" s="2">
        <v>16</v>
      </c>
      <c r="N538" s="13" t="s">
        <v>20</v>
      </c>
      <c r="O538" s="13">
        <f t="shared" si="8"/>
        <v>1</v>
      </c>
    </row>
    <row r="539" spans="1:15" x14ac:dyDescent="0.3">
      <c r="A539" s="2">
        <v>14</v>
      </c>
      <c r="N539" s="13" t="s">
        <v>20</v>
      </c>
      <c r="O539" s="13">
        <f t="shared" si="8"/>
        <v>1</v>
      </c>
    </row>
    <row r="540" spans="1:15" x14ac:dyDescent="0.3">
      <c r="A540" s="2">
        <v>12</v>
      </c>
      <c r="N540" s="13" t="s">
        <v>20</v>
      </c>
      <c r="O540" s="13">
        <f t="shared" si="8"/>
        <v>1</v>
      </c>
    </row>
    <row r="541" spans="1:15" x14ac:dyDescent="0.3">
      <c r="A541" s="2">
        <v>13</v>
      </c>
      <c r="N541" s="13" t="s">
        <v>20</v>
      </c>
      <c r="O541" s="13">
        <f t="shared" si="8"/>
        <v>1</v>
      </c>
    </row>
    <row r="542" spans="1:15" x14ac:dyDescent="0.3">
      <c r="A542" s="2">
        <v>15</v>
      </c>
      <c r="N542" s="13" t="s">
        <v>20</v>
      </c>
      <c r="O542" s="13">
        <f t="shared" si="8"/>
        <v>1</v>
      </c>
    </row>
    <row r="543" spans="1:15" x14ac:dyDescent="0.3">
      <c r="A543" s="2">
        <v>11</v>
      </c>
      <c r="N543" s="13" t="s">
        <v>20</v>
      </c>
      <c r="O543" s="13">
        <f t="shared" si="8"/>
        <v>1</v>
      </c>
    </row>
    <row r="544" spans="1:15" x14ac:dyDescent="0.3">
      <c r="A544" s="2">
        <v>12</v>
      </c>
      <c r="N544" s="13" t="s">
        <v>20</v>
      </c>
      <c r="O544" s="13">
        <f t="shared" si="8"/>
        <v>1</v>
      </c>
    </row>
    <row r="545" spans="1:15" x14ac:dyDescent="0.3">
      <c r="A545" s="2">
        <v>15</v>
      </c>
      <c r="N545" s="13" t="s">
        <v>20</v>
      </c>
      <c r="O545" s="13">
        <f t="shared" si="8"/>
        <v>1</v>
      </c>
    </row>
    <row r="546" spans="1:15" x14ac:dyDescent="0.3">
      <c r="A546" s="2">
        <v>15</v>
      </c>
      <c r="N546" s="13" t="s">
        <v>20</v>
      </c>
      <c r="O546" s="13">
        <f t="shared" si="8"/>
        <v>1</v>
      </c>
    </row>
    <row r="547" spans="1:15" x14ac:dyDescent="0.3">
      <c r="A547" s="2">
        <v>19</v>
      </c>
      <c r="N547" s="13" t="s">
        <v>20</v>
      </c>
      <c r="O547" s="13">
        <f t="shared" si="8"/>
        <v>1</v>
      </c>
    </row>
    <row r="548" spans="1:15" x14ac:dyDescent="0.3">
      <c r="A548" s="2">
        <v>19</v>
      </c>
      <c r="N548" s="13" t="s">
        <v>20</v>
      </c>
      <c r="O548" s="13">
        <f t="shared" si="8"/>
        <v>1</v>
      </c>
    </row>
    <row r="549" spans="1:15" x14ac:dyDescent="0.3">
      <c r="A549" s="2">
        <v>14</v>
      </c>
      <c r="N549" s="13" t="s">
        <v>20</v>
      </c>
      <c r="O549" s="13">
        <f t="shared" si="8"/>
        <v>1</v>
      </c>
    </row>
    <row r="550" spans="1:15" x14ac:dyDescent="0.3">
      <c r="A550" s="2">
        <v>25</v>
      </c>
      <c r="N550" s="13" t="s">
        <v>20</v>
      </c>
      <c r="O550" s="13">
        <f t="shared" si="8"/>
        <v>1</v>
      </c>
    </row>
    <row r="551" spans="1:15" x14ac:dyDescent="0.3">
      <c r="A551" s="2">
        <v>23</v>
      </c>
      <c r="N551" s="13" t="s">
        <v>20</v>
      </c>
      <c r="O551" s="13">
        <f t="shared" si="8"/>
        <v>1</v>
      </c>
    </row>
    <row r="552" spans="1:15" x14ac:dyDescent="0.3">
      <c r="A552" s="2">
        <v>18</v>
      </c>
      <c r="N552" s="13" t="s">
        <v>20</v>
      </c>
      <c r="O552" s="13">
        <f t="shared" si="8"/>
        <v>1</v>
      </c>
    </row>
    <row r="553" spans="1:15" x14ac:dyDescent="0.3">
      <c r="A553" s="2">
        <v>30</v>
      </c>
      <c r="N553" s="13" t="s">
        <v>20</v>
      </c>
      <c r="O553" s="13">
        <f t="shared" si="8"/>
        <v>1</v>
      </c>
    </row>
    <row r="554" spans="1:15" x14ac:dyDescent="0.3">
      <c r="A554" s="2">
        <v>19</v>
      </c>
      <c r="N554" s="13" t="s">
        <v>20</v>
      </c>
      <c r="O554" s="13">
        <f t="shared" si="8"/>
        <v>1</v>
      </c>
    </row>
    <row r="555" spans="1:15" x14ac:dyDescent="0.3">
      <c r="A555" s="2">
        <v>16</v>
      </c>
      <c r="N555" s="13" t="s">
        <v>20</v>
      </c>
      <c r="O555" s="13">
        <f t="shared" si="8"/>
        <v>1</v>
      </c>
    </row>
    <row r="556" spans="1:15" x14ac:dyDescent="0.3">
      <c r="A556" s="2">
        <v>21</v>
      </c>
      <c r="N556" s="13" t="s">
        <v>20</v>
      </c>
      <c r="O556" s="13">
        <f t="shared" si="8"/>
        <v>1</v>
      </c>
    </row>
    <row r="557" spans="1:15" x14ac:dyDescent="0.3">
      <c r="A557" s="2">
        <v>17</v>
      </c>
      <c r="N557" s="13" t="s">
        <v>20</v>
      </c>
      <c r="O557" s="13">
        <f t="shared" si="8"/>
        <v>1</v>
      </c>
    </row>
    <row r="558" spans="1:15" x14ac:dyDescent="0.3">
      <c r="A558" s="2">
        <v>25</v>
      </c>
      <c r="N558" s="13" t="s">
        <v>20</v>
      </c>
      <c r="O558" s="13">
        <f t="shared" si="8"/>
        <v>1</v>
      </c>
    </row>
    <row r="559" spans="1:15" x14ac:dyDescent="0.3">
      <c r="A559" s="2">
        <v>16</v>
      </c>
      <c r="N559" s="13" t="s">
        <v>20</v>
      </c>
      <c r="O559" s="13">
        <f t="shared" si="8"/>
        <v>1</v>
      </c>
    </row>
    <row r="560" spans="1:15" x14ac:dyDescent="0.3">
      <c r="A560" s="2">
        <v>16</v>
      </c>
      <c r="N560" s="13" t="s">
        <v>20</v>
      </c>
      <c r="O560" s="13">
        <f t="shared" si="8"/>
        <v>1</v>
      </c>
    </row>
    <row r="561" spans="1:15" x14ac:dyDescent="0.3">
      <c r="A561" s="2">
        <v>16</v>
      </c>
      <c r="N561" s="13" t="s">
        <v>20</v>
      </c>
      <c r="O561" s="13">
        <f t="shared" si="8"/>
        <v>1</v>
      </c>
    </row>
    <row r="562" spans="1:15" x14ac:dyDescent="0.3">
      <c r="A562" s="2">
        <v>25</v>
      </c>
      <c r="N562" s="13" t="s">
        <v>20</v>
      </c>
      <c r="O562" s="13">
        <f t="shared" si="8"/>
        <v>1</v>
      </c>
    </row>
    <row r="563" spans="1:15" x14ac:dyDescent="0.3">
      <c r="A563" s="2">
        <v>18</v>
      </c>
      <c r="N563" s="13" t="s">
        <v>20</v>
      </c>
      <c r="O563" s="13">
        <f t="shared" si="8"/>
        <v>1</v>
      </c>
    </row>
    <row r="564" spans="1:15" x14ac:dyDescent="0.3">
      <c r="A564" s="2">
        <v>20</v>
      </c>
      <c r="N564" s="13" t="s">
        <v>20</v>
      </c>
      <c r="O564" s="13">
        <f t="shared" si="8"/>
        <v>1</v>
      </c>
    </row>
    <row r="565" spans="1:15" x14ac:dyDescent="0.3">
      <c r="A565" s="2">
        <v>16</v>
      </c>
      <c r="N565" s="13" t="s">
        <v>20</v>
      </c>
      <c r="O565" s="13">
        <f t="shared" si="8"/>
        <v>1</v>
      </c>
    </row>
    <row r="566" spans="1:15" x14ac:dyDescent="0.3">
      <c r="A566" s="2">
        <v>16</v>
      </c>
      <c r="N566" s="13" t="s">
        <v>20</v>
      </c>
      <c r="O566" s="13">
        <f t="shared" si="8"/>
        <v>1</v>
      </c>
    </row>
    <row r="567" spans="1:15" x14ac:dyDescent="0.3">
      <c r="A567" s="2">
        <v>15</v>
      </c>
      <c r="N567" s="13" t="s">
        <v>20</v>
      </c>
      <c r="O567" s="13">
        <f t="shared" si="8"/>
        <v>1</v>
      </c>
    </row>
    <row r="568" spans="1:15" x14ac:dyDescent="0.3">
      <c r="A568" s="2">
        <v>15</v>
      </c>
      <c r="N568" s="13" t="s">
        <v>20</v>
      </c>
      <c r="O568" s="13">
        <f t="shared" si="8"/>
        <v>1</v>
      </c>
    </row>
    <row r="569" spans="1:15" x14ac:dyDescent="0.3">
      <c r="A569" s="2">
        <v>15</v>
      </c>
      <c r="N569" s="13" t="s">
        <v>20</v>
      </c>
      <c r="O569" s="13">
        <f t="shared" si="8"/>
        <v>1</v>
      </c>
    </row>
    <row r="570" spans="1:15" x14ac:dyDescent="0.3">
      <c r="A570" s="2">
        <v>16</v>
      </c>
      <c r="N570" s="13" t="s">
        <v>20</v>
      </c>
      <c r="O570" s="13">
        <f t="shared" si="8"/>
        <v>1</v>
      </c>
    </row>
    <row r="571" spans="1:15" x14ac:dyDescent="0.3">
      <c r="A571" s="2">
        <v>14</v>
      </c>
      <c r="N571" s="13" t="s">
        <v>20</v>
      </c>
      <c r="O571" s="13">
        <f t="shared" si="8"/>
        <v>1</v>
      </c>
    </row>
    <row r="572" spans="1:15" x14ac:dyDescent="0.3">
      <c r="A572" s="2">
        <v>17</v>
      </c>
      <c r="N572" s="13" t="s">
        <v>20</v>
      </c>
      <c r="O572" s="13">
        <f t="shared" si="8"/>
        <v>1</v>
      </c>
    </row>
    <row r="573" spans="1:15" x14ac:dyDescent="0.3">
      <c r="A573" s="2">
        <v>16</v>
      </c>
      <c r="N573" s="13" t="s">
        <v>20</v>
      </c>
      <c r="O573" s="13">
        <f t="shared" si="8"/>
        <v>1</v>
      </c>
    </row>
    <row r="574" spans="1:15" x14ac:dyDescent="0.3">
      <c r="A574" s="2">
        <v>22</v>
      </c>
      <c r="N574" s="13" t="s">
        <v>20</v>
      </c>
      <c r="O574" s="13">
        <f t="shared" si="8"/>
        <v>1</v>
      </c>
    </row>
    <row r="575" spans="1:15" x14ac:dyDescent="0.3">
      <c r="A575" s="2">
        <v>16</v>
      </c>
      <c r="N575" s="13" t="s">
        <v>20</v>
      </c>
      <c r="O575" s="13">
        <f t="shared" si="8"/>
        <v>1</v>
      </c>
    </row>
    <row r="576" spans="1:15" x14ac:dyDescent="0.3">
      <c r="A576" s="2">
        <v>30</v>
      </c>
      <c r="N576" s="13" t="s">
        <v>20</v>
      </c>
      <c r="O576" s="13">
        <f t="shared" si="8"/>
        <v>1</v>
      </c>
    </row>
    <row r="577" spans="1:15" x14ac:dyDescent="0.3">
      <c r="A577" s="2">
        <v>30</v>
      </c>
      <c r="N577" s="13" t="s">
        <v>20</v>
      </c>
      <c r="O577" s="13">
        <f t="shared" si="8"/>
        <v>1</v>
      </c>
    </row>
    <row r="578" spans="1:15" x14ac:dyDescent="0.3">
      <c r="A578" s="2">
        <v>28</v>
      </c>
      <c r="N578" s="13" t="s">
        <v>20</v>
      </c>
      <c r="O578" s="13">
        <f t="shared" si="8"/>
        <v>1</v>
      </c>
    </row>
    <row r="579" spans="1:15" x14ac:dyDescent="0.3">
      <c r="A579" s="2">
        <v>27</v>
      </c>
      <c r="N579" s="13" t="s">
        <v>20</v>
      </c>
      <c r="O579" s="13">
        <f t="shared" si="8"/>
        <v>1</v>
      </c>
    </row>
    <row r="580" spans="1:15" x14ac:dyDescent="0.3">
      <c r="A580" s="2">
        <v>26</v>
      </c>
      <c r="N580" s="13" t="s">
        <v>20</v>
      </c>
      <c r="O580" s="13">
        <f t="shared" si="8"/>
        <v>1</v>
      </c>
    </row>
    <row r="581" spans="1:15" x14ac:dyDescent="0.3">
      <c r="A581" s="2">
        <v>26</v>
      </c>
      <c r="N581" s="13" t="s">
        <v>20</v>
      </c>
      <c r="O581" s="13">
        <f t="shared" ref="O581:O644" si="9">IF(N581="feminin", 1, 0)</f>
        <v>1</v>
      </c>
    </row>
    <row r="582" spans="1:15" x14ac:dyDescent="0.3">
      <c r="A582" s="2">
        <v>19</v>
      </c>
      <c r="N582" s="13" t="s">
        <v>20</v>
      </c>
      <c r="O582" s="13">
        <f t="shared" si="9"/>
        <v>1</v>
      </c>
    </row>
    <row r="583" spans="1:15" x14ac:dyDescent="0.3">
      <c r="A583" s="2">
        <v>18</v>
      </c>
      <c r="N583" s="13" t="s">
        <v>20</v>
      </c>
      <c r="O583" s="13">
        <f t="shared" si="9"/>
        <v>1</v>
      </c>
    </row>
    <row r="584" spans="1:15" x14ac:dyDescent="0.3">
      <c r="A584" s="2">
        <v>18</v>
      </c>
      <c r="N584" s="13" t="s">
        <v>20</v>
      </c>
      <c r="O584" s="13">
        <f t="shared" si="9"/>
        <v>1</v>
      </c>
    </row>
    <row r="585" spans="1:15" x14ac:dyDescent="0.3">
      <c r="A585" s="2">
        <v>18</v>
      </c>
      <c r="N585" s="13" t="s">
        <v>20</v>
      </c>
      <c r="O585" s="13">
        <f t="shared" si="9"/>
        <v>1</v>
      </c>
    </row>
    <row r="586" spans="1:15" x14ac:dyDescent="0.3">
      <c r="A586" s="2">
        <v>18</v>
      </c>
      <c r="N586" s="13" t="s">
        <v>20</v>
      </c>
      <c r="O586" s="13">
        <f t="shared" si="9"/>
        <v>1</v>
      </c>
    </row>
    <row r="587" spans="1:15" x14ac:dyDescent="0.3">
      <c r="A587" s="2">
        <v>15</v>
      </c>
      <c r="N587" s="13" t="s">
        <v>20</v>
      </c>
      <c r="O587" s="13">
        <f t="shared" si="9"/>
        <v>1</v>
      </c>
    </row>
    <row r="588" spans="1:15" x14ac:dyDescent="0.3">
      <c r="A588" s="2">
        <v>17</v>
      </c>
      <c r="N588" s="13" t="s">
        <v>20</v>
      </c>
      <c r="O588" s="13">
        <f t="shared" si="9"/>
        <v>1</v>
      </c>
    </row>
    <row r="589" spans="1:15" x14ac:dyDescent="0.3">
      <c r="A589" s="2">
        <v>14</v>
      </c>
      <c r="N589" s="13" t="s">
        <v>20</v>
      </c>
      <c r="O589" s="13">
        <f t="shared" si="9"/>
        <v>1</v>
      </c>
    </row>
    <row r="590" spans="1:15" x14ac:dyDescent="0.3">
      <c r="A590" s="2">
        <v>33</v>
      </c>
      <c r="N590" s="13" t="s">
        <v>20</v>
      </c>
      <c r="O590" s="13">
        <f t="shared" si="9"/>
        <v>1</v>
      </c>
    </row>
    <row r="591" spans="1:15" x14ac:dyDescent="0.3">
      <c r="A591" s="2">
        <v>23</v>
      </c>
      <c r="N591" s="13" t="s">
        <v>20</v>
      </c>
      <c r="O591" s="13">
        <f t="shared" si="9"/>
        <v>1</v>
      </c>
    </row>
    <row r="592" spans="1:15" x14ac:dyDescent="0.3">
      <c r="A592" s="2">
        <v>13</v>
      </c>
      <c r="N592" s="13" t="s">
        <v>20</v>
      </c>
      <c r="O592" s="13">
        <f t="shared" si="9"/>
        <v>1</v>
      </c>
    </row>
    <row r="593" spans="1:15" x14ac:dyDescent="0.3">
      <c r="A593" s="2">
        <v>18</v>
      </c>
      <c r="N593" s="13" t="s">
        <v>20</v>
      </c>
      <c r="O593" s="13">
        <f t="shared" si="9"/>
        <v>1</v>
      </c>
    </row>
    <row r="594" spans="1:15" x14ac:dyDescent="0.3">
      <c r="A594" s="2">
        <v>21</v>
      </c>
      <c r="N594" s="13" t="s">
        <v>20</v>
      </c>
      <c r="O594" s="13">
        <f t="shared" si="9"/>
        <v>1</v>
      </c>
    </row>
    <row r="595" spans="1:15" x14ac:dyDescent="0.3">
      <c r="A595" s="2">
        <v>18</v>
      </c>
      <c r="N595" s="13" t="s">
        <v>20</v>
      </c>
      <c r="O595" s="13">
        <f t="shared" si="9"/>
        <v>1</v>
      </c>
    </row>
    <row r="596" spans="1:15" x14ac:dyDescent="0.3">
      <c r="A596" s="2">
        <v>19</v>
      </c>
      <c r="N596" s="13" t="s">
        <v>20</v>
      </c>
      <c r="O596" s="13">
        <f t="shared" si="9"/>
        <v>1</v>
      </c>
    </row>
    <row r="597" spans="1:15" x14ac:dyDescent="0.3">
      <c r="A597" s="2">
        <v>15</v>
      </c>
      <c r="N597" s="13" t="s">
        <v>20</v>
      </c>
      <c r="O597" s="13">
        <f t="shared" si="9"/>
        <v>1</v>
      </c>
    </row>
    <row r="598" spans="1:15" x14ac:dyDescent="0.3">
      <c r="A598" s="2">
        <v>16</v>
      </c>
      <c r="N598" s="13" t="s">
        <v>20</v>
      </c>
      <c r="O598" s="13">
        <f t="shared" si="9"/>
        <v>1</v>
      </c>
    </row>
    <row r="599" spans="1:15" x14ac:dyDescent="0.3">
      <c r="A599" s="2">
        <v>13</v>
      </c>
      <c r="N599" s="13" t="s">
        <v>20</v>
      </c>
      <c r="O599" s="13">
        <f t="shared" si="9"/>
        <v>1</v>
      </c>
    </row>
    <row r="600" spans="1:15" x14ac:dyDescent="0.3">
      <c r="A600" s="2">
        <v>24</v>
      </c>
      <c r="N600" s="13" t="s">
        <v>20</v>
      </c>
      <c r="O600" s="13">
        <f t="shared" si="9"/>
        <v>1</v>
      </c>
    </row>
    <row r="601" spans="1:15" x14ac:dyDescent="0.3">
      <c r="A601" s="2">
        <v>19</v>
      </c>
      <c r="N601" s="13" t="s">
        <v>20</v>
      </c>
      <c r="O601" s="13">
        <f t="shared" si="9"/>
        <v>1</v>
      </c>
    </row>
    <row r="602" spans="1:15" x14ac:dyDescent="0.3">
      <c r="A602" s="2">
        <v>17</v>
      </c>
      <c r="N602" s="13" t="s">
        <v>20</v>
      </c>
      <c r="O602" s="13">
        <f t="shared" si="9"/>
        <v>1</v>
      </c>
    </row>
    <row r="603" spans="1:15" x14ac:dyDescent="0.3">
      <c r="A603" s="2">
        <v>16</v>
      </c>
      <c r="N603" s="13" t="s">
        <v>20</v>
      </c>
      <c r="O603" s="13">
        <f t="shared" si="9"/>
        <v>1</v>
      </c>
    </row>
    <row r="604" spans="1:15" x14ac:dyDescent="0.3">
      <c r="A604" s="2">
        <v>16</v>
      </c>
      <c r="N604" s="13" t="s">
        <v>20</v>
      </c>
      <c r="O604" s="13">
        <f t="shared" si="9"/>
        <v>1</v>
      </c>
    </row>
    <row r="605" spans="1:15" x14ac:dyDescent="0.3">
      <c r="A605" s="2">
        <v>23</v>
      </c>
      <c r="N605" s="13" t="s">
        <v>20</v>
      </c>
      <c r="O605" s="13">
        <f t="shared" si="9"/>
        <v>1</v>
      </c>
    </row>
    <row r="606" spans="1:15" x14ac:dyDescent="0.3">
      <c r="A606" s="2">
        <v>16</v>
      </c>
      <c r="N606" s="13" t="s">
        <v>20</v>
      </c>
      <c r="O606" s="13">
        <f t="shared" si="9"/>
        <v>1</v>
      </c>
    </row>
    <row r="607" spans="1:15" x14ac:dyDescent="0.3">
      <c r="A607" s="2">
        <v>19</v>
      </c>
      <c r="N607" s="13" t="s">
        <v>20</v>
      </c>
      <c r="O607" s="13">
        <f t="shared" si="9"/>
        <v>1</v>
      </c>
    </row>
    <row r="608" spans="1:15" x14ac:dyDescent="0.3">
      <c r="A608" s="2">
        <v>27</v>
      </c>
      <c r="N608" s="13" t="s">
        <v>20</v>
      </c>
      <c r="O608" s="13">
        <f t="shared" si="9"/>
        <v>1</v>
      </c>
    </row>
    <row r="609" spans="1:15" x14ac:dyDescent="0.3">
      <c r="A609" s="2">
        <v>20</v>
      </c>
      <c r="N609" s="13" t="s">
        <v>20</v>
      </c>
      <c r="O609" s="13">
        <f t="shared" si="9"/>
        <v>1</v>
      </c>
    </row>
    <row r="610" spans="1:15" x14ac:dyDescent="0.3">
      <c r="A610" s="2">
        <v>15</v>
      </c>
      <c r="N610" s="13" t="s">
        <v>20</v>
      </c>
      <c r="O610" s="13">
        <f t="shared" si="9"/>
        <v>1</v>
      </c>
    </row>
    <row r="611" spans="1:15" x14ac:dyDescent="0.3">
      <c r="A611" s="2">
        <v>25</v>
      </c>
      <c r="N611" s="13" t="s">
        <v>20</v>
      </c>
      <c r="O611" s="13">
        <f t="shared" si="9"/>
        <v>1</v>
      </c>
    </row>
    <row r="612" spans="1:15" x14ac:dyDescent="0.3">
      <c r="A612" s="2">
        <v>18</v>
      </c>
      <c r="N612" s="13" t="s">
        <v>20</v>
      </c>
      <c r="O612" s="13">
        <f t="shared" si="9"/>
        <v>1</v>
      </c>
    </row>
    <row r="613" spans="1:15" x14ac:dyDescent="0.3">
      <c r="A613" s="2">
        <v>18</v>
      </c>
      <c r="N613" s="13" t="s">
        <v>20</v>
      </c>
      <c r="O613" s="13">
        <f t="shared" si="9"/>
        <v>1</v>
      </c>
    </row>
    <row r="614" spans="1:15" x14ac:dyDescent="0.3">
      <c r="A614" s="2">
        <v>25</v>
      </c>
      <c r="N614" s="13" t="s">
        <v>20</v>
      </c>
      <c r="O614" s="13">
        <f t="shared" si="9"/>
        <v>1</v>
      </c>
    </row>
    <row r="615" spans="1:15" x14ac:dyDescent="0.3">
      <c r="A615" s="2">
        <v>18</v>
      </c>
      <c r="N615" s="13" t="s">
        <v>20</v>
      </c>
      <c r="O615" s="13">
        <f t="shared" si="9"/>
        <v>1</v>
      </c>
    </row>
    <row r="616" spans="1:15" x14ac:dyDescent="0.3">
      <c r="A616" s="2">
        <v>28</v>
      </c>
      <c r="N616" s="13" t="s">
        <v>20</v>
      </c>
      <c r="O616" s="13">
        <f t="shared" si="9"/>
        <v>1</v>
      </c>
    </row>
    <row r="617" spans="1:15" x14ac:dyDescent="0.3">
      <c r="A617" s="2">
        <v>16</v>
      </c>
      <c r="N617" s="13" t="s">
        <v>20</v>
      </c>
      <c r="O617" s="13">
        <f t="shared" si="9"/>
        <v>1</v>
      </c>
    </row>
    <row r="618" spans="1:15" x14ac:dyDescent="0.3">
      <c r="A618" s="2">
        <v>19</v>
      </c>
      <c r="N618" s="13" t="s">
        <v>20</v>
      </c>
      <c r="O618" s="13">
        <f t="shared" si="9"/>
        <v>1</v>
      </c>
    </row>
    <row r="619" spans="1:15" x14ac:dyDescent="0.3">
      <c r="A619" s="2">
        <v>22</v>
      </c>
      <c r="N619" s="13" t="s">
        <v>20</v>
      </c>
      <c r="O619" s="13">
        <f t="shared" si="9"/>
        <v>1</v>
      </c>
    </row>
    <row r="620" spans="1:15" x14ac:dyDescent="0.3">
      <c r="A620" s="2">
        <v>17</v>
      </c>
      <c r="N620" s="13" t="s">
        <v>20</v>
      </c>
      <c r="O620" s="13">
        <f t="shared" si="9"/>
        <v>1</v>
      </c>
    </row>
    <row r="621" spans="1:15" x14ac:dyDescent="0.3">
      <c r="A621" s="2">
        <v>17</v>
      </c>
      <c r="N621" s="13" t="s">
        <v>20</v>
      </c>
      <c r="O621" s="13">
        <f t="shared" si="9"/>
        <v>1</v>
      </c>
    </row>
    <row r="622" spans="1:15" x14ac:dyDescent="0.3">
      <c r="A622" s="2">
        <v>15</v>
      </c>
      <c r="N622" s="13" t="s">
        <v>20</v>
      </c>
      <c r="O622" s="13">
        <f t="shared" si="9"/>
        <v>1</v>
      </c>
    </row>
    <row r="623" spans="1:15" x14ac:dyDescent="0.3">
      <c r="A623" s="2">
        <v>12</v>
      </c>
      <c r="N623" s="13" t="s">
        <v>20</v>
      </c>
      <c r="O623" s="13">
        <f t="shared" si="9"/>
        <v>1</v>
      </c>
    </row>
    <row r="624" spans="1:15" x14ac:dyDescent="0.3">
      <c r="A624" s="2">
        <v>22</v>
      </c>
      <c r="N624" s="13" t="s">
        <v>20</v>
      </c>
      <c r="O624" s="13">
        <f t="shared" si="9"/>
        <v>1</v>
      </c>
    </row>
    <row r="625" spans="1:15" x14ac:dyDescent="0.3">
      <c r="A625" s="2">
        <v>18</v>
      </c>
      <c r="N625" s="13" t="s">
        <v>20</v>
      </c>
      <c r="O625" s="13">
        <f t="shared" si="9"/>
        <v>1</v>
      </c>
    </row>
    <row r="626" spans="1:15" x14ac:dyDescent="0.3">
      <c r="A626" s="2">
        <v>16</v>
      </c>
      <c r="N626" s="13" t="s">
        <v>20</v>
      </c>
      <c r="O626" s="13">
        <f t="shared" si="9"/>
        <v>1</v>
      </c>
    </row>
    <row r="627" spans="1:15" x14ac:dyDescent="0.3">
      <c r="A627" s="2">
        <v>14</v>
      </c>
      <c r="N627" s="13" t="s">
        <v>20</v>
      </c>
      <c r="O627" s="13">
        <f t="shared" si="9"/>
        <v>1</v>
      </c>
    </row>
    <row r="628" spans="1:15" x14ac:dyDescent="0.3">
      <c r="A628" s="2">
        <v>17</v>
      </c>
      <c r="N628" s="13" t="s">
        <v>20</v>
      </c>
      <c r="O628" s="13">
        <f t="shared" si="9"/>
        <v>1</v>
      </c>
    </row>
    <row r="629" spans="1:15" x14ac:dyDescent="0.3">
      <c r="A629" s="2">
        <v>18</v>
      </c>
      <c r="N629" s="13" t="s">
        <v>20</v>
      </c>
      <c r="O629" s="13">
        <f t="shared" si="9"/>
        <v>1</v>
      </c>
    </row>
    <row r="630" spans="1:15" x14ac:dyDescent="0.3">
      <c r="A630" s="2">
        <v>18</v>
      </c>
      <c r="N630" s="13" t="s">
        <v>20</v>
      </c>
      <c r="O630" s="13">
        <f t="shared" si="9"/>
        <v>1</v>
      </c>
    </row>
    <row r="631" spans="1:15" x14ac:dyDescent="0.3">
      <c r="A631" s="2">
        <v>22</v>
      </c>
      <c r="N631" s="13" t="s">
        <v>20</v>
      </c>
      <c r="O631" s="13">
        <f t="shared" si="9"/>
        <v>1</v>
      </c>
    </row>
    <row r="632" spans="1:15" x14ac:dyDescent="0.3">
      <c r="A632" s="2">
        <v>18</v>
      </c>
      <c r="N632" s="13" t="s">
        <v>20</v>
      </c>
      <c r="O632" s="13">
        <f t="shared" si="9"/>
        <v>1</v>
      </c>
    </row>
    <row r="633" spans="1:15" x14ac:dyDescent="0.3">
      <c r="A633" s="2">
        <v>16</v>
      </c>
      <c r="N633" s="13" t="s">
        <v>20</v>
      </c>
      <c r="O633" s="13">
        <f t="shared" si="9"/>
        <v>1</v>
      </c>
    </row>
    <row r="634" spans="1:15" x14ac:dyDescent="0.3">
      <c r="A634" s="2">
        <v>17</v>
      </c>
      <c r="N634" s="13" t="s">
        <v>20</v>
      </c>
      <c r="O634" s="13">
        <f t="shared" si="9"/>
        <v>1</v>
      </c>
    </row>
    <row r="635" spans="1:15" x14ac:dyDescent="0.3">
      <c r="A635" s="2">
        <v>15</v>
      </c>
      <c r="N635" s="13" t="s">
        <v>20</v>
      </c>
      <c r="O635" s="13">
        <f t="shared" si="9"/>
        <v>1</v>
      </c>
    </row>
    <row r="636" spans="1:15" x14ac:dyDescent="0.3">
      <c r="A636" s="2">
        <v>24</v>
      </c>
      <c r="N636" s="13" t="s">
        <v>20</v>
      </c>
      <c r="O636" s="13">
        <f t="shared" si="9"/>
        <v>1</v>
      </c>
    </row>
    <row r="637" spans="1:15" x14ac:dyDescent="0.3">
      <c r="A637" s="2">
        <v>20</v>
      </c>
      <c r="N637" s="13" t="s">
        <v>20</v>
      </c>
      <c r="O637" s="13">
        <f t="shared" si="9"/>
        <v>1</v>
      </c>
    </row>
    <row r="638" spans="1:15" x14ac:dyDescent="0.3">
      <c r="A638" s="2">
        <v>18</v>
      </c>
      <c r="N638" s="13" t="s">
        <v>20</v>
      </c>
      <c r="O638" s="13">
        <f t="shared" si="9"/>
        <v>1</v>
      </c>
    </row>
    <row r="639" spans="1:15" x14ac:dyDescent="0.3">
      <c r="A639" s="2">
        <v>21</v>
      </c>
      <c r="N639" s="13" t="s">
        <v>20</v>
      </c>
      <c r="O639" s="13">
        <f t="shared" si="9"/>
        <v>1</v>
      </c>
    </row>
    <row r="640" spans="1:15" x14ac:dyDescent="0.3">
      <c r="A640" s="2">
        <v>13</v>
      </c>
      <c r="N640" s="13" t="s">
        <v>20</v>
      </c>
      <c r="O640" s="13">
        <f t="shared" si="9"/>
        <v>1</v>
      </c>
    </row>
    <row r="641" spans="1:15" x14ac:dyDescent="0.3">
      <c r="A641" s="2">
        <v>34</v>
      </c>
      <c r="N641" s="13" t="s">
        <v>20</v>
      </c>
      <c r="O641" s="13">
        <f t="shared" si="9"/>
        <v>1</v>
      </c>
    </row>
    <row r="642" spans="1:15" x14ac:dyDescent="0.3">
      <c r="A642" s="2">
        <v>17</v>
      </c>
      <c r="N642" s="13" t="s">
        <v>20</v>
      </c>
      <c r="O642" s="13">
        <f t="shared" si="9"/>
        <v>1</v>
      </c>
    </row>
    <row r="643" spans="1:15" x14ac:dyDescent="0.3">
      <c r="A643" s="2">
        <v>25</v>
      </c>
      <c r="N643" s="13" t="s">
        <v>20</v>
      </c>
      <c r="O643" s="13">
        <f t="shared" si="9"/>
        <v>1</v>
      </c>
    </row>
    <row r="644" spans="1:15" x14ac:dyDescent="0.3">
      <c r="A644" s="2">
        <v>12</v>
      </c>
      <c r="N644" s="13" t="s">
        <v>20</v>
      </c>
      <c r="O644" s="13">
        <f t="shared" si="9"/>
        <v>1</v>
      </c>
    </row>
    <row r="645" spans="1:15" x14ac:dyDescent="0.3">
      <c r="A645" s="2">
        <v>18</v>
      </c>
      <c r="N645" s="13" t="s">
        <v>20</v>
      </c>
      <c r="O645" s="13">
        <f t="shared" ref="O645:O698" si="10">IF(N645="feminin", 1, 0)</f>
        <v>1</v>
      </c>
    </row>
    <row r="646" spans="1:15" x14ac:dyDescent="0.3">
      <c r="A646" s="2">
        <v>21</v>
      </c>
      <c r="N646" s="13" t="s">
        <v>20</v>
      </c>
      <c r="O646" s="13">
        <f t="shared" si="10"/>
        <v>1</v>
      </c>
    </row>
    <row r="647" spans="1:15" x14ac:dyDescent="0.3">
      <c r="A647" s="2">
        <v>18</v>
      </c>
      <c r="N647" s="13" t="s">
        <v>20</v>
      </c>
      <c r="O647" s="13">
        <f t="shared" si="10"/>
        <v>1</v>
      </c>
    </row>
    <row r="648" spans="1:15" x14ac:dyDescent="0.3">
      <c r="A648" s="2">
        <v>18</v>
      </c>
      <c r="N648" s="13" t="s">
        <v>20</v>
      </c>
      <c r="O648" s="13">
        <f t="shared" si="10"/>
        <v>1</v>
      </c>
    </row>
    <row r="649" spans="1:15" x14ac:dyDescent="0.3">
      <c r="A649" s="2">
        <v>20</v>
      </c>
      <c r="N649" s="13" t="s">
        <v>20</v>
      </c>
      <c r="O649" s="13">
        <f t="shared" si="10"/>
        <v>1</v>
      </c>
    </row>
    <row r="650" spans="1:15" x14ac:dyDescent="0.3">
      <c r="A650" s="2">
        <v>18</v>
      </c>
      <c r="N650" s="13" t="s">
        <v>20</v>
      </c>
      <c r="O650" s="13">
        <f t="shared" si="10"/>
        <v>1</v>
      </c>
    </row>
    <row r="651" spans="1:15" x14ac:dyDescent="0.3">
      <c r="A651" s="2">
        <v>20</v>
      </c>
      <c r="N651" s="13" t="s">
        <v>20</v>
      </c>
      <c r="O651" s="13">
        <f t="shared" si="10"/>
        <v>1</v>
      </c>
    </row>
    <row r="652" spans="1:15" x14ac:dyDescent="0.3">
      <c r="A652" s="2">
        <v>19</v>
      </c>
      <c r="N652" s="13" t="s">
        <v>20</v>
      </c>
      <c r="O652" s="13">
        <f t="shared" si="10"/>
        <v>1</v>
      </c>
    </row>
    <row r="653" spans="1:15" x14ac:dyDescent="0.3">
      <c r="A653" s="2">
        <v>26</v>
      </c>
      <c r="N653" s="13" t="s">
        <v>20</v>
      </c>
      <c r="O653" s="13">
        <f t="shared" si="10"/>
        <v>1</v>
      </c>
    </row>
    <row r="654" spans="1:15" x14ac:dyDescent="0.3">
      <c r="A654" s="2">
        <v>15</v>
      </c>
      <c r="N654" s="13" t="s">
        <v>20</v>
      </c>
      <c r="O654" s="13">
        <f t="shared" si="10"/>
        <v>1</v>
      </c>
    </row>
    <row r="655" spans="1:15" x14ac:dyDescent="0.3">
      <c r="A655" s="2">
        <v>17</v>
      </c>
      <c r="N655" s="13" t="s">
        <v>20</v>
      </c>
      <c r="O655" s="13">
        <f t="shared" si="10"/>
        <v>1</v>
      </c>
    </row>
    <row r="656" spans="1:15" x14ac:dyDescent="0.3">
      <c r="A656" s="2">
        <v>19</v>
      </c>
      <c r="N656" s="13" t="s">
        <v>20</v>
      </c>
      <c r="O656" s="13">
        <f t="shared" si="10"/>
        <v>1</v>
      </c>
    </row>
    <row r="657" spans="1:15" x14ac:dyDescent="0.3">
      <c r="A657" s="2">
        <v>14</v>
      </c>
      <c r="N657" s="13" t="s">
        <v>34</v>
      </c>
      <c r="O657" s="13">
        <f t="shared" si="10"/>
        <v>0</v>
      </c>
    </row>
    <row r="658" spans="1:15" x14ac:dyDescent="0.3">
      <c r="A658" s="2">
        <v>31</v>
      </c>
      <c r="N658" s="13" t="s">
        <v>20</v>
      </c>
      <c r="O658" s="13">
        <f t="shared" si="10"/>
        <v>1</v>
      </c>
    </row>
    <row r="659" spans="1:15" x14ac:dyDescent="0.3">
      <c r="A659" s="2">
        <v>13</v>
      </c>
      <c r="N659" s="13" t="s">
        <v>20</v>
      </c>
      <c r="O659" s="13">
        <f t="shared" si="10"/>
        <v>1</v>
      </c>
    </row>
    <row r="660" spans="1:15" x14ac:dyDescent="0.3">
      <c r="A660" s="2">
        <v>17</v>
      </c>
      <c r="N660" s="13" t="s">
        <v>20</v>
      </c>
      <c r="O660" s="13">
        <f t="shared" si="10"/>
        <v>1</v>
      </c>
    </row>
    <row r="661" spans="1:15" x14ac:dyDescent="0.3">
      <c r="A661" s="2">
        <v>18</v>
      </c>
      <c r="N661" s="13" t="s">
        <v>20</v>
      </c>
      <c r="O661" s="13">
        <f t="shared" si="10"/>
        <v>1</v>
      </c>
    </row>
    <row r="662" spans="1:15" x14ac:dyDescent="0.3">
      <c r="A662" s="2">
        <v>21</v>
      </c>
      <c r="N662" s="13" t="s">
        <v>34</v>
      </c>
      <c r="O662" s="13">
        <f t="shared" si="10"/>
        <v>0</v>
      </c>
    </row>
    <row r="663" spans="1:15" x14ac:dyDescent="0.3">
      <c r="A663" s="2">
        <v>21</v>
      </c>
      <c r="N663" s="13" t="s">
        <v>20</v>
      </c>
      <c r="O663" s="13">
        <f t="shared" si="10"/>
        <v>1</v>
      </c>
    </row>
    <row r="664" spans="1:15" x14ac:dyDescent="0.3">
      <c r="A664" s="2">
        <v>19</v>
      </c>
      <c r="N664" s="13" t="s">
        <v>20</v>
      </c>
      <c r="O664" s="13">
        <f t="shared" si="10"/>
        <v>1</v>
      </c>
    </row>
    <row r="665" spans="1:15" x14ac:dyDescent="0.3">
      <c r="A665" s="2">
        <v>17</v>
      </c>
      <c r="N665" s="13" t="s">
        <v>20</v>
      </c>
      <c r="O665" s="13">
        <f t="shared" si="10"/>
        <v>1</v>
      </c>
    </row>
    <row r="666" spans="1:15" x14ac:dyDescent="0.3">
      <c r="A666" s="2">
        <v>21</v>
      </c>
      <c r="N666" s="13" t="s">
        <v>20</v>
      </c>
      <c r="O666" s="13">
        <f t="shared" si="10"/>
        <v>1</v>
      </c>
    </row>
    <row r="667" spans="1:15" x14ac:dyDescent="0.3">
      <c r="A667" s="2">
        <v>16</v>
      </c>
      <c r="N667" s="13" t="s">
        <v>20</v>
      </c>
      <c r="O667" s="13">
        <f t="shared" si="10"/>
        <v>1</v>
      </c>
    </row>
    <row r="668" spans="1:15" x14ac:dyDescent="0.3">
      <c r="A668" s="2">
        <v>24</v>
      </c>
      <c r="N668" s="13" t="s">
        <v>20</v>
      </c>
      <c r="O668" s="13">
        <f t="shared" si="10"/>
        <v>1</v>
      </c>
    </row>
    <row r="669" spans="1:15" x14ac:dyDescent="0.3">
      <c r="A669" s="2">
        <v>16</v>
      </c>
      <c r="N669" s="13" t="s">
        <v>20</v>
      </c>
      <c r="O669" s="13">
        <f t="shared" si="10"/>
        <v>1</v>
      </c>
    </row>
    <row r="670" spans="1:15" x14ac:dyDescent="0.3">
      <c r="A670" s="2">
        <v>36</v>
      </c>
      <c r="N670" s="13" t="s">
        <v>20</v>
      </c>
      <c r="O670" s="13">
        <f t="shared" si="10"/>
        <v>1</v>
      </c>
    </row>
    <row r="671" spans="1:15" x14ac:dyDescent="0.3">
      <c r="A671" s="2">
        <v>40</v>
      </c>
      <c r="N671" s="13" t="s">
        <v>20</v>
      </c>
      <c r="O671" s="13">
        <f t="shared" si="10"/>
        <v>1</v>
      </c>
    </row>
    <row r="672" spans="1:15" x14ac:dyDescent="0.3">
      <c r="A672" s="2">
        <v>1</v>
      </c>
      <c r="N672" s="13" t="s">
        <v>34</v>
      </c>
      <c r="O672" s="13">
        <f t="shared" si="10"/>
        <v>0</v>
      </c>
    </row>
    <row r="673" spans="1:15" x14ac:dyDescent="0.3">
      <c r="A673" s="2">
        <v>17</v>
      </c>
      <c r="N673" s="13" t="s">
        <v>20</v>
      </c>
      <c r="O673" s="13">
        <f t="shared" si="10"/>
        <v>1</v>
      </c>
    </row>
    <row r="674" spans="1:15" x14ac:dyDescent="0.3">
      <c r="A674" s="2">
        <v>15</v>
      </c>
      <c r="N674" s="13" t="s">
        <v>20</v>
      </c>
      <c r="O674" s="13">
        <f t="shared" si="10"/>
        <v>1</v>
      </c>
    </row>
    <row r="675" spans="1:15" x14ac:dyDescent="0.3">
      <c r="A675" s="2">
        <v>15</v>
      </c>
      <c r="N675" s="13" t="s">
        <v>20</v>
      </c>
      <c r="O675" s="13">
        <f t="shared" si="10"/>
        <v>1</v>
      </c>
    </row>
    <row r="676" spans="1:15" x14ac:dyDescent="0.3">
      <c r="A676" s="2">
        <v>16</v>
      </c>
      <c r="N676" s="13" t="s">
        <v>20</v>
      </c>
      <c r="O676" s="13">
        <f t="shared" si="10"/>
        <v>1</v>
      </c>
    </row>
    <row r="677" spans="1:15" x14ac:dyDescent="0.3">
      <c r="A677" s="2">
        <v>17</v>
      </c>
      <c r="N677" s="13" t="s">
        <v>20</v>
      </c>
      <c r="O677" s="13">
        <f t="shared" si="10"/>
        <v>1</v>
      </c>
    </row>
    <row r="678" spans="1:15" x14ac:dyDescent="0.3">
      <c r="A678" s="2">
        <v>17</v>
      </c>
      <c r="N678" s="13" t="s">
        <v>20</v>
      </c>
      <c r="O678" s="13">
        <f t="shared" si="10"/>
        <v>1</v>
      </c>
    </row>
    <row r="679" spans="1:15" x14ac:dyDescent="0.3">
      <c r="A679" s="2">
        <v>11</v>
      </c>
      <c r="N679" s="13" t="s">
        <v>20</v>
      </c>
      <c r="O679" s="13">
        <f t="shared" si="10"/>
        <v>1</v>
      </c>
    </row>
    <row r="680" spans="1:15" x14ac:dyDescent="0.3">
      <c r="A680" s="2">
        <v>18</v>
      </c>
      <c r="N680" s="13" t="s">
        <v>20</v>
      </c>
      <c r="O680" s="13">
        <f t="shared" si="10"/>
        <v>1</v>
      </c>
    </row>
    <row r="681" spans="1:15" x14ac:dyDescent="0.3">
      <c r="A681" s="2">
        <v>30</v>
      </c>
      <c r="N681" s="13" t="s">
        <v>20</v>
      </c>
      <c r="O681" s="13">
        <f t="shared" si="10"/>
        <v>1</v>
      </c>
    </row>
    <row r="682" spans="1:15" x14ac:dyDescent="0.3">
      <c r="A682" s="2">
        <v>16</v>
      </c>
      <c r="N682" s="13" t="s">
        <v>20</v>
      </c>
      <c r="O682" s="13">
        <f t="shared" si="10"/>
        <v>1</v>
      </c>
    </row>
    <row r="683" spans="1:15" x14ac:dyDescent="0.3">
      <c r="A683" s="2">
        <v>17</v>
      </c>
      <c r="N683" s="13" t="s">
        <v>20</v>
      </c>
      <c r="O683" s="13">
        <f t="shared" si="10"/>
        <v>1</v>
      </c>
    </row>
    <row r="684" spans="1:15" x14ac:dyDescent="0.3">
      <c r="A684" s="2">
        <v>14</v>
      </c>
      <c r="N684" s="13" t="s">
        <v>20</v>
      </c>
      <c r="O684" s="13">
        <f t="shared" si="10"/>
        <v>1</v>
      </c>
    </row>
    <row r="685" spans="1:15" x14ac:dyDescent="0.3">
      <c r="A685" s="2">
        <v>17</v>
      </c>
      <c r="N685" s="13" t="s">
        <v>20</v>
      </c>
      <c r="O685" s="13">
        <f t="shared" si="10"/>
        <v>1</v>
      </c>
    </row>
    <row r="686" spans="1:15" x14ac:dyDescent="0.3">
      <c r="A686" s="2">
        <v>16</v>
      </c>
      <c r="N686" s="13" t="s">
        <v>20</v>
      </c>
      <c r="O686" s="13">
        <f t="shared" si="10"/>
        <v>1</v>
      </c>
    </row>
    <row r="687" spans="1:15" x14ac:dyDescent="0.3">
      <c r="A687" s="2">
        <v>23</v>
      </c>
      <c r="N687" s="13" t="s">
        <v>20</v>
      </c>
      <c r="O687" s="13">
        <f t="shared" si="10"/>
        <v>1</v>
      </c>
    </row>
    <row r="688" spans="1:15" x14ac:dyDescent="0.3">
      <c r="A688" s="2">
        <v>14</v>
      </c>
      <c r="N688" s="13" t="s">
        <v>20</v>
      </c>
      <c r="O688" s="13">
        <f t="shared" si="10"/>
        <v>1</v>
      </c>
    </row>
    <row r="689" spans="1:15" x14ac:dyDescent="0.3">
      <c r="A689" s="2">
        <v>15</v>
      </c>
      <c r="N689" s="13" t="s">
        <v>20</v>
      </c>
      <c r="O689" s="13">
        <f t="shared" si="10"/>
        <v>1</v>
      </c>
    </row>
    <row r="690" spans="1:15" x14ac:dyDescent="0.3">
      <c r="A690" s="2">
        <v>25</v>
      </c>
      <c r="N690" s="13" t="s">
        <v>20</v>
      </c>
      <c r="O690" s="13">
        <f t="shared" si="10"/>
        <v>1</v>
      </c>
    </row>
    <row r="691" spans="1:15" x14ac:dyDescent="0.3">
      <c r="A691" s="2">
        <v>18</v>
      </c>
      <c r="N691" s="13" t="s">
        <v>20</v>
      </c>
      <c r="O691" s="13">
        <f t="shared" si="10"/>
        <v>1</v>
      </c>
    </row>
    <row r="692" spans="1:15" x14ac:dyDescent="0.3">
      <c r="A692" s="2">
        <v>20</v>
      </c>
      <c r="N692" s="13" t="s">
        <v>20</v>
      </c>
      <c r="O692" s="13">
        <f t="shared" si="10"/>
        <v>1</v>
      </c>
    </row>
    <row r="693" spans="1:15" x14ac:dyDescent="0.3">
      <c r="A693" s="2">
        <v>16</v>
      </c>
      <c r="N693" s="13" t="s">
        <v>20</v>
      </c>
      <c r="O693" s="13">
        <f t="shared" si="10"/>
        <v>1</v>
      </c>
    </row>
    <row r="694" spans="1:15" x14ac:dyDescent="0.3">
      <c r="A694" s="2">
        <v>19</v>
      </c>
      <c r="N694" s="13" t="s">
        <v>20</v>
      </c>
      <c r="O694" s="13">
        <f t="shared" si="10"/>
        <v>1</v>
      </c>
    </row>
    <row r="695" spans="1:15" x14ac:dyDescent="0.3">
      <c r="A695" s="2">
        <v>21</v>
      </c>
      <c r="N695" s="13" t="s">
        <v>20</v>
      </c>
      <c r="O695" s="13">
        <f t="shared" si="10"/>
        <v>1</v>
      </c>
    </row>
    <row r="696" spans="1:15" x14ac:dyDescent="0.3">
      <c r="A696" s="2">
        <v>30</v>
      </c>
      <c r="N696" s="13" t="s">
        <v>20</v>
      </c>
      <c r="O696" s="13">
        <f t="shared" si="10"/>
        <v>1</v>
      </c>
    </row>
    <row r="697" spans="1:15" x14ac:dyDescent="0.3">
      <c r="A697" s="2">
        <v>16</v>
      </c>
      <c r="N697" s="13" t="s">
        <v>20</v>
      </c>
      <c r="O697" s="13">
        <f t="shared" si="10"/>
        <v>1</v>
      </c>
    </row>
    <row r="698" spans="1:15" x14ac:dyDescent="0.3">
      <c r="A698" s="2">
        <v>17</v>
      </c>
      <c r="N698" s="13" t="s">
        <v>20</v>
      </c>
      <c r="O698" s="13">
        <f t="shared" si="10"/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F2506-7CB4-46E7-BC12-82245ED26D94}">
  <dimension ref="A1:S47"/>
  <sheetViews>
    <sheetView topLeftCell="F13" zoomScale="85" zoomScaleNormal="85" workbookViewId="0">
      <selection activeCell="O22" sqref="O22"/>
    </sheetView>
  </sheetViews>
  <sheetFormatPr defaultRowHeight="14.4" x14ac:dyDescent="0.3"/>
  <cols>
    <col min="1" max="1" width="21.77734375" customWidth="1"/>
    <col min="2" max="2" width="28.6640625" customWidth="1"/>
    <col min="3" max="3" width="36.33203125" bestFit="1" customWidth="1"/>
    <col min="5" max="5" width="33.33203125" customWidth="1"/>
    <col min="6" max="6" width="36.33203125" bestFit="1" customWidth="1"/>
    <col min="7" max="7" width="28" bestFit="1" customWidth="1"/>
    <col min="8" max="8" width="29.109375" bestFit="1" customWidth="1"/>
    <col min="9" max="9" width="33.109375" bestFit="1" customWidth="1"/>
    <col min="10" max="10" width="26.109375" customWidth="1"/>
    <col min="11" max="11" width="34.44140625" bestFit="1" customWidth="1"/>
    <col min="12" max="12" width="24.21875" bestFit="1" customWidth="1"/>
    <col min="15" max="15" width="33.21875" customWidth="1"/>
    <col min="16" max="16" width="26.109375" customWidth="1"/>
    <col min="17" max="17" width="27.21875" customWidth="1"/>
    <col min="18" max="18" width="28.44140625" customWidth="1"/>
    <col min="19" max="19" width="11.6640625" customWidth="1"/>
  </cols>
  <sheetData>
    <row r="1" spans="1:19" x14ac:dyDescent="0.3">
      <c r="A1" t="s">
        <v>139</v>
      </c>
    </row>
    <row r="2" spans="1:19" ht="18" x14ac:dyDescent="0.35">
      <c r="A2" s="3" t="s">
        <v>105</v>
      </c>
      <c r="B2" s="3" t="s">
        <v>116</v>
      </c>
      <c r="C2" s="3" t="s">
        <v>107</v>
      </c>
      <c r="E2" s="3" t="s">
        <v>120</v>
      </c>
    </row>
    <row r="3" spans="1:19" x14ac:dyDescent="0.3">
      <c r="A3" t="s">
        <v>48</v>
      </c>
      <c r="B3" s="4">
        <f>AVERAGEIF(victime_trafic_2019!F10:F707,A3,victime_trafic_2019!B10:B707)</f>
        <v>17.333333333333332</v>
      </c>
      <c r="C3" t="s">
        <v>115</v>
      </c>
    </row>
    <row r="4" spans="1:19" x14ac:dyDescent="0.3">
      <c r="A4" t="s">
        <v>44</v>
      </c>
      <c r="B4" s="4">
        <f>AVERAGEIF(victime_trafic_2019!F26:F723,A4,victime_trafic_2019!B26:B723)</f>
        <v>20.142857142857142</v>
      </c>
      <c r="C4" t="s">
        <v>115</v>
      </c>
      <c r="E4" t="s">
        <v>115</v>
      </c>
      <c r="F4" t="s">
        <v>114</v>
      </c>
      <c r="G4" t="s">
        <v>108</v>
      </c>
      <c r="H4" t="s">
        <v>113</v>
      </c>
      <c r="I4" t="s">
        <v>110</v>
      </c>
      <c r="J4" t="s">
        <v>109</v>
      </c>
      <c r="K4" t="s">
        <v>111</v>
      </c>
      <c r="L4" t="s">
        <v>112</v>
      </c>
    </row>
    <row r="5" spans="1:19" x14ac:dyDescent="0.3">
      <c r="A5" t="s">
        <v>66</v>
      </c>
      <c r="B5" s="4">
        <f>AVERAGEIF(victime_trafic_2019!F2:F698,A5,victime_trafic_2019!B2:B698)</f>
        <v>14.666666666666666</v>
      </c>
      <c r="C5" t="s">
        <v>114</v>
      </c>
      <c r="E5" s="4">
        <f>B3</f>
        <v>17.333333333333332</v>
      </c>
      <c r="F5" s="4">
        <f t="shared" ref="F5:F10" si="0">B5</f>
        <v>14.666666666666666</v>
      </c>
      <c r="G5" s="4">
        <f t="shared" ref="G5:G10" si="1">B11</f>
        <v>19.978723404255319</v>
      </c>
      <c r="H5" s="4">
        <f t="shared" ref="H5:H10" si="2">B17</f>
        <v>19.952380952380953</v>
      </c>
      <c r="I5" s="4">
        <f>B23</f>
        <v>18.238095238095237</v>
      </c>
      <c r="J5" s="4">
        <f>B30</f>
        <v>21.38095238095238</v>
      </c>
      <c r="K5" s="4">
        <f>B36</f>
        <v>18.40625</v>
      </c>
      <c r="L5" s="4">
        <f>B41</f>
        <v>24.375</v>
      </c>
      <c r="S5" s="4"/>
    </row>
    <row r="6" spans="1:19" x14ac:dyDescent="0.3">
      <c r="A6" t="s">
        <v>25</v>
      </c>
      <c r="B6" s="4">
        <f>AVERAGEIF(victime_trafic_2019!F9:F706,A6,victime_trafic_2019!B9:B706)</f>
        <v>24.826086956521738</v>
      </c>
      <c r="C6" t="s">
        <v>114</v>
      </c>
      <c r="E6" s="4">
        <f>B4</f>
        <v>20.142857142857142</v>
      </c>
      <c r="F6" s="4">
        <f t="shared" si="0"/>
        <v>24.826086956521738</v>
      </c>
      <c r="G6" s="4">
        <f t="shared" si="1"/>
        <v>20.111111111111111</v>
      </c>
      <c r="H6" s="4">
        <f t="shared" si="2"/>
        <v>18.666666666666668</v>
      </c>
      <c r="I6" s="4">
        <f t="shared" ref="I6:I11" si="3">B24</f>
        <v>29.6</v>
      </c>
      <c r="J6" s="4">
        <f t="shared" ref="J6:J10" si="4">B31</f>
        <v>19.222222222222221</v>
      </c>
      <c r="K6" s="4">
        <f t="shared" ref="K6:K9" si="5">B37</f>
        <v>23.6</v>
      </c>
      <c r="L6" s="4">
        <f t="shared" ref="L6:L8" si="6">B42</f>
        <v>21.8</v>
      </c>
      <c r="S6" s="4"/>
    </row>
    <row r="7" spans="1:19" x14ac:dyDescent="0.3">
      <c r="A7" t="s">
        <v>68</v>
      </c>
      <c r="B7" s="4">
        <f>AVERAGEIF(victime_trafic_2019!F16:F713,A7,victime_trafic_2019!B16:B713)</f>
        <v>22</v>
      </c>
      <c r="C7" t="s">
        <v>114</v>
      </c>
      <c r="E7" s="4"/>
      <c r="F7" s="4">
        <f t="shared" si="0"/>
        <v>22</v>
      </c>
      <c r="G7" s="4">
        <f t="shared" si="1"/>
        <v>21.5625</v>
      </c>
      <c r="H7" s="4">
        <f t="shared" si="2"/>
        <v>18.8</v>
      </c>
      <c r="I7" s="4">
        <f t="shared" si="3"/>
        <v>18.823529411764707</v>
      </c>
      <c r="J7" s="4">
        <f t="shared" si="4"/>
        <v>20.04</v>
      </c>
      <c r="K7" s="4">
        <f t="shared" si="5"/>
        <v>21.5</v>
      </c>
      <c r="L7" s="4">
        <f t="shared" si="6"/>
        <v>20.777777777777779</v>
      </c>
      <c r="S7" s="4"/>
    </row>
    <row r="8" spans="1:19" x14ac:dyDescent="0.3">
      <c r="A8" t="s">
        <v>73</v>
      </c>
      <c r="B8" s="4">
        <f>AVERAGEIF(victime_trafic_2019!F22:F719,A8,victime_trafic_2019!B22:B719)</f>
        <v>14</v>
      </c>
      <c r="C8" t="s">
        <v>114</v>
      </c>
      <c r="E8" s="4"/>
      <c r="F8" s="4">
        <f t="shared" si="0"/>
        <v>14</v>
      </c>
      <c r="G8" s="4">
        <f t="shared" si="1"/>
        <v>30.454545454545453</v>
      </c>
      <c r="H8" s="4">
        <f t="shared" si="2"/>
        <v>18.833333333333332</v>
      </c>
      <c r="I8" s="4">
        <f t="shared" si="3"/>
        <v>17.823529411764707</v>
      </c>
      <c r="J8" s="4">
        <f t="shared" si="4"/>
        <v>18.648648648648649</v>
      </c>
      <c r="K8" s="4">
        <f t="shared" si="5"/>
        <v>20.285714285714285</v>
      </c>
      <c r="L8" s="4">
        <f t="shared" si="6"/>
        <v>23.071428571428573</v>
      </c>
      <c r="S8" s="4"/>
    </row>
    <row r="9" spans="1:19" x14ac:dyDescent="0.3">
      <c r="A9" t="s">
        <v>54</v>
      </c>
      <c r="B9" s="4">
        <f>AVERAGEIF(victime_trafic_2019!F29:F726,A9,victime_trafic_2019!B29:B726)</f>
        <v>17.399999999999999</v>
      </c>
      <c r="C9" t="s">
        <v>114</v>
      </c>
      <c r="E9" s="4"/>
      <c r="F9" s="4">
        <f t="shared" si="0"/>
        <v>17.399999999999999</v>
      </c>
      <c r="G9" s="4">
        <f t="shared" si="1"/>
        <v>20.333333333333332</v>
      </c>
      <c r="H9" s="4">
        <f t="shared" si="2"/>
        <v>21.3125</v>
      </c>
      <c r="I9" s="4">
        <f t="shared" si="3"/>
        <v>22.5</v>
      </c>
      <c r="J9" s="4">
        <f t="shared" si="4"/>
        <v>19.399999999999999</v>
      </c>
      <c r="K9" s="4">
        <f t="shared" si="5"/>
        <v>25.428571428571427</v>
      </c>
      <c r="S9" s="4"/>
    </row>
    <row r="10" spans="1:19" x14ac:dyDescent="0.3">
      <c r="A10" t="s">
        <v>64</v>
      </c>
      <c r="B10" s="4">
        <f>AVERAGEIF(victime_trafic_2019!F36:F733,A10,victime_trafic_2019!B36:B733)</f>
        <v>16.625</v>
      </c>
      <c r="C10" t="s">
        <v>114</v>
      </c>
      <c r="E10" s="4"/>
      <c r="F10" s="4">
        <f t="shared" si="0"/>
        <v>16.625</v>
      </c>
      <c r="G10" s="4">
        <f t="shared" si="1"/>
        <v>20.882352941176471</v>
      </c>
      <c r="H10" s="4">
        <f t="shared" si="2"/>
        <v>28</v>
      </c>
      <c r="I10" s="4">
        <f t="shared" si="3"/>
        <v>16.933333333333334</v>
      </c>
      <c r="J10" s="4">
        <f t="shared" si="4"/>
        <v>24.857142857142858</v>
      </c>
      <c r="K10" s="4"/>
      <c r="S10" s="4"/>
    </row>
    <row r="11" spans="1:19" x14ac:dyDescent="0.3">
      <c r="A11" t="s">
        <v>57</v>
      </c>
      <c r="B11" s="4">
        <f>AVERAGEIF(victime_trafic_2019!F4:F701,A11,victime_trafic_2019!B4:B701)</f>
        <v>19.978723404255319</v>
      </c>
      <c r="C11" t="s">
        <v>108</v>
      </c>
      <c r="E11" s="4"/>
      <c r="F11" s="4"/>
      <c r="G11" s="4"/>
      <c r="H11" s="4"/>
      <c r="I11" s="4">
        <f t="shared" si="3"/>
        <v>20.111111111111111</v>
      </c>
      <c r="J11" s="4"/>
      <c r="K11" s="4"/>
      <c r="O11" s="4"/>
      <c r="P11" s="4"/>
      <c r="Q11" s="4"/>
      <c r="R11" s="4"/>
      <c r="S11" s="4"/>
    </row>
    <row r="12" spans="1:19" x14ac:dyDescent="0.3">
      <c r="A12" t="s">
        <v>35</v>
      </c>
      <c r="B12" s="4">
        <f>AVERAGEIF(victime_trafic_2019!F7:F704,A12,victime_trafic_2019!B7:B704)</f>
        <v>20.111111111111111</v>
      </c>
      <c r="C12" t="s">
        <v>108</v>
      </c>
      <c r="E12" s="4"/>
      <c r="F12" s="4"/>
      <c r="G12" s="4"/>
      <c r="H12" s="4"/>
      <c r="I12" s="4"/>
      <c r="J12" s="4"/>
      <c r="K12" s="4"/>
      <c r="O12" s="4"/>
      <c r="P12" s="4"/>
      <c r="Q12" s="4"/>
      <c r="R12" s="4"/>
      <c r="S12" s="4"/>
    </row>
    <row r="13" spans="1:19" x14ac:dyDescent="0.3">
      <c r="A13" t="s">
        <v>55</v>
      </c>
      <c r="B13" s="4">
        <f>AVERAGEIF(victime_trafic_2019!F25:F722,A13,victime_trafic_2019!B25:B722)</f>
        <v>21.5625</v>
      </c>
      <c r="C13" t="s">
        <v>108</v>
      </c>
      <c r="E13" s="4"/>
      <c r="F13" t="s">
        <v>121</v>
      </c>
      <c r="O13" s="4"/>
      <c r="P13" s="4"/>
      <c r="Q13" s="4"/>
      <c r="R13" s="4"/>
      <c r="S13" s="4"/>
    </row>
    <row r="14" spans="1:19" x14ac:dyDescent="0.3">
      <c r="A14" t="s">
        <v>59</v>
      </c>
      <c r="B14" s="4">
        <f>AVERAGEIF(victime_trafic_2019!F30:F727,A14,victime_trafic_2019!B30:B727)</f>
        <v>30.454545454545453</v>
      </c>
      <c r="C14" t="s">
        <v>108</v>
      </c>
      <c r="E14" s="4"/>
      <c r="O14" s="4"/>
      <c r="P14" s="4"/>
      <c r="Q14" s="4"/>
      <c r="R14" s="4"/>
      <c r="S14" s="4"/>
    </row>
    <row r="15" spans="1:19" ht="15" thickBot="1" x14ac:dyDescent="0.35">
      <c r="A15" t="s">
        <v>30</v>
      </c>
      <c r="B15" s="4">
        <f>AVERAGEIF(victime_trafic_2019!F37:F734,A15,victime_trafic_2019!B37:B734)</f>
        <v>20.333333333333332</v>
      </c>
      <c r="C15" t="s">
        <v>108</v>
      </c>
      <c r="E15" s="4"/>
      <c r="F15" t="s">
        <v>122</v>
      </c>
      <c r="O15" s="4"/>
      <c r="P15" s="4"/>
      <c r="Q15" s="4"/>
      <c r="R15" s="4"/>
      <c r="S15" s="4"/>
    </row>
    <row r="16" spans="1:19" x14ac:dyDescent="0.3">
      <c r="A16" t="s">
        <v>65</v>
      </c>
      <c r="B16" s="4">
        <f>AVERAGEIF(victime_trafic_2019!F42:F739,A16,victime_trafic_2019!B42:B739)</f>
        <v>20.882352941176471</v>
      </c>
      <c r="C16" t="s">
        <v>108</v>
      </c>
      <c r="E16" s="4"/>
      <c r="F16" s="7" t="s">
        <v>123</v>
      </c>
      <c r="G16" s="7" t="s">
        <v>124</v>
      </c>
      <c r="H16" s="7" t="s">
        <v>125</v>
      </c>
      <c r="I16" s="7" t="s">
        <v>126</v>
      </c>
      <c r="J16" s="7" t="s">
        <v>127</v>
      </c>
      <c r="K16" s="8" t="s">
        <v>211</v>
      </c>
      <c r="O16" s="4"/>
      <c r="P16" s="4"/>
      <c r="Q16" s="4"/>
      <c r="R16" s="4"/>
      <c r="S16" s="4"/>
    </row>
    <row r="17" spans="1:19" x14ac:dyDescent="0.3">
      <c r="A17" t="s">
        <v>69</v>
      </c>
      <c r="B17" s="4">
        <f>AVERAGEIF(victime_trafic_2019!F5:F702,A17,victime_trafic_2019!B5:B702)</f>
        <v>19.952380952380953</v>
      </c>
      <c r="C17" t="s">
        <v>113</v>
      </c>
      <c r="E17" s="4"/>
      <c r="F17" s="5" t="s">
        <v>115</v>
      </c>
      <c r="G17" s="5">
        <v>2</v>
      </c>
      <c r="H17" s="5">
        <v>37.476190476190474</v>
      </c>
      <c r="I17" s="5">
        <v>18.738095238095237</v>
      </c>
      <c r="J17" s="5">
        <v>3.9467120181405915</v>
      </c>
      <c r="K17">
        <f>SQRT(J17)/I17</f>
        <v>0.10602109298603893</v>
      </c>
      <c r="O17" s="4"/>
      <c r="P17" s="4"/>
      <c r="Q17" s="4"/>
      <c r="R17" s="4"/>
      <c r="S17" s="4"/>
    </row>
    <row r="18" spans="1:19" x14ac:dyDescent="0.3">
      <c r="A18" t="s">
        <v>47</v>
      </c>
      <c r="B18" s="4">
        <f>AVERAGEIF(victime_trafic_2019!F6:F703,A18,victime_trafic_2019!B6:B703)</f>
        <v>18.666666666666668</v>
      </c>
      <c r="C18" t="s">
        <v>113</v>
      </c>
      <c r="E18" s="4"/>
      <c r="F18" s="5" t="s">
        <v>114</v>
      </c>
      <c r="G18" s="5">
        <v>6</v>
      </c>
      <c r="H18" s="5">
        <v>109.51775362318841</v>
      </c>
      <c r="I18" s="5">
        <v>18.25295893719807</v>
      </c>
      <c r="J18" s="5">
        <v>18.314653981131368</v>
      </c>
      <c r="K18">
        <f t="shared" ref="K18:K24" si="7">SQRT(J18)/I18</f>
        <v>0.23445855399788826</v>
      </c>
      <c r="O18" s="4"/>
      <c r="P18" s="4"/>
      <c r="Q18" s="4"/>
      <c r="R18" s="4"/>
      <c r="S18" s="4"/>
    </row>
    <row r="19" spans="1:19" x14ac:dyDescent="0.3">
      <c r="A19" t="s">
        <v>63</v>
      </c>
      <c r="B19" s="4">
        <f>AVERAGEIF(victime_trafic_2019!F14:F711,A19,victime_trafic_2019!B14:B711)</f>
        <v>18.8</v>
      </c>
      <c r="C19" t="s">
        <v>113</v>
      </c>
      <c r="E19" s="4"/>
      <c r="F19" s="5" t="s">
        <v>108</v>
      </c>
      <c r="G19" s="5">
        <v>6</v>
      </c>
      <c r="H19" s="5">
        <v>133.32256624442169</v>
      </c>
      <c r="I19" s="5">
        <v>22.220427707403616</v>
      </c>
      <c r="J19" s="5">
        <v>16.611917576955058</v>
      </c>
      <c r="K19">
        <f t="shared" si="7"/>
        <v>0.18342455311257699</v>
      </c>
      <c r="O19" s="4"/>
      <c r="P19" s="4"/>
      <c r="Q19" s="4"/>
      <c r="R19" s="4"/>
      <c r="S19" s="4"/>
    </row>
    <row r="20" spans="1:19" x14ac:dyDescent="0.3">
      <c r="A20" t="s">
        <v>41</v>
      </c>
      <c r="B20" s="4">
        <f>AVERAGEIF(victime_trafic_2019!F27:F724,A20,victime_trafic_2019!B27:B724)</f>
        <v>18.833333333333332</v>
      </c>
      <c r="C20" t="s">
        <v>113</v>
      </c>
      <c r="E20" s="4"/>
      <c r="F20" s="5" t="s">
        <v>113</v>
      </c>
      <c r="G20" s="5">
        <v>6</v>
      </c>
      <c r="H20" s="5">
        <v>125.56488095238095</v>
      </c>
      <c r="I20" s="5">
        <v>20.927480158730159</v>
      </c>
      <c r="J20" s="5">
        <v>13.02849920871131</v>
      </c>
      <c r="K20">
        <f t="shared" si="7"/>
        <v>0.17247662946581085</v>
      </c>
      <c r="O20" s="4"/>
      <c r="P20" s="4"/>
      <c r="Q20" s="4"/>
      <c r="R20" s="4"/>
      <c r="S20" s="4"/>
    </row>
    <row r="21" spans="1:19" x14ac:dyDescent="0.3">
      <c r="A21" t="s">
        <v>61</v>
      </c>
      <c r="B21" s="4">
        <f>AVERAGEIF(victime_trafic_2019!F34:F731,A21,victime_trafic_2019!B34:B731)</f>
        <v>21.3125</v>
      </c>
      <c r="C21" t="s">
        <v>113</v>
      </c>
      <c r="F21" s="5" t="s">
        <v>110</v>
      </c>
      <c r="G21" s="5">
        <v>7</v>
      </c>
      <c r="H21" s="5">
        <v>144.02959850606911</v>
      </c>
      <c r="I21" s="5">
        <v>20.575656929438445</v>
      </c>
      <c r="J21" s="5">
        <v>19.122089912840313</v>
      </c>
      <c r="K21">
        <f t="shared" si="7"/>
        <v>0.21252692957761737</v>
      </c>
      <c r="O21" s="4"/>
      <c r="P21" s="4"/>
      <c r="Q21" s="4"/>
      <c r="R21" s="4"/>
      <c r="S21" s="4"/>
    </row>
    <row r="22" spans="1:19" x14ac:dyDescent="0.3">
      <c r="A22" t="s">
        <v>96</v>
      </c>
      <c r="B22" s="4">
        <f>AVERAGEIF(victime_trafic_2019!F35:F732,A22,victime_trafic_2019!B35:B732)</f>
        <v>28</v>
      </c>
      <c r="C22" t="s">
        <v>113</v>
      </c>
      <c r="F22" s="5" t="s">
        <v>109</v>
      </c>
      <c r="G22" s="5">
        <v>6</v>
      </c>
      <c r="H22" s="5">
        <v>123.54896610896611</v>
      </c>
      <c r="I22" s="5">
        <v>20.591494351494351</v>
      </c>
      <c r="J22" s="5">
        <v>5.2384723104914883</v>
      </c>
      <c r="K22">
        <f t="shared" si="7"/>
        <v>0.11115127818933378</v>
      </c>
      <c r="O22" s="4"/>
      <c r="P22" s="4"/>
      <c r="Q22" s="4"/>
      <c r="R22" s="4"/>
      <c r="S22" s="4"/>
    </row>
    <row r="23" spans="1:19" x14ac:dyDescent="0.3">
      <c r="A23" t="s">
        <v>67</v>
      </c>
      <c r="B23" s="4">
        <f>AVERAGEIF(victime_trafic_2019!F3:F700,A23,victime_trafic_2019!B3:B700)</f>
        <v>18.238095238095237</v>
      </c>
      <c r="C23" t="s">
        <v>110</v>
      </c>
      <c r="F23" s="5" t="s">
        <v>111</v>
      </c>
      <c r="G23" s="5">
        <v>5</v>
      </c>
      <c r="H23" s="5">
        <v>109.22053571428572</v>
      </c>
      <c r="I23" s="5">
        <v>21.844107142857144</v>
      </c>
      <c r="J23" s="5">
        <v>7.5743509247448628</v>
      </c>
      <c r="K23">
        <f t="shared" si="7"/>
        <v>0.12599067804000036</v>
      </c>
      <c r="O23" s="4"/>
      <c r="P23" s="4"/>
      <c r="Q23" s="4"/>
      <c r="R23" s="4"/>
      <c r="S23" s="4"/>
    </row>
    <row r="24" spans="1:19" ht="15" thickBot="1" x14ac:dyDescent="0.35">
      <c r="A24" t="s">
        <v>74</v>
      </c>
      <c r="B24" s="4">
        <f>AVERAGEIF(victime_trafic_2019!F12:F709,A24,victime_trafic_2019!B12:B709)</f>
        <v>29.6</v>
      </c>
      <c r="C24" t="s">
        <v>110</v>
      </c>
      <c r="F24" s="6" t="s">
        <v>112</v>
      </c>
      <c r="G24" s="6">
        <v>4</v>
      </c>
      <c r="H24" s="6">
        <v>90.024206349206352</v>
      </c>
      <c r="I24" s="6">
        <v>22.506051587301588</v>
      </c>
      <c r="J24" s="6">
        <v>2.4326861693751565</v>
      </c>
      <c r="K24">
        <f t="shared" si="7"/>
        <v>6.9301675241335417E-2</v>
      </c>
      <c r="O24" s="4"/>
      <c r="P24" s="4"/>
      <c r="Q24" s="4"/>
      <c r="R24" s="4"/>
      <c r="S24" s="4"/>
    </row>
    <row r="25" spans="1:19" x14ac:dyDescent="0.3">
      <c r="A25" t="s">
        <v>71</v>
      </c>
      <c r="B25" s="4">
        <f>AVERAGEIF(victime_trafic_2019!F17:F714,A25,victime_trafic_2019!B17:B714)</f>
        <v>18.823529411764707</v>
      </c>
      <c r="C25" t="s">
        <v>110</v>
      </c>
      <c r="O25" s="4"/>
      <c r="P25" s="4"/>
      <c r="Q25" s="4"/>
      <c r="R25" s="4"/>
      <c r="S25" s="4"/>
    </row>
    <row r="26" spans="1:19" x14ac:dyDescent="0.3">
      <c r="A26" t="s">
        <v>58</v>
      </c>
      <c r="B26" s="4">
        <f>AVERAGEIF(victime_trafic_2019!F20:F717,A26,victime_trafic_2019!B20:B717)</f>
        <v>17.823529411764707</v>
      </c>
      <c r="C26" t="s">
        <v>110</v>
      </c>
      <c r="O26" s="4"/>
      <c r="P26" s="4"/>
      <c r="Q26" s="4"/>
      <c r="R26" s="4"/>
      <c r="S26" s="4"/>
    </row>
    <row r="27" spans="1:19" ht="15" thickBot="1" x14ac:dyDescent="0.35">
      <c r="A27" t="s">
        <v>92</v>
      </c>
      <c r="B27" s="4">
        <f>AVERAGEIF(victime_trafic_2019!F24:F721,A27,victime_trafic_2019!B24:B721)</f>
        <v>22.5</v>
      </c>
      <c r="C27" t="s">
        <v>110</v>
      </c>
      <c r="F27" t="s">
        <v>138</v>
      </c>
      <c r="O27" s="4"/>
      <c r="P27" s="4"/>
      <c r="Q27" s="4"/>
      <c r="R27" s="4"/>
      <c r="S27" s="4"/>
    </row>
    <row r="28" spans="1:19" x14ac:dyDescent="0.3">
      <c r="A28" t="s">
        <v>79</v>
      </c>
      <c r="B28" s="4">
        <f>AVERAGEIF(victime_trafic_2019!F33:F730,A28,victime_trafic_2019!B33:B730)</f>
        <v>16.933333333333334</v>
      </c>
      <c r="C28" t="s">
        <v>110</v>
      </c>
      <c r="F28" s="7" t="s">
        <v>128</v>
      </c>
      <c r="G28" s="7" t="s">
        <v>129</v>
      </c>
      <c r="H28" s="7" t="s">
        <v>130</v>
      </c>
      <c r="I28" s="7" t="s">
        <v>131</v>
      </c>
      <c r="J28" s="7" t="s">
        <v>132</v>
      </c>
      <c r="K28" s="7" t="s">
        <v>133</v>
      </c>
      <c r="L28" s="7" t="s">
        <v>134</v>
      </c>
      <c r="O28" s="4"/>
      <c r="P28" s="4"/>
      <c r="Q28" s="4"/>
      <c r="R28" s="4"/>
      <c r="S28" s="4"/>
    </row>
    <row r="29" spans="1:19" x14ac:dyDescent="0.3">
      <c r="A29" t="s">
        <v>45</v>
      </c>
      <c r="B29" s="4">
        <f>AVERAGEIF(victime_trafic_2019!F38:F735,A29,victime_trafic_2019!B38:B735)</f>
        <v>20.111111111111111</v>
      </c>
      <c r="C29" t="s">
        <v>110</v>
      </c>
      <c r="F29" s="5" t="s">
        <v>135</v>
      </c>
      <c r="G29" s="5">
        <v>77.317926055772261</v>
      </c>
      <c r="H29" s="5">
        <v>7</v>
      </c>
      <c r="I29" s="5">
        <v>11.045418007967466</v>
      </c>
      <c r="J29" s="5">
        <v>0.88940425310023297</v>
      </c>
      <c r="K29" s="5">
        <v>0.5254753871471769</v>
      </c>
      <c r="L29" s="5">
        <v>2.2938321598238942</v>
      </c>
      <c r="O29" s="4"/>
      <c r="P29" s="4"/>
      <c r="Q29" s="4"/>
      <c r="R29" s="4"/>
      <c r="S29" s="4"/>
    </row>
    <row r="30" spans="1:19" x14ac:dyDescent="0.3">
      <c r="A30" t="s">
        <v>60</v>
      </c>
      <c r="B30" s="4">
        <f>AVERAGEIF(victime_trafic_2019!F8:F705,A30,victime_trafic_2019!B8:B705)</f>
        <v>21.38095238095238</v>
      </c>
      <c r="C30" t="s">
        <v>109</v>
      </c>
      <c r="F30" s="5" t="s">
        <v>136</v>
      </c>
      <c r="G30" s="5">
        <v>422.24242908873435</v>
      </c>
      <c r="H30" s="5">
        <v>34</v>
      </c>
      <c r="I30" s="5">
        <v>12.41889497319807</v>
      </c>
      <c r="J30" s="5"/>
      <c r="K30" s="5"/>
      <c r="L30" s="5"/>
      <c r="O30" s="4"/>
      <c r="P30" s="4"/>
      <c r="Q30" s="4"/>
      <c r="R30" s="4"/>
      <c r="S30" s="4"/>
    </row>
    <row r="31" spans="1:19" x14ac:dyDescent="0.3">
      <c r="A31" t="s">
        <v>52</v>
      </c>
      <c r="B31" s="4">
        <f>AVERAGEIF(victime_trafic_2019!F11:F708,A31,victime_trafic_2019!B11:B708)</f>
        <v>19.222222222222221</v>
      </c>
      <c r="C31" t="s">
        <v>109</v>
      </c>
      <c r="F31" s="5"/>
      <c r="G31" s="5"/>
      <c r="H31" s="5"/>
      <c r="I31" s="5"/>
      <c r="J31" s="5"/>
      <c r="K31" s="5"/>
      <c r="L31" s="5"/>
      <c r="O31" s="4"/>
      <c r="P31" s="4"/>
      <c r="Q31" s="4"/>
      <c r="R31" s="4"/>
      <c r="S31" s="4"/>
    </row>
    <row r="32" spans="1:19" ht="15" thickBot="1" x14ac:dyDescent="0.35">
      <c r="A32" t="s">
        <v>93</v>
      </c>
      <c r="B32" s="4">
        <f>AVERAGEIF(victime_trafic_2019!F15:F712,A32,victime_trafic_2019!B15:B712)</f>
        <v>20.04</v>
      </c>
      <c r="C32" t="s">
        <v>109</v>
      </c>
      <c r="F32" s="6" t="s">
        <v>137</v>
      </c>
      <c r="G32" s="6">
        <v>499.56035514450662</v>
      </c>
      <c r="H32" s="6">
        <v>41</v>
      </c>
      <c r="I32" s="6"/>
      <c r="J32" s="6"/>
      <c r="K32" s="6"/>
      <c r="L32" s="6"/>
      <c r="O32" s="4"/>
      <c r="P32" s="4"/>
      <c r="Q32" s="4"/>
      <c r="R32" s="4"/>
      <c r="S32" s="4"/>
    </row>
    <row r="33" spans="1:19" x14ac:dyDescent="0.3">
      <c r="A33" t="s">
        <v>72</v>
      </c>
      <c r="B33" s="4">
        <f>AVERAGEIF(victime_trafic_2019!F19:F716,A33,victime_trafic_2019!B19:B716)</f>
        <v>18.648648648648649</v>
      </c>
      <c r="C33" t="s">
        <v>109</v>
      </c>
      <c r="O33" s="4"/>
      <c r="P33" s="4"/>
      <c r="Q33" s="4"/>
      <c r="R33" s="4"/>
      <c r="S33" s="4"/>
    </row>
    <row r="34" spans="1:19" x14ac:dyDescent="0.3">
      <c r="A34" t="s">
        <v>85</v>
      </c>
      <c r="B34" s="4">
        <f>AVERAGEIF(victime_trafic_2019!F40:F737,A34,victime_trafic_2019!B40:B737)</f>
        <v>19.399999999999999</v>
      </c>
      <c r="C34" t="s">
        <v>109</v>
      </c>
      <c r="O34" s="4"/>
      <c r="P34" s="4"/>
      <c r="Q34" s="4"/>
      <c r="R34" s="4"/>
      <c r="S34" s="4"/>
    </row>
    <row r="35" spans="1:19" x14ac:dyDescent="0.3">
      <c r="A35" t="s">
        <v>83</v>
      </c>
      <c r="B35" s="4">
        <f>AVERAGEIF(victime_trafic_2019!F43:F740,A35,victime_trafic_2019!B43:B740)</f>
        <v>24.857142857142858</v>
      </c>
      <c r="C35" t="s">
        <v>109</v>
      </c>
      <c r="O35" s="4"/>
      <c r="P35" s="4"/>
      <c r="Q35" s="4"/>
      <c r="R35" s="4"/>
      <c r="S35" s="4"/>
    </row>
    <row r="36" spans="1:19" ht="15" thickBot="1" x14ac:dyDescent="0.35">
      <c r="A36" t="s">
        <v>51</v>
      </c>
      <c r="B36" s="4">
        <f>AVERAGEIF(victime_trafic_2019!F18:F715,A36,victime_trafic_2019!B18:B715)</f>
        <v>18.40625</v>
      </c>
      <c r="C36" t="s">
        <v>111</v>
      </c>
      <c r="F36" t="s">
        <v>140</v>
      </c>
      <c r="O36" s="4"/>
      <c r="P36" s="4"/>
      <c r="Q36" s="4"/>
      <c r="R36" s="4"/>
      <c r="S36" s="4"/>
    </row>
    <row r="37" spans="1:19" x14ac:dyDescent="0.3">
      <c r="A37" t="s">
        <v>43</v>
      </c>
      <c r="B37" s="4">
        <f>AVERAGEIF(victime_trafic_2019!F21:F718,A37,victime_trafic_2019!B21:B718)</f>
        <v>23.6</v>
      </c>
      <c r="C37" t="s">
        <v>111</v>
      </c>
      <c r="F37" s="7" t="s">
        <v>128</v>
      </c>
      <c r="G37" s="7" t="s">
        <v>129</v>
      </c>
      <c r="H37" s="7" t="s">
        <v>130</v>
      </c>
      <c r="I37" s="7" t="s">
        <v>131</v>
      </c>
      <c r="J37" s="7" t="s">
        <v>132</v>
      </c>
      <c r="K37" s="7" t="s">
        <v>133</v>
      </c>
      <c r="L37" s="7" t="s">
        <v>134</v>
      </c>
      <c r="O37" s="4"/>
      <c r="P37" s="4"/>
      <c r="Q37" s="4"/>
      <c r="R37" s="4"/>
      <c r="S37" s="4"/>
    </row>
    <row r="38" spans="1:19" x14ac:dyDescent="0.3">
      <c r="A38" t="s">
        <v>75</v>
      </c>
      <c r="B38" s="4">
        <f>AVERAGEIF(victime_trafic_2019!F28:F725,A38,victime_trafic_2019!B28:B725)</f>
        <v>21.5</v>
      </c>
      <c r="C38" t="s">
        <v>111</v>
      </c>
      <c r="F38" s="5" t="s">
        <v>135</v>
      </c>
      <c r="G38" s="5">
        <v>77.317926055772261</v>
      </c>
      <c r="H38" s="5">
        <v>7</v>
      </c>
      <c r="I38" s="5">
        <v>11.045418007967466</v>
      </c>
      <c r="J38" s="5">
        <v>0.88940425310023297</v>
      </c>
      <c r="K38" s="5">
        <v>0.5254753871471769</v>
      </c>
      <c r="L38" s="5">
        <v>1.901158271868195</v>
      </c>
      <c r="O38" s="4"/>
      <c r="P38" s="4"/>
      <c r="Q38" s="4"/>
      <c r="R38" s="4"/>
      <c r="S38" s="4"/>
    </row>
    <row r="39" spans="1:19" x14ac:dyDescent="0.3">
      <c r="A39" t="s">
        <v>78</v>
      </c>
      <c r="B39" s="4">
        <f>AVERAGEIF(victime_trafic_2019!F32:F729,A39,victime_trafic_2019!B32:B729)</f>
        <v>20.285714285714285</v>
      </c>
      <c r="C39" t="s">
        <v>111</v>
      </c>
      <c r="F39" s="5" t="s">
        <v>136</v>
      </c>
      <c r="G39" s="5">
        <v>422.24242908873435</v>
      </c>
      <c r="H39" s="5">
        <v>34</v>
      </c>
      <c r="I39" s="5">
        <v>12.41889497319807</v>
      </c>
      <c r="J39" s="5"/>
      <c r="K39" s="5"/>
      <c r="L39" s="5"/>
      <c r="O39" s="4"/>
      <c r="P39" s="4"/>
      <c r="Q39" s="4"/>
      <c r="R39" s="4"/>
      <c r="S39" s="4"/>
    </row>
    <row r="40" spans="1:19" x14ac:dyDescent="0.3">
      <c r="A40" t="s">
        <v>82</v>
      </c>
      <c r="B40" s="4">
        <f>AVERAGEIF(victime_trafic_2019!F41:F738,A40,victime_trafic_2019!B41:B738)</f>
        <v>25.428571428571427</v>
      </c>
      <c r="C40" t="s">
        <v>111</v>
      </c>
      <c r="F40" s="5"/>
      <c r="G40" s="5"/>
      <c r="H40" s="5"/>
      <c r="I40" s="5"/>
      <c r="J40" s="5"/>
      <c r="K40" s="5"/>
      <c r="L40" s="5"/>
      <c r="O40" s="4"/>
      <c r="P40" s="4"/>
      <c r="Q40" s="4"/>
      <c r="R40" s="4"/>
      <c r="S40" s="4"/>
    </row>
    <row r="41" spans="1:19" ht="15" thickBot="1" x14ac:dyDescent="0.35">
      <c r="A41" t="s">
        <v>86</v>
      </c>
      <c r="B41" s="4">
        <f>AVERAGEIF(victime_trafic_2019!F2:F699,A41,victime_trafic_2019!B2:B699)</f>
        <v>24.375</v>
      </c>
      <c r="C41" t="s">
        <v>112</v>
      </c>
      <c r="F41" s="6" t="s">
        <v>137</v>
      </c>
      <c r="G41" s="6">
        <v>499.56035514450662</v>
      </c>
      <c r="H41" s="6">
        <v>41</v>
      </c>
      <c r="I41" s="6"/>
      <c r="J41" s="6"/>
      <c r="K41" s="6"/>
      <c r="L41" s="6"/>
      <c r="O41" s="4"/>
      <c r="P41" s="4"/>
      <c r="Q41" s="4"/>
      <c r="R41" s="4"/>
      <c r="S41" s="4"/>
    </row>
    <row r="42" spans="1:19" x14ac:dyDescent="0.3">
      <c r="A42" t="s">
        <v>81</v>
      </c>
      <c r="B42" s="4">
        <f>AVERAGEIF(victime_trafic_2019!F13:F710,A42,victime_trafic_2019!B13:B710)</f>
        <v>21.8</v>
      </c>
      <c r="C42" t="s">
        <v>112</v>
      </c>
      <c r="O42" s="4"/>
      <c r="P42" s="4"/>
      <c r="Q42" s="4"/>
      <c r="R42" s="4"/>
      <c r="S42" s="4"/>
    </row>
    <row r="43" spans="1:19" x14ac:dyDescent="0.3">
      <c r="A43" t="s">
        <v>77</v>
      </c>
      <c r="B43" s="4">
        <f>AVERAGEIF(victime_trafic_2019!F23:F720,A43,victime_trafic_2019!B23:B720)</f>
        <v>20.777777777777779</v>
      </c>
      <c r="C43" t="s">
        <v>112</v>
      </c>
      <c r="F43" s="5"/>
      <c r="G43" s="5"/>
      <c r="H43" s="5"/>
      <c r="I43" s="5"/>
      <c r="J43" s="5"/>
      <c r="O43" s="4"/>
      <c r="P43" s="4"/>
      <c r="Q43" s="4"/>
      <c r="R43" s="4"/>
      <c r="S43" s="4"/>
    </row>
    <row r="44" spans="1:19" x14ac:dyDescent="0.3">
      <c r="A44" t="s">
        <v>80</v>
      </c>
      <c r="B44" s="4">
        <f>AVERAGEIF(victime_trafic_2019!F39:F736,A44,victime_trafic_2019!B39:B736)</f>
        <v>23.071428571428573</v>
      </c>
      <c r="C44" t="s">
        <v>112</v>
      </c>
      <c r="F44" s="5"/>
      <c r="G44" s="5"/>
      <c r="H44" s="5"/>
      <c r="I44" s="5"/>
      <c r="J44" s="5"/>
      <c r="O44" s="4"/>
      <c r="P44" s="4"/>
      <c r="Q44" s="4"/>
      <c r="R44" s="4"/>
      <c r="S44" s="4"/>
    </row>
    <row r="45" spans="1:19" x14ac:dyDescent="0.3">
      <c r="A45" t="s">
        <v>22</v>
      </c>
      <c r="B45" s="4">
        <f>AVERAGEIF(victime_trafic_2019!F31:F728,A45,victime_trafic_2019!B31:B728)</f>
        <v>17.333333333333332</v>
      </c>
      <c r="F45" s="5"/>
      <c r="G45" s="5"/>
      <c r="H45" s="5"/>
      <c r="I45" s="5"/>
      <c r="J45" s="5"/>
      <c r="O45" s="4"/>
      <c r="P45" s="4"/>
      <c r="Q45" s="4"/>
      <c r="R45" s="4"/>
      <c r="S45" s="4"/>
    </row>
    <row r="46" spans="1:19" x14ac:dyDescent="0.3">
      <c r="F46" s="5"/>
      <c r="G46" s="5"/>
      <c r="H46" s="5"/>
      <c r="I46" s="5"/>
      <c r="J46" s="5"/>
      <c r="O46" s="4"/>
      <c r="P46" s="4"/>
      <c r="Q46" s="4"/>
      <c r="R46" s="4"/>
      <c r="S46" s="4"/>
    </row>
    <row r="47" spans="1:19" x14ac:dyDescent="0.3">
      <c r="F47" s="5"/>
      <c r="G47" s="5"/>
      <c r="H47" s="5"/>
      <c r="I47" s="5"/>
      <c r="J47" s="5"/>
    </row>
  </sheetData>
  <sortState xmlns:xlrd2="http://schemas.microsoft.com/office/spreadsheetml/2017/richdata2" ref="A3:C45">
    <sortCondition ref="C2:C45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DE314-A6F4-4DAF-8466-A7A301012780}">
  <dimension ref="B2:U520"/>
  <sheetViews>
    <sheetView topLeftCell="G1" zoomScale="145" zoomScaleNormal="145" workbookViewId="0">
      <selection activeCell="S11" sqref="S11"/>
    </sheetView>
  </sheetViews>
  <sheetFormatPr defaultRowHeight="14.4" x14ac:dyDescent="0.3"/>
  <cols>
    <col min="2" max="2" width="11.21875" bestFit="1" customWidth="1"/>
    <col min="3" max="3" width="23.33203125" bestFit="1" customWidth="1"/>
    <col min="4" max="4" width="19.5546875" bestFit="1" customWidth="1"/>
    <col min="5" max="5" width="10.21875" bestFit="1" customWidth="1"/>
    <col min="6" max="6" width="8.33203125" bestFit="1" customWidth="1"/>
    <col min="7" max="7" width="10.21875" bestFit="1" customWidth="1"/>
    <col min="8" max="8" width="30" bestFit="1" customWidth="1"/>
    <col min="9" max="9" width="12" bestFit="1" customWidth="1"/>
    <col min="10" max="10" width="5.109375" bestFit="1" customWidth="1"/>
    <col min="11" max="15" width="12" bestFit="1" customWidth="1"/>
    <col min="17" max="17" width="9.21875" customWidth="1"/>
  </cols>
  <sheetData>
    <row r="2" spans="2:21" x14ac:dyDescent="0.3">
      <c r="B2" t="s">
        <v>150</v>
      </c>
      <c r="C2" t="s">
        <v>151</v>
      </c>
      <c r="D2" t="s">
        <v>152</v>
      </c>
      <c r="E2" t="s">
        <v>154</v>
      </c>
      <c r="F2" t="s">
        <v>153</v>
      </c>
    </row>
    <row r="3" spans="2:21" x14ac:dyDescent="0.3">
      <c r="B3" s="2">
        <v>22</v>
      </c>
      <c r="C3" s="2">
        <v>15</v>
      </c>
      <c r="D3" s="2">
        <v>14</v>
      </c>
      <c r="E3" s="2">
        <v>31</v>
      </c>
      <c r="F3" s="2">
        <v>17</v>
      </c>
    </row>
    <row r="4" spans="2:21" x14ac:dyDescent="0.3">
      <c r="B4" s="2">
        <v>18</v>
      </c>
      <c r="C4" s="2">
        <v>44</v>
      </c>
      <c r="D4" s="2">
        <v>15</v>
      </c>
      <c r="E4" s="2">
        <v>13</v>
      </c>
      <c r="F4" s="2">
        <v>19</v>
      </c>
      <c r="H4" t="s">
        <v>121</v>
      </c>
      <c r="Q4" s="11"/>
      <c r="R4" s="11"/>
      <c r="S4" s="11"/>
      <c r="T4" s="11"/>
      <c r="U4" s="11"/>
    </row>
    <row r="5" spans="2:21" x14ac:dyDescent="0.3">
      <c r="B5" s="2">
        <v>17</v>
      </c>
      <c r="C5" s="2">
        <v>27</v>
      </c>
      <c r="D5" s="2">
        <v>18</v>
      </c>
      <c r="E5" s="2">
        <v>17</v>
      </c>
      <c r="F5" s="2">
        <v>14</v>
      </c>
      <c r="Q5" s="11"/>
      <c r="R5" s="11"/>
      <c r="S5" s="11"/>
      <c r="T5" s="11"/>
      <c r="U5" s="11"/>
    </row>
    <row r="6" spans="2:21" ht="15" thickBot="1" x14ac:dyDescent="0.35">
      <c r="B6" s="2">
        <v>8</v>
      </c>
      <c r="C6" s="2">
        <v>27</v>
      </c>
      <c r="D6" s="2">
        <v>23</v>
      </c>
      <c r="E6" s="2">
        <v>18</v>
      </c>
      <c r="H6" t="s">
        <v>122</v>
      </c>
      <c r="Q6" s="11"/>
      <c r="R6" s="11"/>
      <c r="S6" s="11"/>
      <c r="T6" s="11"/>
      <c r="U6" s="11"/>
    </row>
    <row r="7" spans="2:21" x14ac:dyDescent="0.3">
      <c r="B7" s="2">
        <v>13</v>
      </c>
      <c r="C7" s="2">
        <v>23</v>
      </c>
      <c r="D7" s="2">
        <v>20</v>
      </c>
      <c r="E7" s="2">
        <v>21</v>
      </c>
      <c r="H7" s="7" t="s">
        <v>123</v>
      </c>
      <c r="I7" s="7" t="s">
        <v>124</v>
      </c>
      <c r="J7" s="7" t="s">
        <v>125</v>
      </c>
      <c r="K7" s="7" t="s">
        <v>126</v>
      </c>
      <c r="L7" s="7" t="s">
        <v>127</v>
      </c>
      <c r="M7" s="10" t="s">
        <v>155</v>
      </c>
      <c r="Q7" s="10"/>
      <c r="R7" s="10"/>
      <c r="S7" s="10"/>
      <c r="T7" s="10"/>
      <c r="U7" s="10"/>
    </row>
    <row r="8" spans="2:21" x14ac:dyDescent="0.3">
      <c r="B8" s="2">
        <v>12</v>
      </c>
      <c r="C8" s="2">
        <v>44</v>
      </c>
      <c r="D8" s="2">
        <v>13</v>
      </c>
      <c r="E8" s="2">
        <v>21</v>
      </c>
      <c r="H8" s="5" t="s">
        <v>212</v>
      </c>
      <c r="I8" s="5">
        <v>21</v>
      </c>
      <c r="J8" s="5">
        <v>458</v>
      </c>
      <c r="K8" s="5">
        <v>21.80952380952381</v>
      </c>
      <c r="L8" s="5">
        <v>255.26190476190476</v>
      </c>
      <c r="M8" s="1">
        <f>SQRT(L8)/K8</f>
        <v>0.7325661034064499</v>
      </c>
      <c r="Q8" s="5"/>
      <c r="R8" s="5"/>
      <c r="S8" s="5"/>
      <c r="T8" s="5"/>
      <c r="U8" s="5"/>
    </row>
    <row r="9" spans="2:21" x14ac:dyDescent="0.3">
      <c r="B9" s="2">
        <v>19</v>
      </c>
      <c r="C9" s="2">
        <v>22</v>
      </c>
      <c r="D9" s="2">
        <v>16</v>
      </c>
      <c r="E9" s="2">
        <v>19</v>
      </c>
      <c r="H9" s="5" t="s">
        <v>213</v>
      </c>
      <c r="I9" s="5">
        <v>115</v>
      </c>
      <c r="J9" s="5">
        <v>3271</v>
      </c>
      <c r="K9" s="5">
        <v>28.443478260869565</v>
      </c>
      <c r="L9" s="5">
        <v>174.86300533943557</v>
      </c>
      <c r="M9" s="1">
        <f t="shared" ref="M9:M12" si="0">SQRT(L9)/K9</f>
        <v>0.46490719274294456</v>
      </c>
      <c r="Q9" s="5"/>
      <c r="R9" s="5"/>
      <c r="S9" s="5"/>
      <c r="T9" s="5"/>
      <c r="U9" s="5"/>
    </row>
    <row r="10" spans="2:21" x14ac:dyDescent="0.3">
      <c r="B10" s="2">
        <v>14</v>
      </c>
      <c r="C10" s="2">
        <v>17</v>
      </c>
      <c r="D10" s="2">
        <v>17</v>
      </c>
      <c r="E10" s="2">
        <v>17</v>
      </c>
      <c r="H10" s="5" t="s">
        <v>214</v>
      </c>
      <c r="I10" s="5">
        <v>518</v>
      </c>
      <c r="J10" s="5">
        <v>9617</v>
      </c>
      <c r="K10" s="5">
        <v>18.565637065637066</v>
      </c>
      <c r="L10" s="5">
        <v>23.487946498584805</v>
      </c>
      <c r="M10" s="1">
        <f t="shared" si="0"/>
        <v>0.26104337045258152</v>
      </c>
      <c r="Q10" s="5"/>
      <c r="R10" s="5"/>
      <c r="S10" s="5"/>
      <c r="T10" s="5"/>
      <c r="U10" s="5"/>
    </row>
    <row r="11" spans="2:21" x14ac:dyDescent="0.3">
      <c r="B11" s="2">
        <v>12</v>
      </c>
      <c r="C11" s="2">
        <v>58</v>
      </c>
      <c r="D11" s="2">
        <v>16</v>
      </c>
      <c r="E11" s="2">
        <v>21</v>
      </c>
      <c r="H11" s="5" t="s">
        <v>215</v>
      </c>
      <c r="I11" s="5">
        <v>3</v>
      </c>
      <c r="J11" s="5">
        <v>50</v>
      </c>
      <c r="K11" s="5">
        <v>16.666666666666668</v>
      </c>
      <c r="L11" s="5">
        <v>6.3333333333333144</v>
      </c>
      <c r="M11" s="1">
        <f t="shared" si="0"/>
        <v>0.15099668870541477</v>
      </c>
      <c r="Q11" s="5"/>
      <c r="R11" s="5"/>
      <c r="S11" s="5"/>
      <c r="T11" s="5"/>
      <c r="U11" s="5"/>
    </row>
    <row r="12" spans="2:21" ht="15" thickBot="1" x14ac:dyDescent="0.35">
      <c r="B12" s="2">
        <v>15</v>
      </c>
      <c r="C12" s="2">
        <v>14</v>
      </c>
      <c r="D12" s="2">
        <v>15</v>
      </c>
      <c r="E12" s="2">
        <v>16</v>
      </c>
      <c r="H12" s="6" t="s">
        <v>216</v>
      </c>
      <c r="I12" s="6">
        <v>41</v>
      </c>
      <c r="J12" s="6">
        <v>781</v>
      </c>
      <c r="K12" s="6">
        <v>19.048780487804876</v>
      </c>
      <c r="L12" s="6">
        <v>45.747560975609758</v>
      </c>
      <c r="M12" s="1">
        <f t="shared" si="0"/>
        <v>0.35507230152032321</v>
      </c>
      <c r="Q12" s="5"/>
      <c r="R12" s="5"/>
      <c r="S12" s="5"/>
      <c r="T12" s="5"/>
      <c r="U12" s="5"/>
    </row>
    <row r="13" spans="2:21" x14ac:dyDescent="0.3">
      <c r="B13" s="2">
        <v>19</v>
      </c>
      <c r="C13" s="2">
        <v>12</v>
      </c>
      <c r="D13" s="2">
        <v>14</v>
      </c>
      <c r="E13" s="2">
        <v>24</v>
      </c>
    </row>
    <row r="14" spans="2:21" x14ac:dyDescent="0.3">
      <c r="B14" s="2">
        <v>20</v>
      </c>
      <c r="C14" s="2">
        <v>47</v>
      </c>
      <c r="D14" s="2">
        <v>21</v>
      </c>
      <c r="E14" s="2">
        <v>16</v>
      </c>
    </row>
    <row r="15" spans="2:21" ht="15" thickBot="1" x14ac:dyDescent="0.35">
      <c r="B15" s="2">
        <v>25</v>
      </c>
      <c r="C15" s="2">
        <v>37</v>
      </c>
      <c r="D15" s="2">
        <v>15</v>
      </c>
      <c r="E15" s="2">
        <v>36</v>
      </c>
      <c r="H15" t="s">
        <v>158</v>
      </c>
    </row>
    <row r="16" spans="2:21" x14ac:dyDescent="0.3">
      <c r="B16" s="2">
        <v>21</v>
      </c>
      <c r="C16" s="2">
        <v>35</v>
      </c>
      <c r="D16" s="2">
        <v>15</v>
      </c>
      <c r="E16" s="2">
        <v>40</v>
      </c>
      <c r="H16" s="7" t="s">
        <v>128</v>
      </c>
      <c r="I16" s="7" t="s">
        <v>129</v>
      </c>
      <c r="J16" s="7" t="s">
        <v>130</v>
      </c>
      <c r="K16" s="7" t="s">
        <v>131</v>
      </c>
      <c r="L16" s="7" t="s">
        <v>132</v>
      </c>
      <c r="M16" s="7" t="s">
        <v>133</v>
      </c>
      <c r="N16" s="7" t="s">
        <v>134</v>
      </c>
      <c r="O16" s="10" t="s">
        <v>159</v>
      </c>
    </row>
    <row r="17" spans="2:15" x14ac:dyDescent="0.3">
      <c r="B17" s="2">
        <v>8</v>
      </c>
      <c r="C17" s="2">
        <v>21</v>
      </c>
      <c r="D17" s="2">
        <v>15</v>
      </c>
      <c r="E17" s="2">
        <v>1</v>
      </c>
      <c r="H17" s="5" t="s">
        <v>135</v>
      </c>
      <c r="I17" s="5">
        <v>9336.0790998904267</v>
      </c>
      <c r="J17" s="5">
        <v>4</v>
      </c>
      <c r="K17" s="5">
        <v>2334.0197749726067</v>
      </c>
      <c r="L17" s="5">
        <v>41.446680724776279</v>
      </c>
      <c r="M17" s="5">
        <v>3.5860313136811738E-31</v>
      </c>
      <c r="N17" s="5">
        <v>2.3847850298333499</v>
      </c>
      <c r="O17">
        <f>K17/(K17+K18)</f>
        <v>0.97644103183276021</v>
      </c>
    </row>
    <row r="18" spans="2:15" x14ac:dyDescent="0.3">
      <c r="B18" s="2">
        <v>6</v>
      </c>
      <c r="C18" s="2">
        <v>18</v>
      </c>
      <c r="D18" s="2">
        <v>20</v>
      </c>
      <c r="E18" s="2">
        <v>17</v>
      </c>
      <c r="H18" s="5" t="s">
        <v>136</v>
      </c>
      <c r="I18" s="5">
        <v>39025.458149393147</v>
      </c>
      <c r="J18" s="5">
        <v>693</v>
      </c>
      <c r="K18" s="5">
        <v>56.313792423366735</v>
      </c>
      <c r="L18" s="5"/>
      <c r="M18" s="5"/>
      <c r="N18" s="5"/>
    </row>
    <row r="19" spans="2:15" x14ac:dyDescent="0.3">
      <c r="B19" s="2">
        <v>46</v>
      </c>
      <c r="C19" s="2">
        <v>39</v>
      </c>
      <c r="D19" s="2">
        <v>15</v>
      </c>
      <c r="E19" s="2">
        <v>15</v>
      </c>
      <c r="H19" s="5"/>
      <c r="I19" s="5"/>
      <c r="J19" s="5"/>
      <c r="K19" s="5"/>
      <c r="L19" s="5"/>
      <c r="M19" s="5"/>
      <c r="N19" s="5"/>
    </row>
    <row r="20" spans="2:15" ht="15" thickBot="1" x14ac:dyDescent="0.35">
      <c r="B20" s="2">
        <v>69</v>
      </c>
      <c r="C20" s="2">
        <v>14</v>
      </c>
      <c r="D20" s="2">
        <v>14</v>
      </c>
      <c r="E20" s="2">
        <v>15</v>
      </c>
      <c r="H20" s="6" t="s">
        <v>137</v>
      </c>
      <c r="I20" s="6">
        <v>48361.537249283574</v>
      </c>
      <c r="J20" s="6">
        <v>697</v>
      </c>
      <c r="K20" s="6"/>
      <c r="L20" s="6"/>
      <c r="M20" s="6"/>
      <c r="N20" s="6"/>
    </row>
    <row r="21" spans="2:15" x14ac:dyDescent="0.3">
      <c r="B21" s="2">
        <v>56</v>
      </c>
      <c r="C21" s="2">
        <v>12</v>
      </c>
      <c r="D21" s="2">
        <v>10</v>
      </c>
      <c r="E21" s="2">
        <v>16</v>
      </c>
    </row>
    <row r="22" spans="2:15" ht="15" thickBot="1" x14ac:dyDescent="0.35">
      <c r="B22" s="2">
        <v>23</v>
      </c>
      <c r="C22" s="2">
        <v>13</v>
      </c>
      <c r="D22" s="2">
        <v>25</v>
      </c>
      <c r="E22" s="2">
        <v>17</v>
      </c>
      <c r="H22" t="s">
        <v>157</v>
      </c>
    </row>
    <row r="23" spans="2:15" x14ac:dyDescent="0.3">
      <c r="B23" s="2">
        <v>15</v>
      </c>
      <c r="C23" s="2">
        <v>11</v>
      </c>
      <c r="D23" s="2">
        <v>13</v>
      </c>
      <c r="E23" s="2">
        <v>17</v>
      </c>
      <c r="H23" s="7" t="s">
        <v>128</v>
      </c>
      <c r="I23" s="7" t="s">
        <v>129</v>
      </c>
      <c r="J23" s="7" t="s">
        <v>130</v>
      </c>
      <c r="K23" s="7" t="s">
        <v>131</v>
      </c>
      <c r="L23" s="7" t="s">
        <v>132</v>
      </c>
      <c r="M23" s="7" t="s">
        <v>133</v>
      </c>
      <c r="N23" s="7" t="s">
        <v>134</v>
      </c>
      <c r="O23" s="10" t="s">
        <v>159</v>
      </c>
    </row>
    <row r="24" spans="2:15" x14ac:dyDescent="0.3">
      <c r="C24" s="2">
        <v>11</v>
      </c>
      <c r="D24" s="2">
        <v>15</v>
      </c>
      <c r="E24" s="2">
        <v>11</v>
      </c>
      <c r="H24" s="5" t="s">
        <v>135</v>
      </c>
      <c r="I24" s="5">
        <v>9336.0790998904267</v>
      </c>
      <c r="J24" s="5">
        <v>4</v>
      </c>
      <c r="K24" s="5">
        <v>2334.0197749726067</v>
      </c>
      <c r="L24" s="5">
        <v>41.446680724776279</v>
      </c>
      <c r="M24" s="5">
        <v>3.5860313136811738E-31</v>
      </c>
      <c r="N24" s="5">
        <v>3.3463110956675366</v>
      </c>
      <c r="O24">
        <f t="shared" ref="O24:O31" si="1">K24/(K24+K25)</f>
        <v>0.97644103183276021</v>
      </c>
    </row>
    <row r="25" spans="2:15" x14ac:dyDescent="0.3">
      <c r="C25" s="2">
        <v>53</v>
      </c>
      <c r="D25" s="2">
        <v>17</v>
      </c>
      <c r="E25" s="2">
        <v>18</v>
      </c>
      <c r="H25" s="5" t="s">
        <v>136</v>
      </c>
      <c r="I25" s="5">
        <v>39025.458149393147</v>
      </c>
      <c r="J25" s="5">
        <v>693</v>
      </c>
      <c r="K25" s="5">
        <v>56.313792423366735</v>
      </c>
      <c r="L25" s="5"/>
      <c r="M25" s="5"/>
      <c r="N25" s="5"/>
    </row>
    <row r="26" spans="2:15" x14ac:dyDescent="0.3">
      <c r="C26" s="2">
        <v>45</v>
      </c>
      <c r="D26" s="2">
        <v>28</v>
      </c>
      <c r="E26" s="2">
        <v>30</v>
      </c>
      <c r="H26" s="5"/>
      <c r="I26" s="5"/>
      <c r="J26" s="5"/>
      <c r="K26" s="5"/>
      <c r="L26" s="5"/>
      <c r="M26" s="5"/>
      <c r="N26" s="5"/>
    </row>
    <row r="27" spans="2:15" ht="15" thickBot="1" x14ac:dyDescent="0.35">
      <c r="C27" s="2">
        <v>19</v>
      </c>
      <c r="D27" s="2">
        <v>31</v>
      </c>
      <c r="E27" s="2">
        <v>16</v>
      </c>
      <c r="H27" s="6" t="s">
        <v>137</v>
      </c>
      <c r="I27" s="6">
        <v>48361.537249283574</v>
      </c>
      <c r="J27" s="6">
        <v>697</v>
      </c>
      <c r="K27" s="6"/>
      <c r="L27" s="6"/>
      <c r="M27" s="6"/>
      <c r="N27" s="6"/>
    </row>
    <row r="28" spans="2:15" x14ac:dyDescent="0.3">
      <c r="C28" s="2">
        <v>37</v>
      </c>
      <c r="D28" s="2">
        <v>24</v>
      </c>
      <c r="E28" s="2">
        <v>17</v>
      </c>
    </row>
    <row r="29" spans="2:15" ht="15" thickBot="1" x14ac:dyDescent="0.35">
      <c r="C29" s="2">
        <v>32</v>
      </c>
      <c r="D29" s="2">
        <v>18</v>
      </c>
      <c r="E29" s="2">
        <v>14</v>
      </c>
      <c r="H29" t="s">
        <v>156</v>
      </c>
    </row>
    <row r="30" spans="2:15" x14ac:dyDescent="0.3">
      <c r="C30" s="2">
        <v>17</v>
      </c>
      <c r="D30" s="2">
        <v>17</v>
      </c>
      <c r="E30" s="2">
        <v>17</v>
      </c>
      <c r="H30" s="7" t="s">
        <v>128</v>
      </c>
      <c r="I30" s="7" t="s">
        <v>129</v>
      </c>
      <c r="J30" s="7" t="s">
        <v>130</v>
      </c>
      <c r="K30" s="7" t="s">
        <v>131</v>
      </c>
      <c r="L30" s="7" t="s">
        <v>132</v>
      </c>
      <c r="M30" s="7" t="s">
        <v>133</v>
      </c>
      <c r="N30" s="7" t="s">
        <v>134</v>
      </c>
      <c r="O30" s="10" t="s">
        <v>159</v>
      </c>
    </row>
    <row r="31" spans="2:15" x14ac:dyDescent="0.3">
      <c r="C31" s="2">
        <v>13</v>
      </c>
      <c r="D31" s="2">
        <v>17</v>
      </c>
      <c r="E31" s="2">
        <v>16</v>
      </c>
      <c r="H31" s="5" t="s">
        <v>135</v>
      </c>
      <c r="I31" s="5">
        <v>9296.0660712304743</v>
      </c>
      <c r="J31" s="5">
        <v>3</v>
      </c>
      <c r="K31" s="5">
        <v>3098.688690410158</v>
      </c>
      <c r="L31" s="5">
        <v>54.884405952377591</v>
      </c>
      <c r="M31" s="5">
        <v>7.9008249022305206E-32</v>
      </c>
      <c r="N31" s="5">
        <v>3.8100621117750224</v>
      </c>
      <c r="O31">
        <f t="shared" si="1"/>
        <v>0.98210592055228862</v>
      </c>
    </row>
    <row r="32" spans="2:15" x14ac:dyDescent="0.3">
      <c r="C32" s="2">
        <v>12</v>
      </c>
      <c r="D32" s="2">
        <v>16</v>
      </c>
      <c r="E32" s="2">
        <v>23</v>
      </c>
      <c r="H32" s="5" t="s">
        <v>136</v>
      </c>
      <c r="I32" s="5">
        <v>39012.791482726483</v>
      </c>
      <c r="J32" s="5">
        <v>691</v>
      </c>
      <c r="K32" s="5">
        <v>56.458453665306052</v>
      </c>
      <c r="L32" s="5"/>
      <c r="M32" s="5"/>
      <c r="N32" s="5"/>
    </row>
    <row r="33" spans="3:14" x14ac:dyDescent="0.3">
      <c r="C33" s="2">
        <v>39</v>
      </c>
      <c r="D33" s="2">
        <v>17</v>
      </c>
      <c r="E33" s="2">
        <v>14</v>
      </c>
      <c r="H33" s="5"/>
      <c r="I33" s="5"/>
      <c r="J33" s="5"/>
      <c r="K33" s="5"/>
      <c r="L33" s="5"/>
      <c r="M33" s="5"/>
      <c r="N33" s="5"/>
    </row>
    <row r="34" spans="3:14" ht="15" thickBot="1" x14ac:dyDescent="0.35">
      <c r="C34" s="2">
        <v>30</v>
      </c>
      <c r="D34" s="2">
        <v>15</v>
      </c>
      <c r="E34" s="2">
        <v>15</v>
      </c>
      <c r="H34" s="6" t="s">
        <v>137</v>
      </c>
      <c r="I34" s="6">
        <v>48308.857553956957</v>
      </c>
      <c r="J34" s="6">
        <v>694</v>
      </c>
      <c r="K34" s="6"/>
      <c r="L34" s="6"/>
      <c r="M34" s="6"/>
      <c r="N34" s="6"/>
    </row>
    <row r="35" spans="3:14" x14ac:dyDescent="0.3">
      <c r="C35" s="2">
        <v>27</v>
      </c>
      <c r="D35" s="2">
        <v>16</v>
      </c>
      <c r="E35" s="2">
        <v>25</v>
      </c>
      <c r="I35" s="5"/>
      <c r="J35" s="5"/>
      <c r="K35" s="5"/>
      <c r="L35" s="5"/>
      <c r="M35" s="5"/>
    </row>
    <row r="36" spans="3:14" x14ac:dyDescent="0.3">
      <c r="C36" s="2">
        <v>27</v>
      </c>
      <c r="D36" s="2">
        <v>17</v>
      </c>
      <c r="E36" s="2">
        <v>18</v>
      </c>
      <c r="I36" s="5"/>
      <c r="J36" s="5"/>
      <c r="K36" s="5"/>
      <c r="L36" s="5"/>
      <c r="M36" s="5"/>
    </row>
    <row r="37" spans="3:14" x14ac:dyDescent="0.3">
      <c r="C37" s="2">
        <v>41</v>
      </c>
      <c r="D37" s="2">
        <v>22</v>
      </c>
      <c r="E37" s="2">
        <v>20</v>
      </c>
    </row>
    <row r="38" spans="3:14" x14ac:dyDescent="0.3">
      <c r="C38" s="2">
        <v>41</v>
      </c>
      <c r="D38" s="2">
        <v>13</v>
      </c>
      <c r="E38" s="2">
        <v>16</v>
      </c>
    </row>
    <row r="39" spans="3:14" x14ac:dyDescent="0.3">
      <c r="C39" s="2">
        <v>20</v>
      </c>
      <c r="D39" s="2">
        <v>15</v>
      </c>
      <c r="E39" s="2">
        <v>19</v>
      </c>
    </row>
    <row r="40" spans="3:14" x14ac:dyDescent="0.3">
      <c r="C40" s="2">
        <v>38</v>
      </c>
      <c r="D40" s="2">
        <v>15</v>
      </c>
      <c r="E40" s="2">
        <v>21</v>
      </c>
    </row>
    <row r="41" spans="3:14" x14ac:dyDescent="0.3">
      <c r="C41" s="2">
        <v>30</v>
      </c>
      <c r="D41" s="2">
        <v>15</v>
      </c>
      <c r="E41" s="2">
        <v>30</v>
      </c>
    </row>
    <row r="42" spans="3:14" x14ac:dyDescent="0.3">
      <c r="C42" s="2">
        <v>29</v>
      </c>
      <c r="D42" s="2">
        <v>14</v>
      </c>
      <c r="E42" s="2">
        <v>16</v>
      </c>
    </row>
    <row r="43" spans="3:14" x14ac:dyDescent="0.3">
      <c r="C43" s="2">
        <v>27</v>
      </c>
      <c r="D43" s="2">
        <v>14</v>
      </c>
      <c r="E43" s="2">
        <v>17</v>
      </c>
    </row>
    <row r="44" spans="3:14" x14ac:dyDescent="0.3">
      <c r="C44" s="2">
        <v>18</v>
      </c>
      <c r="D44" s="2">
        <v>17</v>
      </c>
    </row>
    <row r="45" spans="3:14" x14ac:dyDescent="0.3">
      <c r="C45" s="2">
        <v>34</v>
      </c>
      <c r="D45" s="2">
        <v>15</v>
      </c>
    </row>
    <row r="46" spans="3:14" x14ac:dyDescent="0.3">
      <c r="C46" s="2">
        <v>35</v>
      </c>
      <c r="D46" s="2">
        <v>13</v>
      </c>
    </row>
    <row r="47" spans="3:14" x14ac:dyDescent="0.3">
      <c r="C47" s="2">
        <v>20</v>
      </c>
      <c r="D47" s="2">
        <v>22</v>
      </c>
    </row>
    <row r="48" spans="3:14" x14ac:dyDescent="0.3">
      <c r="C48" s="2">
        <v>41</v>
      </c>
      <c r="D48" s="2">
        <v>12</v>
      </c>
    </row>
    <row r="49" spans="3:4" x14ac:dyDescent="0.3">
      <c r="C49" s="2">
        <v>40</v>
      </c>
      <c r="D49" s="2">
        <v>17</v>
      </c>
    </row>
    <row r="50" spans="3:4" x14ac:dyDescent="0.3">
      <c r="C50" s="2">
        <v>24</v>
      </c>
      <c r="D50" s="2">
        <v>15</v>
      </c>
    </row>
    <row r="51" spans="3:4" x14ac:dyDescent="0.3">
      <c r="C51" s="2">
        <v>16</v>
      </c>
      <c r="D51" s="2">
        <v>10</v>
      </c>
    </row>
    <row r="52" spans="3:4" x14ac:dyDescent="0.3">
      <c r="C52" s="2">
        <v>11</v>
      </c>
      <c r="D52" s="2">
        <v>12</v>
      </c>
    </row>
    <row r="53" spans="3:4" x14ac:dyDescent="0.3">
      <c r="C53" s="2">
        <v>48</v>
      </c>
      <c r="D53" s="2">
        <v>30</v>
      </c>
    </row>
    <row r="54" spans="3:4" x14ac:dyDescent="0.3">
      <c r="C54" s="2">
        <v>44</v>
      </c>
      <c r="D54" s="2">
        <v>17</v>
      </c>
    </row>
    <row r="55" spans="3:4" x14ac:dyDescent="0.3">
      <c r="C55" s="2">
        <v>24</v>
      </c>
      <c r="D55" s="2">
        <v>17</v>
      </c>
    </row>
    <row r="56" spans="3:4" x14ac:dyDescent="0.3">
      <c r="C56" s="2">
        <v>31</v>
      </c>
      <c r="D56" s="2">
        <v>15</v>
      </c>
    </row>
    <row r="57" spans="3:4" x14ac:dyDescent="0.3">
      <c r="C57" s="2">
        <v>28</v>
      </c>
      <c r="D57" s="2">
        <v>14</v>
      </c>
    </row>
    <row r="58" spans="3:4" x14ac:dyDescent="0.3">
      <c r="C58" s="2">
        <v>15</v>
      </c>
      <c r="D58" s="2">
        <v>20</v>
      </c>
    </row>
    <row r="59" spans="3:4" x14ac:dyDescent="0.3">
      <c r="C59" s="2">
        <v>13</v>
      </c>
      <c r="D59" s="2">
        <v>15</v>
      </c>
    </row>
    <row r="60" spans="3:4" x14ac:dyDescent="0.3">
      <c r="C60" s="2">
        <v>21</v>
      </c>
      <c r="D60" s="2">
        <v>18</v>
      </c>
    </row>
    <row r="61" spans="3:4" x14ac:dyDescent="0.3">
      <c r="C61" s="2">
        <v>26</v>
      </c>
      <c r="D61" s="2">
        <v>16</v>
      </c>
    </row>
    <row r="62" spans="3:4" x14ac:dyDescent="0.3">
      <c r="C62" s="2">
        <v>27</v>
      </c>
      <c r="D62" s="2">
        <v>15</v>
      </c>
    </row>
    <row r="63" spans="3:4" x14ac:dyDescent="0.3">
      <c r="C63" s="2">
        <v>36</v>
      </c>
      <c r="D63" s="2">
        <v>16</v>
      </c>
    </row>
    <row r="64" spans="3:4" x14ac:dyDescent="0.3">
      <c r="C64" s="2">
        <v>24</v>
      </c>
      <c r="D64" s="2">
        <v>15</v>
      </c>
    </row>
    <row r="65" spans="3:4" x14ac:dyDescent="0.3">
      <c r="C65" s="2">
        <v>43</v>
      </c>
      <c r="D65" s="2">
        <v>22</v>
      </c>
    </row>
    <row r="66" spans="3:4" x14ac:dyDescent="0.3">
      <c r="C66" s="2">
        <v>23</v>
      </c>
      <c r="D66" s="2">
        <v>18</v>
      </c>
    </row>
    <row r="67" spans="3:4" x14ac:dyDescent="0.3">
      <c r="C67" s="2">
        <v>46</v>
      </c>
      <c r="D67" s="2">
        <v>13</v>
      </c>
    </row>
    <row r="68" spans="3:4" x14ac:dyDescent="0.3">
      <c r="C68" s="2">
        <v>62</v>
      </c>
      <c r="D68" s="2">
        <v>42</v>
      </c>
    </row>
    <row r="69" spans="3:4" x14ac:dyDescent="0.3">
      <c r="C69" s="2">
        <v>42</v>
      </c>
      <c r="D69" s="2">
        <v>20</v>
      </c>
    </row>
    <row r="70" spans="3:4" x14ac:dyDescent="0.3">
      <c r="C70" s="2">
        <v>18</v>
      </c>
      <c r="D70" s="2">
        <v>16</v>
      </c>
    </row>
    <row r="71" spans="3:4" x14ac:dyDescent="0.3">
      <c r="C71" s="2">
        <v>53</v>
      </c>
      <c r="D71" s="2">
        <v>13</v>
      </c>
    </row>
    <row r="72" spans="3:4" x14ac:dyDescent="0.3">
      <c r="C72" s="2">
        <v>48</v>
      </c>
      <c r="D72" s="2">
        <v>25</v>
      </c>
    </row>
    <row r="73" spans="3:4" x14ac:dyDescent="0.3">
      <c r="C73" s="2">
        <v>34</v>
      </c>
      <c r="D73" s="2">
        <v>22</v>
      </c>
    </row>
    <row r="74" spans="3:4" x14ac:dyDescent="0.3">
      <c r="C74" s="2">
        <v>46</v>
      </c>
      <c r="D74" s="2">
        <v>14</v>
      </c>
    </row>
    <row r="75" spans="3:4" x14ac:dyDescent="0.3">
      <c r="C75" s="2">
        <v>31</v>
      </c>
      <c r="D75" s="2">
        <v>12</v>
      </c>
    </row>
    <row r="76" spans="3:4" x14ac:dyDescent="0.3">
      <c r="C76" s="2">
        <v>56</v>
      </c>
      <c r="D76" s="2">
        <v>18</v>
      </c>
    </row>
    <row r="77" spans="3:4" x14ac:dyDescent="0.3">
      <c r="C77" s="2">
        <v>19</v>
      </c>
      <c r="D77" s="2">
        <v>17</v>
      </c>
    </row>
    <row r="78" spans="3:4" x14ac:dyDescent="0.3">
      <c r="C78" s="2">
        <v>18</v>
      </c>
      <c r="D78" s="2">
        <v>17</v>
      </c>
    </row>
    <row r="79" spans="3:4" x14ac:dyDescent="0.3">
      <c r="C79" s="2">
        <v>15</v>
      </c>
      <c r="D79" s="2">
        <v>15</v>
      </c>
    </row>
    <row r="80" spans="3:4" x14ac:dyDescent="0.3">
      <c r="C80" s="2">
        <v>14</v>
      </c>
      <c r="D80" s="2">
        <v>22</v>
      </c>
    </row>
    <row r="81" spans="3:4" x14ac:dyDescent="0.3">
      <c r="C81" s="2">
        <v>13</v>
      </c>
      <c r="D81" s="2">
        <v>23</v>
      </c>
    </row>
    <row r="82" spans="3:4" x14ac:dyDescent="0.3">
      <c r="C82" s="2">
        <v>16</v>
      </c>
      <c r="D82" s="2">
        <v>19</v>
      </c>
    </row>
    <row r="83" spans="3:4" x14ac:dyDescent="0.3">
      <c r="C83" s="2">
        <v>45</v>
      </c>
      <c r="D83" s="2">
        <v>15</v>
      </c>
    </row>
    <row r="84" spans="3:4" x14ac:dyDescent="0.3">
      <c r="C84" s="2">
        <v>54</v>
      </c>
      <c r="D84" s="2">
        <v>13</v>
      </c>
    </row>
    <row r="85" spans="3:4" x14ac:dyDescent="0.3">
      <c r="C85" s="2">
        <v>50</v>
      </c>
      <c r="D85" s="2">
        <v>18</v>
      </c>
    </row>
    <row r="86" spans="3:4" x14ac:dyDescent="0.3">
      <c r="C86" s="2">
        <v>49</v>
      </c>
      <c r="D86" s="2">
        <v>23</v>
      </c>
    </row>
    <row r="87" spans="3:4" x14ac:dyDescent="0.3">
      <c r="C87" s="2">
        <v>32</v>
      </c>
      <c r="D87" s="2">
        <v>17</v>
      </c>
    </row>
    <row r="88" spans="3:4" x14ac:dyDescent="0.3">
      <c r="C88" s="2">
        <v>13</v>
      </c>
      <c r="D88" s="2">
        <v>17</v>
      </c>
    </row>
    <row r="89" spans="3:4" x14ac:dyDescent="0.3">
      <c r="C89" s="2">
        <v>16</v>
      </c>
      <c r="D89" s="2">
        <v>23</v>
      </c>
    </row>
    <row r="90" spans="3:4" x14ac:dyDescent="0.3">
      <c r="C90" s="2">
        <v>15</v>
      </c>
      <c r="D90" s="2">
        <v>17</v>
      </c>
    </row>
    <row r="91" spans="3:4" x14ac:dyDescent="0.3">
      <c r="C91" s="2">
        <v>14</v>
      </c>
      <c r="D91" s="2">
        <v>22</v>
      </c>
    </row>
    <row r="92" spans="3:4" x14ac:dyDescent="0.3">
      <c r="C92" s="2">
        <v>17</v>
      </c>
      <c r="D92" s="2">
        <v>29</v>
      </c>
    </row>
    <row r="93" spans="3:4" x14ac:dyDescent="0.3">
      <c r="C93" s="2">
        <v>14</v>
      </c>
      <c r="D93" s="2">
        <v>17</v>
      </c>
    </row>
    <row r="94" spans="3:4" x14ac:dyDescent="0.3">
      <c r="C94" s="2">
        <v>13</v>
      </c>
      <c r="D94" s="2">
        <v>26</v>
      </c>
    </row>
    <row r="95" spans="3:4" x14ac:dyDescent="0.3">
      <c r="C95" s="2">
        <v>16</v>
      </c>
      <c r="D95" s="2">
        <v>25</v>
      </c>
    </row>
    <row r="96" spans="3:4" x14ac:dyDescent="0.3">
      <c r="C96" s="2">
        <v>14</v>
      </c>
      <c r="D96" s="2">
        <v>25</v>
      </c>
    </row>
    <row r="97" spans="3:4" x14ac:dyDescent="0.3">
      <c r="C97" s="2">
        <v>14</v>
      </c>
      <c r="D97" s="2">
        <v>18</v>
      </c>
    </row>
    <row r="98" spans="3:4" x14ac:dyDescent="0.3">
      <c r="C98" s="2">
        <v>25</v>
      </c>
      <c r="D98" s="2">
        <v>33</v>
      </c>
    </row>
    <row r="99" spans="3:4" x14ac:dyDescent="0.3">
      <c r="C99" s="2">
        <v>22</v>
      </c>
      <c r="D99" s="2">
        <v>23</v>
      </c>
    </row>
    <row r="100" spans="3:4" x14ac:dyDescent="0.3">
      <c r="C100" s="2">
        <v>21</v>
      </c>
      <c r="D100" s="2">
        <v>23</v>
      </c>
    </row>
    <row r="101" spans="3:4" x14ac:dyDescent="0.3">
      <c r="C101" s="2">
        <v>22</v>
      </c>
      <c r="D101" s="2">
        <v>22</v>
      </c>
    </row>
    <row r="102" spans="3:4" x14ac:dyDescent="0.3">
      <c r="C102" s="2">
        <v>13</v>
      </c>
      <c r="D102" s="2">
        <v>18</v>
      </c>
    </row>
    <row r="103" spans="3:4" x14ac:dyDescent="0.3">
      <c r="C103" s="2">
        <v>19</v>
      </c>
      <c r="D103" s="2">
        <v>16</v>
      </c>
    </row>
    <row r="104" spans="3:4" x14ac:dyDescent="0.3">
      <c r="C104" s="2">
        <v>18</v>
      </c>
      <c r="D104" s="2">
        <v>25</v>
      </c>
    </row>
    <row r="105" spans="3:4" x14ac:dyDescent="0.3">
      <c r="C105" s="2">
        <v>30</v>
      </c>
      <c r="D105" s="2">
        <v>30</v>
      </c>
    </row>
    <row r="106" spans="3:4" x14ac:dyDescent="0.3">
      <c r="C106" s="2">
        <v>40</v>
      </c>
      <c r="D106" s="2">
        <v>21</v>
      </c>
    </row>
    <row r="107" spans="3:4" x14ac:dyDescent="0.3">
      <c r="C107" s="2">
        <v>40</v>
      </c>
      <c r="D107" s="2">
        <v>15</v>
      </c>
    </row>
    <row r="108" spans="3:4" x14ac:dyDescent="0.3">
      <c r="C108" s="2">
        <v>32</v>
      </c>
      <c r="D108" s="2">
        <v>19</v>
      </c>
    </row>
    <row r="109" spans="3:4" x14ac:dyDescent="0.3">
      <c r="C109" s="2">
        <v>29</v>
      </c>
      <c r="D109" s="2">
        <v>21</v>
      </c>
    </row>
    <row r="110" spans="3:4" x14ac:dyDescent="0.3">
      <c r="C110" s="2">
        <v>31</v>
      </c>
      <c r="D110" s="2">
        <v>19</v>
      </c>
    </row>
    <row r="111" spans="3:4" x14ac:dyDescent="0.3">
      <c r="C111" s="2">
        <v>42</v>
      </c>
      <c r="D111" s="2">
        <v>18</v>
      </c>
    </row>
    <row r="112" spans="3:4" x14ac:dyDescent="0.3">
      <c r="C112" s="2">
        <v>48</v>
      </c>
      <c r="D112" s="2">
        <v>18</v>
      </c>
    </row>
    <row r="113" spans="3:4" x14ac:dyDescent="0.3">
      <c r="C113" s="2">
        <v>28</v>
      </c>
      <c r="D113" s="2">
        <v>16</v>
      </c>
    </row>
    <row r="114" spans="3:4" x14ac:dyDescent="0.3">
      <c r="C114" s="2">
        <v>26</v>
      </c>
      <c r="D114" s="2">
        <v>20</v>
      </c>
    </row>
    <row r="115" spans="3:4" x14ac:dyDescent="0.3">
      <c r="C115" s="2">
        <v>22</v>
      </c>
      <c r="D115" s="2">
        <v>30</v>
      </c>
    </row>
    <row r="116" spans="3:4" x14ac:dyDescent="0.3">
      <c r="C116" s="2">
        <v>20</v>
      </c>
      <c r="D116" s="2">
        <v>19</v>
      </c>
    </row>
    <row r="117" spans="3:4" x14ac:dyDescent="0.3">
      <c r="C117" s="2">
        <v>56</v>
      </c>
      <c r="D117" s="2">
        <v>13</v>
      </c>
    </row>
    <row r="118" spans="3:4" x14ac:dyDescent="0.3">
      <c r="D118" s="2">
        <v>20</v>
      </c>
    </row>
    <row r="119" spans="3:4" x14ac:dyDescent="0.3">
      <c r="D119" s="2">
        <v>19</v>
      </c>
    </row>
    <row r="120" spans="3:4" x14ac:dyDescent="0.3">
      <c r="D120" s="2">
        <v>23</v>
      </c>
    </row>
    <row r="121" spans="3:4" x14ac:dyDescent="0.3">
      <c r="D121" s="2">
        <v>18</v>
      </c>
    </row>
    <row r="122" spans="3:4" x14ac:dyDescent="0.3">
      <c r="D122" s="2">
        <v>18</v>
      </c>
    </row>
    <row r="123" spans="3:4" x14ac:dyDescent="0.3">
      <c r="D123" s="2">
        <v>14</v>
      </c>
    </row>
    <row r="124" spans="3:4" x14ac:dyDescent="0.3">
      <c r="D124" s="2">
        <v>17</v>
      </c>
    </row>
    <row r="125" spans="3:4" x14ac:dyDescent="0.3">
      <c r="D125" s="2">
        <v>15</v>
      </c>
    </row>
    <row r="126" spans="3:4" x14ac:dyDescent="0.3">
      <c r="D126" s="2">
        <v>13</v>
      </c>
    </row>
    <row r="127" spans="3:4" x14ac:dyDescent="0.3">
      <c r="D127" s="2">
        <v>24</v>
      </c>
    </row>
    <row r="128" spans="3:4" x14ac:dyDescent="0.3">
      <c r="D128" s="2">
        <v>30</v>
      </c>
    </row>
    <row r="129" spans="4:4" x14ac:dyDescent="0.3">
      <c r="D129" s="2">
        <v>22</v>
      </c>
    </row>
    <row r="130" spans="4:4" x14ac:dyDescent="0.3">
      <c r="D130" s="2">
        <v>14</v>
      </c>
    </row>
    <row r="131" spans="4:4" x14ac:dyDescent="0.3">
      <c r="D131" s="2">
        <v>17</v>
      </c>
    </row>
    <row r="132" spans="4:4" x14ac:dyDescent="0.3">
      <c r="D132" s="2">
        <v>17</v>
      </c>
    </row>
    <row r="133" spans="4:4" x14ac:dyDescent="0.3">
      <c r="D133" s="2">
        <v>16</v>
      </c>
    </row>
    <row r="134" spans="4:4" x14ac:dyDescent="0.3">
      <c r="D134" s="2">
        <v>14</v>
      </c>
    </row>
    <row r="135" spans="4:4" x14ac:dyDescent="0.3">
      <c r="D135" s="2">
        <v>15</v>
      </c>
    </row>
    <row r="136" spans="4:4" x14ac:dyDescent="0.3">
      <c r="D136" s="2">
        <v>14</v>
      </c>
    </row>
    <row r="137" spans="4:4" x14ac:dyDescent="0.3">
      <c r="D137" s="2">
        <v>15</v>
      </c>
    </row>
    <row r="138" spans="4:4" x14ac:dyDescent="0.3">
      <c r="D138" s="2">
        <v>14</v>
      </c>
    </row>
    <row r="139" spans="4:4" x14ac:dyDescent="0.3">
      <c r="D139" s="2">
        <v>15</v>
      </c>
    </row>
    <row r="140" spans="4:4" x14ac:dyDescent="0.3">
      <c r="D140" s="2">
        <v>13</v>
      </c>
    </row>
    <row r="141" spans="4:4" x14ac:dyDescent="0.3">
      <c r="D141" s="2">
        <v>15</v>
      </c>
    </row>
    <row r="142" spans="4:4" x14ac:dyDescent="0.3">
      <c r="D142" s="2">
        <v>14</v>
      </c>
    </row>
    <row r="143" spans="4:4" x14ac:dyDescent="0.3">
      <c r="D143" s="2">
        <v>14</v>
      </c>
    </row>
    <row r="144" spans="4:4" x14ac:dyDescent="0.3">
      <c r="D144" s="2">
        <v>18</v>
      </c>
    </row>
    <row r="145" spans="4:4" x14ac:dyDescent="0.3">
      <c r="D145" s="2">
        <v>16</v>
      </c>
    </row>
    <row r="146" spans="4:4" x14ac:dyDescent="0.3">
      <c r="D146" s="2">
        <v>17</v>
      </c>
    </row>
    <row r="147" spans="4:4" x14ac:dyDescent="0.3">
      <c r="D147" s="2">
        <v>15</v>
      </c>
    </row>
    <row r="148" spans="4:4" x14ac:dyDescent="0.3">
      <c r="D148" s="2">
        <v>16</v>
      </c>
    </row>
    <row r="149" spans="4:4" x14ac:dyDescent="0.3">
      <c r="D149" s="2">
        <v>14</v>
      </c>
    </row>
    <row r="150" spans="4:4" x14ac:dyDescent="0.3">
      <c r="D150" s="2">
        <v>14</v>
      </c>
    </row>
    <row r="151" spans="4:4" x14ac:dyDescent="0.3">
      <c r="D151" s="2">
        <v>28</v>
      </c>
    </row>
    <row r="152" spans="4:4" x14ac:dyDescent="0.3">
      <c r="D152" s="2">
        <v>30</v>
      </c>
    </row>
    <row r="153" spans="4:4" x14ac:dyDescent="0.3">
      <c r="D153" s="2">
        <v>20</v>
      </c>
    </row>
    <row r="154" spans="4:4" x14ac:dyDescent="0.3">
      <c r="D154" s="2">
        <v>16</v>
      </c>
    </row>
    <row r="155" spans="4:4" x14ac:dyDescent="0.3">
      <c r="D155" s="2">
        <v>15</v>
      </c>
    </row>
    <row r="156" spans="4:4" x14ac:dyDescent="0.3">
      <c r="D156" s="2">
        <v>14</v>
      </c>
    </row>
    <row r="157" spans="4:4" x14ac:dyDescent="0.3">
      <c r="D157" s="2">
        <v>17</v>
      </c>
    </row>
    <row r="158" spans="4:4" x14ac:dyDescent="0.3">
      <c r="D158" s="2">
        <v>17</v>
      </c>
    </row>
    <row r="159" spans="4:4" x14ac:dyDescent="0.3">
      <c r="D159" s="2">
        <v>26</v>
      </c>
    </row>
    <row r="160" spans="4:4" x14ac:dyDescent="0.3">
      <c r="D160" s="2">
        <v>22</v>
      </c>
    </row>
    <row r="161" spans="4:4" x14ac:dyDescent="0.3">
      <c r="D161" s="2">
        <v>24</v>
      </c>
    </row>
    <row r="162" spans="4:4" x14ac:dyDescent="0.3">
      <c r="D162" s="2">
        <v>27</v>
      </c>
    </row>
    <row r="163" spans="4:4" x14ac:dyDescent="0.3">
      <c r="D163" s="2">
        <v>24</v>
      </c>
    </row>
    <row r="164" spans="4:4" x14ac:dyDescent="0.3">
      <c r="D164" s="2">
        <v>24</v>
      </c>
    </row>
    <row r="165" spans="4:4" x14ac:dyDescent="0.3">
      <c r="D165" s="2">
        <v>16</v>
      </c>
    </row>
    <row r="166" spans="4:4" x14ac:dyDescent="0.3">
      <c r="D166" s="2">
        <v>25</v>
      </c>
    </row>
    <row r="167" spans="4:4" x14ac:dyDescent="0.3">
      <c r="D167" s="2">
        <v>20</v>
      </c>
    </row>
    <row r="168" spans="4:4" x14ac:dyDescent="0.3">
      <c r="D168" s="2">
        <v>19</v>
      </c>
    </row>
    <row r="169" spans="4:4" x14ac:dyDescent="0.3">
      <c r="D169" s="2">
        <v>24</v>
      </c>
    </row>
    <row r="170" spans="4:4" x14ac:dyDescent="0.3">
      <c r="D170" s="2">
        <v>19</v>
      </c>
    </row>
    <row r="171" spans="4:4" x14ac:dyDescent="0.3">
      <c r="D171" s="2">
        <v>17</v>
      </c>
    </row>
    <row r="172" spans="4:4" x14ac:dyDescent="0.3">
      <c r="D172" s="2">
        <v>16</v>
      </c>
    </row>
    <row r="173" spans="4:4" x14ac:dyDescent="0.3">
      <c r="D173" s="2">
        <v>19</v>
      </c>
    </row>
    <row r="174" spans="4:4" x14ac:dyDescent="0.3">
      <c r="D174" s="2">
        <v>31</v>
      </c>
    </row>
    <row r="175" spans="4:4" x14ac:dyDescent="0.3">
      <c r="D175" s="2">
        <v>19</v>
      </c>
    </row>
    <row r="176" spans="4:4" x14ac:dyDescent="0.3">
      <c r="D176" s="2">
        <v>21</v>
      </c>
    </row>
    <row r="177" spans="4:4" x14ac:dyDescent="0.3">
      <c r="D177" s="2">
        <v>22</v>
      </c>
    </row>
    <row r="178" spans="4:4" x14ac:dyDescent="0.3">
      <c r="D178" s="2">
        <v>17</v>
      </c>
    </row>
    <row r="179" spans="4:4" x14ac:dyDescent="0.3">
      <c r="D179" s="2">
        <v>15</v>
      </c>
    </row>
    <row r="180" spans="4:4" x14ac:dyDescent="0.3">
      <c r="D180" s="2">
        <v>14</v>
      </c>
    </row>
    <row r="181" spans="4:4" x14ac:dyDescent="0.3">
      <c r="D181" s="2">
        <v>15</v>
      </c>
    </row>
    <row r="182" spans="4:4" x14ac:dyDescent="0.3">
      <c r="D182" s="2">
        <v>15</v>
      </c>
    </row>
    <row r="183" spans="4:4" x14ac:dyDescent="0.3">
      <c r="D183" s="2">
        <v>30</v>
      </c>
    </row>
    <row r="184" spans="4:4" x14ac:dyDescent="0.3">
      <c r="D184" s="2">
        <v>15</v>
      </c>
    </row>
    <row r="185" spans="4:4" x14ac:dyDescent="0.3">
      <c r="D185" s="2">
        <v>26</v>
      </c>
    </row>
    <row r="186" spans="4:4" x14ac:dyDescent="0.3">
      <c r="D186" s="2">
        <v>18</v>
      </c>
    </row>
    <row r="187" spans="4:4" x14ac:dyDescent="0.3">
      <c r="D187" s="2">
        <v>20</v>
      </c>
    </row>
    <row r="188" spans="4:4" x14ac:dyDescent="0.3">
      <c r="D188" s="2">
        <v>25</v>
      </c>
    </row>
    <row r="189" spans="4:4" x14ac:dyDescent="0.3">
      <c r="D189" s="2">
        <v>16</v>
      </c>
    </row>
    <row r="190" spans="4:4" x14ac:dyDescent="0.3">
      <c r="D190" s="2">
        <v>20</v>
      </c>
    </row>
    <row r="191" spans="4:4" x14ac:dyDescent="0.3">
      <c r="D191" s="2">
        <v>22</v>
      </c>
    </row>
    <row r="192" spans="4:4" x14ac:dyDescent="0.3">
      <c r="D192" s="2">
        <v>18</v>
      </c>
    </row>
    <row r="193" spans="4:4" x14ac:dyDescent="0.3">
      <c r="D193" s="2">
        <v>18</v>
      </c>
    </row>
    <row r="194" spans="4:4" x14ac:dyDescent="0.3">
      <c r="D194" s="2">
        <v>17</v>
      </c>
    </row>
    <row r="195" spans="4:4" x14ac:dyDescent="0.3">
      <c r="D195" s="2">
        <v>14</v>
      </c>
    </row>
    <row r="196" spans="4:4" x14ac:dyDescent="0.3">
      <c r="D196" s="2">
        <v>17</v>
      </c>
    </row>
    <row r="197" spans="4:4" x14ac:dyDescent="0.3">
      <c r="D197" s="2">
        <v>15</v>
      </c>
    </row>
    <row r="198" spans="4:4" x14ac:dyDescent="0.3">
      <c r="D198" s="2">
        <v>26</v>
      </c>
    </row>
    <row r="199" spans="4:4" x14ac:dyDescent="0.3">
      <c r="D199" s="2">
        <v>13</v>
      </c>
    </row>
    <row r="200" spans="4:4" x14ac:dyDescent="0.3">
      <c r="D200" s="2">
        <v>5</v>
      </c>
    </row>
    <row r="201" spans="4:4" x14ac:dyDescent="0.3">
      <c r="D201" s="2">
        <v>5</v>
      </c>
    </row>
    <row r="202" spans="4:4" x14ac:dyDescent="0.3">
      <c r="D202" s="2">
        <v>18</v>
      </c>
    </row>
    <row r="203" spans="4:4" x14ac:dyDescent="0.3">
      <c r="D203" s="2">
        <v>31</v>
      </c>
    </row>
    <row r="204" spans="4:4" x14ac:dyDescent="0.3">
      <c r="D204" s="2">
        <v>25</v>
      </c>
    </row>
    <row r="205" spans="4:4" x14ac:dyDescent="0.3">
      <c r="D205" s="2">
        <v>17</v>
      </c>
    </row>
    <row r="206" spans="4:4" x14ac:dyDescent="0.3">
      <c r="D206" s="2">
        <v>22</v>
      </c>
    </row>
    <row r="207" spans="4:4" x14ac:dyDescent="0.3">
      <c r="D207" s="2">
        <v>18</v>
      </c>
    </row>
    <row r="208" spans="4:4" x14ac:dyDescent="0.3">
      <c r="D208" s="2">
        <v>14</v>
      </c>
    </row>
    <row r="209" spans="4:4" x14ac:dyDescent="0.3">
      <c r="D209" s="2">
        <v>17</v>
      </c>
    </row>
    <row r="210" spans="4:4" x14ac:dyDescent="0.3">
      <c r="D210" s="2">
        <v>16</v>
      </c>
    </row>
    <row r="211" spans="4:4" x14ac:dyDescent="0.3">
      <c r="D211" s="2">
        <v>18</v>
      </c>
    </row>
    <row r="212" spans="4:4" x14ac:dyDescent="0.3">
      <c r="D212" s="2">
        <v>17</v>
      </c>
    </row>
    <row r="213" spans="4:4" x14ac:dyDescent="0.3">
      <c r="D213" s="2">
        <v>27</v>
      </c>
    </row>
    <row r="214" spans="4:4" x14ac:dyDescent="0.3">
      <c r="D214" s="2">
        <v>39</v>
      </c>
    </row>
    <row r="215" spans="4:4" x14ac:dyDescent="0.3">
      <c r="D215" s="2">
        <v>25</v>
      </c>
    </row>
    <row r="216" spans="4:4" x14ac:dyDescent="0.3">
      <c r="D216" s="2">
        <v>18</v>
      </c>
    </row>
    <row r="217" spans="4:4" x14ac:dyDescent="0.3">
      <c r="D217" s="2">
        <v>15</v>
      </c>
    </row>
    <row r="218" spans="4:4" x14ac:dyDescent="0.3">
      <c r="D218" s="2">
        <v>26</v>
      </c>
    </row>
    <row r="219" spans="4:4" x14ac:dyDescent="0.3">
      <c r="D219" s="2">
        <v>16</v>
      </c>
    </row>
    <row r="220" spans="4:4" x14ac:dyDescent="0.3">
      <c r="D220" s="2">
        <v>16</v>
      </c>
    </row>
    <row r="221" spans="4:4" x14ac:dyDescent="0.3">
      <c r="D221" s="2">
        <v>16</v>
      </c>
    </row>
    <row r="222" spans="4:4" x14ac:dyDescent="0.3">
      <c r="D222" s="2">
        <v>18</v>
      </c>
    </row>
    <row r="223" spans="4:4" x14ac:dyDescent="0.3">
      <c r="D223" s="2">
        <v>18</v>
      </c>
    </row>
    <row r="224" spans="4:4" x14ac:dyDescent="0.3">
      <c r="D224" s="2">
        <v>15</v>
      </c>
    </row>
    <row r="225" spans="4:4" x14ac:dyDescent="0.3">
      <c r="D225" s="2">
        <v>15</v>
      </c>
    </row>
    <row r="226" spans="4:4" x14ac:dyDescent="0.3">
      <c r="D226" s="2">
        <v>15</v>
      </c>
    </row>
    <row r="227" spans="4:4" x14ac:dyDescent="0.3">
      <c r="D227" s="2">
        <v>25</v>
      </c>
    </row>
    <row r="228" spans="4:4" x14ac:dyDescent="0.3">
      <c r="D228" s="2">
        <v>18</v>
      </c>
    </row>
    <row r="229" spans="4:4" x14ac:dyDescent="0.3">
      <c r="D229" s="2">
        <v>18</v>
      </c>
    </row>
    <row r="230" spans="4:4" x14ac:dyDescent="0.3">
      <c r="D230" s="2">
        <v>19</v>
      </c>
    </row>
    <row r="231" spans="4:4" x14ac:dyDescent="0.3">
      <c r="D231" s="2">
        <v>18</v>
      </c>
    </row>
    <row r="232" spans="4:4" x14ac:dyDescent="0.3">
      <c r="D232" s="2">
        <v>18</v>
      </c>
    </row>
    <row r="233" spans="4:4" x14ac:dyDescent="0.3">
      <c r="D233" s="2">
        <v>16</v>
      </c>
    </row>
    <row r="234" spans="4:4" x14ac:dyDescent="0.3">
      <c r="D234" s="2">
        <v>19</v>
      </c>
    </row>
    <row r="235" spans="4:4" x14ac:dyDescent="0.3">
      <c r="D235" s="2">
        <v>16</v>
      </c>
    </row>
    <row r="236" spans="4:4" x14ac:dyDescent="0.3">
      <c r="D236" s="2">
        <v>19</v>
      </c>
    </row>
    <row r="237" spans="4:4" x14ac:dyDescent="0.3">
      <c r="D237" s="2">
        <v>17</v>
      </c>
    </row>
    <row r="238" spans="4:4" x14ac:dyDescent="0.3">
      <c r="D238" s="2">
        <v>15</v>
      </c>
    </row>
    <row r="239" spans="4:4" x14ac:dyDescent="0.3">
      <c r="D239" s="2">
        <v>17</v>
      </c>
    </row>
    <row r="240" spans="4:4" x14ac:dyDescent="0.3">
      <c r="D240" s="2">
        <v>17</v>
      </c>
    </row>
    <row r="241" spans="4:4" x14ac:dyDescent="0.3">
      <c r="D241" s="2">
        <v>17</v>
      </c>
    </row>
    <row r="242" spans="4:4" x14ac:dyDescent="0.3">
      <c r="D242" s="2">
        <v>16</v>
      </c>
    </row>
    <row r="243" spans="4:4" x14ac:dyDescent="0.3">
      <c r="D243" s="2">
        <v>16</v>
      </c>
    </row>
    <row r="244" spans="4:4" x14ac:dyDescent="0.3">
      <c r="D244" s="2">
        <v>13</v>
      </c>
    </row>
    <row r="245" spans="4:4" x14ac:dyDescent="0.3">
      <c r="D245" s="2">
        <v>15</v>
      </c>
    </row>
    <row r="246" spans="4:4" x14ac:dyDescent="0.3">
      <c r="D246" s="2">
        <v>18</v>
      </c>
    </row>
    <row r="247" spans="4:4" x14ac:dyDescent="0.3">
      <c r="D247" s="2">
        <v>15</v>
      </c>
    </row>
    <row r="248" spans="4:4" x14ac:dyDescent="0.3">
      <c r="D248" s="2">
        <v>17</v>
      </c>
    </row>
    <row r="249" spans="4:4" x14ac:dyDescent="0.3">
      <c r="D249" s="2">
        <v>14</v>
      </c>
    </row>
    <row r="250" spans="4:4" x14ac:dyDescent="0.3">
      <c r="D250" s="2">
        <v>13</v>
      </c>
    </row>
    <row r="251" spans="4:4" x14ac:dyDescent="0.3">
      <c r="D251" s="2">
        <v>13</v>
      </c>
    </row>
    <row r="252" spans="4:4" x14ac:dyDescent="0.3">
      <c r="D252" s="2">
        <v>15</v>
      </c>
    </row>
    <row r="253" spans="4:4" x14ac:dyDescent="0.3">
      <c r="D253" s="2">
        <v>12</v>
      </c>
    </row>
    <row r="254" spans="4:4" x14ac:dyDescent="0.3">
      <c r="D254" s="2">
        <v>15</v>
      </c>
    </row>
    <row r="255" spans="4:4" x14ac:dyDescent="0.3">
      <c r="D255" s="2">
        <v>13</v>
      </c>
    </row>
    <row r="256" spans="4:4" x14ac:dyDescent="0.3">
      <c r="D256" s="2">
        <v>19</v>
      </c>
    </row>
    <row r="257" spans="4:4" x14ac:dyDescent="0.3">
      <c r="D257" s="2">
        <v>25</v>
      </c>
    </row>
    <row r="258" spans="4:4" x14ac:dyDescent="0.3">
      <c r="D258" s="2">
        <v>15</v>
      </c>
    </row>
    <row r="259" spans="4:4" x14ac:dyDescent="0.3">
      <c r="D259" s="2">
        <v>18</v>
      </c>
    </row>
    <row r="260" spans="4:4" x14ac:dyDescent="0.3">
      <c r="D260" s="2">
        <v>26</v>
      </c>
    </row>
    <row r="261" spans="4:4" x14ac:dyDescent="0.3">
      <c r="D261" s="2">
        <v>19</v>
      </c>
    </row>
    <row r="262" spans="4:4" x14ac:dyDescent="0.3">
      <c r="D262" s="2">
        <v>17</v>
      </c>
    </row>
    <row r="263" spans="4:4" x14ac:dyDescent="0.3">
      <c r="D263" s="2">
        <v>21</v>
      </c>
    </row>
    <row r="264" spans="4:4" x14ac:dyDescent="0.3">
      <c r="D264" s="2">
        <v>19</v>
      </c>
    </row>
    <row r="265" spans="4:4" x14ac:dyDescent="0.3">
      <c r="D265" s="2">
        <v>19</v>
      </c>
    </row>
    <row r="266" spans="4:4" x14ac:dyDescent="0.3">
      <c r="D266" s="2">
        <v>18</v>
      </c>
    </row>
    <row r="267" spans="4:4" x14ac:dyDescent="0.3">
      <c r="D267" s="2">
        <v>17</v>
      </c>
    </row>
    <row r="268" spans="4:4" x14ac:dyDescent="0.3">
      <c r="D268" s="2">
        <v>15</v>
      </c>
    </row>
    <row r="269" spans="4:4" x14ac:dyDescent="0.3">
      <c r="D269" s="2">
        <v>19</v>
      </c>
    </row>
    <row r="270" spans="4:4" x14ac:dyDescent="0.3">
      <c r="D270" s="2">
        <v>30</v>
      </c>
    </row>
    <row r="271" spans="4:4" x14ac:dyDescent="0.3">
      <c r="D271" s="2">
        <v>18</v>
      </c>
    </row>
    <row r="272" spans="4:4" x14ac:dyDescent="0.3">
      <c r="D272" s="2">
        <v>16</v>
      </c>
    </row>
    <row r="273" spans="4:4" x14ac:dyDescent="0.3">
      <c r="D273" s="2">
        <v>16</v>
      </c>
    </row>
    <row r="274" spans="4:4" x14ac:dyDescent="0.3">
      <c r="D274" s="2">
        <v>22</v>
      </c>
    </row>
    <row r="275" spans="4:4" x14ac:dyDescent="0.3">
      <c r="D275" s="2">
        <v>20</v>
      </c>
    </row>
    <row r="276" spans="4:4" x14ac:dyDescent="0.3">
      <c r="D276" s="2">
        <v>19</v>
      </c>
    </row>
    <row r="277" spans="4:4" x14ac:dyDescent="0.3">
      <c r="D277" s="2">
        <v>23</v>
      </c>
    </row>
    <row r="278" spans="4:4" x14ac:dyDescent="0.3">
      <c r="D278" s="2">
        <v>18</v>
      </c>
    </row>
    <row r="279" spans="4:4" x14ac:dyDescent="0.3">
      <c r="D279" s="2">
        <v>17</v>
      </c>
    </row>
    <row r="280" spans="4:4" x14ac:dyDescent="0.3">
      <c r="D280" s="2">
        <v>17</v>
      </c>
    </row>
    <row r="281" spans="4:4" x14ac:dyDescent="0.3">
      <c r="D281" s="2">
        <v>16</v>
      </c>
    </row>
    <row r="282" spans="4:4" x14ac:dyDescent="0.3">
      <c r="D282" s="2">
        <v>18</v>
      </c>
    </row>
    <row r="283" spans="4:4" x14ac:dyDescent="0.3">
      <c r="D283" s="2">
        <v>20</v>
      </c>
    </row>
    <row r="284" spans="4:4" x14ac:dyDescent="0.3">
      <c r="D284" s="2">
        <v>18</v>
      </c>
    </row>
    <row r="285" spans="4:4" x14ac:dyDescent="0.3">
      <c r="D285" s="2">
        <v>17</v>
      </c>
    </row>
    <row r="286" spans="4:4" x14ac:dyDescent="0.3">
      <c r="D286" s="2">
        <v>14</v>
      </c>
    </row>
    <row r="287" spans="4:4" x14ac:dyDescent="0.3">
      <c r="D287" s="2">
        <v>17</v>
      </c>
    </row>
    <row r="288" spans="4:4" x14ac:dyDescent="0.3">
      <c r="D288" s="2">
        <v>18</v>
      </c>
    </row>
    <row r="289" spans="4:4" x14ac:dyDescent="0.3">
      <c r="D289" s="2">
        <v>15</v>
      </c>
    </row>
    <row r="290" spans="4:4" x14ac:dyDescent="0.3">
      <c r="D290" s="2">
        <v>17</v>
      </c>
    </row>
    <row r="291" spans="4:4" x14ac:dyDescent="0.3">
      <c r="D291" s="2">
        <v>24</v>
      </c>
    </row>
    <row r="292" spans="4:4" x14ac:dyDescent="0.3">
      <c r="D292" s="2">
        <v>18</v>
      </c>
    </row>
    <row r="293" spans="4:4" x14ac:dyDescent="0.3">
      <c r="D293" s="2">
        <v>18</v>
      </c>
    </row>
    <row r="294" spans="4:4" x14ac:dyDescent="0.3">
      <c r="D294" s="2">
        <v>19</v>
      </c>
    </row>
    <row r="295" spans="4:4" x14ac:dyDescent="0.3">
      <c r="D295" s="2">
        <v>17</v>
      </c>
    </row>
    <row r="296" spans="4:4" x14ac:dyDescent="0.3">
      <c r="D296" s="2">
        <v>21</v>
      </c>
    </row>
    <row r="297" spans="4:4" x14ac:dyDescent="0.3">
      <c r="D297" s="2">
        <v>16</v>
      </c>
    </row>
    <row r="298" spans="4:4" x14ac:dyDescent="0.3">
      <c r="D298" s="2">
        <v>15</v>
      </c>
    </row>
    <row r="299" spans="4:4" x14ac:dyDescent="0.3">
      <c r="D299" s="2">
        <v>14</v>
      </c>
    </row>
    <row r="300" spans="4:4" x14ac:dyDescent="0.3">
      <c r="D300" s="2">
        <v>19</v>
      </c>
    </row>
    <row r="301" spans="4:4" x14ac:dyDescent="0.3">
      <c r="D301" s="2">
        <v>15</v>
      </c>
    </row>
    <row r="302" spans="4:4" x14ac:dyDescent="0.3">
      <c r="D302" s="2">
        <v>16</v>
      </c>
    </row>
    <row r="303" spans="4:4" x14ac:dyDescent="0.3">
      <c r="D303" s="2">
        <v>39</v>
      </c>
    </row>
    <row r="304" spans="4:4" x14ac:dyDescent="0.3">
      <c r="D304" s="2">
        <v>20</v>
      </c>
    </row>
    <row r="305" spans="4:4" x14ac:dyDescent="0.3">
      <c r="D305" s="2">
        <v>20</v>
      </c>
    </row>
    <row r="306" spans="4:4" x14ac:dyDescent="0.3">
      <c r="D306" s="2">
        <v>16</v>
      </c>
    </row>
    <row r="307" spans="4:4" x14ac:dyDescent="0.3">
      <c r="D307" s="2">
        <v>17</v>
      </c>
    </row>
    <row r="308" spans="4:4" x14ac:dyDescent="0.3">
      <c r="D308" s="2">
        <v>15</v>
      </c>
    </row>
    <row r="309" spans="4:4" x14ac:dyDescent="0.3">
      <c r="D309" s="2">
        <v>15</v>
      </c>
    </row>
    <row r="310" spans="4:4" x14ac:dyDescent="0.3">
      <c r="D310" s="2">
        <v>17</v>
      </c>
    </row>
    <row r="311" spans="4:4" x14ac:dyDescent="0.3">
      <c r="D311" s="2">
        <v>29</v>
      </c>
    </row>
    <row r="312" spans="4:4" x14ac:dyDescent="0.3">
      <c r="D312" s="2">
        <v>14</v>
      </c>
    </row>
    <row r="313" spans="4:4" x14ac:dyDescent="0.3">
      <c r="D313" s="2">
        <v>18</v>
      </c>
    </row>
    <row r="314" spans="4:4" x14ac:dyDescent="0.3">
      <c r="D314" s="2">
        <v>24</v>
      </c>
    </row>
    <row r="315" spans="4:4" x14ac:dyDescent="0.3">
      <c r="D315" s="2">
        <v>15</v>
      </c>
    </row>
    <row r="316" spans="4:4" x14ac:dyDescent="0.3">
      <c r="D316" s="2">
        <v>19</v>
      </c>
    </row>
    <row r="317" spans="4:4" x14ac:dyDescent="0.3">
      <c r="D317" s="2">
        <v>16</v>
      </c>
    </row>
    <row r="318" spans="4:4" x14ac:dyDescent="0.3">
      <c r="D318" s="2">
        <v>18</v>
      </c>
    </row>
    <row r="319" spans="4:4" x14ac:dyDescent="0.3">
      <c r="D319" s="2">
        <v>13</v>
      </c>
    </row>
    <row r="320" spans="4:4" x14ac:dyDescent="0.3">
      <c r="D320" s="2">
        <v>18</v>
      </c>
    </row>
    <row r="321" spans="4:4" x14ac:dyDescent="0.3">
      <c r="D321" s="2">
        <v>18</v>
      </c>
    </row>
    <row r="322" spans="4:4" x14ac:dyDescent="0.3">
      <c r="D322" s="2">
        <v>15</v>
      </c>
    </row>
    <row r="323" spans="4:4" x14ac:dyDescent="0.3">
      <c r="D323" s="2">
        <v>26</v>
      </c>
    </row>
    <row r="324" spans="4:4" x14ac:dyDescent="0.3">
      <c r="D324" s="2">
        <v>15</v>
      </c>
    </row>
    <row r="325" spans="4:4" x14ac:dyDescent="0.3">
      <c r="D325" s="2">
        <v>40</v>
      </c>
    </row>
    <row r="326" spans="4:4" x14ac:dyDescent="0.3">
      <c r="D326" s="2">
        <v>26</v>
      </c>
    </row>
    <row r="327" spans="4:4" x14ac:dyDescent="0.3">
      <c r="D327" s="2">
        <v>32</v>
      </c>
    </row>
    <row r="328" spans="4:4" x14ac:dyDescent="0.3">
      <c r="D328" s="2">
        <v>28</v>
      </c>
    </row>
    <row r="329" spans="4:4" x14ac:dyDescent="0.3">
      <c r="D329" s="2">
        <v>25</v>
      </c>
    </row>
    <row r="330" spans="4:4" x14ac:dyDescent="0.3">
      <c r="D330" s="2">
        <v>25</v>
      </c>
    </row>
    <row r="331" spans="4:4" x14ac:dyDescent="0.3">
      <c r="D331" s="2">
        <v>20</v>
      </c>
    </row>
    <row r="332" spans="4:4" x14ac:dyDescent="0.3">
      <c r="D332" s="2">
        <v>18</v>
      </c>
    </row>
    <row r="333" spans="4:4" x14ac:dyDescent="0.3">
      <c r="D333" s="2">
        <v>18</v>
      </c>
    </row>
    <row r="334" spans="4:4" x14ac:dyDescent="0.3">
      <c r="D334" s="2">
        <v>14</v>
      </c>
    </row>
    <row r="335" spans="4:4" x14ac:dyDescent="0.3">
      <c r="D335" s="2">
        <v>25</v>
      </c>
    </row>
    <row r="336" spans="4:4" x14ac:dyDescent="0.3">
      <c r="D336" s="2">
        <v>15</v>
      </c>
    </row>
    <row r="337" spans="4:4" x14ac:dyDescent="0.3">
      <c r="D337" s="2">
        <v>19</v>
      </c>
    </row>
    <row r="338" spans="4:4" x14ac:dyDescent="0.3">
      <c r="D338" s="2">
        <v>16</v>
      </c>
    </row>
    <row r="339" spans="4:4" x14ac:dyDescent="0.3">
      <c r="D339" s="2">
        <v>17</v>
      </c>
    </row>
    <row r="340" spans="4:4" x14ac:dyDescent="0.3">
      <c r="D340" s="2">
        <v>17</v>
      </c>
    </row>
    <row r="341" spans="4:4" x14ac:dyDescent="0.3">
      <c r="D341" s="2">
        <v>17</v>
      </c>
    </row>
    <row r="342" spans="4:4" x14ac:dyDescent="0.3">
      <c r="D342" s="2">
        <v>22</v>
      </c>
    </row>
    <row r="343" spans="4:4" x14ac:dyDescent="0.3">
      <c r="D343" s="2">
        <v>24</v>
      </c>
    </row>
    <row r="344" spans="4:4" x14ac:dyDescent="0.3">
      <c r="D344" s="2">
        <v>18</v>
      </c>
    </row>
    <row r="345" spans="4:4" x14ac:dyDescent="0.3">
      <c r="D345" s="2">
        <v>18</v>
      </c>
    </row>
    <row r="346" spans="4:4" x14ac:dyDescent="0.3">
      <c r="D346" s="2">
        <v>19</v>
      </c>
    </row>
    <row r="347" spans="4:4" x14ac:dyDescent="0.3">
      <c r="D347" s="2">
        <v>19</v>
      </c>
    </row>
    <row r="348" spans="4:4" x14ac:dyDescent="0.3">
      <c r="D348" s="2">
        <v>18</v>
      </c>
    </row>
    <row r="349" spans="4:4" x14ac:dyDescent="0.3">
      <c r="D349" s="2">
        <v>18</v>
      </c>
    </row>
    <row r="350" spans="4:4" x14ac:dyDescent="0.3">
      <c r="D350" s="2">
        <v>18</v>
      </c>
    </row>
    <row r="351" spans="4:4" x14ac:dyDescent="0.3">
      <c r="D351" s="2">
        <v>16</v>
      </c>
    </row>
    <row r="352" spans="4:4" x14ac:dyDescent="0.3">
      <c r="D352" s="2">
        <v>21</v>
      </c>
    </row>
    <row r="353" spans="4:4" x14ac:dyDescent="0.3">
      <c r="D353" s="2">
        <v>21</v>
      </c>
    </row>
    <row r="354" spans="4:4" x14ac:dyDescent="0.3">
      <c r="D354" s="2">
        <v>18</v>
      </c>
    </row>
    <row r="355" spans="4:4" x14ac:dyDescent="0.3">
      <c r="D355" s="2">
        <v>19</v>
      </c>
    </row>
    <row r="356" spans="4:4" x14ac:dyDescent="0.3">
      <c r="D356" s="2">
        <v>18</v>
      </c>
    </row>
    <row r="357" spans="4:4" x14ac:dyDescent="0.3">
      <c r="D357" s="2">
        <v>22</v>
      </c>
    </row>
    <row r="358" spans="4:4" x14ac:dyDescent="0.3">
      <c r="D358" s="2">
        <v>18</v>
      </c>
    </row>
    <row r="359" spans="4:4" x14ac:dyDescent="0.3">
      <c r="D359" s="2">
        <v>17</v>
      </c>
    </row>
    <row r="360" spans="4:4" x14ac:dyDescent="0.3">
      <c r="D360" s="2">
        <v>15</v>
      </c>
    </row>
    <row r="361" spans="4:4" x14ac:dyDescent="0.3">
      <c r="D361" s="2">
        <v>15</v>
      </c>
    </row>
    <row r="362" spans="4:4" x14ac:dyDescent="0.3">
      <c r="D362" s="2">
        <v>15</v>
      </c>
    </row>
    <row r="363" spans="4:4" x14ac:dyDescent="0.3">
      <c r="D363" s="2">
        <v>16</v>
      </c>
    </row>
    <row r="364" spans="4:4" x14ac:dyDescent="0.3">
      <c r="D364" s="2">
        <v>16</v>
      </c>
    </row>
    <row r="365" spans="4:4" x14ac:dyDescent="0.3">
      <c r="D365" s="2">
        <v>16</v>
      </c>
    </row>
    <row r="366" spans="4:4" x14ac:dyDescent="0.3">
      <c r="D366" s="2">
        <v>18</v>
      </c>
    </row>
    <row r="367" spans="4:4" x14ac:dyDescent="0.3">
      <c r="D367" s="2">
        <v>17</v>
      </c>
    </row>
    <row r="368" spans="4:4" x14ac:dyDescent="0.3">
      <c r="D368" s="2">
        <v>18</v>
      </c>
    </row>
    <row r="369" spans="4:4" x14ac:dyDescent="0.3">
      <c r="D369" s="2">
        <v>18</v>
      </c>
    </row>
    <row r="370" spans="4:4" x14ac:dyDescent="0.3">
      <c r="D370" s="2">
        <v>16</v>
      </c>
    </row>
    <row r="371" spans="4:4" x14ac:dyDescent="0.3">
      <c r="D371" s="2">
        <v>17</v>
      </c>
    </row>
    <row r="372" spans="4:4" x14ac:dyDescent="0.3">
      <c r="D372" s="2">
        <v>16</v>
      </c>
    </row>
    <row r="373" spans="4:4" x14ac:dyDescent="0.3">
      <c r="D373" s="2">
        <v>20</v>
      </c>
    </row>
    <row r="374" spans="4:4" x14ac:dyDescent="0.3">
      <c r="D374" s="2">
        <v>15</v>
      </c>
    </row>
    <row r="375" spans="4:4" x14ac:dyDescent="0.3">
      <c r="D375" s="2">
        <v>26</v>
      </c>
    </row>
    <row r="376" spans="4:4" x14ac:dyDescent="0.3">
      <c r="D376" s="2">
        <v>17</v>
      </c>
    </row>
    <row r="377" spans="4:4" x14ac:dyDescent="0.3">
      <c r="D377" s="2">
        <v>22</v>
      </c>
    </row>
    <row r="378" spans="4:4" x14ac:dyDescent="0.3">
      <c r="D378" s="2">
        <v>16</v>
      </c>
    </row>
    <row r="379" spans="4:4" x14ac:dyDescent="0.3">
      <c r="D379" s="2">
        <v>17</v>
      </c>
    </row>
    <row r="380" spans="4:4" x14ac:dyDescent="0.3">
      <c r="D380" s="2">
        <v>28</v>
      </c>
    </row>
    <row r="381" spans="4:4" x14ac:dyDescent="0.3">
      <c r="D381" s="2">
        <v>15</v>
      </c>
    </row>
    <row r="382" spans="4:4" x14ac:dyDescent="0.3">
      <c r="D382" s="2">
        <v>14</v>
      </c>
    </row>
    <row r="383" spans="4:4" x14ac:dyDescent="0.3">
      <c r="D383" s="2">
        <v>13</v>
      </c>
    </row>
    <row r="384" spans="4:4" x14ac:dyDescent="0.3">
      <c r="D384" s="2">
        <v>16</v>
      </c>
    </row>
    <row r="385" spans="4:4" x14ac:dyDescent="0.3">
      <c r="D385" s="2">
        <v>16</v>
      </c>
    </row>
    <row r="386" spans="4:4" x14ac:dyDescent="0.3">
      <c r="D386" s="2">
        <v>23</v>
      </c>
    </row>
    <row r="387" spans="4:4" x14ac:dyDescent="0.3">
      <c r="D387" s="2">
        <v>32</v>
      </c>
    </row>
    <row r="388" spans="4:4" x14ac:dyDescent="0.3">
      <c r="D388" s="2">
        <v>32</v>
      </c>
    </row>
    <row r="389" spans="4:4" x14ac:dyDescent="0.3">
      <c r="D389" s="2">
        <v>22</v>
      </c>
    </row>
    <row r="390" spans="4:4" x14ac:dyDescent="0.3">
      <c r="D390" s="2">
        <v>21</v>
      </c>
    </row>
    <row r="391" spans="4:4" x14ac:dyDescent="0.3">
      <c r="D391" s="2">
        <v>18</v>
      </c>
    </row>
    <row r="392" spans="4:4" x14ac:dyDescent="0.3">
      <c r="D392" s="2">
        <v>17</v>
      </c>
    </row>
    <row r="393" spans="4:4" x14ac:dyDescent="0.3">
      <c r="D393" s="2">
        <v>14</v>
      </c>
    </row>
    <row r="394" spans="4:4" x14ac:dyDescent="0.3">
      <c r="D394" s="2">
        <v>16</v>
      </c>
    </row>
    <row r="395" spans="4:4" x14ac:dyDescent="0.3">
      <c r="D395" s="2">
        <v>20</v>
      </c>
    </row>
    <row r="396" spans="4:4" x14ac:dyDescent="0.3">
      <c r="D396" s="2">
        <v>17</v>
      </c>
    </row>
    <row r="397" spans="4:4" x14ac:dyDescent="0.3">
      <c r="D397" s="2">
        <v>29</v>
      </c>
    </row>
    <row r="398" spans="4:4" x14ac:dyDescent="0.3">
      <c r="D398" s="2">
        <v>18</v>
      </c>
    </row>
    <row r="399" spans="4:4" x14ac:dyDescent="0.3">
      <c r="D399" s="2">
        <v>13</v>
      </c>
    </row>
    <row r="400" spans="4:4" x14ac:dyDescent="0.3">
      <c r="D400" s="2">
        <v>17</v>
      </c>
    </row>
    <row r="401" spans="4:4" x14ac:dyDescent="0.3">
      <c r="D401" s="2">
        <v>14</v>
      </c>
    </row>
    <row r="402" spans="4:4" x14ac:dyDescent="0.3">
      <c r="D402" s="2">
        <v>15</v>
      </c>
    </row>
    <row r="403" spans="4:4" x14ac:dyDescent="0.3">
      <c r="D403" s="2">
        <v>15</v>
      </c>
    </row>
    <row r="404" spans="4:4" x14ac:dyDescent="0.3">
      <c r="D404" s="2">
        <v>16</v>
      </c>
    </row>
    <row r="405" spans="4:4" x14ac:dyDescent="0.3">
      <c r="D405" s="2">
        <v>14</v>
      </c>
    </row>
    <row r="406" spans="4:4" x14ac:dyDescent="0.3">
      <c r="D406" s="2">
        <v>12</v>
      </c>
    </row>
    <row r="407" spans="4:4" x14ac:dyDescent="0.3">
      <c r="D407" s="2">
        <v>13</v>
      </c>
    </row>
    <row r="408" spans="4:4" x14ac:dyDescent="0.3">
      <c r="D408" s="2">
        <v>15</v>
      </c>
    </row>
    <row r="409" spans="4:4" x14ac:dyDescent="0.3">
      <c r="D409" s="2">
        <v>11</v>
      </c>
    </row>
    <row r="410" spans="4:4" x14ac:dyDescent="0.3">
      <c r="D410" s="2">
        <v>12</v>
      </c>
    </row>
    <row r="411" spans="4:4" x14ac:dyDescent="0.3">
      <c r="D411" s="2">
        <v>15</v>
      </c>
    </row>
    <row r="412" spans="4:4" x14ac:dyDescent="0.3">
      <c r="D412" s="2">
        <v>15</v>
      </c>
    </row>
    <row r="413" spans="4:4" x14ac:dyDescent="0.3">
      <c r="D413" s="2">
        <v>19</v>
      </c>
    </row>
    <row r="414" spans="4:4" x14ac:dyDescent="0.3">
      <c r="D414" s="2">
        <v>19</v>
      </c>
    </row>
    <row r="415" spans="4:4" x14ac:dyDescent="0.3">
      <c r="D415" s="2">
        <v>14</v>
      </c>
    </row>
    <row r="416" spans="4:4" x14ac:dyDescent="0.3">
      <c r="D416" s="2">
        <v>25</v>
      </c>
    </row>
    <row r="417" spans="4:4" x14ac:dyDescent="0.3">
      <c r="D417" s="2">
        <v>23</v>
      </c>
    </row>
    <row r="418" spans="4:4" x14ac:dyDescent="0.3">
      <c r="D418" s="2">
        <v>18</v>
      </c>
    </row>
    <row r="419" spans="4:4" x14ac:dyDescent="0.3">
      <c r="D419" s="2">
        <v>30</v>
      </c>
    </row>
    <row r="420" spans="4:4" x14ac:dyDescent="0.3">
      <c r="D420" s="2">
        <v>19</v>
      </c>
    </row>
    <row r="421" spans="4:4" x14ac:dyDescent="0.3">
      <c r="D421" s="2">
        <v>16</v>
      </c>
    </row>
    <row r="422" spans="4:4" x14ac:dyDescent="0.3">
      <c r="D422" s="2">
        <v>21</v>
      </c>
    </row>
    <row r="423" spans="4:4" x14ac:dyDescent="0.3">
      <c r="D423" s="2">
        <v>17</v>
      </c>
    </row>
    <row r="424" spans="4:4" x14ac:dyDescent="0.3">
      <c r="D424" s="2">
        <v>25</v>
      </c>
    </row>
    <row r="425" spans="4:4" x14ac:dyDescent="0.3">
      <c r="D425" s="2">
        <v>16</v>
      </c>
    </row>
    <row r="426" spans="4:4" x14ac:dyDescent="0.3">
      <c r="D426" s="2">
        <v>16</v>
      </c>
    </row>
    <row r="427" spans="4:4" x14ac:dyDescent="0.3">
      <c r="D427" s="2">
        <v>16</v>
      </c>
    </row>
    <row r="428" spans="4:4" x14ac:dyDescent="0.3">
      <c r="D428" s="2">
        <v>25</v>
      </c>
    </row>
    <row r="429" spans="4:4" x14ac:dyDescent="0.3">
      <c r="D429" s="2">
        <v>18</v>
      </c>
    </row>
    <row r="430" spans="4:4" x14ac:dyDescent="0.3">
      <c r="D430" s="2">
        <v>20</v>
      </c>
    </row>
    <row r="431" spans="4:4" x14ac:dyDescent="0.3">
      <c r="D431" s="2">
        <v>16</v>
      </c>
    </row>
    <row r="432" spans="4:4" x14ac:dyDescent="0.3">
      <c r="D432" s="2">
        <v>16</v>
      </c>
    </row>
    <row r="433" spans="4:4" x14ac:dyDescent="0.3">
      <c r="D433" s="2">
        <v>15</v>
      </c>
    </row>
    <row r="434" spans="4:4" x14ac:dyDescent="0.3">
      <c r="D434" s="2">
        <v>15</v>
      </c>
    </row>
    <row r="435" spans="4:4" x14ac:dyDescent="0.3">
      <c r="D435" s="2">
        <v>15</v>
      </c>
    </row>
    <row r="436" spans="4:4" x14ac:dyDescent="0.3">
      <c r="D436" s="2">
        <v>16</v>
      </c>
    </row>
    <row r="437" spans="4:4" x14ac:dyDescent="0.3">
      <c r="D437" s="2">
        <v>14</v>
      </c>
    </row>
    <row r="438" spans="4:4" x14ac:dyDescent="0.3">
      <c r="D438" s="2">
        <v>17</v>
      </c>
    </row>
    <row r="439" spans="4:4" x14ac:dyDescent="0.3">
      <c r="D439" s="2">
        <v>16</v>
      </c>
    </row>
    <row r="440" spans="4:4" x14ac:dyDescent="0.3">
      <c r="D440" s="2">
        <v>22</v>
      </c>
    </row>
    <row r="441" spans="4:4" x14ac:dyDescent="0.3">
      <c r="D441" s="2">
        <v>16</v>
      </c>
    </row>
    <row r="442" spans="4:4" x14ac:dyDescent="0.3">
      <c r="D442" s="2">
        <v>30</v>
      </c>
    </row>
    <row r="443" spans="4:4" x14ac:dyDescent="0.3">
      <c r="D443" s="2">
        <v>30</v>
      </c>
    </row>
    <row r="444" spans="4:4" x14ac:dyDescent="0.3">
      <c r="D444" s="2">
        <v>28</v>
      </c>
    </row>
    <row r="445" spans="4:4" x14ac:dyDescent="0.3">
      <c r="D445" s="2">
        <v>27</v>
      </c>
    </row>
    <row r="446" spans="4:4" x14ac:dyDescent="0.3">
      <c r="D446" s="2">
        <v>26</v>
      </c>
    </row>
    <row r="447" spans="4:4" x14ac:dyDescent="0.3">
      <c r="D447" s="2">
        <v>26</v>
      </c>
    </row>
    <row r="448" spans="4:4" x14ac:dyDescent="0.3">
      <c r="D448" s="2">
        <v>19</v>
      </c>
    </row>
    <row r="449" spans="4:4" x14ac:dyDescent="0.3">
      <c r="D449" s="2">
        <v>18</v>
      </c>
    </row>
    <row r="450" spans="4:4" x14ac:dyDescent="0.3">
      <c r="D450" s="2">
        <v>18</v>
      </c>
    </row>
    <row r="451" spans="4:4" x14ac:dyDescent="0.3">
      <c r="D451" s="2">
        <v>18</v>
      </c>
    </row>
    <row r="452" spans="4:4" x14ac:dyDescent="0.3">
      <c r="D452" s="2">
        <v>18</v>
      </c>
    </row>
    <row r="453" spans="4:4" x14ac:dyDescent="0.3">
      <c r="D453" s="2">
        <v>15</v>
      </c>
    </row>
    <row r="454" spans="4:4" x14ac:dyDescent="0.3">
      <c r="D454" s="2">
        <v>17</v>
      </c>
    </row>
    <row r="455" spans="4:4" x14ac:dyDescent="0.3">
      <c r="D455" s="2">
        <v>14</v>
      </c>
    </row>
    <row r="456" spans="4:4" x14ac:dyDescent="0.3">
      <c r="D456" s="2">
        <v>33</v>
      </c>
    </row>
    <row r="457" spans="4:4" x14ac:dyDescent="0.3">
      <c r="D457" s="2">
        <v>23</v>
      </c>
    </row>
    <row r="458" spans="4:4" x14ac:dyDescent="0.3">
      <c r="D458" s="2">
        <v>13</v>
      </c>
    </row>
    <row r="459" spans="4:4" x14ac:dyDescent="0.3">
      <c r="D459" s="2">
        <v>18</v>
      </c>
    </row>
    <row r="460" spans="4:4" x14ac:dyDescent="0.3">
      <c r="D460" s="2">
        <v>21</v>
      </c>
    </row>
    <row r="461" spans="4:4" x14ac:dyDescent="0.3">
      <c r="D461" s="2">
        <v>18</v>
      </c>
    </row>
    <row r="462" spans="4:4" x14ac:dyDescent="0.3">
      <c r="D462" s="2">
        <v>19</v>
      </c>
    </row>
    <row r="463" spans="4:4" x14ac:dyDescent="0.3">
      <c r="D463" s="2">
        <v>15</v>
      </c>
    </row>
    <row r="464" spans="4:4" x14ac:dyDescent="0.3">
      <c r="D464" s="2">
        <v>16</v>
      </c>
    </row>
    <row r="465" spans="4:4" x14ac:dyDescent="0.3">
      <c r="D465" s="2">
        <v>13</v>
      </c>
    </row>
    <row r="466" spans="4:4" x14ac:dyDescent="0.3">
      <c r="D466" s="2">
        <v>24</v>
      </c>
    </row>
    <row r="467" spans="4:4" x14ac:dyDescent="0.3">
      <c r="D467" s="2">
        <v>19</v>
      </c>
    </row>
    <row r="468" spans="4:4" x14ac:dyDescent="0.3">
      <c r="D468" s="2">
        <v>17</v>
      </c>
    </row>
    <row r="469" spans="4:4" x14ac:dyDescent="0.3">
      <c r="D469" s="2">
        <v>16</v>
      </c>
    </row>
    <row r="470" spans="4:4" x14ac:dyDescent="0.3">
      <c r="D470" s="2">
        <v>16</v>
      </c>
    </row>
    <row r="471" spans="4:4" x14ac:dyDescent="0.3">
      <c r="D471" s="2">
        <v>23</v>
      </c>
    </row>
    <row r="472" spans="4:4" x14ac:dyDescent="0.3">
      <c r="D472" s="2">
        <v>16</v>
      </c>
    </row>
    <row r="473" spans="4:4" x14ac:dyDescent="0.3">
      <c r="D473" s="2">
        <v>19</v>
      </c>
    </row>
    <row r="474" spans="4:4" x14ac:dyDescent="0.3">
      <c r="D474" s="2">
        <v>27</v>
      </c>
    </row>
    <row r="475" spans="4:4" x14ac:dyDescent="0.3">
      <c r="D475" s="2">
        <v>20</v>
      </c>
    </row>
    <row r="476" spans="4:4" x14ac:dyDescent="0.3">
      <c r="D476" s="2">
        <v>15</v>
      </c>
    </row>
    <row r="477" spans="4:4" x14ac:dyDescent="0.3">
      <c r="D477" s="2">
        <v>25</v>
      </c>
    </row>
    <row r="478" spans="4:4" x14ac:dyDescent="0.3">
      <c r="D478" s="2">
        <v>18</v>
      </c>
    </row>
    <row r="479" spans="4:4" x14ac:dyDescent="0.3">
      <c r="D479" s="2">
        <v>18</v>
      </c>
    </row>
    <row r="480" spans="4:4" x14ac:dyDescent="0.3">
      <c r="D480" s="2">
        <v>25</v>
      </c>
    </row>
    <row r="481" spans="4:4" x14ac:dyDescent="0.3">
      <c r="D481" s="2">
        <v>18</v>
      </c>
    </row>
    <row r="482" spans="4:4" x14ac:dyDescent="0.3">
      <c r="D482" s="2">
        <v>28</v>
      </c>
    </row>
    <row r="483" spans="4:4" x14ac:dyDescent="0.3">
      <c r="D483" s="2">
        <v>16</v>
      </c>
    </row>
    <row r="484" spans="4:4" x14ac:dyDescent="0.3">
      <c r="D484" s="2">
        <v>19</v>
      </c>
    </row>
    <row r="485" spans="4:4" x14ac:dyDescent="0.3">
      <c r="D485" s="2">
        <v>22</v>
      </c>
    </row>
    <row r="486" spans="4:4" x14ac:dyDescent="0.3">
      <c r="D486" s="2">
        <v>17</v>
      </c>
    </row>
    <row r="487" spans="4:4" x14ac:dyDescent="0.3">
      <c r="D487" s="2">
        <v>17</v>
      </c>
    </row>
    <row r="488" spans="4:4" x14ac:dyDescent="0.3">
      <c r="D488" s="2">
        <v>15</v>
      </c>
    </row>
    <row r="489" spans="4:4" x14ac:dyDescent="0.3">
      <c r="D489" s="2">
        <v>12</v>
      </c>
    </row>
    <row r="490" spans="4:4" x14ac:dyDescent="0.3">
      <c r="D490" s="2">
        <v>22</v>
      </c>
    </row>
    <row r="491" spans="4:4" x14ac:dyDescent="0.3">
      <c r="D491" s="2">
        <v>18</v>
      </c>
    </row>
    <row r="492" spans="4:4" x14ac:dyDescent="0.3">
      <c r="D492" s="2">
        <v>16</v>
      </c>
    </row>
    <row r="493" spans="4:4" x14ac:dyDescent="0.3">
      <c r="D493" s="2">
        <v>14</v>
      </c>
    </row>
    <row r="494" spans="4:4" x14ac:dyDescent="0.3">
      <c r="D494" s="2">
        <v>17</v>
      </c>
    </row>
    <row r="495" spans="4:4" x14ac:dyDescent="0.3">
      <c r="D495" s="2">
        <v>18</v>
      </c>
    </row>
    <row r="496" spans="4:4" x14ac:dyDescent="0.3">
      <c r="D496" s="2">
        <v>18</v>
      </c>
    </row>
    <row r="497" spans="4:4" x14ac:dyDescent="0.3">
      <c r="D497" s="2">
        <v>22</v>
      </c>
    </row>
    <row r="498" spans="4:4" x14ac:dyDescent="0.3">
      <c r="D498" s="2">
        <v>18</v>
      </c>
    </row>
    <row r="499" spans="4:4" x14ac:dyDescent="0.3">
      <c r="D499" s="2">
        <v>16</v>
      </c>
    </row>
    <row r="500" spans="4:4" x14ac:dyDescent="0.3">
      <c r="D500" s="2">
        <v>17</v>
      </c>
    </row>
    <row r="501" spans="4:4" x14ac:dyDescent="0.3">
      <c r="D501" s="2">
        <v>15</v>
      </c>
    </row>
    <row r="502" spans="4:4" x14ac:dyDescent="0.3">
      <c r="D502" s="2">
        <v>24</v>
      </c>
    </row>
    <row r="503" spans="4:4" x14ac:dyDescent="0.3">
      <c r="D503" s="2">
        <v>20</v>
      </c>
    </row>
    <row r="504" spans="4:4" x14ac:dyDescent="0.3">
      <c r="D504" s="2">
        <v>18</v>
      </c>
    </row>
    <row r="505" spans="4:4" x14ac:dyDescent="0.3">
      <c r="D505" s="2">
        <v>21</v>
      </c>
    </row>
    <row r="506" spans="4:4" x14ac:dyDescent="0.3">
      <c r="D506" s="2">
        <v>13</v>
      </c>
    </row>
    <row r="507" spans="4:4" x14ac:dyDescent="0.3">
      <c r="D507" s="2">
        <v>34</v>
      </c>
    </row>
    <row r="508" spans="4:4" x14ac:dyDescent="0.3">
      <c r="D508" s="2">
        <v>17</v>
      </c>
    </row>
    <row r="509" spans="4:4" x14ac:dyDescent="0.3">
      <c r="D509" s="2">
        <v>25</v>
      </c>
    </row>
    <row r="510" spans="4:4" x14ac:dyDescent="0.3">
      <c r="D510" s="2">
        <v>12</v>
      </c>
    </row>
    <row r="511" spans="4:4" x14ac:dyDescent="0.3">
      <c r="D511" s="2">
        <v>18</v>
      </c>
    </row>
    <row r="512" spans="4:4" x14ac:dyDescent="0.3">
      <c r="D512" s="2">
        <v>21</v>
      </c>
    </row>
    <row r="513" spans="4:4" x14ac:dyDescent="0.3">
      <c r="D513" s="2">
        <v>18</v>
      </c>
    </row>
    <row r="514" spans="4:4" x14ac:dyDescent="0.3">
      <c r="D514" s="2">
        <v>18</v>
      </c>
    </row>
    <row r="515" spans="4:4" x14ac:dyDescent="0.3">
      <c r="D515" s="2">
        <v>20</v>
      </c>
    </row>
    <row r="516" spans="4:4" x14ac:dyDescent="0.3">
      <c r="D516" s="2">
        <v>18</v>
      </c>
    </row>
    <row r="517" spans="4:4" x14ac:dyDescent="0.3">
      <c r="D517" s="2">
        <v>20</v>
      </c>
    </row>
    <row r="518" spans="4:4" x14ac:dyDescent="0.3">
      <c r="D518" s="2">
        <v>19</v>
      </c>
    </row>
    <row r="519" spans="4:4" x14ac:dyDescent="0.3">
      <c r="D519" s="2">
        <v>26</v>
      </c>
    </row>
    <row r="520" spans="4:4" x14ac:dyDescent="0.3">
      <c r="D520" s="2">
        <v>15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ED41F-9A6F-468B-95C3-8B9265ACFAA4}">
  <dimension ref="B2:Y700"/>
  <sheetViews>
    <sheetView zoomScale="55" zoomScaleNormal="55" workbookViewId="0">
      <selection activeCell="H24" sqref="H24:K67"/>
    </sheetView>
  </sheetViews>
  <sheetFormatPr defaultRowHeight="14.4" x14ac:dyDescent="0.3"/>
  <cols>
    <col min="2" max="2" width="13.6640625" bestFit="1" customWidth="1"/>
    <col min="3" max="3" width="16.33203125" bestFit="1" customWidth="1"/>
    <col min="5" max="5" width="12.77734375" bestFit="1" customWidth="1"/>
    <col min="6" max="6" width="18.77734375" bestFit="1" customWidth="1"/>
    <col min="8" max="8" width="17.44140625" bestFit="1" customWidth="1"/>
    <col min="9" max="9" width="13" bestFit="1" customWidth="1"/>
    <col min="10" max="10" width="13.44140625" bestFit="1" customWidth="1"/>
    <col min="11" max="11" width="18.88671875" bestFit="1" customWidth="1"/>
    <col min="12" max="12" width="12" bestFit="1" customWidth="1"/>
    <col min="13" max="13" width="12.6640625" bestFit="1" customWidth="1"/>
    <col min="14" max="14" width="12" bestFit="1" customWidth="1"/>
    <col min="15" max="15" width="12.6640625" bestFit="1" customWidth="1"/>
    <col min="16" max="16" width="12.109375" bestFit="1" customWidth="1"/>
  </cols>
  <sheetData>
    <row r="2" spans="2:25" ht="18" x14ac:dyDescent="0.35">
      <c r="B2" s="3" t="s">
        <v>160</v>
      </c>
      <c r="C2" s="3" t="s">
        <v>161</v>
      </c>
      <c r="D2" t="s">
        <v>167</v>
      </c>
      <c r="E2" t="s">
        <v>168</v>
      </c>
      <c r="F2" t="s">
        <v>169</v>
      </c>
      <c r="X2" s="14" t="s">
        <v>105</v>
      </c>
      <c r="Y2" s="13"/>
    </row>
    <row r="3" spans="2:25" x14ac:dyDescent="0.3">
      <c r="B3" t="s">
        <v>66</v>
      </c>
      <c r="C3">
        <v>14.3</v>
      </c>
      <c r="D3" s="15">
        <v>375586</v>
      </c>
      <c r="E3" s="12">
        <v>3</v>
      </c>
      <c r="F3" s="56">
        <f>E3/D3</f>
        <v>7.9875181716038406E-6</v>
      </c>
      <c r="H3" t="s">
        <v>170</v>
      </c>
      <c r="X3" s="13" t="s">
        <v>66</v>
      </c>
      <c r="Y3" s="12">
        <f t="shared" ref="Y3:Y66" si="0">COUNTIF($X$3:$X$700,X3)</f>
        <v>3</v>
      </c>
    </row>
    <row r="4" spans="2:25" ht="15" thickBot="1" x14ac:dyDescent="0.35">
      <c r="B4" t="s">
        <v>86</v>
      </c>
      <c r="C4">
        <v>13.1</v>
      </c>
      <c r="D4" s="16">
        <v>470846</v>
      </c>
      <c r="E4">
        <v>8</v>
      </c>
      <c r="F4" s="56">
        <f t="shared" ref="F4:F43" si="1">E4/D4</f>
        <v>1.6990693347718786E-5</v>
      </c>
      <c r="X4" s="13" t="s">
        <v>66</v>
      </c>
      <c r="Y4" s="12">
        <f t="shared" si="0"/>
        <v>3</v>
      </c>
    </row>
    <row r="5" spans="2:25" x14ac:dyDescent="0.3">
      <c r="B5" t="s">
        <v>67</v>
      </c>
      <c r="C5">
        <v>12.9</v>
      </c>
      <c r="D5" s="17">
        <v>636018</v>
      </c>
      <c r="E5">
        <v>21</v>
      </c>
      <c r="F5" s="56">
        <f t="shared" si="1"/>
        <v>3.3017933454713549E-5</v>
      </c>
      <c r="H5" s="57" t="s">
        <v>171</v>
      </c>
      <c r="I5" s="57"/>
      <c r="X5" s="13" t="s">
        <v>66</v>
      </c>
      <c r="Y5" s="12">
        <f t="shared" si="0"/>
        <v>3</v>
      </c>
    </row>
    <row r="6" spans="2:25" x14ac:dyDescent="0.3">
      <c r="B6" t="s">
        <v>57</v>
      </c>
      <c r="C6">
        <v>9</v>
      </c>
      <c r="D6" s="18">
        <v>740250</v>
      </c>
      <c r="E6">
        <v>47</v>
      </c>
      <c r="F6" s="56">
        <f t="shared" si="1"/>
        <v>6.3492063492063489E-5</v>
      </c>
      <c r="H6" s="5" t="s">
        <v>172</v>
      </c>
      <c r="I6" s="5">
        <v>0.19182608557737757</v>
      </c>
      <c r="X6" s="13" t="s">
        <v>86</v>
      </c>
      <c r="Y6" s="12">
        <f t="shared" si="0"/>
        <v>8</v>
      </c>
    </row>
    <row r="7" spans="2:25" x14ac:dyDescent="0.3">
      <c r="B7" t="s">
        <v>69</v>
      </c>
      <c r="C7">
        <v>10.7</v>
      </c>
      <c r="D7" s="19">
        <v>616724</v>
      </c>
      <c r="E7">
        <v>21</v>
      </c>
      <c r="F7" s="56">
        <f t="shared" si="1"/>
        <v>3.4050888241741851E-5</v>
      </c>
      <c r="H7" s="5" t="s">
        <v>173</v>
      </c>
      <c r="I7" s="5">
        <v>3.6797247107939378E-2</v>
      </c>
      <c r="X7" s="13" t="s">
        <v>86</v>
      </c>
      <c r="Y7" s="12">
        <f t="shared" si="0"/>
        <v>8</v>
      </c>
    </row>
    <row r="8" spans="2:25" x14ac:dyDescent="0.3">
      <c r="B8" t="s">
        <v>47</v>
      </c>
      <c r="C8">
        <v>9.6999999999999993</v>
      </c>
      <c r="D8" s="20">
        <v>328100</v>
      </c>
      <c r="E8">
        <v>6</v>
      </c>
      <c r="F8" s="56">
        <f t="shared" si="1"/>
        <v>1.8287107589149649E-5</v>
      </c>
      <c r="H8" s="5" t="s">
        <v>174</v>
      </c>
      <c r="I8" s="5">
        <v>1.2099740623527569E-2</v>
      </c>
      <c r="X8" s="13" t="s">
        <v>86</v>
      </c>
      <c r="Y8" s="12">
        <f t="shared" si="0"/>
        <v>8</v>
      </c>
    </row>
    <row r="9" spans="2:25" x14ac:dyDescent="0.3">
      <c r="B9" t="s">
        <v>35</v>
      </c>
      <c r="C9">
        <v>6.9</v>
      </c>
      <c r="D9" s="21">
        <v>454166</v>
      </c>
      <c r="E9">
        <v>27</v>
      </c>
      <c r="F9" s="56">
        <f t="shared" si="1"/>
        <v>5.9449628549913465E-5</v>
      </c>
      <c r="H9" s="5" t="s">
        <v>175</v>
      </c>
      <c r="I9" s="5">
        <v>2.1022354144077561E-5</v>
      </c>
      <c r="X9" s="13" t="s">
        <v>86</v>
      </c>
      <c r="Y9" s="12">
        <f t="shared" si="0"/>
        <v>8</v>
      </c>
    </row>
    <row r="10" spans="2:25" ht="15" thickBot="1" x14ac:dyDescent="0.35">
      <c r="B10" t="s">
        <v>60</v>
      </c>
      <c r="C10">
        <v>9.8000000000000007</v>
      </c>
      <c r="D10" s="23">
        <v>344862</v>
      </c>
      <c r="E10">
        <v>22</v>
      </c>
      <c r="F10" s="56">
        <f t="shared" si="1"/>
        <v>6.3793633395387142E-5</v>
      </c>
      <c r="H10" s="6" t="s">
        <v>176</v>
      </c>
      <c r="I10" s="6">
        <v>41</v>
      </c>
      <c r="X10" s="13" t="s">
        <v>86</v>
      </c>
      <c r="Y10" s="12">
        <f t="shared" si="0"/>
        <v>8</v>
      </c>
    </row>
    <row r="11" spans="2:25" x14ac:dyDescent="0.3">
      <c r="B11" t="s">
        <v>25</v>
      </c>
      <c r="C11">
        <v>16</v>
      </c>
      <c r="D11" s="22">
        <v>635084</v>
      </c>
      <c r="E11">
        <v>25</v>
      </c>
      <c r="F11" s="56">
        <f t="shared" si="1"/>
        <v>3.9364871418583998E-5</v>
      </c>
      <c r="X11" s="13" t="s">
        <v>86</v>
      </c>
      <c r="Y11" s="12">
        <f t="shared" si="0"/>
        <v>8</v>
      </c>
    </row>
    <row r="12" spans="2:25" ht="15" thickBot="1" x14ac:dyDescent="0.35">
      <c r="B12" t="s">
        <v>48</v>
      </c>
      <c r="C12">
        <v>32.700000000000003</v>
      </c>
      <c r="D12" s="55">
        <v>2131034</v>
      </c>
      <c r="E12">
        <v>27</v>
      </c>
      <c r="F12" s="56">
        <f t="shared" si="1"/>
        <v>1.2669905782826553E-5</v>
      </c>
      <c r="H12" t="s">
        <v>177</v>
      </c>
      <c r="X12" s="13" t="s">
        <v>86</v>
      </c>
      <c r="Y12" s="12">
        <f t="shared" si="0"/>
        <v>8</v>
      </c>
    </row>
    <row r="13" spans="2:25" x14ac:dyDescent="0.3">
      <c r="B13" t="s">
        <v>52</v>
      </c>
      <c r="C13">
        <v>9.1</v>
      </c>
      <c r="D13" s="24">
        <v>465901</v>
      </c>
      <c r="E13">
        <v>9</v>
      </c>
      <c r="F13" s="56">
        <f t="shared" si="1"/>
        <v>1.9317408634023108E-5</v>
      </c>
      <c r="H13" s="7"/>
      <c r="I13" s="7" t="s">
        <v>130</v>
      </c>
      <c r="J13" s="7" t="s">
        <v>129</v>
      </c>
      <c r="K13" s="7" t="s">
        <v>131</v>
      </c>
      <c r="L13" s="7" t="s">
        <v>132</v>
      </c>
      <c r="M13" s="7" t="s">
        <v>181</v>
      </c>
      <c r="X13" s="13" t="s">
        <v>86</v>
      </c>
      <c r="Y13" s="12">
        <f t="shared" si="0"/>
        <v>8</v>
      </c>
    </row>
    <row r="14" spans="2:25" x14ac:dyDescent="0.3">
      <c r="B14" t="s">
        <v>81</v>
      </c>
      <c r="C14">
        <v>11.2</v>
      </c>
      <c r="D14" s="25">
        <v>318366</v>
      </c>
      <c r="E14">
        <v>10</v>
      </c>
      <c r="F14" s="56">
        <f t="shared" si="1"/>
        <v>3.1410389300364988E-5</v>
      </c>
      <c r="H14" s="5" t="s">
        <v>178</v>
      </c>
      <c r="I14" s="5">
        <v>1</v>
      </c>
      <c r="J14" s="5">
        <v>6.584532067317221E-10</v>
      </c>
      <c r="K14" s="5">
        <v>6.584532067317221E-10</v>
      </c>
      <c r="L14" s="5">
        <v>1.4899174996133513</v>
      </c>
      <c r="M14" s="5">
        <v>0.22955814387469201</v>
      </c>
      <c r="X14" s="13" t="s">
        <v>67</v>
      </c>
      <c r="Y14" s="12">
        <f t="shared" si="0"/>
        <v>21</v>
      </c>
    </row>
    <row r="15" spans="2:25" x14ac:dyDescent="0.3">
      <c r="B15" t="s">
        <v>74</v>
      </c>
      <c r="C15">
        <v>8.8000000000000007</v>
      </c>
      <c r="D15" s="26">
        <v>309649</v>
      </c>
      <c r="E15">
        <v>5</v>
      </c>
      <c r="F15" s="56">
        <f t="shared" si="1"/>
        <v>1.6147315185904038E-5</v>
      </c>
      <c r="H15" s="5" t="s">
        <v>179</v>
      </c>
      <c r="I15" s="5">
        <v>39</v>
      </c>
      <c r="J15" s="5">
        <v>1.7235635576601588E-8</v>
      </c>
      <c r="K15" s="5">
        <v>4.4193937375901508E-10</v>
      </c>
      <c r="L15" s="5"/>
      <c r="M15" s="5"/>
      <c r="X15" s="13" t="s">
        <v>67</v>
      </c>
      <c r="Y15" s="12">
        <f t="shared" si="0"/>
        <v>21</v>
      </c>
    </row>
    <row r="16" spans="2:25" ht="15" thickBot="1" x14ac:dyDescent="0.35">
      <c r="B16" t="s">
        <v>63</v>
      </c>
      <c r="C16">
        <v>17.399999999999999</v>
      </c>
      <c r="D16" s="27">
        <v>732267</v>
      </c>
      <c r="E16">
        <v>7</v>
      </c>
      <c r="F16" s="56">
        <f t="shared" si="1"/>
        <v>9.5593547162442123E-6</v>
      </c>
      <c r="H16" s="6" t="s">
        <v>137</v>
      </c>
      <c r="I16" s="6">
        <v>40</v>
      </c>
      <c r="J16" s="6">
        <v>1.789408878333331E-8</v>
      </c>
      <c r="K16" s="6"/>
      <c r="L16" s="6"/>
      <c r="M16" s="6"/>
      <c r="X16" s="13" t="s">
        <v>67</v>
      </c>
      <c r="Y16" s="12">
        <f t="shared" si="0"/>
        <v>21</v>
      </c>
    </row>
    <row r="17" spans="2:25" ht="15" thickBot="1" x14ac:dyDescent="0.35">
      <c r="B17" t="s">
        <v>93</v>
      </c>
      <c r="C17">
        <v>17.100000000000001</v>
      </c>
      <c r="D17" s="28">
        <v>765416</v>
      </c>
      <c r="E17">
        <v>25</v>
      </c>
      <c r="F17" s="56">
        <f t="shared" si="1"/>
        <v>3.2661977277715646E-5</v>
      </c>
      <c r="X17" s="13" t="s">
        <v>67</v>
      </c>
      <c r="Y17" s="12">
        <f t="shared" si="0"/>
        <v>21</v>
      </c>
    </row>
    <row r="18" spans="2:25" x14ac:dyDescent="0.3">
      <c r="B18" t="s">
        <v>68</v>
      </c>
      <c r="C18">
        <v>9.5</v>
      </c>
      <c r="D18" s="29">
        <v>226450</v>
      </c>
      <c r="E18">
        <v>1</v>
      </c>
      <c r="F18" s="56">
        <f t="shared" si="1"/>
        <v>4.41598586884522E-6</v>
      </c>
      <c r="H18" s="7"/>
      <c r="I18" s="7" t="s">
        <v>182</v>
      </c>
      <c r="J18" s="7" t="s">
        <v>175</v>
      </c>
      <c r="K18" s="7" t="s">
        <v>183</v>
      </c>
      <c r="L18" s="7" t="s">
        <v>133</v>
      </c>
      <c r="M18" s="7" t="s">
        <v>184</v>
      </c>
      <c r="N18" s="7" t="s">
        <v>185</v>
      </c>
      <c r="O18" s="7" t="s">
        <v>186</v>
      </c>
      <c r="P18" s="7" t="s">
        <v>187</v>
      </c>
      <c r="X18" s="13" t="s">
        <v>67</v>
      </c>
      <c r="Y18" s="12">
        <f t="shared" si="0"/>
        <v>21</v>
      </c>
    </row>
    <row r="19" spans="2:25" x14ac:dyDescent="0.3">
      <c r="B19" t="s">
        <v>71</v>
      </c>
      <c r="C19">
        <v>9</v>
      </c>
      <c r="D19" s="30">
        <v>521071</v>
      </c>
      <c r="E19">
        <v>18</v>
      </c>
      <c r="F19" s="56">
        <f t="shared" si="1"/>
        <v>3.4544236773875347E-5</v>
      </c>
      <c r="H19" s="5" t="s">
        <v>180</v>
      </c>
      <c r="I19" s="5">
        <v>4.1597086376337E-5</v>
      </c>
      <c r="J19" s="5">
        <v>9.1707391784098722E-6</v>
      </c>
      <c r="K19" s="5">
        <v>4.5358488085962145</v>
      </c>
      <c r="L19" s="5">
        <v>5.3507535240044663E-5</v>
      </c>
      <c r="M19" s="5">
        <v>2.3047515510142025E-5</v>
      </c>
      <c r="N19" s="5">
        <v>6.0146657242532069E-5</v>
      </c>
      <c r="O19" s="5">
        <v>2.3047515510142025E-5</v>
      </c>
      <c r="P19" s="5">
        <v>6.0146657242532069E-5</v>
      </c>
      <c r="X19" s="13" t="s">
        <v>67</v>
      </c>
      <c r="Y19" s="12">
        <f t="shared" si="0"/>
        <v>21</v>
      </c>
    </row>
    <row r="20" spans="2:25" ht="15" thickBot="1" x14ac:dyDescent="0.35">
      <c r="B20" t="s">
        <v>51</v>
      </c>
      <c r="C20">
        <v>10.9</v>
      </c>
      <c r="D20" s="31">
        <v>689410</v>
      </c>
      <c r="E20">
        <v>67</v>
      </c>
      <c r="F20" s="56">
        <f t="shared" si="1"/>
        <v>9.7184549107207617E-5</v>
      </c>
      <c r="H20" s="6" t="s">
        <v>188</v>
      </c>
      <c r="I20" s="6">
        <v>-9.1822392812307625E-7</v>
      </c>
      <c r="J20" s="6">
        <v>7.5225917845588057E-7</v>
      </c>
      <c r="K20" s="6">
        <v>-1.2206217676304887</v>
      </c>
      <c r="L20" s="6">
        <v>0.22955814387468843</v>
      </c>
      <c r="M20" s="6">
        <v>-2.4398117379000983E-6</v>
      </c>
      <c r="N20" s="6">
        <v>6.0336388165394572E-7</v>
      </c>
      <c r="O20" s="6">
        <v>-2.4398117379000983E-6</v>
      </c>
      <c r="P20" s="6">
        <v>6.0336388165394572E-7</v>
      </c>
      <c r="X20" s="13" t="s">
        <v>67</v>
      </c>
      <c r="Y20" s="12">
        <f t="shared" si="0"/>
        <v>21</v>
      </c>
    </row>
    <row r="21" spans="2:25" x14ac:dyDescent="0.3">
      <c r="B21" t="s">
        <v>72</v>
      </c>
      <c r="C21">
        <v>9.1</v>
      </c>
      <c r="D21" s="32">
        <v>626008</v>
      </c>
      <c r="E21">
        <v>37</v>
      </c>
      <c r="F21" s="56">
        <f t="shared" si="1"/>
        <v>5.9104675978581746E-5</v>
      </c>
      <c r="X21" s="13" t="s">
        <v>67</v>
      </c>
      <c r="Y21" s="12">
        <f t="shared" si="0"/>
        <v>21</v>
      </c>
    </row>
    <row r="22" spans="2:25" x14ac:dyDescent="0.3">
      <c r="B22" t="s">
        <v>58</v>
      </c>
      <c r="C22">
        <v>9.5</v>
      </c>
      <c r="D22" s="33">
        <v>271692</v>
      </c>
      <c r="E22">
        <v>17</v>
      </c>
      <c r="F22" s="56">
        <f t="shared" si="1"/>
        <v>6.2570852288620937E-5</v>
      </c>
      <c r="X22" s="13" t="s">
        <v>67</v>
      </c>
      <c r="Y22" s="12">
        <f t="shared" si="0"/>
        <v>21</v>
      </c>
    </row>
    <row r="23" spans="2:25" x14ac:dyDescent="0.3">
      <c r="B23" t="s">
        <v>43</v>
      </c>
      <c r="C23">
        <v>12.8</v>
      </c>
      <c r="D23" s="34">
        <v>358409</v>
      </c>
      <c r="E23">
        <v>17</v>
      </c>
      <c r="F23" s="56">
        <f t="shared" si="1"/>
        <v>4.7431844624437441E-5</v>
      </c>
      <c r="X23" s="13" t="s">
        <v>67</v>
      </c>
      <c r="Y23" s="12">
        <f t="shared" si="0"/>
        <v>21</v>
      </c>
    </row>
    <row r="24" spans="2:25" x14ac:dyDescent="0.3">
      <c r="B24" t="s">
        <v>73</v>
      </c>
      <c r="C24">
        <v>9.4</v>
      </c>
      <c r="D24" s="35">
        <v>331298</v>
      </c>
      <c r="E24">
        <v>1</v>
      </c>
      <c r="F24" s="56">
        <f t="shared" si="1"/>
        <v>3.0184305368580554E-6</v>
      </c>
      <c r="H24" s="63" t="s">
        <v>189</v>
      </c>
      <c r="I24" s="63"/>
      <c r="J24" s="63"/>
      <c r="K24" s="63"/>
      <c r="X24" s="13" t="s">
        <v>67</v>
      </c>
      <c r="Y24" s="12">
        <f t="shared" si="0"/>
        <v>21</v>
      </c>
    </row>
    <row r="25" spans="2:25" x14ac:dyDescent="0.3">
      <c r="B25" t="s">
        <v>77</v>
      </c>
      <c r="C25">
        <v>10.6</v>
      </c>
      <c r="D25" s="36">
        <v>457546</v>
      </c>
      <c r="E25">
        <v>10</v>
      </c>
      <c r="F25" s="56">
        <f t="shared" si="1"/>
        <v>2.1855725981649932E-5</v>
      </c>
      <c r="H25" s="63"/>
      <c r="I25" s="63"/>
      <c r="J25" s="63"/>
      <c r="K25" s="63"/>
      <c r="X25" s="13" t="s">
        <v>67</v>
      </c>
      <c r="Y25" s="12">
        <f t="shared" si="0"/>
        <v>21</v>
      </c>
    </row>
    <row r="26" spans="2:25" x14ac:dyDescent="0.3">
      <c r="B26" t="s">
        <v>55</v>
      </c>
      <c r="C26">
        <v>10.199999999999999</v>
      </c>
      <c r="D26" s="37">
        <v>949391</v>
      </c>
      <c r="E26">
        <v>48</v>
      </c>
      <c r="F26" s="56">
        <f t="shared" si="1"/>
        <v>5.0558726594206181E-5</v>
      </c>
      <c r="H26" s="64" t="s">
        <v>190</v>
      </c>
      <c r="I26" s="64" t="s">
        <v>191</v>
      </c>
      <c r="J26" s="64" t="s">
        <v>192</v>
      </c>
      <c r="K26" s="64" t="s">
        <v>217</v>
      </c>
      <c r="X26" s="13" t="s">
        <v>67</v>
      </c>
      <c r="Y26" s="12">
        <f t="shared" si="0"/>
        <v>21</v>
      </c>
    </row>
    <row r="27" spans="2:25" x14ac:dyDescent="0.3">
      <c r="B27" t="s">
        <v>44</v>
      </c>
      <c r="C27">
        <v>13.3</v>
      </c>
      <c r="D27" s="38">
        <v>437192</v>
      </c>
      <c r="E27">
        <v>7</v>
      </c>
      <c r="F27" s="56">
        <f t="shared" si="1"/>
        <v>1.6011271935442551E-5</v>
      </c>
      <c r="H27" s="65">
        <v>1</v>
      </c>
      <c r="I27" s="65">
        <v>2.8466484204177054E-5</v>
      </c>
      <c r="J27" s="65">
        <v>-2.0478966032573213E-5</v>
      </c>
      <c r="K27" s="66">
        <f>J27/I27</f>
        <v>-0.71940622823974221</v>
      </c>
      <c r="X27" s="13" t="s">
        <v>67</v>
      </c>
      <c r="Y27" s="12">
        <f t="shared" si="0"/>
        <v>21</v>
      </c>
    </row>
    <row r="28" spans="2:25" x14ac:dyDescent="0.3">
      <c r="B28" t="s">
        <v>41</v>
      </c>
      <c r="C28">
        <v>9.6</v>
      </c>
      <c r="D28" s="39">
        <v>521520</v>
      </c>
      <c r="E28">
        <v>6</v>
      </c>
      <c r="F28" s="56">
        <f t="shared" si="1"/>
        <v>1.150483202945237E-5</v>
      </c>
      <c r="H28" s="65">
        <v>2</v>
      </c>
      <c r="I28" s="65">
        <v>2.9568352917924748E-5</v>
      </c>
      <c r="J28" s="65">
        <v>-1.2577659570205962E-5</v>
      </c>
      <c r="K28" s="66">
        <f t="shared" ref="K28:K67" si="2">J28/I28</f>
        <v>-0.42537572536146273</v>
      </c>
      <c r="X28" s="13" t="s">
        <v>67</v>
      </c>
      <c r="Y28" s="12">
        <f t="shared" si="0"/>
        <v>21</v>
      </c>
    </row>
    <row r="29" spans="2:25" x14ac:dyDescent="0.3">
      <c r="B29" t="s">
        <v>75</v>
      </c>
      <c r="C29">
        <v>8.1</v>
      </c>
      <c r="D29" s="40">
        <v>279590</v>
      </c>
      <c r="E29">
        <v>8</v>
      </c>
      <c r="F29" s="56">
        <f t="shared" si="1"/>
        <v>2.8613326656890446E-5</v>
      </c>
      <c r="H29" s="65">
        <v>3</v>
      </c>
      <c r="I29" s="65">
        <v>2.9751997703549362E-5</v>
      </c>
      <c r="J29" s="65">
        <v>3.2659357511641873E-6</v>
      </c>
      <c r="K29" s="66">
        <f t="shared" si="2"/>
        <v>0.10977198182475548</v>
      </c>
      <c r="X29" s="13" t="s">
        <v>67</v>
      </c>
      <c r="Y29" s="12">
        <f t="shared" si="0"/>
        <v>21</v>
      </c>
    </row>
    <row r="30" spans="2:25" x14ac:dyDescent="0.3">
      <c r="B30" t="s">
        <v>54</v>
      </c>
      <c r="C30">
        <v>10.199999999999999</v>
      </c>
      <c r="D30" s="41">
        <v>592206</v>
      </c>
      <c r="E30">
        <v>29</v>
      </c>
      <c r="F30" s="56">
        <f t="shared" si="1"/>
        <v>4.8969446442623008E-5</v>
      </c>
      <c r="H30" s="65">
        <v>4</v>
      </c>
      <c r="I30" s="65">
        <v>3.3333071023229359E-5</v>
      </c>
      <c r="J30" s="65">
        <v>3.0158992468834131E-5</v>
      </c>
      <c r="K30" s="66">
        <f t="shared" si="2"/>
        <v>0.90477689402865835</v>
      </c>
      <c r="X30" s="13" t="s">
        <v>67</v>
      </c>
      <c r="Y30" s="12">
        <f t="shared" si="0"/>
        <v>21</v>
      </c>
    </row>
    <row r="31" spans="2:25" x14ac:dyDescent="0.3">
      <c r="B31" t="s">
        <v>59</v>
      </c>
      <c r="C31">
        <v>8.3000000000000007</v>
      </c>
      <c r="D31" s="42">
        <v>568565</v>
      </c>
      <c r="E31">
        <v>11</v>
      </c>
      <c r="F31" s="56">
        <f t="shared" si="1"/>
        <v>1.9346952415291128E-5</v>
      </c>
      <c r="H31" s="65">
        <v>5</v>
      </c>
      <c r="I31" s="65">
        <v>3.177209034542013E-5</v>
      </c>
      <c r="J31" s="65">
        <v>2.278797896321721E-6</v>
      </c>
      <c r="K31" s="66">
        <f t="shared" si="2"/>
        <v>7.1723259991617272E-2</v>
      </c>
      <c r="X31" s="13" t="s">
        <v>67</v>
      </c>
      <c r="Y31" s="12">
        <f t="shared" si="0"/>
        <v>21</v>
      </c>
    </row>
    <row r="32" spans="2:25" x14ac:dyDescent="0.3">
      <c r="B32" t="s">
        <v>78</v>
      </c>
      <c r="C32">
        <v>8.1999999999999993</v>
      </c>
      <c r="D32" s="43">
        <v>436010</v>
      </c>
      <c r="E32">
        <v>14</v>
      </c>
      <c r="F32" s="56">
        <f t="shared" si="1"/>
        <v>3.2109355290016287E-5</v>
      </c>
      <c r="H32" s="65">
        <v>6</v>
      </c>
      <c r="I32" s="65">
        <v>3.2690314273543211E-5</v>
      </c>
      <c r="J32" s="65">
        <v>-1.4403206684393563E-5</v>
      </c>
      <c r="K32" s="66">
        <f t="shared" si="2"/>
        <v>-0.4405955404365845</v>
      </c>
      <c r="X32" s="13" t="s">
        <v>67</v>
      </c>
      <c r="Y32" s="12">
        <f t="shared" si="0"/>
        <v>21</v>
      </c>
    </row>
    <row r="33" spans="2:25" x14ac:dyDescent="0.3">
      <c r="B33" t="s">
        <v>79</v>
      </c>
      <c r="C33">
        <v>14.3</v>
      </c>
      <c r="D33" s="44">
        <v>793257</v>
      </c>
      <c r="E33">
        <v>16</v>
      </c>
      <c r="F33" s="56">
        <f t="shared" si="1"/>
        <v>2.0170007954546888E-5</v>
      </c>
      <c r="H33" s="65">
        <v>7</v>
      </c>
      <c r="I33" s="65">
        <v>3.5261341272287821E-5</v>
      </c>
      <c r="J33" s="65">
        <v>2.4188287277625644E-5</v>
      </c>
      <c r="K33" s="66">
        <f t="shared" si="2"/>
        <v>0.68597184352245333</v>
      </c>
      <c r="X33" s="13" t="s">
        <v>67</v>
      </c>
      <c r="Y33" s="12">
        <f t="shared" si="0"/>
        <v>21</v>
      </c>
    </row>
    <row r="34" spans="2:25" x14ac:dyDescent="0.3">
      <c r="B34" t="s">
        <v>61</v>
      </c>
      <c r="C34">
        <v>11.1</v>
      </c>
      <c r="D34" s="46">
        <v>244546</v>
      </c>
      <c r="E34">
        <v>16</v>
      </c>
      <c r="F34" s="56">
        <f t="shared" si="1"/>
        <v>6.5427363359040836E-5</v>
      </c>
      <c r="H34" s="65">
        <v>8</v>
      </c>
      <c r="I34" s="65">
        <v>3.2598491880730898E-5</v>
      </c>
      <c r="J34" s="65">
        <v>3.1195141514656244E-5</v>
      </c>
      <c r="K34" s="66">
        <f t="shared" si="2"/>
        <v>0.95695045122918154</v>
      </c>
      <c r="X34" s="13" t="s">
        <v>67</v>
      </c>
      <c r="Y34" s="12">
        <f t="shared" si="0"/>
        <v>21</v>
      </c>
    </row>
    <row r="35" spans="2:25" x14ac:dyDescent="0.3">
      <c r="B35" t="s">
        <v>166</v>
      </c>
      <c r="C35">
        <v>9.5</v>
      </c>
      <c r="D35" s="45">
        <v>387317</v>
      </c>
      <c r="E35">
        <v>2</v>
      </c>
      <c r="F35" s="56">
        <f t="shared" si="1"/>
        <v>5.1637289352132751E-6</v>
      </c>
      <c r="H35" s="65">
        <v>9</v>
      </c>
      <c r="I35" s="65">
        <v>2.6905503526367825E-5</v>
      </c>
      <c r="J35" s="65">
        <v>1.2459367892216173E-5</v>
      </c>
      <c r="K35" s="66">
        <f t="shared" si="2"/>
        <v>0.46307878534983715</v>
      </c>
      <c r="X35" s="13" t="s">
        <v>57</v>
      </c>
      <c r="Y35" s="12">
        <f t="shared" si="0"/>
        <v>47</v>
      </c>
    </row>
    <row r="36" spans="2:25" x14ac:dyDescent="0.3">
      <c r="B36" t="s">
        <v>64</v>
      </c>
      <c r="C36">
        <v>15.2</v>
      </c>
      <c r="D36" s="47">
        <v>467568</v>
      </c>
      <c r="E36">
        <v>11</v>
      </c>
      <c r="F36" s="56">
        <f t="shared" si="1"/>
        <v>2.3525989802552785E-5</v>
      </c>
      <c r="H36" s="65">
        <v>10</v>
      </c>
      <c r="I36" s="65">
        <v>1.157116392671245E-5</v>
      </c>
      <c r="J36" s="65">
        <v>1.0987418561141033E-6</v>
      </c>
      <c r="K36" s="66">
        <f t="shared" si="2"/>
        <v>9.4955171586292894E-2</v>
      </c>
      <c r="X36" s="13" t="s">
        <v>57</v>
      </c>
      <c r="Y36" s="12">
        <f t="shared" si="0"/>
        <v>47</v>
      </c>
    </row>
    <row r="37" spans="2:25" x14ac:dyDescent="0.3">
      <c r="B37" t="s">
        <v>30</v>
      </c>
      <c r="C37">
        <v>7.7</v>
      </c>
      <c r="D37" s="48">
        <v>759889</v>
      </c>
      <c r="E37">
        <v>6</v>
      </c>
      <c r="F37" s="56">
        <f t="shared" si="1"/>
        <v>7.8958900576268373E-6</v>
      </c>
      <c r="H37" s="65">
        <v>11</v>
      </c>
      <c r="I37" s="65">
        <v>3.3241248630417052E-5</v>
      </c>
      <c r="J37" s="65">
        <v>-1.3923839996393943E-5</v>
      </c>
      <c r="K37" s="66">
        <f t="shared" si="2"/>
        <v>-0.41887235197456096</v>
      </c>
      <c r="X37" s="13" t="s">
        <v>57</v>
      </c>
      <c r="Y37" s="12">
        <f t="shared" si="0"/>
        <v>47</v>
      </c>
    </row>
    <row r="38" spans="2:25" x14ac:dyDescent="0.3">
      <c r="B38" t="s">
        <v>45</v>
      </c>
      <c r="C38">
        <v>8</v>
      </c>
      <c r="D38" s="49">
        <v>371820</v>
      </c>
      <c r="E38">
        <v>9</v>
      </c>
      <c r="F38" s="56">
        <f t="shared" si="1"/>
        <v>2.4205260609972566E-5</v>
      </c>
      <c r="H38" s="65">
        <v>12</v>
      </c>
      <c r="I38" s="65">
        <v>3.1312978381358597E-5</v>
      </c>
      <c r="J38" s="65">
        <v>9.7410919006391309E-8</v>
      </c>
      <c r="K38" s="66">
        <f t="shared" si="2"/>
        <v>3.1108800261677593E-3</v>
      </c>
      <c r="X38" s="13" t="s">
        <v>57</v>
      </c>
      <c r="Y38" s="12">
        <f t="shared" si="0"/>
        <v>47</v>
      </c>
    </row>
    <row r="39" spans="2:25" x14ac:dyDescent="0.3">
      <c r="B39" t="s">
        <v>80</v>
      </c>
      <c r="C39">
        <v>17</v>
      </c>
      <c r="D39" s="50">
        <v>753935</v>
      </c>
      <c r="E39">
        <v>14</v>
      </c>
      <c r="F39" s="56">
        <f t="shared" si="1"/>
        <v>1.8569240053850795E-5</v>
      </c>
      <c r="H39" s="65">
        <v>13</v>
      </c>
      <c r="I39" s="65">
        <v>3.3516715808853972E-5</v>
      </c>
      <c r="J39" s="65">
        <v>-1.7369400622949934E-5</v>
      </c>
      <c r="K39" s="66">
        <f t="shared" si="2"/>
        <v>-0.51823098426491809</v>
      </c>
      <c r="X39" s="13" t="s">
        <v>57</v>
      </c>
      <c r="Y39" s="12">
        <f t="shared" si="0"/>
        <v>47</v>
      </c>
    </row>
    <row r="40" spans="2:25" x14ac:dyDescent="0.3">
      <c r="B40" t="s">
        <v>85</v>
      </c>
      <c r="C40">
        <v>10.8</v>
      </c>
      <c r="D40" s="51">
        <v>236897</v>
      </c>
      <c r="E40">
        <v>11</v>
      </c>
      <c r="F40" s="56">
        <f t="shared" si="1"/>
        <v>4.643368214878196E-5</v>
      </c>
      <c r="H40" s="65">
        <v>14</v>
      </c>
      <c r="I40" s="65">
        <v>2.5619990026995521E-5</v>
      </c>
      <c r="J40" s="65">
        <v>-1.6060635310751308E-5</v>
      </c>
      <c r="K40" s="66">
        <f t="shared" si="2"/>
        <v>-0.62687906177279462</v>
      </c>
      <c r="X40" s="13" t="s">
        <v>57</v>
      </c>
      <c r="Y40" s="12">
        <f t="shared" si="0"/>
        <v>47</v>
      </c>
    </row>
    <row r="41" spans="2:25" x14ac:dyDescent="0.3">
      <c r="B41" t="s">
        <v>82</v>
      </c>
      <c r="C41">
        <v>10.4</v>
      </c>
      <c r="D41" s="53">
        <v>396887</v>
      </c>
      <c r="E41">
        <v>7</v>
      </c>
      <c r="F41" s="56">
        <f t="shared" si="1"/>
        <v>1.7637261991448448E-5</v>
      </c>
      <c r="H41" s="65">
        <v>15</v>
      </c>
      <c r="I41" s="65">
        <v>2.5895457205432441E-5</v>
      </c>
      <c r="J41" s="65">
        <v>6.7665200722832049E-6</v>
      </c>
      <c r="K41" s="66">
        <f t="shared" si="2"/>
        <v>0.2613014328576404</v>
      </c>
      <c r="X41" s="13" t="s">
        <v>57</v>
      </c>
      <c r="Y41" s="12">
        <f t="shared" si="0"/>
        <v>47</v>
      </c>
    </row>
    <row r="42" spans="2:25" x14ac:dyDescent="0.3">
      <c r="B42" t="s">
        <v>65</v>
      </c>
      <c r="C42">
        <v>6.7</v>
      </c>
      <c r="D42" s="52">
        <v>495779</v>
      </c>
      <c r="E42">
        <v>17</v>
      </c>
      <c r="F42" s="56">
        <f t="shared" si="1"/>
        <v>3.4289471720262457E-5</v>
      </c>
      <c r="H42" s="65">
        <v>16</v>
      </c>
      <c r="I42" s="65">
        <v>3.2873959059167825E-5</v>
      </c>
      <c r="J42" s="65">
        <v>-2.8457973190322605E-5</v>
      </c>
      <c r="K42" s="66">
        <f t="shared" si="2"/>
        <v>-0.86566918025002226</v>
      </c>
      <c r="X42" s="13" t="s">
        <v>57</v>
      </c>
      <c r="Y42" s="12">
        <f t="shared" si="0"/>
        <v>47</v>
      </c>
    </row>
    <row r="43" spans="2:25" x14ac:dyDescent="0.3">
      <c r="B43" t="s">
        <v>83</v>
      </c>
      <c r="C43">
        <v>8.6</v>
      </c>
      <c r="D43" s="54">
        <v>384898</v>
      </c>
      <c r="E43">
        <v>7</v>
      </c>
      <c r="F43" s="56">
        <f t="shared" si="1"/>
        <v>1.8186636459529538E-5</v>
      </c>
      <c r="H43" s="65">
        <v>17</v>
      </c>
      <c r="I43" s="65">
        <v>3.3333071023229359E-5</v>
      </c>
      <c r="J43" s="65">
        <v>1.2111657506459888E-6</v>
      </c>
      <c r="K43" s="66">
        <f t="shared" si="2"/>
        <v>3.6335258452542346E-2</v>
      </c>
      <c r="X43" s="13" t="s">
        <v>57</v>
      </c>
      <c r="Y43" s="12">
        <f t="shared" si="0"/>
        <v>47</v>
      </c>
    </row>
    <row r="44" spans="2:25" x14ac:dyDescent="0.3">
      <c r="H44" s="65">
        <v>18</v>
      </c>
      <c r="I44" s="65">
        <v>3.1588445559795517E-5</v>
      </c>
      <c r="J44" s="65">
        <v>6.55961035474121E-5</v>
      </c>
      <c r="K44" s="66">
        <f t="shared" si="2"/>
        <v>2.0765853585052674</v>
      </c>
      <c r="X44" s="13" t="s">
        <v>57</v>
      </c>
      <c r="Y44" s="12">
        <f t="shared" si="0"/>
        <v>47</v>
      </c>
    </row>
    <row r="45" spans="2:25" x14ac:dyDescent="0.3">
      <c r="H45" s="65">
        <v>19</v>
      </c>
      <c r="I45" s="65">
        <v>3.3241248630417052E-5</v>
      </c>
      <c r="J45" s="65">
        <v>2.5863427348164695E-5</v>
      </c>
      <c r="K45" s="66">
        <f t="shared" si="2"/>
        <v>0.77805222167553112</v>
      </c>
      <c r="X45" s="13" t="s">
        <v>57</v>
      </c>
      <c r="Y45" s="12">
        <f t="shared" si="0"/>
        <v>47</v>
      </c>
    </row>
    <row r="46" spans="2:25" x14ac:dyDescent="0.3">
      <c r="H46" s="65">
        <v>20</v>
      </c>
      <c r="I46" s="65">
        <v>3.2873959059167825E-5</v>
      </c>
      <c r="J46" s="65">
        <v>2.9696893229453112E-5</v>
      </c>
      <c r="K46" s="66">
        <f t="shared" si="2"/>
        <v>0.90335615421323279</v>
      </c>
      <c r="X46" s="13" t="s">
        <v>57</v>
      </c>
      <c r="Y46" s="12">
        <f t="shared" si="0"/>
        <v>47</v>
      </c>
    </row>
    <row r="47" spans="2:25" x14ac:dyDescent="0.3">
      <c r="H47" s="65">
        <v>21</v>
      </c>
      <c r="I47" s="65">
        <v>2.9843820096361668E-5</v>
      </c>
      <c r="J47" s="65">
        <v>1.7588024528075773E-5</v>
      </c>
      <c r="K47" s="66">
        <f t="shared" si="2"/>
        <v>0.58933556331885173</v>
      </c>
      <c r="X47" s="13" t="s">
        <v>57</v>
      </c>
      <c r="Y47" s="12">
        <f t="shared" si="0"/>
        <v>47</v>
      </c>
    </row>
    <row r="48" spans="2:25" x14ac:dyDescent="0.3">
      <c r="H48" s="65">
        <v>22</v>
      </c>
      <c r="I48" s="65">
        <v>3.2965781451980132E-5</v>
      </c>
      <c r="J48" s="65">
        <v>-2.9947350915122077E-5</v>
      </c>
      <c r="K48" s="66">
        <f t="shared" si="2"/>
        <v>-0.90843746442792883</v>
      </c>
      <c r="X48" s="13" t="s">
        <v>57</v>
      </c>
      <c r="Y48" s="12">
        <f t="shared" si="0"/>
        <v>47</v>
      </c>
    </row>
    <row r="49" spans="8:25" x14ac:dyDescent="0.3">
      <c r="H49" s="65">
        <v>23</v>
      </c>
      <c r="I49" s="65">
        <v>3.1863912738232437E-5</v>
      </c>
      <c r="J49" s="65">
        <v>-1.0008186756582505E-5</v>
      </c>
      <c r="K49" s="66">
        <f t="shared" si="2"/>
        <v>-0.31409158187199082</v>
      </c>
      <c r="X49" s="13" t="s">
        <v>57</v>
      </c>
      <c r="Y49" s="12">
        <f t="shared" si="0"/>
        <v>47</v>
      </c>
    </row>
    <row r="50" spans="8:25" x14ac:dyDescent="0.3">
      <c r="H50" s="65">
        <v>24</v>
      </c>
      <c r="I50" s="65">
        <v>3.2231202309481671E-5</v>
      </c>
      <c r="J50" s="65">
        <v>1.832752428472451E-5</v>
      </c>
      <c r="K50" s="66">
        <f t="shared" si="2"/>
        <v>0.56862676448569771</v>
      </c>
      <c r="X50" s="13" t="s">
        <v>57</v>
      </c>
      <c r="Y50" s="12">
        <f t="shared" si="0"/>
        <v>47</v>
      </c>
    </row>
    <row r="51" spans="8:25" x14ac:dyDescent="0.3">
      <c r="H51" s="65">
        <v>25</v>
      </c>
      <c r="I51" s="65">
        <v>2.9384708132300135E-5</v>
      </c>
      <c r="J51" s="65">
        <v>-1.3373436196857584E-5</v>
      </c>
      <c r="K51" s="66">
        <f t="shared" si="2"/>
        <v>-0.4551155021396075</v>
      </c>
      <c r="X51" s="13" t="s">
        <v>57</v>
      </c>
      <c r="Y51" s="12">
        <f t="shared" si="0"/>
        <v>47</v>
      </c>
    </row>
    <row r="52" spans="8:25" x14ac:dyDescent="0.3">
      <c r="H52" s="65">
        <v>26</v>
      </c>
      <c r="I52" s="65">
        <v>3.2782136666355518E-5</v>
      </c>
      <c r="J52" s="65">
        <v>-2.1277304636903146E-5</v>
      </c>
      <c r="K52" s="66">
        <f t="shared" si="2"/>
        <v>-0.64905179468488272</v>
      </c>
      <c r="X52" s="13" t="s">
        <v>57</v>
      </c>
      <c r="Y52" s="12">
        <f t="shared" si="0"/>
        <v>47</v>
      </c>
    </row>
    <row r="53" spans="8:25" x14ac:dyDescent="0.3">
      <c r="H53" s="65">
        <v>27</v>
      </c>
      <c r="I53" s="65">
        <v>3.4159472558540133E-5</v>
      </c>
      <c r="J53" s="65">
        <v>-5.5461459016496867E-6</v>
      </c>
      <c r="K53" s="66">
        <f t="shared" si="2"/>
        <v>-0.1623604079994235</v>
      </c>
      <c r="X53" s="13" t="s">
        <v>57</v>
      </c>
      <c r="Y53" s="12">
        <f t="shared" si="0"/>
        <v>47</v>
      </c>
    </row>
    <row r="54" spans="8:25" x14ac:dyDescent="0.3">
      <c r="H54" s="65">
        <v>28</v>
      </c>
      <c r="I54" s="65">
        <v>3.2231202309481671E-5</v>
      </c>
      <c r="J54" s="65">
        <v>1.6738244133141337E-5</v>
      </c>
      <c r="K54" s="66">
        <f t="shared" si="2"/>
        <v>0.51931801899358043</v>
      </c>
      <c r="X54" s="13" t="s">
        <v>57</v>
      </c>
      <c r="Y54" s="12">
        <f t="shared" si="0"/>
        <v>47</v>
      </c>
    </row>
    <row r="55" spans="8:25" x14ac:dyDescent="0.3">
      <c r="H55" s="65">
        <v>29</v>
      </c>
      <c r="I55" s="65">
        <v>3.3975827772915513E-5</v>
      </c>
      <c r="J55" s="65">
        <v>-1.4628875357624385E-5</v>
      </c>
      <c r="K55" s="66">
        <f t="shared" si="2"/>
        <v>-0.43056715072255208</v>
      </c>
      <c r="X55" s="13" t="s">
        <v>57</v>
      </c>
      <c r="Y55" s="12">
        <f t="shared" si="0"/>
        <v>47</v>
      </c>
    </row>
    <row r="56" spans="8:25" x14ac:dyDescent="0.3">
      <c r="H56" s="65">
        <v>30</v>
      </c>
      <c r="I56" s="65">
        <v>3.4067650165727826E-5</v>
      </c>
      <c r="J56" s="65">
        <v>-1.9582948757115395E-6</v>
      </c>
      <c r="K56" s="66">
        <f t="shared" si="2"/>
        <v>-5.7482534491961848E-2</v>
      </c>
      <c r="X56" s="13" t="s">
        <v>57</v>
      </c>
      <c r="Y56" s="12">
        <f t="shared" si="0"/>
        <v>47</v>
      </c>
    </row>
    <row r="57" spans="8:25" x14ac:dyDescent="0.3">
      <c r="H57" s="65">
        <v>31</v>
      </c>
      <c r="I57" s="65">
        <v>2.8466484204177054E-5</v>
      </c>
      <c r="J57" s="65">
        <v>-8.2964762496301661E-6</v>
      </c>
      <c r="K57" s="66">
        <f t="shared" si="2"/>
        <v>-0.29144716959506983</v>
      </c>
      <c r="X57" s="13" t="s">
        <v>57</v>
      </c>
      <c r="Y57" s="12">
        <f t="shared" si="0"/>
        <v>47</v>
      </c>
    </row>
    <row r="58" spans="8:25" x14ac:dyDescent="0.3">
      <c r="H58" s="65">
        <v>32</v>
      </c>
      <c r="I58" s="65">
        <v>3.1404800774170903E-5</v>
      </c>
      <c r="J58" s="65">
        <v>3.4022562584869932E-5</v>
      </c>
      <c r="K58" s="66">
        <f t="shared" si="2"/>
        <v>1.0833554662397995</v>
      </c>
      <c r="X58" s="13" t="s">
        <v>57</v>
      </c>
      <c r="Y58" s="12">
        <f t="shared" si="0"/>
        <v>47</v>
      </c>
    </row>
    <row r="59" spans="8:25" x14ac:dyDescent="0.3">
      <c r="H59" s="65">
        <v>33</v>
      </c>
      <c r="I59" s="65">
        <v>3.2873959059167825E-5</v>
      </c>
      <c r="J59" s="65">
        <v>-2.7710230123954551E-5</v>
      </c>
      <c r="K59" s="66">
        <f t="shared" si="2"/>
        <v>-0.8429234237981682</v>
      </c>
      <c r="X59" s="13" t="s">
        <v>57</v>
      </c>
      <c r="Y59" s="12">
        <f t="shared" si="0"/>
        <v>47</v>
      </c>
    </row>
    <row r="60" spans="8:25" x14ac:dyDescent="0.3">
      <c r="H60" s="65">
        <v>34</v>
      </c>
      <c r="I60" s="65">
        <v>2.7640082668866289E-5</v>
      </c>
      <c r="J60" s="65">
        <v>-4.1140928663135041E-6</v>
      </c>
      <c r="K60" s="66">
        <f t="shared" si="2"/>
        <v>-0.14884517226670985</v>
      </c>
      <c r="X60" s="13" t="s">
        <v>57</v>
      </c>
      <c r="Y60" s="12">
        <f t="shared" si="0"/>
        <v>47</v>
      </c>
    </row>
    <row r="61" spans="8:25" x14ac:dyDescent="0.3">
      <c r="H61" s="65">
        <v>35</v>
      </c>
      <c r="I61" s="65">
        <v>3.452676212978936E-5</v>
      </c>
      <c r="J61" s="65">
        <v>-2.6630872072162524E-5</v>
      </c>
      <c r="K61" s="66">
        <f t="shared" si="2"/>
        <v>-0.77131101874118868</v>
      </c>
      <c r="X61" s="13" t="s">
        <v>57</v>
      </c>
      <c r="Y61" s="12">
        <f t="shared" si="0"/>
        <v>47</v>
      </c>
    </row>
    <row r="62" spans="8:25" x14ac:dyDescent="0.3">
      <c r="H62" s="65">
        <v>36</v>
      </c>
      <c r="I62" s="65">
        <v>3.425129495135244E-5</v>
      </c>
      <c r="J62" s="65">
        <v>-1.0046034341379873E-5</v>
      </c>
      <c r="K62" s="66">
        <f t="shared" si="2"/>
        <v>-0.29330378181754546</v>
      </c>
      <c r="X62" s="13" t="s">
        <v>57</v>
      </c>
      <c r="Y62" s="12">
        <f t="shared" si="0"/>
        <v>47</v>
      </c>
    </row>
    <row r="63" spans="8:25" x14ac:dyDescent="0.3">
      <c r="H63" s="65">
        <v>37</v>
      </c>
      <c r="I63" s="65">
        <v>2.5987279598244751E-5</v>
      </c>
      <c r="J63" s="65">
        <v>-7.4180395443939561E-6</v>
      </c>
      <c r="K63" s="66">
        <f t="shared" si="2"/>
        <v>-0.2854488680259934</v>
      </c>
      <c r="X63" s="13" t="s">
        <v>57</v>
      </c>
      <c r="Y63" s="12">
        <f t="shared" si="0"/>
        <v>47</v>
      </c>
    </row>
    <row r="64" spans="8:25" x14ac:dyDescent="0.3">
      <c r="H64" s="65">
        <v>38</v>
      </c>
      <c r="I64" s="65">
        <v>3.1680267952607824E-5</v>
      </c>
      <c r="J64" s="65">
        <v>1.4753414196174137E-5</v>
      </c>
      <c r="K64" s="66">
        <f t="shared" si="2"/>
        <v>0.46569726677326539</v>
      </c>
      <c r="X64" s="13" t="s">
        <v>57</v>
      </c>
      <c r="Y64" s="12">
        <f t="shared" si="0"/>
        <v>47</v>
      </c>
    </row>
    <row r="65" spans="8:25" x14ac:dyDescent="0.3">
      <c r="H65" s="65">
        <v>39</v>
      </c>
      <c r="I65" s="65">
        <v>3.2047557523857051E-5</v>
      </c>
      <c r="J65" s="65">
        <v>-1.4410295532408603E-5</v>
      </c>
      <c r="K65" s="66">
        <f t="shared" si="2"/>
        <v>-0.44965347270790285</v>
      </c>
      <c r="X65" s="13" t="s">
        <v>57</v>
      </c>
      <c r="Y65" s="12">
        <f t="shared" si="0"/>
        <v>47</v>
      </c>
    </row>
    <row r="66" spans="8:25" x14ac:dyDescent="0.3">
      <c r="H66" s="65">
        <v>40</v>
      </c>
      <c r="I66" s="65">
        <v>3.5444986057912434E-5</v>
      </c>
      <c r="J66" s="65">
        <v>-1.1555143376499767E-6</v>
      </c>
      <c r="K66" s="66">
        <f t="shared" si="2"/>
        <v>-3.2600219838202743E-2</v>
      </c>
      <c r="X66" s="13" t="s">
        <v>57</v>
      </c>
      <c r="Y66" s="12">
        <f t="shared" si="0"/>
        <v>47</v>
      </c>
    </row>
    <row r="67" spans="8:25" x14ac:dyDescent="0.3">
      <c r="H67" s="65">
        <v>41</v>
      </c>
      <c r="I67" s="65">
        <v>3.3700360594478592E-5</v>
      </c>
      <c r="J67" s="65">
        <v>-1.5513724134949055E-5</v>
      </c>
      <c r="K67" s="66">
        <f t="shared" si="2"/>
        <v>-0.46034297144852498</v>
      </c>
      <c r="X67" s="13" t="s">
        <v>57</v>
      </c>
      <c r="Y67" s="12">
        <f t="shared" ref="Y67:Y130" si="3">COUNTIF($X$3:$X$700,X67)</f>
        <v>47</v>
      </c>
    </row>
    <row r="68" spans="8:25" x14ac:dyDescent="0.3">
      <c r="X68" s="13" t="s">
        <v>57</v>
      </c>
      <c r="Y68" s="12">
        <f t="shared" si="3"/>
        <v>47</v>
      </c>
    </row>
    <row r="69" spans="8:25" x14ac:dyDescent="0.3">
      <c r="X69" s="13" t="s">
        <v>57</v>
      </c>
      <c r="Y69" s="12">
        <f t="shared" si="3"/>
        <v>47</v>
      </c>
    </row>
    <row r="70" spans="8:25" x14ac:dyDescent="0.3">
      <c r="X70" s="13" t="s">
        <v>57</v>
      </c>
      <c r="Y70" s="12">
        <f t="shared" si="3"/>
        <v>47</v>
      </c>
    </row>
    <row r="71" spans="8:25" x14ac:dyDescent="0.3">
      <c r="X71" s="13" t="s">
        <v>57</v>
      </c>
      <c r="Y71" s="12">
        <f t="shared" si="3"/>
        <v>47</v>
      </c>
    </row>
    <row r="72" spans="8:25" x14ac:dyDescent="0.3">
      <c r="X72" s="13" t="s">
        <v>57</v>
      </c>
      <c r="Y72" s="12">
        <f t="shared" si="3"/>
        <v>47</v>
      </c>
    </row>
    <row r="73" spans="8:25" x14ac:dyDescent="0.3">
      <c r="X73" s="13" t="s">
        <v>57</v>
      </c>
      <c r="Y73" s="12">
        <f t="shared" si="3"/>
        <v>47</v>
      </c>
    </row>
    <row r="74" spans="8:25" x14ac:dyDescent="0.3">
      <c r="X74" s="13" t="s">
        <v>57</v>
      </c>
      <c r="Y74" s="12">
        <f t="shared" si="3"/>
        <v>47</v>
      </c>
    </row>
    <row r="75" spans="8:25" x14ac:dyDescent="0.3">
      <c r="X75" s="13" t="s">
        <v>57</v>
      </c>
      <c r="Y75" s="12">
        <f t="shared" si="3"/>
        <v>47</v>
      </c>
    </row>
    <row r="76" spans="8:25" x14ac:dyDescent="0.3">
      <c r="X76" s="13" t="s">
        <v>57</v>
      </c>
      <c r="Y76" s="12">
        <f t="shared" si="3"/>
        <v>47</v>
      </c>
    </row>
    <row r="77" spans="8:25" x14ac:dyDescent="0.3">
      <c r="X77" s="13" t="s">
        <v>57</v>
      </c>
      <c r="Y77" s="12">
        <f t="shared" si="3"/>
        <v>47</v>
      </c>
    </row>
    <row r="78" spans="8:25" x14ac:dyDescent="0.3">
      <c r="X78" s="13" t="s">
        <v>57</v>
      </c>
      <c r="Y78" s="12">
        <f t="shared" si="3"/>
        <v>47</v>
      </c>
    </row>
    <row r="79" spans="8:25" x14ac:dyDescent="0.3">
      <c r="X79" s="13" t="s">
        <v>57</v>
      </c>
      <c r="Y79" s="12">
        <f t="shared" si="3"/>
        <v>47</v>
      </c>
    </row>
    <row r="80" spans="8:25" x14ac:dyDescent="0.3">
      <c r="X80" s="13" t="s">
        <v>57</v>
      </c>
      <c r="Y80" s="12">
        <f t="shared" si="3"/>
        <v>47</v>
      </c>
    </row>
    <row r="81" spans="24:25" x14ac:dyDescent="0.3">
      <c r="X81" s="13" t="s">
        <v>57</v>
      </c>
      <c r="Y81" s="12">
        <f t="shared" si="3"/>
        <v>47</v>
      </c>
    </row>
    <row r="82" spans="24:25" x14ac:dyDescent="0.3">
      <c r="X82" s="13" t="s">
        <v>69</v>
      </c>
      <c r="Y82" s="12">
        <f t="shared" si="3"/>
        <v>21</v>
      </c>
    </row>
    <row r="83" spans="24:25" x14ac:dyDescent="0.3">
      <c r="X83" s="13" t="s">
        <v>69</v>
      </c>
      <c r="Y83" s="12">
        <f t="shared" si="3"/>
        <v>21</v>
      </c>
    </row>
    <row r="84" spans="24:25" x14ac:dyDescent="0.3">
      <c r="X84" s="13" t="s">
        <v>69</v>
      </c>
      <c r="Y84" s="12">
        <f t="shared" si="3"/>
        <v>21</v>
      </c>
    </row>
    <row r="85" spans="24:25" x14ac:dyDescent="0.3">
      <c r="X85" s="13" t="s">
        <v>69</v>
      </c>
      <c r="Y85" s="12">
        <f t="shared" si="3"/>
        <v>21</v>
      </c>
    </row>
    <row r="86" spans="24:25" x14ac:dyDescent="0.3">
      <c r="X86" s="13" t="s">
        <v>69</v>
      </c>
      <c r="Y86" s="12">
        <f t="shared" si="3"/>
        <v>21</v>
      </c>
    </row>
    <row r="87" spans="24:25" x14ac:dyDescent="0.3">
      <c r="X87" s="13" t="s">
        <v>69</v>
      </c>
      <c r="Y87" s="12">
        <f t="shared" si="3"/>
        <v>21</v>
      </c>
    </row>
    <row r="88" spans="24:25" x14ac:dyDescent="0.3">
      <c r="X88" s="13" t="s">
        <v>69</v>
      </c>
      <c r="Y88" s="12">
        <f t="shared" si="3"/>
        <v>21</v>
      </c>
    </row>
    <row r="89" spans="24:25" x14ac:dyDescent="0.3">
      <c r="X89" s="13" t="s">
        <v>69</v>
      </c>
      <c r="Y89" s="12">
        <f t="shared" si="3"/>
        <v>21</v>
      </c>
    </row>
    <row r="90" spans="24:25" x14ac:dyDescent="0.3">
      <c r="X90" s="13" t="s">
        <v>69</v>
      </c>
      <c r="Y90" s="12">
        <f t="shared" si="3"/>
        <v>21</v>
      </c>
    </row>
    <row r="91" spans="24:25" x14ac:dyDescent="0.3">
      <c r="X91" s="13" t="s">
        <v>69</v>
      </c>
      <c r="Y91" s="12">
        <f t="shared" si="3"/>
        <v>21</v>
      </c>
    </row>
    <row r="92" spans="24:25" x14ac:dyDescent="0.3">
      <c r="X92" s="13" t="s">
        <v>69</v>
      </c>
      <c r="Y92" s="12">
        <f t="shared" si="3"/>
        <v>21</v>
      </c>
    </row>
    <row r="93" spans="24:25" x14ac:dyDescent="0.3">
      <c r="X93" s="13" t="s">
        <v>69</v>
      </c>
      <c r="Y93" s="12">
        <f t="shared" si="3"/>
        <v>21</v>
      </c>
    </row>
    <row r="94" spans="24:25" x14ac:dyDescent="0.3">
      <c r="X94" s="13" t="s">
        <v>69</v>
      </c>
      <c r="Y94" s="12">
        <f t="shared" si="3"/>
        <v>21</v>
      </c>
    </row>
    <row r="95" spans="24:25" x14ac:dyDescent="0.3">
      <c r="X95" s="13" t="s">
        <v>69</v>
      </c>
      <c r="Y95" s="12">
        <f t="shared" si="3"/>
        <v>21</v>
      </c>
    </row>
    <row r="96" spans="24:25" x14ac:dyDescent="0.3">
      <c r="X96" s="13" t="s">
        <v>69</v>
      </c>
      <c r="Y96" s="12">
        <f t="shared" si="3"/>
        <v>21</v>
      </c>
    </row>
    <row r="97" spans="24:25" x14ac:dyDescent="0.3">
      <c r="X97" s="13" t="s">
        <v>69</v>
      </c>
      <c r="Y97" s="12">
        <f t="shared" si="3"/>
        <v>21</v>
      </c>
    </row>
    <row r="98" spans="24:25" x14ac:dyDescent="0.3">
      <c r="X98" s="13" t="s">
        <v>69</v>
      </c>
      <c r="Y98" s="12">
        <f t="shared" si="3"/>
        <v>21</v>
      </c>
    </row>
    <row r="99" spans="24:25" x14ac:dyDescent="0.3">
      <c r="X99" s="13" t="s">
        <v>69</v>
      </c>
      <c r="Y99" s="12">
        <f t="shared" si="3"/>
        <v>21</v>
      </c>
    </row>
    <row r="100" spans="24:25" x14ac:dyDescent="0.3">
      <c r="X100" s="13" t="s">
        <v>69</v>
      </c>
      <c r="Y100" s="12">
        <f t="shared" si="3"/>
        <v>21</v>
      </c>
    </row>
    <row r="101" spans="24:25" x14ac:dyDescent="0.3">
      <c r="X101" s="13" t="s">
        <v>69</v>
      </c>
      <c r="Y101" s="12">
        <f t="shared" si="3"/>
        <v>21</v>
      </c>
    </row>
    <row r="102" spans="24:25" x14ac:dyDescent="0.3">
      <c r="X102" s="13" t="s">
        <v>69</v>
      </c>
      <c r="Y102" s="12">
        <f t="shared" si="3"/>
        <v>21</v>
      </c>
    </row>
    <row r="103" spans="24:25" x14ac:dyDescent="0.3">
      <c r="X103" s="13" t="s">
        <v>47</v>
      </c>
      <c r="Y103" s="12">
        <f t="shared" si="3"/>
        <v>6</v>
      </c>
    </row>
    <row r="104" spans="24:25" x14ac:dyDescent="0.3">
      <c r="X104" s="13" t="s">
        <v>47</v>
      </c>
      <c r="Y104" s="12">
        <f t="shared" si="3"/>
        <v>6</v>
      </c>
    </row>
    <row r="105" spans="24:25" x14ac:dyDescent="0.3">
      <c r="X105" s="13" t="s">
        <v>47</v>
      </c>
      <c r="Y105" s="12">
        <f t="shared" si="3"/>
        <v>6</v>
      </c>
    </row>
    <row r="106" spans="24:25" x14ac:dyDescent="0.3">
      <c r="X106" s="13" t="s">
        <v>47</v>
      </c>
      <c r="Y106" s="12">
        <f t="shared" si="3"/>
        <v>6</v>
      </c>
    </row>
    <row r="107" spans="24:25" x14ac:dyDescent="0.3">
      <c r="X107" s="13" t="s">
        <v>47</v>
      </c>
      <c r="Y107" s="12">
        <f t="shared" si="3"/>
        <v>6</v>
      </c>
    </row>
    <row r="108" spans="24:25" x14ac:dyDescent="0.3">
      <c r="X108" s="13" t="s">
        <v>47</v>
      </c>
      <c r="Y108" s="12">
        <f t="shared" si="3"/>
        <v>6</v>
      </c>
    </row>
    <row r="109" spans="24:25" x14ac:dyDescent="0.3">
      <c r="X109" s="13" t="s">
        <v>35</v>
      </c>
      <c r="Y109" s="12">
        <f t="shared" si="3"/>
        <v>27</v>
      </c>
    </row>
    <row r="110" spans="24:25" x14ac:dyDescent="0.3">
      <c r="X110" s="13" t="s">
        <v>35</v>
      </c>
      <c r="Y110" s="12">
        <f t="shared" si="3"/>
        <v>27</v>
      </c>
    </row>
    <row r="111" spans="24:25" x14ac:dyDescent="0.3">
      <c r="X111" s="13" t="s">
        <v>35</v>
      </c>
      <c r="Y111" s="12">
        <f t="shared" si="3"/>
        <v>27</v>
      </c>
    </row>
    <row r="112" spans="24:25" x14ac:dyDescent="0.3">
      <c r="X112" s="13" t="s">
        <v>35</v>
      </c>
      <c r="Y112" s="12">
        <f t="shared" si="3"/>
        <v>27</v>
      </c>
    </row>
    <row r="113" spans="24:25" x14ac:dyDescent="0.3">
      <c r="X113" s="13" t="s">
        <v>35</v>
      </c>
      <c r="Y113" s="12">
        <f t="shared" si="3"/>
        <v>27</v>
      </c>
    </row>
    <row r="114" spans="24:25" x14ac:dyDescent="0.3">
      <c r="X114" s="13" t="s">
        <v>35</v>
      </c>
      <c r="Y114" s="12">
        <f t="shared" si="3"/>
        <v>27</v>
      </c>
    </row>
    <row r="115" spans="24:25" x14ac:dyDescent="0.3">
      <c r="X115" s="13" t="s">
        <v>35</v>
      </c>
      <c r="Y115" s="12">
        <f t="shared" si="3"/>
        <v>27</v>
      </c>
    </row>
    <row r="116" spans="24:25" x14ac:dyDescent="0.3">
      <c r="X116" s="13" t="s">
        <v>35</v>
      </c>
      <c r="Y116" s="12">
        <f t="shared" si="3"/>
        <v>27</v>
      </c>
    </row>
    <row r="117" spans="24:25" x14ac:dyDescent="0.3">
      <c r="X117" s="13" t="s">
        <v>35</v>
      </c>
      <c r="Y117" s="12">
        <f t="shared" si="3"/>
        <v>27</v>
      </c>
    </row>
    <row r="118" spans="24:25" x14ac:dyDescent="0.3">
      <c r="X118" s="13" t="s">
        <v>35</v>
      </c>
      <c r="Y118" s="12">
        <f t="shared" si="3"/>
        <v>27</v>
      </c>
    </row>
    <row r="119" spans="24:25" x14ac:dyDescent="0.3">
      <c r="X119" s="13" t="s">
        <v>35</v>
      </c>
      <c r="Y119" s="12">
        <f t="shared" si="3"/>
        <v>27</v>
      </c>
    </row>
    <row r="120" spans="24:25" x14ac:dyDescent="0.3">
      <c r="X120" s="13" t="s">
        <v>35</v>
      </c>
      <c r="Y120" s="12">
        <f t="shared" si="3"/>
        <v>27</v>
      </c>
    </row>
    <row r="121" spans="24:25" x14ac:dyDescent="0.3">
      <c r="X121" s="13" t="s">
        <v>35</v>
      </c>
      <c r="Y121" s="12">
        <f t="shared" si="3"/>
        <v>27</v>
      </c>
    </row>
    <row r="122" spans="24:25" x14ac:dyDescent="0.3">
      <c r="X122" s="13" t="s">
        <v>35</v>
      </c>
      <c r="Y122" s="12">
        <f t="shared" si="3"/>
        <v>27</v>
      </c>
    </row>
    <row r="123" spans="24:25" x14ac:dyDescent="0.3">
      <c r="X123" s="13" t="s">
        <v>35</v>
      </c>
      <c r="Y123" s="12">
        <f t="shared" si="3"/>
        <v>27</v>
      </c>
    </row>
    <row r="124" spans="24:25" x14ac:dyDescent="0.3">
      <c r="X124" s="13" t="s">
        <v>35</v>
      </c>
      <c r="Y124" s="12">
        <f t="shared" si="3"/>
        <v>27</v>
      </c>
    </row>
    <row r="125" spans="24:25" x14ac:dyDescent="0.3">
      <c r="X125" s="13" t="s">
        <v>35</v>
      </c>
      <c r="Y125" s="12">
        <f t="shared" si="3"/>
        <v>27</v>
      </c>
    </row>
    <row r="126" spans="24:25" x14ac:dyDescent="0.3">
      <c r="X126" s="13" t="s">
        <v>35</v>
      </c>
      <c r="Y126" s="12">
        <f t="shared" si="3"/>
        <v>27</v>
      </c>
    </row>
    <row r="127" spans="24:25" x14ac:dyDescent="0.3">
      <c r="X127" s="13" t="s">
        <v>35</v>
      </c>
      <c r="Y127" s="12">
        <f t="shared" si="3"/>
        <v>27</v>
      </c>
    </row>
    <row r="128" spans="24:25" x14ac:dyDescent="0.3">
      <c r="X128" s="13" t="s">
        <v>35</v>
      </c>
      <c r="Y128" s="12">
        <f t="shared" si="3"/>
        <v>27</v>
      </c>
    </row>
    <row r="129" spans="24:25" x14ac:dyDescent="0.3">
      <c r="X129" s="13" t="s">
        <v>35</v>
      </c>
      <c r="Y129" s="12">
        <f t="shared" si="3"/>
        <v>27</v>
      </c>
    </row>
    <row r="130" spans="24:25" x14ac:dyDescent="0.3">
      <c r="X130" s="13" t="s">
        <v>35</v>
      </c>
      <c r="Y130" s="12">
        <f t="shared" si="3"/>
        <v>27</v>
      </c>
    </row>
    <row r="131" spans="24:25" x14ac:dyDescent="0.3">
      <c r="X131" s="13" t="s">
        <v>35</v>
      </c>
      <c r="Y131" s="12">
        <f t="shared" ref="Y131:Y194" si="4">COUNTIF($X$3:$X$700,X131)</f>
        <v>27</v>
      </c>
    </row>
    <row r="132" spans="24:25" x14ac:dyDescent="0.3">
      <c r="X132" s="13" t="s">
        <v>35</v>
      </c>
      <c r="Y132" s="12">
        <f t="shared" si="4"/>
        <v>27</v>
      </c>
    </row>
    <row r="133" spans="24:25" x14ac:dyDescent="0.3">
      <c r="X133" s="13" t="s">
        <v>35</v>
      </c>
      <c r="Y133" s="12">
        <f t="shared" si="4"/>
        <v>27</v>
      </c>
    </row>
    <row r="134" spans="24:25" x14ac:dyDescent="0.3">
      <c r="X134" s="13" t="s">
        <v>35</v>
      </c>
      <c r="Y134" s="12">
        <f t="shared" si="4"/>
        <v>27</v>
      </c>
    </row>
    <row r="135" spans="24:25" x14ac:dyDescent="0.3">
      <c r="X135" s="13" t="s">
        <v>35</v>
      </c>
      <c r="Y135" s="12">
        <f t="shared" si="4"/>
        <v>27</v>
      </c>
    </row>
    <row r="136" spans="24:25" x14ac:dyDescent="0.3">
      <c r="X136" s="13" t="s">
        <v>60</v>
      </c>
      <c r="Y136" s="12">
        <f t="shared" si="4"/>
        <v>22</v>
      </c>
    </row>
    <row r="137" spans="24:25" x14ac:dyDescent="0.3">
      <c r="X137" s="13" t="s">
        <v>60</v>
      </c>
      <c r="Y137" s="12">
        <f t="shared" si="4"/>
        <v>22</v>
      </c>
    </row>
    <row r="138" spans="24:25" x14ac:dyDescent="0.3">
      <c r="X138" s="13" t="s">
        <v>60</v>
      </c>
      <c r="Y138" s="12">
        <f t="shared" si="4"/>
        <v>22</v>
      </c>
    </row>
    <row r="139" spans="24:25" x14ac:dyDescent="0.3">
      <c r="X139" s="13" t="s">
        <v>60</v>
      </c>
      <c r="Y139" s="12">
        <f t="shared" si="4"/>
        <v>22</v>
      </c>
    </row>
    <row r="140" spans="24:25" x14ac:dyDescent="0.3">
      <c r="X140" s="13" t="s">
        <v>60</v>
      </c>
      <c r="Y140" s="12">
        <f t="shared" si="4"/>
        <v>22</v>
      </c>
    </row>
    <row r="141" spans="24:25" x14ac:dyDescent="0.3">
      <c r="X141" s="13" t="s">
        <v>60</v>
      </c>
      <c r="Y141" s="12">
        <f t="shared" si="4"/>
        <v>22</v>
      </c>
    </row>
    <row r="142" spans="24:25" x14ac:dyDescent="0.3">
      <c r="X142" s="13" t="s">
        <v>60</v>
      </c>
      <c r="Y142" s="12">
        <f t="shared" si="4"/>
        <v>22</v>
      </c>
    </row>
    <row r="143" spans="24:25" x14ac:dyDescent="0.3">
      <c r="X143" s="13" t="s">
        <v>60</v>
      </c>
      <c r="Y143" s="12">
        <f t="shared" si="4"/>
        <v>22</v>
      </c>
    </row>
    <row r="144" spans="24:25" x14ac:dyDescent="0.3">
      <c r="X144" s="13" t="s">
        <v>60</v>
      </c>
      <c r="Y144" s="12">
        <f t="shared" si="4"/>
        <v>22</v>
      </c>
    </row>
    <row r="145" spans="24:25" x14ac:dyDescent="0.3">
      <c r="X145" s="13" t="s">
        <v>60</v>
      </c>
      <c r="Y145" s="12">
        <f t="shared" si="4"/>
        <v>22</v>
      </c>
    </row>
    <row r="146" spans="24:25" x14ac:dyDescent="0.3">
      <c r="X146" s="13" t="s">
        <v>60</v>
      </c>
      <c r="Y146" s="12">
        <f t="shared" si="4"/>
        <v>22</v>
      </c>
    </row>
    <row r="147" spans="24:25" x14ac:dyDescent="0.3">
      <c r="X147" s="13" t="s">
        <v>60</v>
      </c>
      <c r="Y147" s="12">
        <f t="shared" si="4"/>
        <v>22</v>
      </c>
    </row>
    <row r="148" spans="24:25" x14ac:dyDescent="0.3">
      <c r="X148" s="13" t="s">
        <v>60</v>
      </c>
      <c r="Y148" s="12">
        <f t="shared" si="4"/>
        <v>22</v>
      </c>
    </row>
    <row r="149" spans="24:25" x14ac:dyDescent="0.3">
      <c r="X149" s="13" t="s">
        <v>60</v>
      </c>
      <c r="Y149" s="12">
        <f t="shared" si="4"/>
        <v>22</v>
      </c>
    </row>
    <row r="150" spans="24:25" x14ac:dyDescent="0.3">
      <c r="X150" s="13" t="s">
        <v>60</v>
      </c>
      <c r="Y150" s="12">
        <f t="shared" si="4"/>
        <v>22</v>
      </c>
    </row>
    <row r="151" spans="24:25" x14ac:dyDescent="0.3">
      <c r="X151" s="13" t="s">
        <v>60</v>
      </c>
      <c r="Y151" s="12">
        <f t="shared" si="4"/>
        <v>22</v>
      </c>
    </row>
    <row r="152" spans="24:25" x14ac:dyDescent="0.3">
      <c r="X152" s="13" t="s">
        <v>60</v>
      </c>
      <c r="Y152" s="12">
        <f t="shared" si="4"/>
        <v>22</v>
      </c>
    </row>
    <row r="153" spans="24:25" x14ac:dyDescent="0.3">
      <c r="X153" s="13" t="s">
        <v>60</v>
      </c>
      <c r="Y153" s="12">
        <f t="shared" si="4"/>
        <v>22</v>
      </c>
    </row>
    <row r="154" spans="24:25" x14ac:dyDescent="0.3">
      <c r="X154" s="13" t="s">
        <v>60</v>
      </c>
      <c r="Y154" s="12">
        <f t="shared" si="4"/>
        <v>22</v>
      </c>
    </row>
    <row r="155" spans="24:25" x14ac:dyDescent="0.3">
      <c r="X155" s="13" t="s">
        <v>60</v>
      </c>
      <c r="Y155" s="12">
        <f t="shared" si="4"/>
        <v>22</v>
      </c>
    </row>
    <row r="156" spans="24:25" x14ac:dyDescent="0.3">
      <c r="X156" s="13" t="s">
        <v>60</v>
      </c>
      <c r="Y156" s="12">
        <f t="shared" si="4"/>
        <v>22</v>
      </c>
    </row>
    <row r="157" spans="24:25" x14ac:dyDescent="0.3">
      <c r="X157" s="13" t="s">
        <v>60</v>
      </c>
      <c r="Y157" s="12">
        <f t="shared" si="4"/>
        <v>22</v>
      </c>
    </row>
    <row r="158" spans="24:25" x14ac:dyDescent="0.3">
      <c r="X158" s="13" t="s">
        <v>25</v>
      </c>
      <c r="Y158" s="12">
        <f t="shared" si="4"/>
        <v>25</v>
      </c>
    </row>
    <row r="159" spans="24:25" x14ac:dyDescent="0.3">
      <c r="X159" s="13" t="s">
        <v>25</v>
      </c>
      <c r="Y159" s="12">
        <f t="shared" si="4"/>
        <v>25</v>
      </c>
    </row>
    <row r="160" spans="24:25" x14ac:dyDescent="0.3">
      <c r="X160" s="13" t="s">
        <v>25</v>
      </c>
      <c r="Y160" s="12">
        <f t="shared" si="4"/>
        <v>25</v>
      </c>
    </row>
    <row r="161" spans="24:25" x14ac:dyDescent="0.3">
      <c r="X161" s="13" t="s">
        <v>25</v>
      </c>
      <c r="Y161" s="12">
        <f t="shared" si="4"/>
        <v>25</v>
      </c>
    </row>
    <row r="162" spans="24:25" x14ac:dyDescent="0.3">
      <c r="X162" s="13" t="s">
        <v>25</v>
      </c>
      <c r="Y162" s="12">
        <f t="shared" si="4"/>
        <v>25</v>
      </c>
    </row>
    <row r="163" spans="24:25" x14ac:dyDescent="0.3">
      <c r="X163" s="13" t="s">
        <v>25</v>
      </c>
      <c r="Y163" s="12">
        <f t="shared" si="4"/>
        <v>25</v>
      </c>
    </row>
    <row r="164" spans="24:25" x14ac:dyDescent="0.3">
      <c r="X164" s="13" t="s">
        <v>25</v>
      </c>
      <c r="Y164" s="12">
        <f t="shared" si="4"/>
        <v>25</v>
      </c>
    </row>
    <row r="165" spans="24:25" x14ac:dyDescent="0.3">
      <c r="X165" s="13" t="s">
        <v>25</v>
      </c>
      <c r="Y165" s="12">
        <f t="shared" si="4"/>
        <v>25</v>
      </c>
    </row>
    <row r="166" spans="24:25" x14ac:dyDescent="0.3">
      <c r="X166" s="13" t="s">
        <v>25</v>
      </c>
      <c r="Y166" s="12">
        <f t="shared" si="4"/>
        <v>25</v>
      </c>
    </row>
    <row r="167" spans="24:25" x14ac:dyDescent="0.3">
      <c r="X167" s="13" t="s">
        <v>25</v>
      </c>
      <c r="Y167" s="12">
        <f t="shared" si="4"/>
        <v>25</v>
      </c>
    </row>
    <row r="168" spans="24:25" x14ac:dyDescent="0.3">
      <c r="X168" s="13" t="s">
        <v>25</v>
      </c>
      <c r="Y168" s="12">
        <f t="shared" si="4"/>
        <v>25</v>
      </c>
    </row>
    <row r="169" spans="24:25" x14ac:dyDescent="0.3">
      <c r="X169" s="13" t="s">
        <v>25</v>
      </c>
      <c r="Y169" s="12">
        <f t="shared" si="4"/>
        <v>25</v>
      </c>
    </row>
    <row r="170" spans="24:25" x14ac:dyDescent="0.3">
      <c r="X170" s="13" t="s">
        <v>25</v>
      </c>
      <c r="Y170" s="12">
        <f t="shared" si="4"/>
        <v>25</v>
      </c>
    </row>
    <row r="171" spans="24:25" x14ac:dyDescent="0.3">
      <c r="X171" s="13" t="s">
        <v>25</v>
      </c>
      <c r="Y171" s="12">
        <f t="shared" si="4"/>
        <v>25</v>
      </c>
    </row>
    <row r="172" spans="24:25" x14ac:dyDescent="0.3">
      <c r="X172" s="13" t="s">
        <v>25</v>
      </c>
      <c r="Y172" s="12">
        <f t="shared" si="4"/>
        <v>25</v>
      </c>
    </row>
    <row r="173" spans="24:25" x14ac:dyDescent="0.3">
      <c r="X173" s="13" t="s">
        <v>25</v>
      </c>
      <c r="Y173" s="12">
        <f t="shared" si="4"/>
        <v>25</v>
      </c>
    </row>
    <row r="174" spans="24:25" x14ac:dyDescent="0.3">
      <c r="X174" s="13" t="s">
        <v>25</v>
      </c>
      <c r="Y174" s="12">
        <f t="shared" si="4"/>
        <v>25</v>
      </c>
    </row>
    <row r="175" spans="24:25" x14ac:dyDescent="0.3">
      <c r="X175" s="13" t="s">
        <v>25</v>
      </c>
      <c r="Y175" s="12">
        <f t="shared" si="4"/>
        <v>25</v>
      </c>
    </row>
    <row r="176" spans="24:25" x14ac:dyDescent="0.3">
      <c r="X176" s="13" t="s">
        <v>25</v>
      </c>
      <c r="Y176" s="12">
        <f t="shared" si="4"/>
        <v>25</v>
      </c>
    </row>
    <row r="177" spans="24:25" x14ac:dyDescent="0.3">
      <c r="X177" s="13" t="s">
        <v>25</v>
      </c>
      <c r="Y177" s="12">
        <f t="shared" si="4"/>
        <v>25</v>
      </c>
    </row>
    <row r="178" spans="24:25" x14ac:dyDescent="0.3">
      <c r="X178" s="13" t="s">
        <v>25</v>
      </c>
      <c r="Y178" s="12">
        <f t="shared" si="4"/>
        <v>25</v>
      </c>
    </row>
    <row r="179" spans="24:25" x14ac:dyDescent="0.3">
      <c r="X179" s="13" t="s">
        <v>25</v>
      </c>
      <c r="Y179" s="12">
        <f t="shared" si="4"/>
        <v>25</v>
      </c>
    </row>
    <row r="180" spans="24:25" x14ac:dyDescent="0.3">
      <c r="X180" s="13" t="s">
        <v>25</v>
      </c>
      <c r="Y180" s="12">
        <f t="shared" si="4"/>
        <v>25</v>
      </c>
    </row>
    <row r="181" spans="24:25" x14ac:dyDescent="0.3">
      <c r="X181" s="13" t="s">
        <v>25</v>
      </c>
      <c r="Y181" s="12">
        <f t="shared" si="4"/>
        <v>25</v>
      </c>
    </row>
    <row r="182" spans="24:25" x14ac:dyDescent="0.3">
      <c r="X182" s="13" t="s">
        <v>25</v>
      </c>
      <c r="Y182" s="12">
        <f t="shared" si="4"/>
        <v>25</v>
      </c>
    </row>
    <row r="183" spans="24:25" x14ac:dyDescent="0.3">
      <c r="X183" s="13" t="s">
        <v>48</v>
      </c>
      <c r="Y183" s="12">
        <f t="shared" si="4"/>
        <v>27</v>
      </c>
    </row>
    <row r="184" spans="24:25" x14ac:dyDescent="0.3">
      <c r="X184" s="13" t="s">
        <v>48</v>
      </c>
      <c r="Y184" s="12">
        <f t="shared" si="4"/>
        <v>27</v>
      </c>
    </row>
    <row r="185" spans="24:25" x14ac:dyDescent="0.3">
      <c r="X185" s="13" t="s">
        <v>48</v>
      </c>
      <c r="Y185" s="12">
        <f t="shared" si="4"/>
        <v>27</v>
      </c>
    </row>
    <row r="186" spans="24:25" x14ac:dyDescent="0.3">
      <c r="X186" s="13" t="s">
        <v>48</v>
      </c>
      <c r="Y186" s="12">
        <f t="shared" si="4"/>
        <v>27</v>
      </c>
    </row>
    <row r="187" spans="24:25" x14ac:dyDescent="0.3">
      <c r="X187" s="13" t="s">
        <v>48</v>
      </c>
      <c r="Y187" s="12">
        <f t="shared" si="4"/>
        <v>27</v>
      </c>
    </row>
    <row r="188" spans="24:25" x14ac:dyDescent="0.3">
      <c r="X188" s="13" t="s">
        <v>48</v>
      </c>
      <c r="Y188" s="12">
        <f t="shared" si="4"/>
        <v>27</v>
      </c>
    </row>
    <row r="189" spans="24:25" x14ac:dyDescent="0.3">
      <c r="X189" s="13" t="s">
        <v>48</v>
      </c>
      <c r="Y189" s="12">
        <f t="shared" si="4"/>
        <v>27</v>
      </c>
    </row>
    <row r="190" spans="24:25" x14ac:dyDescent="0.3">
      <c r="X190" s="13" t="s">
        <v>48</v>
      </c>
      <c r="Y190" s="12">
        <f t="shared" si="4"/>
        <v>27</v>
      </c>
    </row>
    <row r="191" spans="24:25" x14ac:dyDescent="0.3">
      <c r="X191" s="13" t="s">
        <v>48</v>
      </c>
      <c r="Y191" s="12">
        <f t="shared" si="4"/>
        <v>27</v>
      </c>
    </row>
    <row r="192" spans="24:25" x14ac:dyDescent="0.3">
      <c r="X192" s="13" t="s">
        <v>48</v>
      </c>
      <c r="Y192" s="12">
        <f t="shared" si="4"/>
        <v>27</v>
      </c>
    </row>
    <row r="193" spans="24:25" x14ac:dyDescent="0.3">
      <c r="X193" s="13" t="s">
        <v>48</v>
      </c>
      <c r="Y193" s="12">
        <f t="shared" si="4"/>
        <v>27</v>
      </c>
    </row>
    <row r="194" spans="24:25" x14ac:dyDescent="0.3">
      <c r="X194" s="13" t="s">
        <v>48</v>
      </c>
      <c r="Y194" s="12">
        <f t="shared" si="4"/>
        <v>27</v>
      </c>
    </row>
    <row r="195" spans="24:25" x14ac:dyDescent="0.3">
      <c r="X195" s="13" t="s">
        <v>48</v>
      </c>
      <c r="Y195" s="12">
        <f t="shared" ref="Y195:Y258" si="5">COUNTIF($X$3:$X$700,X195)</f>
        <v>27</v>
      </c>
    </row>
    <row r="196" spans="24:25" x14ac:dyDescent="0.3">
      <c r="X196" s="13" t="s">
        <v>48</v>
      </c>
      <c r="Y196" s="12">
        <f t="shared" si="5"/>
        <v>27</v>
      </c>
    </row>
    <row r="197" spans="24:25" x14ac:dyDescent="0.3">
      <c r="X197" s="13" t="s">
        <v>48</v>
      </c>
      <c r="Y197" s="12">
        <f t="shared" si="5"/>
        <v>27</v>
      </c>
    </row>
    <row r="198" spans="24:25" x14ac:dyDescent="0.3">
      <c r="X198" s="13" t="s">
        <v>48</v>
      </c>
      <c r="Y198" s="12">
        <f t="shared" si="5"/>
        <v>27</v>
      </c>
    </row>
    <row r="199" spans="24:25" x14ac:dyDescent="0.3">
      <c r="X199" s="13" t="s">
        <v>48</v>
      </c>
      <c r="Y199" s="12">
        <f t="shared" si="5"/>
        <v>27</v>
      </c>
    </row>
    <row r="200" spans="24:25" x14ac:dyDescent="0.3">
      <c r="X200" s="13" t="s">
        <v>48</v>
      </c>
      <c r="Y200" s="12">
        <f t="shared" si="5"/>
        <v>27</v>
      </c>
    </row>
    <row r="201" spans="24:25" x14ac:dyDescent="0.3">
      <c r="X201" s="13" t="s">
        <v>48</v>
      </c>
      <c r="Y201" s="12">
        <f t="shared" si="5"/>
        <v>27</v>
      </c>
    </row>
    <row r="202" spans="24:25" x14ac:dyDescent="0.3">
      <c r="X202" s="13" t="s">
        <v>48</v>
      </c>
      <c r="Y202" s="12">
        <f t="shared" si="5"/>
        <v>27</v>
      </c>
    </row>
    <row r="203" spans="24:25" x14ac:dyDescent="0.3">
      <c r="X203" s="13" t="s">
        <v>48</v>
      </c>
      <c r="Y203" s="12">
        <f t="shared" si="5"/>
        <v>27</v>
      </c>
    </row>
    <row r="204" spans="24:25" x14ac:dyDescent="0.3">
      <c r="X204" s="13" t="s">
        <v>48</v>
      </c>
      <c r="Y204" s="12">
        <f t="shared" si="5"/>
        <v>27</v>
      </c>
    </row>
    <row r="205" spans="24:25" x14ac:dyDescent="0.3">
      <c r="X205" s="13" t="s">
        <v>48</v>
      </c>
      <c r="Y205" s="12">
        <f t="shared" si="5"/>
        <v>27</v>
      </c>
    </row>
    <row r="206" spans="24:25" x14ac:dyDescent="0.3">
      <c r="X206" s="13" t="s">
        <v>48</v>
      </c>
      <c r="Y206" s="12">
        <f t="shared" si="5"/>
        <v>27</v>
      </c>
    </row>
    <row r="207" spans="24:25" x14ac:dyDescent="0.3">
      <c r="X207" s="13" t="s">
        <v>48</v>
      </c>
      <c r="Y207" s="12">
        <f t="shared" si="5"/>
        <v>27</v>
      </c>
    </row>
    <row r="208" spans="24:25" x14ac:dyDescent="0.3">
      <c r="X208" s="13" t="s">
        <v>48</v>
      </c>
      <c r="Y208" s="12">
        <f t="shared" si="5"/>
        <v>27</v>
      </c>
    </row>
    <row r="209" spans="24:25" x14ac:dyDescent="0.3">
      <c r="X209" s="13" t="s">
        <v>48</v>
      </c>
      <c r="Y209" s="12">
        <f t="shared" si="5"/>
        <v>27</v>
      </c>
    </row>
    <row r="210" spans="24:25" x14ac:dyDescent="0.3">
      <c r="X210" s="13" t="s">
        <v>52</v>
      </c>
      <c r="Y210" s="12">
        <f t="shared" si="5"/>
        <v>9</v>
      </c>
    </row>
    <row r="211" spans="24:25" x14ac:dyDescent="0.3">
      <c r="X211" s="13" t="s">
        <v>52</v>
      </c>
      <c r="Y211" s="12">
        <f t="shared" si="5"/>
        <v>9</v>
      </c>
    </row>
    <row r="212" spans="24:25" x14ac:dyDescent="0.3">
      <c r="X212" s="13" t="s">
        <v>52</v>
      </c>
      <c r="Y212" s="12">
        <f t="shared" si="5"/>
        <v>9</v>
      </c>
    </row>
    <row r="213" spans="24:25" x14ac:dyDescent="0.3">
      <c r="X213" s="13" t="s">
        <v>52</v>
      </c>
      <c r="Y213" s="12">
        <f t="shared" si="5"/>
        <v>9</v>
      </c>
    </row>
    <row r="214" spans="24:25" x14ac:dyDescent="0.3">
      <c r="X214" s="13" t="s">
        <v>52</v>
      </c>
      <c r="Y214" s="12">
        <f t="shared" si="5"/>
        <v>9</v>
      </c>
    </row>
    <row r="215" spans="24:25" x14ac:dyDescent="0.3">
      <c r="X215" s="13" t="s">
        <v>52</v>
      </c>
      <c r="Y215" s="12">
        <f t="shared" si="5"/>
        <v>9</v>
      </c>
    </row>
    <row r="216" spans="24:25" x14ac:dyDescent="0.3">
      <c r="X216" s="13" t="s">
        <v>52</v>
      </c>
      <c r="Y216" s="12">
        <f t="shared" si="5"/>
        <v>9</v>
      </c>
    </row>
    <row r="217" spans="24:25" x14ac:dyDescent="0.3">
      <c r="X217" s="13" t="s">
        <v>52</v>
      </c>
      <c r="Y217" s="12">
        <f t="shared" si="5"/>
        <v>9</v>
      </c>
    </row>
    <row r="218" spans="24:25" x14ac:dyDescent="0.3">
      <c r="X218" s="13" t="s">
        <v>52</v>
      </c>
      <c r="Y218" s="12">
        <f t="shared" si="5"/>
        <v>9</v>
      </c>
    </row>
    <row r="219" spans="24:25" x14ac:dyDescent="0.3">
      <c r="X219" s="13" t="s">
        <v>74</v>
      </c>
      <c r="Y219" s="12">
        <f t="shared" si="5"/>
        <v>5</v>
      </c>
    </row>
    <row r="220" spans="24:25" x14ac:dyDescent="0.3">
      <c r="X220" s="13" t="s">
        <v>74</v>
      </c>
      <c r="Y220" s="12">
        <f t="shared" si="5"/>
        <v>5</v>
      </c>
    </row>
    <row r="221" spans="24:25" x14ac:dyDescent="0.3">
      <c r="X221" s="13" t="s">
        <v>74</v>
      </c>
      <c r="Y221" s="12">
        <f t="shared" si="5"/>
        <v>5</v>
      </c>
    </row>
    <row r="222" spans="24:25" x14ac:dyDescent="0.3">
      <c r="X222" s="13" t="s">
        <v>74</v>
      </c>
      <c r="Y222" s="12">
        <f t="shared" si="5"/>
        <v>5</v>
      </c>
    </row>
    <row r="223" spans="24:25" x14ac:dyDescent="0.3">
      <c r="X223" s="13" t="s">
        <v>74</v>
      </c>
      <c r="Y223" s="12">
        <f t="shared" si="5"/>
        <v>5</v>
      </c>
    </row>
    <row r="224" spans="24:25" x14ac:dyDescent="0.3">
      <c r="X224" s="13" t="s">
        <v>81</v>
      </c>
      <c r="Y224" s="12">
        <f t="shared" si="5"/>
        <v>10</v>
      </c>
    </row>
    <row r="225" spans="24:25" x14ac:dyDescent="0.3">
      <c r="X225" s="13" t="s">
        <v>81</v>
      </c>
      <c r="Y225" s="12">
        <f t="shared" si="5"/>
        <v>10</v>
      </c>
    </row>
    <row r="226" spans="24:25" x14ac:dyDescent="0.3">
      <c r="X226" s="13" t="s">
        <v>81</v>
      </c>
      <c r="Y226" s="12">
        <f t="shared" si="5"/>
        <v>10</v>
      </c>
    </row>
    <row r="227" spans="24:25" x14ac:dyDescent="0.3">
      <c r="X227" s="13" t="s">
        <v>81</v>
      </c>
      <c r="Y227" s="12">
        <f t="shared" si="5"/>
        <v>10</v>
      </c>
    </row>
    <row r="228" spans="24:25" x14ac:dyDescent="0.3">
      <c r="X228" s="13" t="s">
        <v>81</v>
      </c>
      <c r="Y228" s="12">
        <f t="shared" si="5"/>
        <v>10</v>
      </c>
    </row>
    <row r="229" spans="24:25" x14ac:dyDescent="0.3">
      <c r="X229" s="13" t="s">
        <v>81</v>
      </c>
      <c r="Y229" s="12">
        <f t="shared" si="5"/>
        <v>10</v>
      </c>
    </row>
    <row r="230" spans="24:25" x14ac:dyDescent="0.3">
      <c r="X230" s="13" t="s">
        <v>81</v>
      </c>
      <c r="Y230" s="12">
        <f t="shared" si="5"/>
        <v>10</v>
      </c>
    </row>
    <row r="231" spans="24:25" x14ac:dyDescent="0.3">
      <c r="X231" s="13" t="s">
        <v>81</v>
      </c>
      <c r="Y231" s="12">
        <f t="shared" si="5"/>
        <v>10</v>
      </c>
    </row>
    <row r="232" spans="24:25" x14ac:dyDescent="0.3">
      <c r="X232" s="13" t="s">
        <v>81</v>
      </c>
      <c r="Y232" s="12">
        <f t="shared" si="5"/>
        <v>10</v>
      </c>
    </row>
    <row r="233" spans="24:25" x14ac:dyDescent="0.3">
      <c r="X233" s="13" t="s">
        <v>81</v>
      </c>
      <c r="Y233" s="12">
        <f t="shared" si="5"/>
        <v>10</v>
      </c>
    </row>
    <row r="234" spans="24:25" x14ac:dyDescent="0.3">
      <c r="X234" s="13" t="s">
        <v>63</v>
      </c>
      <c r="Y234" s="12">
        <f t="shared" si="5"/>
        <v>7</v>
      </c>
    </row>
    <row r="235" spans="24:25" x14ac:dyDescent="0.3">
      <c r="X235" s="13" t="s">
        <v>63</v>
      </c>
      <c r="Y235" s="12">
        <f t="shared" si="5"/>
        <v>7</v>
      </c>
    </row>
    <row r="236" spans="24:25" x14ac:dyDescent="0.3">
      <c r="X236" s="13" t="s">
        <v>63</v>
      </c>
      <c r="Y236" s="12">
        <f t="shared" si="5"/>
        <v>7</v>
      </c>
    </row>
    <row r="237" spans="24:25" x14ac:dyDescent="0.3">
      <c r="X237" s="13" t="s">
        <v>63</v>
      </c>
      <c r="Y237" s="12">
        <f t="shared" si="5"/>
        <v>7</v>
      </c>
    </row>
    <row r="238" spans="24:25" x14ac:dyDescent="0.3">
      <c r="X238" s="13" t="s">
        <v>63</v>
      </c>
      <c r="Y238" s="12">
        <f t="shared" si="5"/>
        <v>7</v>
      </c>
    </row>
    <row r="239" spans="24:25" x14ac:dyDescent="0.3">
      <c r="X239" s="13" t="s">
        <v>63</v>
      </c>
      <c r="Y239" s="12">
        <f t="shared" si="5"/>
        <v>7</v>
      </c>
    </row>
    <row r="240" spans="24:25" x14ac:dyDescent="0.3">
      <c r="X240" s="13" t="s">
        <v>63</v>
      </c>
      <c r="Y240" s="12">
        <f t="shared" si="5"/>
        <v>7</v>
      </c>
    </row>
    <row r="241" spans="24:25" x14ac:dyDescent="0.3">
      <c r="X241" s="13" t="s">
        <v>93</v>
      </c>
      <c r="Y241" s="12">
        <f t="shared" si="5"/>
        <v>25</v>
      </c>
    </row>
    <row r="242" spans="24:25" x14ac:dyDescent="0.3">
      <c r="X242" s="13" t="s">
        <v>93</v>
      </c>
      <c r="Y242" s="12">
        <f t="shared" si="5"/>
        <v>25</v>
      </c>
    </row>
    <row r="243" spans="24:25" x14ac:dyDescent="0.3">
      <c r="X243" s="13" t="s">
        <v>93</v>
      </c>
      <c r="Y243" s="12">
        <f t="shared" si="5"/>
        <v>25</v>
      </c>
    </row>
    <row r="244" spans="24:25" x14ac:dyDescent="0.3">
      <c r="X244" s="13" t="s">
        <v>93</v>
      </c>
      <c r="Y244" s="12">
        <f t="shared" si="5"/>
        <v>25</v>
      </c>
    </row>
    <row r="245" spans="24:25" x14ac:dyDescent="0.3">
      <c r="X245" s="13" t="s">
        <v>93</v>
      </c>
      <c r="Y245" s="12">
        <f t="shared" si="5"/>
        <v>25</v>
      </c>
    </row>
    <row r="246" spans="24:25" x14ac:dyDescent="0.3">
      <c r="X246" s="13" t="s">
        <v>93</v>
      </c>
      <c r="Y246" s="12">
        <f t="shared" si="5"/>
        <v>25</v>
      </c>
    </row>
    <row r="247" spans="24:25" x14ac:dyDescent="0.3">
      <c r="X247" s="13" t="s">
        <v>93</v>
      </c>
      <c r="Y247" s="12">
        <f t="shared" si="5"/>
        <v>25</v>
      </c>
    </row>
    <row r="248" spans="24:25" x14ac:dyDescent="0.3">
      <c r="X248" s="13" t="s">
        <v>93</v>
      </c>
      <c r="Y248" s="12">
        <f t="shared" si="5"/>
        <v>25</v>
      </c>
    </row>
    <row r="249" spans="24:25" x14ac:dyDescent="0.3">
      <c r="X249" s="13" t="s">
        <v>93</v>
      </c>
      <c r="Y249" s="12">
        <f t="shared" si="5"/>
        <v>25</v>
      </c>
    </row>
    <row r="250" spans="24:25" x14ac:dyDescent="0.3">
      <c r="X250" s="13" t="s">
        <v>93</v>
      </c>
      <c r="Y250" s="12">
        <f t="shared" si="5"/>
        <v>25</v>
      </c>
    </row>
    <row r="251" spans="24:25" x14ac:dyDescent="0.3">
      <c r="X251" s="13" t="s">
        <v>93</v>
      </c>
      <c r="Y251" s="12">
        <f t="shared" si="5"/>
        <v>25</v>
      </c>
    </row>
    <row r="252" spans="24:25" x14ac:dyDescent="0.3">
      <c r="X252" s="13" t="s">
        <v>93</v>
      </c>
      <c r="Y252" s="12">
        <f t="shared" si="5"/>
        <v>25</v>
      </c>
    </row>
    <row r="253" spans="24:25" x14ac:dyDescent="0.3">
      <c r="X253" s="13" t="s">
        <v>93</v>
      </c>
      <c r="Y253" s="12">
        <f t="shared" si="5"/>
        <v>25</v>
      </c>
    </row>
    <row r="254" spans="24:25" x14ac:dyDescent="0.3">
      <c r="X254" s="13" t="s">
        <v>93</v>
      </c>
      <c r="Y254" s="12">
        <f t="shared" si="5"/>
        <v>25</v>
      </c>
    </row>
    <row r="255" spans="24:25" x14ac:dyDescent="0.3">
      <c r="X255" s="13" t="s">
        <v>93</v>
      </c>
      <c r="Y255" s="12">
        <f t="shared" si="5"/>
        <v>25</v>
      </c>
    </row>
    <row r="256" spans="24:25" x14ac:dyDescent="0.3">
      <c r="X256" s="13" t="s">
        <v>93</v>
      </c>
      <c r="Y256" s="12">
        <f t="shared" si="5"/>
        <v>25</v>
      </c>
    </row>
    <row r="257" spans="24:25" x14ac:dyDescent="0.3">
      <c r="X257" s="13" t="s">
        <v>93</v>
      </c>
      <c r="Y257" s="12">
        <f t="shared" si="5"/>
        <v>25</v>
      </c>
    </row>
    <row r="258" spans="24:25" x14ac:dyDescent="0.3">
      <c r="X258" s="13" t="s">
        <v>93</v>
      </c>
      <c r="Y258" s="12">
        <f t="shared" si="5"/>
        <v>25</v>
      </c>
    </row>
    <row r="259" spans="24:25" x14ac:dyDescent="0.3">
      <c r="X259" s="13" t="s">
        <v>93</v>
      </c>
      <c r="Y259" s="12">
        <f t="shared" ref="Y259:Y322" si="6">COUNTIF($X$3:$X$700,X259)</f>
        <v>25</v>
      </c>
    </row>
    <row r="260" spans="24:25" x14ac:dyDescent="0.3">
      <c r="X260" s="13" t="s">
        <v>93</v>
      </c>
      <c r="Y260" s="12">
        <f t="shared" si="6"/>
        <v>25</v>
      </c>
    </row>
    <row r="261" spans="24:25" x14ac:dyDescent="0.3">
      <c r="X261" s="13" t="s">
        <v>93</v>
      </c>
      <c r="Y261" s="12">
        <f t="shared" si="6"/>
        <v>25</v>
      </c>
    </row>
    <row r="262" spans="24:25" x14ac:dyDescent="0.3">
      <c r="X262" s="13" t="s">
        <v>93</v>
      </c>
      <c r="Y262" s="12">
        <f t="shared" si="6"/>
        <v>25</v>
      </c>
    </row>
    <row r="263" spans="24:25" x14ac:dyDescent="0.3">
      <c r="X263" s="13" t="s">
        <v>93</v>
      </c>
      <c r="Y263" s="12">
        <f t="shared" si="6"/>
        <v>25</v>
      </c>
    </row>
    <row r="264" spans="24:25" x14ac:dyDescent="0.3">
      <c r="X264" s="13" t="s">
        <v>93</v>
      </c>
      <c r="Y264" s="12">
        <f t="shared" si="6"/>
        <v>25</v>
      </c>
    </row>
    <row r="265" spans="24:25" x14ac:dyDescent="0.3">
      <c r="X265" s="13" t="s">
        <v>93</v>
      </c>
      <c r="Y265" s="12">
        <f t="shared" si="6"/>
        <v>25</v>
      </c>
    </row>
    <row r="266" spans="24:25" x14ac:dyDescent="0.3">
      <c r="X266" s="13" t="s">
        <v>68</v>
      </c>
      <c r="Y266" s="12">
        <f t="shared" si="6"/>
        <v>1</v>
      </c>
    </row>
    <row r="267" spans="24:25" x14ac:dyDescent="0.3">
      <c r="X267" s="13" t="s">
        <v>71</v>
      </c>
      <c r="Y267" s="12">
        <f t="shared" si="6"/>
        <v>18</v>
      </c>
    </row>
    <row r="268" spans="24:25" x14ac:dyDescent="0.3">
      <c r="X268" s="13" t="s">
        <v>71</v>
      </c>
      <c r="Y268" s="12">
        <f t="shared" si="6"/>
        <v>18</v>
      </c>
    </row>
    <row r="269" spans="24:25" x14ac:dyDescent="0.3">
      <c r="X269" s="13" t="s">
        <v>71</v>
      </c>
      <c r="Y269" s="12">
        <f t="shared" si="6"/>
        <v>18</v>
      </c>
    </row>
    <row r="270" spans="24:25" x14ac:dyDescent="0.3">
      <c r="X270" s="13" t="s">
        <v>71</v>
      </c>
      <c r="Y270" s="12">
        <f t="shared" si="6"/>
        <v>18</v>
      </c>
    </row>
    <row r="271" spans="24:25" x14ac:dyDescent="0.3">
      <c r="X271" s="13" t="s">
        <v>71</v>
      </c>
      <c r="Y271" s="12">
        <f t="shared" si="6"/>
        <v>18</v>
      </c>
    </row>
    <row r="272" spans="24:25" x14ac:dyDescent="0.3">
      <c r="X272" s="13" t="s">
        <v>71</v>
      </c>
      <c r="Y272" s="12">
        <f t="shared" si="6"/>
        <v>18</v>
      </c>
    </row>
    <row r="273" spans="24:25" x14ac:dyDescent="0.3">
      <c r="X273" s="13" t="s">
        <v>71</v>
      </c>
      <c r="Y273" s="12">
        <f t="shared" si="6"/>
        <v>18</v>
      </c>
    </row>
    <row r="274" spans="24:25" x14ac:dyDescent="0.3">
      <c r="X274" s="13" t="s">
        <v>71</v>
      </c>
      <c r="Y274" s="12">
        <f t="shared" si="6"/>
        <v>18</v>
      </c>
    </row>
    <row r="275" spans="24:25" x14ac:dyDescent="0.3">
      <c r="X275" s="13" t="s">
        <v>71</v>
      </c>
      <c r="Y275" s="12">
        <f t="shared" si="6"/>
        <v>18</v>
      </c>
    </row>
    <row r="276" spans="24:25" x14ac:dyDescent="0.3">
      <c r="X276" s="13" t="s">
        <v>71</v>
      </c>
      <c r="Y276" s="12">
        <f t="shared" si="6"/>
        <v>18</v>
      </c>
    </row>
    <row r="277" spans="24:25" x14ac:dyDescent="0.3">
      <c r="X277" s="13" t="s">
        <v>71</v>
      </c>
      <c r="Y277" s="12">
        <f t="shared" si="6"/>
        <v>18</v>
      </c>
    </row>
    <row r="278" spans="24:25" x14ac:dyDescent="0.3">
      <c r="X278" s="13" t="s">
        <v>71</v>
      </c>
      <c r="Y278" s="12">
        <f t="shared" si="6"/>
        <v>18</v>
      </c>
    </row>
    <row r="279" spans="24:25" x14ac:dyDescent="0.3">
      <c r="X279" s="13" t="s">
        <v>71</v>
      </c>
      <c r="Y279" s="12">
        <f t="shared" si="6"/>
        <v>18</v>
      </c>
    </row>
    <row r="280" spans="24:25" x14ac:dyDescent="0.3">
      <c r="X280" s="13" t="s">
        <v>71</v>
      </c>
      <c r="Y280" s="12">
        <f t="shared" si="6"/>
        <v>18</v>
      </c>
    </row>
    <row r="281" spans="24:25" x14ac:dyDescent="0.3">
      <c r="X281" s="13" t="s">
        <v>71</v>
      </c>
      <c r="Y281" s="12">
        <f t="shared" si="6"/>
        <v>18</v>
      </c>
    </row>
    <row r="282" spans="24:25" x14ac:dyDescent="0.3">
      <c r="X282" s="13" t="s">
        <v>71</v>
      </c>
      <c r="Y282" s="12">
        <f t="shared" si="6"/>
        <v>18</v>
      </c>
    </row>
    <row r="283" spans="24:25" x14ac:dyDescent="0.3">
      <c r="X283" s="13" t="s">
        <v>71</v>
      </c>
      <c r="Y283" s="12">
        <f t="shared" si="6"/>
        <v>18</v>
      </c>
    </row>
    <row r="284" spans="24:25" x14ac:dyDescent="0.3">
      <c r="X284" s="13" t="s">
        <v>71</v>
      </c>
      <c r="Y284" s="12">
        <f t="shared" si="6"/>
        <v>18</v>
      </c>
    </row>
    <row r="285" spans="24:25" x14ac:dyDescent="0.3">
      <c r="X285" s="13" t="s">
        <v>51</v>
      </c>
      <c r="Y285" s="12">
        <f t="shared" si="6"/>
        <v>67</v>
      </c>
    </row>
    <row r="286" spans="24:25" x14ac:dyDescent="0.3">
      <c r="X286" s="13" t="s">
        <v>51</v>
      </c>
      <c r="Y286" s="12">
        <f t="shared" si="6"/>
        <v>67</v>
      </c>
    </row>
    <row r="287" spans="24:25" x14ac:dyDescent="0.3">
      <c r="X287" s="13" t="s">
        <v>51</v>
      </c>
      <c r="Y287" s="12">
        <f t="shared" si="6"/>
        <v>67</v>
      </c>
    </row>
    <row r="288" spans="24:25" x14ac:dyDescent="0.3">
      <c r="X288" s="13" t="s">
        <v>51</v>
      </c>
      <c r="Y288" s="12">
        <f t="shared" si="6"/>
        <v>67</v>
      </c>
    </row>
    <row r="289" spans="24:25" x14ac:dyDescent="0.3">
      <c r="X289" s="13" t="s">
        <v>51</v>
      </c>
      <c r="Y289" s="12">
        <f t="shared" si="6"/>
        <v>67</v>
      </c>
    </row>
    <row r="290" spans="24:25" x14ac:dyDescent="0.3">
      <c r="X290" s="13" t="s">
        <v>51</v>
      </c>
      <c r="Y290" s="12">
        <f t="shared" si="6"/>
        <v>67</v>
      </c>
    </row>
    <row r="291" spans="24:25" x14ac:dyDescent="0.3">
      <c r="X291" s="13" t="s">
        <v>51</v>
      </c>
      <c r="Y291" s="12">
        <f t="shared" si="6"/>
        <v>67</v>
      </c>
    </row>
    <row r="292" spans="24:25" x14ac:dyDescent="0.3">
      <c r="X292" s="13" t="s">
        <v>51</v>
      </c>
      <c r="Y292" s="12">
        <f t="shared" si="6"/>
        <v>67</v>
      </c>
    </row>
    <row r="293" spans="24:25" x14ac:dyDescent="0.3">
      <c r="X293" s="13" t="s">
        <v>51</v>
      </c>
      <c r="Y293" s="12">
        <f t="shared" si="6"/>
        <v>67</v>
      </c>
    </row>
    <row r="294" spans="24:25" x14ac:dyDescent="0.3">
      <c r="X294" s="13" t="s">
        <v>51</v>
      </c>
      <c r="Y294" s="12">
        <f t="shared" si="6"/>
        <v>67</v>
      </c>
    </row>
    <row r="295" spans="24:25" x14ac:dyDescent="0.3">
      <c r="X295" s="13" t="s">
        <v>51</v>
      </c>
      <c r="Y295" s="12">
        <f t="shared" si="6"/>
        <v>67</v>
      </c>
    </row>
    <row r="296" spans="24:25" x14ac:dyDescent="0.3">
      <c r="X296" s="13" t="s">
        <v>51</v>
      </c>
      <c r="Y296" s="12">
        <f t="shared" si="6"/>
        <v>67</v>
      </c>
    </row>
    <row r="297" spans="24:25" x14ac:dyDescent="0.3">
      <c r="X297" s="13" t="s">
        <v>51</v>
      </c>
      <c r="Y297" s="12">
        <f t="shared" si="6"/>
        <v>67</v>
      </c>
    </row>
    <row r="298" spans="24:25" x14ac:dyDescent="0.3">
      <c r="X298" s="13" t="s">
        <v>51</v>
      </c>
      <c r="Y298" s="12">
        <f t="shared" si="6"/>
        <v>67</v>
      </c>
    </row>
    <row r="299" spans="24:25" x14ac:dyDescent="0.3">
      <c r="X299" s="13" t="s">
        <v>51</v>
      </c>
      <c r="Y299" s="12">
        <f t="shared" si="6"/>
        <v>67</v>
      </c>
    </row>
    <row r="300" spans="24:25" x14ac:dyDescent="0.3">
      <c r="X300" s="13" t="s">
        <v>51</v>
      </c>
      <c r="Y300" s="12">
        <f t="shared" si="6"/>
        <v>67</v>
      </c>
    </row>
    <row r="301" spans="24:25" x14ac:dyDescent="0.3">
      <c r="X301" s="13" t="s">
        <v>51</v>
      </c>
      <c r="Y301" s="12">
        <f t="shared" si="6"/>
        <v>67</v>
      </c>
    </row>
    <row r="302" spans="24:25" x14ac:dyDescent="0.3">
      <c r="X302" s="13" t="s">
        <v>51</v>
      </c>
      <c r="Y302" s="12">
        <f t="shared" si="6"/>
        <v>67</v>
      </c>
    </row>
    <row r="303" spans="24:25" x14ac:dyDescent="0.3">
      <c r="X303" s="13" t="s">
        <v>51</v>
      </c>
      <c r="Y303" s="12">
        <f t="shared" si="6"/>
        <v>67</v>
      </c>
    </row>
    <row r="304" spans="24:25" x14ac:dyDescent="0.3">
      <c r="X304" s="13" t="s">
        <v>51</v>
      </c>
      <c r="Y304" s="12">
        <f t="shared" si="6"/>
        <v>67</v>
      </c>
    </row>
    <row r="305" spans="24:25" x14ac:dyDescent="0.3">
      <c r="X305" s="13" t="s">
        <v>51</v>
      </c>
      <c r="Y305" s="12">
        <f t="shared" si="6"/>
        <v>67</v>
      </c>
    </row>
    <row r="306" spans="24:25" x14ac:dyDescent="0.3">
      <c r="X306" s="13" t="s">
        <v>51</v>
      </c>
      <c r="Y306" s="12">
        <f t="shared" si="6"/>
        <v>67</v>
      </c>
    </row>
    <row r="307" spans="24:25" x14ac:dyDescent="0.3">
      <c r="X307" s="13" t="s">
        <v>51</v>
      </c>
      <c r="Y307" s="12">
        <f t="shared" si="6"/>
        <v>67</v>
      </c>
    </row>
    <row r="308" spans="24:25" x14ac:dyDescent="0.3">
      <c r="X308" s="13" t="s">
        <v>51</v>
      </c>
      <c r="Y308" s="12">
        <f t="shared" si="6"/>
        <v>67</v>
      </c>
    </row>
    <row r="309" spans="24:25" x14ac:dyDescent="0.3">
      <c r="X309" s="13" t="s">
        <v>51</v>
      </c>
      <c r="Y309" s="12">
        <f t="shared" si="6"/>
        <v>67</v>
      </c>
    </row>
    <row r="310" spans="24:25" x14ac:dyDescent="0.3">
      <c r="X310" s="13" t="s">
        <v>51</v>
      </c>
      <c r="Y310" s="12">
        <f t="shared" si="6"/>
        <v>67</v>
      </c>
    </row>
    <row r="311" spans="24:25" x14ac:dyDescent="0.3">
      <c r="X311" s="13" t="s">
        <v>51</v>
      </c>
      <c r="Y311" s="12">
        <f t="shared" si="6"/>
        <v>67</v>
      </c>
    </row>
    <row r="312" spans="24:25" x14ac:dyDescent="0.3">
      <c r="X312" s="13" t="s">
        <v>51</v>
      </c>
      <c r="Y312" s="12">
        <f t="shared" si="6"/>
        <v>67</v>
      </c>
    </row>
    <row r="313" spans="24:25" x14ac:dyDescent="0.3">
      <c r="X313" s="13" t="s">
        <v>51</v>
      </c>
      <c r="Y313" s="12">
        <f t="shared" si="6"/>
        <v>67</v>
      </c>
    </row>
    <row r="314" spans="24:25" x14ac:dyDescent="0.3">
      <c r="X314" s="13" t="s">
        <v>51</v>
      </c>
      <c r="Y314" s="12">
        <f t="shared" si="6"/>
        <v>67</v>
      </c>
    </row>
    <row r="315" spans="24:25" x14ac:dyDescent="0.3">
      <c r="X315" s="13" t="s">
        <v>51</v>
      </c>
      <c r="Y315" s="12">
        <f t="shared" si="6"/>
        <v>67</v>
      </c>
    </row>
    <row r="316" spans="24:25" x14ac:dyDescent="0.3">
      <c r="X316" s="13" t="s">
        <v>51</v>
      </c>
      <c r="Y316" s="12">
        <f t="shared" si="6"/>
        <v>67</v>
      </c>
    </row>
    <row r="317" spans="24:25" x14ac:dyDescent="0.3">
      <c r="X317" s="13" t="s">
        <v>51</v>
      </c>
      <c r="Y317" s="12">
        <f t="shared" si="6"/>
        <v>67</v>
      </c>
    </row>
    <row r="318" spans="24:25" x14ac:dyDescent="0.3">
      <c r="X318" s="13" t="s">
        <v>51</v>
      </c>
      <c r="Y318" s="12">
        <f t="shared" si="6"/>
        <v>67</v>
      </c>
    </row>
    <row r="319" spans="24:25" x14ac:dyDescent="0.3">
      <c r="X319" s="13" t="s">
        <v>51</v>
      </c>
      <c r="Y319" s="12">
        <f t="shared" si="6"/>
        <v>67</v>
      </c>
    </row>
    <row r="320" spans="24:25" x14ac:dyDescent="0.3">
      <c r="X320" s="13" t="s">
        <v>51</v>
      </c>
      <c r="Y320" s="12">
        <f t="shared" si="6"/>
        <v>67</v>
      </c>
    </row>
    <row r="321" spans="24:25" x14ac:dyDescent="0.3">
      <c r="X321" s="13" t="s">
        <v>51</v>
      </c>
      <c r="Y321" s="12">
        <f t="shared" si="6"/>
        <v>67</v>
      </c>
    </row>
    <row r="322" spans="24:25" x14ac:dyDescent="0.3">
      <c r="X322" s="13" t="s">
        <v>51</v>
      </c>
      <c r="Y322" s="12">
        <f t="shared" si="6"/>
        <v>67</v>
      </c>
    </row>
    <row r="323" spans="24:25" x14ac:dyDescent="0.3">
      <c r="X323" s="13" t="s">
        <v>51</v>
      </c>
      <c r="Y323" s="12">
        <f t="shared" ref="Y323:Y386" si="7">COUNTIF($X$3:$X$700,X323)</f>
        <v>67</v>
      </c>
    </row>
    <row r="324" spans="24:25" x14ac:dyDescent="0.3">
      <c r="X324" s="13" t="s">
        <v>51</v>
      </c>
      <c r="Y324" s="12">
        <f t="shared" si="7"/>
        <v>67</v>
      </c>
    </row>
    <row r="325" spans="24:25" x14ac:dyDescent="0.3">
      <c r="X325" s="13" t="s">
        <v>51</v>
      </c>
      <c r="Y325" s="12">
        <f t="shared" si="7"/>
        <v>67</v>
      </c>
    </row>
    <row r="326" spans="24:25" x14ac:dyDescent="0.3">
      <c r="X326" s="13" t="s">
        <v>51</v>
      </c>
      <c r="Y326" s="12">
        <f t="shared" si="7"/>
        <v>67</v>
      </c>
    </row>
    <row r="327" spans="24:25" x14ac:dyDescent="0.3">
      <c r="X327" s="13" t="s">
        <v>51</v>
      </c>
      <c r="Y327" s="12">
        <f t="shared" si="7"/>
        <v>67</v>
      </c>
    </row>
    <row r="328" spans="24:25" x14ac:dyDescent="0.3">
      <c r="X328" s="13" t="s">
        <v>51</v>
      </c>
      <c r="Y328" s="12">
        <f t="shared" si="7"/>
        <v>67</v>
      </c>
    </row>
    <row r="329" spans="24:25" x14ac:dyDescent="0.3">
      <c r="X329" s="13" t="s">
        <v>51</v>
      </c>
      <c r="Y329" s="12">
        <f t="shared" si="7"/>
        <v>67</v>
      </c>
    </row>
    <row r="330" spans="24:25" x14ac:dyDescent="0.3">
      <c r="X330" s="13" t="s">
        <v>51</v>
      </c>
      <c r="Y330" s="12">
        <f t="shared" si="7"/>
        <v>67</v>
      </c>
    </row>
    <row r="331" spans="24:25" x14ac:dyDescent="0.3">
      <c r="X331" s="13" t="s">
        <v>51</v>
      </c>
      <c r="Y331" s="12">
        <f t="shared" si="7"/>
        <v>67</v>
      </c>
    </row>
    <row r="332" spans="24:25" x14ac:dyDescent="0.3">
      <c r="X332" s="13" t="s">
        <v>51</v>
      </c>
      <c r="Y332" s="12">
        <f t="shared" si="7"/>
        <v>67</v>
      </c>
    </row>
    <row r="333" spans="24:25" x14ac:dyDescent="0.3">
      <c r="X333" s="13" t="s">
        <v>51</v>
      </c>
      <c r="Y333" s="12">
        <f t="shared" si="7"/>
        <v>67</v>
      </c>
    </row>
    <row r="334" spans="24:25" x14ac:dyDescent="0.3">
      <c r="X334" s="13" t="s">
        <v>51</v>
      </c>
      <c r="Y334" s="12">
        <f t="shared" si="7"/>
        <v>67</v>
      </c>
    </row>
    <row r="335" spans="24:25" x14ac:dyDescent="0.3">
      <c r="X335" s="13" t="s">
        <v>51</v>
      </c>
      <c r="Y335" s="12">
        <f t="shared" si="7"/>
        <v>67</v>
      </c>
    </row>
    <row r="336" spans="24:25" x14ac:dyDescent="0.3">
      <c r="X336" s="13" t="s">
        <v>51</v>
      </c>
      <c r="Y336" s="12">
        <f t="shared" si="7"/>
        <v>67</v>
      </c>
    </row>
    <row r="337" spans="24:25" x14ac:dyDescent="0.3">
      <c r="X337" s="13" t="s">
        <v>51</v>
      </c>
      <c r="Y337" s="12">
        <f t="shared" si="7"/>
        <v>67</v>
      </c>
    </row>
    <row r="338" spans="24:25" x14ac:dyDescent="0.3">
      <c r="X338" s="13" t="s">
        <v>51</v>
      </c>
      <c r="Y338" s="12">
        <f t="shared" si="7"/>
        <v>67</v>
      </c>
    </row>
    <row r="339" spans="24:25" x14ac:dyDescent="0.3">
      <c r="X339" s="13" t="s">
        <v>51</v>
      </c>
      <c r="Y339" s="12">
        <f t="shared" si="7"/>
        <v>67</v>
      </c>
    </row>
    <row r="340" spans="24:25" x14ac:dyDescent="0.3">
      <c r="X340" s="13" t="s">
        <v>51</v>
      </c>
      <c r="Y340" s="12">
        <f t="shared" si="7"/>
        <v>67</v>
      </c>
    </row>
    <row r="341" spans="24:25" x14ac:dyDescent="0.3">
      <c r="X341" s="13" t="s">
        <v>51</v>
      </c>
      <c r="Y341" s="12">
        <f t="shared" si="7"/>
        <v>67</v>
      </c>
    </row>
    <row r="342" spans="24:25" x14ac:dyDescent="0.3">
      <c r="X342" s="13" t="s">
        <v>51</v>
      </c>
      <c r="Y342" s="12">
        <f t="shared" si="7"/>
        <v>67</v>
      </c>
    </row>
    <row r="343" spans="24:25" x14ac:dyDescent="0.3">
      <c r="X343" s="13" t="s">
        <v>51</v>
      </c>
      <c r="Y343" s="12">
        <f t="shared" si="7"/>
        <v>67</v>
      </c>
    </row>
    <row r="344" spans="24:25" x14ac:dyDescent="0.3">
      <c r="X344" s="13" t="s">
        <v>51</v>
      </c>
      <c r="Y344" s="12">
        <f t="shared" si="7"/>
        <v>67</v>
      </c>
    </row>
    <row r="345" spans="24:25" x14ac:dyDescent="0.3">
      <c r="X345" s="13" t="s">
        <v>51</v>
      </c>
      <c r="Y345" s="12">
        <f t="shared" si="7"/>
        <v>67</v>
      </c>
    </row>
    <row r="346" spans="24:25" x14ac:dyDescent="0.3">
      <c r="X346" s="13" t="s">
        <v>51</v>
      </c>
      <c r="Y346" s="12">
        <f t="shared" si="7"/>
        <v>67</v>
      </c>
    </row>
    <row r="347" spans="24:25" x14ac:dyDescent="0.3">
      <c r="X347" s="13" t="s">
        <v>51</v>
      </c>
      <c r="Y347" s="12">
        <f t="shared" si="7"/>
        <v>67</v>
      </c>
    </row>
    <row r="348" spans="24:25" x14ac:dyDescent="0.3">
      <c r="X348" s="13" t="s">
        <v>51</v>
      </c>
      <c r="Y348" s="12">
        <f t="shared" si="7"/>
        <v>67</v>
      </c>
    </row>
    <row r="349" spans="24:25" x14ac:dyDescent="0.3">
      <c r="X349" s="13" t="s">
        <v>51</v>
      </c>
      <c r="Y349" s="12">
        <f t="shared" si="7"/>
        <v>67</v>
      </c>
    </row>
    <row r="350" spans="24:25" x14ac:dyDescent="0.3">
      <c r="X350" s="13" t="s">
        <v>51</v>
      </c>
      <c r="Y350" s="12">
        <f t="shared" si="7"/>
        <v>67</v>
      </c>
    </row>
    <row r="351" spans="24:25" x14ac:dyDescent="0.3">
      <c r="X351" s="13" t="s">
        <v>51</v>
      </c>
      <c r="Y351" s="12">
        <f t="shared" si="7"/>
        <v>67</v>
      </c>
    </row>
    <row r="352" spans="24:25" x14ac:dyDescent="0.3">
      <c r="X352" s="13" t="s">
        <v>72</v>
      </c>
      <c r="Y352" s="12">
        <f t="shared" si="7"/>
        <v>37</v>
      </c>
    </row>
    <row r="353" spans="24:25" x14ac:dyDescent="0.3">
      <c r="X353" s="13" t="s">
        <v>72</v>
      </c>
      <c r="Y353" s="12">
        <f t="shared" si="7"/>
        <v>37</v>
      </c>
    </row>
    <row r="354" spans="24:25" x14ac:dyDescent="0.3">
      <c r="X354" s="13" t="s">
        <v>72</v>
      </c>
      <c r="Y354" s="12">
        <f t="shared" si="7"/>
        <v>37</v>
      </c>
    </row>
    <row r="355" spans="24:25" x14ac:dyDescent="0.3">
      <c r="X355" s="13" t="s">
        <v>72</v>
      </c>
      <c r="Y355" s="12">
        <f t="shared" si="7"/>
        <v>37</v>
      </c>
    </row>
    <row r="356" spans="24:25" x14ac:dyDescent="0.3">
      <c r="X356" s="13" t="s">
        <v>72</v>
      </c>
      <c r="Y356" s="12">
        <f t="shared" si="7"/>
        <v>37</v>
      </c>
    </row>
    <row r="357" spans="24:25" x14ac:dyDescent="0.3">
      <c r="X357" s="13" t="s">
        <v>72</v>
      </c>
      <c r="Y357" s="12">
        <f t="shared" si="7"/>
        <v>37</v>
      </c>
    </row>
    <row r="358" spans="24:25" x14ac:dyDescent="0.3">
      <c r="X358" s="13" t="s">
        <v>72</v>
      </c>
      <c r="Y358" s="12">
        <f t="shared" si="7"/>
        <v>37</v>
      </c>
    </row>
    <row r="359" spans="24:25" x14ac:dyDescent="0.3">
      <c r="X359" s="13" t="s">
        <v>72</v>
      </c>
      <c r="Y359" s="12">
        <f t="shared" si="7"/>
        <v>37</v>
      </c>
    </row>
    <row r="360" spans="24:25" x14ac:dyDescent="0.3">
      <c r="X360" s="13" t="s">
        <v>72</v>
      </c>
      <c r="Y360" s="12">
        <f t="shared" si="7"/>
        <v>37</v>
      </c>
    </row>
    <row r="361" spans="24:25" x14ac:dyDescent="0.3">
      <c r="X361" s="13" t="s">
        <v>72</v>
      </c>
      <c r="Y361" s="12">
        <f t="shared" si="7"/>
        <v>37</v>
      </c>
    </row>
    <row r="362" spans="24:25" x14ac:dyDescent="0.3">
      <c r="X362" s="13" t="s">
        <v>72</v>
      </c>
      <c r="Y362" s="12">
        <f t="shared" si="7"/>
        <v>37</v>
      </c>
    </row>
    <row r="363" spans="24:25" x14ac:dyDescent="0.3">
      <c r="X363" s="13" t="s">
        <v>72</v>
      </c>
      <c r="Y363" s="12">
        <f t="shared" si="7"/>
        <v>37</v>
      </c>
    </row>
    <row r="364" spans="24:25" x14ac:dyDescent="0.3">
      <c r="X364" s="13" t="s">
        <v>72</v>
      </c>
      <c r="Y364" s="12">
        <f t="shared" si="7"/>
        <v>37</v>
      </c>
    </row>
    <row r="365" spans="24:25" x14ac:dyDescent="0.3">
      <c r="X365" s="13" t="s">
        <v>72</v>
      </c>
      <c r="Y365" s="12">
        <f t="shared" si="7"/>
        <v>37</v>
      </c>
    </row>
    <row r="366" spans="24:25" x14ac:dyDescent="0.3">
      <c r="X366" s="13" t="s">
        <v>72</v>
      </c>
      <c r="Y366" s="12">
        <f t="shared" si="7"/>
        <v>37</v>
      </c>
    </row>
    <row r="367" spans="24:25" x14ac:dyDescent="0.3">
      <c r="X367" s="13" t="s">
        <v>72</v>
      </c>
      <c r="Y367" s="12">
        <f t="shared" si="7"/>
        <v>37</v>
      </c>
    </row>
    <row r="368" spans="24:25" x14ac:dyDescent="0.3">
      <c r="X368" s="13" t="s">
        <v>72</v>
      </c>
      <c r="Y368" s="12">
        <f t="shared" si="7"/>
        <v>37</v>
      </c>
    </row>
    <row r="369" spans="24:25" x14ac:dyDescent="0.3">
      <c r="X369" s="13" t="s">
        <v>72</v>
      </c>
      <c r="Y369" s="12">
        <f t="shared" si="7"/>
        <v>37</v>
      </c>
    </row>
    <row r="370" spans="24:25" x14ac:dyDescent="0.3">
      <c r="X370" s="13" t="s">
        <v>72</v>
      </c>
      <c r="Y370" s="12">
        <f t="shared" si="7"/>
        <v>37</v>
      </c>
    </row>
    <row r="371" spans="24:25" x14ac:dyDescent="0.3">
      <c r="X371" s="13" t="s">
        <v>72</v>
      </c>
      <c r="Y371" s="12">
        <f t="shared" si="7"/>
        <v>37</v>
      </c>
    </row>
    <row r="372" spans="24:25" x14ac:dyDescent="0.3">
      <c r="X372" s="13" t="s">
        <v>72</v>
      </c>
      <c r="Y372" s="12">
        <f t="shared" si="7"/>
        <v>37</v>
      </c>
    </row>
    <row r="373" spans="24:25" x14ac:dyDescent="0.3">
      <c r="X373" s="13" t="s">
        <v>72</v>
      </c>
      <c r="Y373" s="12">
        <f t="shared" si="7"/>
        <v>37</v>
      </c>
    </row>
    <row r="374" spans="24:25" x14ac:dyDescent="0.3">
      <c r="X374" s="13" t="s">
        <v>72</v>
      </c>
      <c r="Y374" s="12">
        <f t="shared" si="7"/>
        <v>37</v>
      </c>
    </row>
    <row r="375" spans="24:25" x14ac:dyDescent="0.3">
      <c r="X375" s="13" t="s">
        <v>72</v>
      </c>
      <c r="Y375" s="12">
        <f t="shared" si="7"/>
        <v>37</v>
      </c>
    </row>
    <row r="376" spans="24:25" x14ac:dyDescent="0.3">
      <c r="X376" s="13" t="s">
        <v>72</v>
      </c>
      <c r="Y376" s="12">
        <f t="shared" si="7"/>
        <v>37</v>
      </c>
    </row>
    <row r="377" spans="24:25" x14ac:dyDescent="0.3">
      <c r="X377" s="13" t="s">
        <v>72</v>
      </c>
      <c r="Y377" s="12">
        <f t="shared" si="7"/>
        <v>37</v>
      </c>
    </row>
    <row r="378" spans="24:25" x14ac:dyDescent="0.3">
      <c r="X378" s="13" t="s">
        <v>72</v>
      </c>
      <c r="Y378" s="12">
        <f t="shared" si="7"/>
        <v>37</v>
      </c>
    </row>
    <row r="379" spans="24:25" x14ac:dyDescent="0.3">
      <c r="X379" s="13" t="s">
        <v>72</v>
      </c>
      <c r="Y379" s="12">
        <f t="shared" si="7"/>
        <v>37</v>
      </c>
    </row>
    <row r="380" spans="24:25" x14ac:dyDescent="0.3">
      <c r="X380" s="13" t="s">
        <v>72</v>
      </c>
      <c r="Y380" s="12">
        <f t="shared" si="7"/>
        <v>37</v>
      </c>
    </row>
    <row r="381" spans="24:25" x14ac:dyDescent="0.3">
      <c r="X381" s="13" t="s">
        <v>72</v>
      </c>
      <c r="Y381" s="12">
        <f t="shared" si="7"/>
        <v>37</v>
      </c>
    </row>
    <row r="382" spans="24:25" x14ac:dyDescent="0.3">
      <c r="X382" s="13" t="s">
        <v>72</v>
      </c>
      <c r="Y382" s="12">
        <f t="shared" si="7"/>
        <v>37</v>
      </c>
    </row>
    <row r="383" spans="24:25" x14ac:dyDescent="0.3">
      <c r="X383" s="13" t="s">
        <v>72</v>
      </c>
      <c r="Y383" s="12">
        <f t="shared" si="7"/>
        <v>37</v>
      </c>
    </row>
    <row r="384" spans="24:25" x14ac:dyDescent="0.3">
      <c r="X384" s="13" t="s">
        <v>72</v>
      </c>
      <c r="Y384" s="12">
        <f t="shared" si="7"/>
        <v>37</v>
      </c>
    </row>
    <row r="385" spans="24:25" x14ac:dyDescent="0.3">
      <c r="X385" s="13" t="s">
        <v>72</v>
      </c>
      <c r="Y385" s="12">
        <f t="shared" si="7"/>
        <v>37</v>
      </c>
    </row>
    <row r="386" spans="24:25" x14ac:dyDescent="0.3">
      <c r="X386" s="13" t="s">
        <v>72</v>
      </c>
      <c r="Y386" s="12">
        <f t="shared" si="7"/>
        <v>37</v>
      </c>
    </row>
    <row r="387" spans="24:25" x14ac:dyDescent="0.3">
      <c r="X387" s="13" t="s">
        <v>72</v>
      </c>
      <c r="Y387" s="12">
        <f t="shared" ref="Y387:Y450" si="8">COUNTIF($X$3:$X$700,X387)</f>
        <v>37</v>
      </c>
    </row>
    <row r="388" spans="24:25" x14ac:dyDescent="0.3">
      <c r="X388" s="13" t="s">
        <v>72</v>
      </c>
      <c r="Y388" s="12">
        <f t="shared" si="8"/>
        <v>37</v>
      </c>
    </row>
    <row r="389" spans="24:25" x14ac:dyDescent="0.3">
      <c r="X389" s="13" t="s">
        <v>58</v>
      </c>
      <c r="Y389" s="12">
        <f t="shared" si="8"/>
        <v>17</v>
      </c>
    </row>
    <row r="390" spans="24:25" x14ac:dyDescent="0.3">
      <c r="X390" s="13" t="s">
        <v>58</v>
      </c>
      <c r="Y390" s="12">
        <f t="shared" si="8"/>
        <v>17</v>
      </c>
    </row>
    <row r="391" spans="24:25" x14ac:dyDescent="0.3">
      <c r="X391" s="13" t="s">
        <v>58</v>
      </c>
      <c r="Y391" s="12">
        <f t="shared" si="8"/>
        <v>17</v>
      </c>
    </row>
    <row r="392" spans="24:25" x14ac:dyDescent="0.3">
      <c r="X392" s="13" t="s">
        <v>58</v>
      </c>
      <c r="Y392" s="12">
        <f t="shared" si="8"/>
        <v>17</v>
      </c>
    </row>
    <row r="393" spans="24:25" x14ac:dyDescent="0.3">
      <c r="X393" s="13" t="s">
        <v>58</v>
      </c>
      <c r="Y393" s="12">
        <f t="shared" si="8"/>
        <v>17</v>
      </c>
    </row>
    <row r="394" spans="24:25" x14ac:dyDescent="0.3">
      <c r="X394" s="13" t="s">
        <v>58</v>
      </c>
      <c r="Y394" s="12">
        <f t="shared" si="8"/>
        <v>17</v>
      </c>
    </row>
    <row r="395" spans="24:25" x14ac:dyDescent="0.3">
      <c r="X395" s="13" t="s">
        <v>58</v>
      </c>
      <c r="Y395" s="12">
        <f t="shared" si="8"/>
        <v>17</v>
      </c>
    </row>
    <row r="396" spans="24:25" x14ac:dyDescent="0.3">
      <c r="X396" s="13" t="s">
        <v>58</v>
      </c>
      <c r="Y396" s="12">
        <f t="shared" si="8"/>
        <v>17</v>
      </c>
    </row>
    <row r="397" spans="24:25" x14ac:dyDescent="0.3">
      <c r="X397" s="13" t="s">
        <v>58</v>
      </c>
      <c r="Y397" s="12">
        <f t="shared" si="8"/>
        <v>17</v>
      </c>
    </row>
    <row r="398" spans="24:25" x14ac:dyDescent="0.3">
      <c r="X398" s="13" t="s">
        <v>58</v>
      </c>
      <c r="Y398" s="12">
        <f t="shared" si="8"/>
        <v>17</v>
      </c>
    </row>
    <row r="399" spans="24:25" x14ac:dyDescent="0.3">
      <c r="X399" s="13" t="s">
        <v>58</v>
      </c>
      <c r="Y399" s="12">
        <f t="shared" si="8"/>
        <v>17</v>
      </c>
    </row>
    <row r="400" spans="24:25" x14ac:dyDescent="0.3">
      <c r="X400" s="13" t="s">
        <v>58</v>
      </c>
      <c r="Y400" s="12">
        <f t="shared" si="8"/>
        <v>17</v>
      </c>
    </row>
    <row r="401" spans="24:25" x14ac:dyDescent="0.3">
      <c r="X401" s="13" t="s">
        <v>58</v>
      </c>
      <c r="Y401" s="12">
        <f t="shared" si="8"/>
        <v>17</v>
      </c>
    </row>
    <row r="402" spans="24:25" x14ac:dyDescent="0.3">
      <c r="X402" s="13" t="s">
        <v>58</v>
      </c>
      <c r="Y402" s="12">
        <f t="shared" si="8"/>
        <v>17</v>
      </c>
    </row>
    <row r="403" spans="24:25" x14ac:dyDescent="0.3">
      <c r="X403" s="13" t="s">
        <v>58</v>
      </c>
      <c r="Y403" s="12">
        <f t="shared" si="8"/>
        <v>17</v>
      </c>
    </row>
    <row r="404" spans="24:25" x14ac:dyDescent="0.3">
      <c r="X404" s="13" t="s">
        <v>58</v>
      </c>
      <c r="Y404" s="12">
        <f t="shared" si="8"/>
        <v>17</v>
      </c>
    </row>
    <row r="405" spans="24:25" x14ac:dyDescent="0.3">
      <c r="X405" s="13" t="s">
        <v>58</v>
      </c>
      <c r="Y405" s="12">
        <f t="shared" si="8"/>
        <v>17</v>
      </c>
    </row>
    <row r="406" spans="24:25" x14ac:dyDescent="0.3">
      <c r="X406" s="13" t="s">
        <v>43</v>
      </c>
      <c r="Y406" s="12">
        <f t="shared" si="8"/>
        <v>17</v>
      </c>
    </row>
    <row r="407" spans="24:25" x14ac:dyDescent="0.3">
      <c r="X407" s="13" t="s">
        <v>43</v>
      </c>
      <c r="Y407" s="12">
        <f t="shared" si="8"/>
        <v>17</v>
      </c>
    </row>
    <row r="408" spans="24:25" x14ac:dyDescent="0.3">
      <c r="X408" s="13" t="s">
        <v>43</v>
      </c>
      <c r="Y408" s="12">
        <f t="shared" si="8"/>
        <v>17</v>
      </c>
    </row>
    <row r="409" spans="24:25" x14ac:dyDescent="0.3">
      <c r="X409" s="13" t="s">
        <v>43</v>
      </c>
      <c r="Y409" s="12">
        <f t="shared" si="8"/>
        <v>17</v>
      </c>
    </row>
    <row r="410" spans="24:25" x14ac:dyDescent="0.3">
      <c r="X410" s="13" t="s">
        <v>43</v>
      </c>
      <c r="Y410" s="12">
        <f t="shared" si="8"/>
        <v>17</v>
      </c>
    </row>
    <row r="411" spans="24:25" x14ac:dyDescent="0.3">
      <c r="X411" s="13" t="s">
        <v>43</v>
      </c>
      <c r="Y411" s="12">
        <f t="shared" si="8"/>
        <v>17</v>
      </c>
    </row>
    <row r="412" spans="24:25" x14ac:dyDescent="0.3">
      <c r="X412" s="13" t="s">
        <v>43</v>
      </c>
      <c r="Y412" s="12">
        <f t="shared" si="8"/>
        <v>17</v>
      </c>
    </row>
    <row r="413" spans="24:25" x14ac:dyDescent="0.3">
      <c r="X413" s="13" t="s">
        <v>43</v>
      </c>
      <c r="Y413" s="12">
        <f t="shared" si="8"/>
        <v>17</v>
      </c>
    </row>
    <row r="414" spans="24:25" x14ac:dyDescent="0.3">
      <c r="X414" s="13" t="s">
        <v>43</v>
      </c>
      <c r="Y414" s="12">
        <f t="shared" si="8"/>
        <v>17</v>
      </c>
    </row>
    <row r="415" spans="24:25" x14ac:dyDescent="0.3">
      <c r="X415" s="13" t="s">
        <v>43</v>
      </c>
      <c r="Y415" s="12">
        <f t="shared" si="8"/>
        <v>17</v>
      </c>
    </row>
    <row r="416" spans="24:25" x14ac:dyDescent="0.3">
      <c r="X416" s="13" t="s">
        <v>43</v>
      </c>
      <c r="Y416" s="12">
        <f t="shared" si="8"/>
        <v>17</v>
      </c>
    </row>
    <row r="417" spans="24:25" x14ac:dyDescent="0.3">
      <c r="X417" s="13" t="s">
        <v>43</v>
      </c>
      <c r="Y417" s="12">
        <f t="shared" si="8"/>
        <v>17</v>
      </c>
    </row>
    <row r="418" spans="24:25" x14ac:dyDescent="0.3">
      <c r="X418" s="13" t="s">
        <v>43</v>
      </c>
      <c r="Y418" s="12">
        <f t="shared" si="8"/>
        <v>17</v>
      </c>
    </row>
    <row r="419" spans="24:25" x14ac:dyDescent="0.3">
      <c r="X419" s="13" t="s">
        <v>43</v>
      </c>
      <c r="Y419" s="12">
        <f t="shared" si="8"/>
        <v>17</v>
      </c>
    </row>
    <row r="420" spans="24:25" x14ac:dyDescent="0.3">
      <c r="X420" s="13" t="s">
        <v>43</v>
      </c>
      <c r="Y420" s="12">
        <f t="shared" si="8"/>
        <v>17</v>
      </c>
    </row>
    <row r="421" spans="24:25" x14ac:dyDescent="0.3">
      <c r="X421" s="13" t="s">
        <v>43</v>
      </c>
      <c r="Y421" s="12">
        <f t="shared" si="8"/>
        <v>17</v>
      </c>
    </row>
    <row r="422" spans="24:25" x14ac:dyDescent="0.3">
      <c r="X422" s="13" t="s">
        <v>43</v>
      </c>
      <c r="Y422" s="12">
        <f t="shared" si="8"/>
        <v>17</v>
      </c>
    </row>
    <row r="423" spans="24:25" x14ac:dyDescent="0.3">
      <c r="X423" s="13" t="s">
        <v>73</v>
      </c>
      <c r="Y423" s="12">
        <f t="shared" si="8"/>
        <v>1</v>
      </c>
    </row>
    <row r="424" spans="24:25" x14ac:dyDescent="0.3">
      <c r="X424" s="13" t="s">
        <v>77</v>
      </c>
      <c r="Y424" s="12">
        <f t="shared" si="8"/>
        <v>10</v>
      </c>
    </row>
    <row r="425" spans="24:25" x14ac:dyDescent="0.3">
      <c r="X425" s="13" t="s">
        <v>77</v>
      </c>
      <c r="Y425" s="12">
        <f t="shared" si="8"/>
        <v>10</v>
      </c>
    </row>
    <row r="426" spans="24:25" x14ac:dyDescent="0.3">
      <c r="X426" s="13" t="s">
        <v>77</v>
      </c>
      <c r="Y426" s="12">
        <f t="shared" si="8"/>
        <v>10</v>
      </c>
    </row>
    <row r="427" spans="24:25" x14ac:dyDescent="0.3">
      <c r="X427" s="13" t="s">
        <v>77</v>
      </c>
      <c r="Y427" s="12">
        <f t="shared" si="8"/>
        <v>10</v>
      </c>
    </row>
    <row r="428" spans="24:25" x14ac:dyDescent="0.3">
      <c r="X428" s="13" t="s">
        <v>77</v>
      </c>
      <c r="Y428" s="12">
        <f t="shared" si="8"/>
        <v>10</v>
      </c>
    </row>
    <row r="429" spans="24:25" x14ac:dyDescent="0.3">
      <c r="X429" s="13" t="s">
        <v>77</v>
      </c>
      <c r="Y429" s="12">
        <f t="shared" si="8"/>
        <v>10</v>
      </c>
    </row>
    <row r="430" spans="24:25" x14ac:dyDescent="0.3">
      <c r="X430" s="13" t="s">
        <v>77</v>
      </c>
      <c r="Y430" s="12">
        <f t="shared" si="8"/>
        <v>10</v>
      </c>
    </row>
    <row r="431" spans="24:25" x14ac:dyDescent="0.3">
      <c r="X431" s="13" t="s">
        <v>77</v>
      </c>
      <c r="Y431" s="12">
        <f t="shared" si="8"/>
        <v>10</v>
      </c>
    </row>
    <row r="432" spans="24:25" x14ac:dyDescent="0.3">
      <c r="X432" s="13" t="s">
        <v>77</v>
      </c>
      <c r="Y432" s="12">
        <f t="shared" si="8"/>
        <v>10</v>
      </c>
    </row>
    <row r="433" spans="24:25" x14ac:dyDescent="0.3">
      <c r="X433" s="13" t="s">
        <v>77</v>
      </c>
      <c r="Y433" s="12">
        <f t="shared" si="8"/>
        <v>10</v>
      </c>
    </row>
    <row r="434" spans="24:25" x14ac:dyDescent="0.3">
      <c r="X434" s="13" t="s">
        <v>92</v>
      </c>
      <c r="Y434" s="12">
        <f t="shared" si="8"/>
        <v>16</v>
      </c>
    </row>
    <row r="435" spans="24:25" x14ac:dyDescent="0.3">
      <c r="X435" s="13" t="s">
        <v>92</v>
      </c>
      <c r="Y435" s="12">
        <f t="shared" si="8"/>
        <v>16</v>
      </c>
    </row>
    <row r="436" spans="24:25" x14ac:dyDescent="0.3">
      <c r="X436" s="13" t="s">
        <v>92</v>
      </c>
      <c r="Y436" s="12">
        <f t="shared" si="8"/>
        <v>16</v>
      </c>
    </row>
    <row r="437" spans="24:25" x14ac:dyDescent="0.3">
      <c r="X437" s="13" t="s">
        <v>92</v>
      </c>
      <c r="Y437" s="12">
        <f t="shared" si="8"/>
        <v>16</v>
      </c>
    </row>
    <row r="438" spans="24:25" x14ac:dyDescent="0.3">
      <c r="X438" s="13" t="s">
        <v>92</v>
      </c>
      <c r="Y438" s="12">
        <f t="shared" si="8"/>
        <v>16</v>
      </c>
    </row>
    <row r="439" spans="24:25" x14ac:dyDescent="0.3">
      <c r="X439" s="13" t="s">
        <v>92</v>
      </c>
      <c r="Y439" s="12">
        <f t="shared" si="8"/>
        <v>16</v>
      </c>
    </row>
    <row r="440" spans="24:25" x14ac:dyDescent="0.3">
      <c r="X440" s="13" t="s">
        <v>92</v>
      </c>
      <c r="Y440" s="12">
        <f t="shared" si="8"/>
        <v>16</v>
      </c>
    </row>
    <row r="441" spans="24:25" x14ac:dyDescent="0.3">
      <c r="X441" s="13" t="s">
        <v>92</v>
      </c>
      <c r="Y441" s="12">
        <f t="shared" si="8"/>
        <v>16</v>
      </c>
    </row>
    <row r="442" spans="24:25" x14ac:dyDescent="0.3">
      <c r="X442" s="13" t="s">
        <v>92</v>
      </c>
      <c r="Y442" s="12">
        <f t="shared" si="8"/>
        <v>16</v>
      </c>
    </row>
    <row r="443" spans="24:25" x14ac:dyDescent="0.3">
      <c r="X443" s="13" t="s">
        <v>92</v>
      </c>
      <c r="Y443" s="12">
        <f t="shared" si="8"/>
        <v>16</v>
      </c>
    </row>
    <row r="444" spans="24:25" x14ac:dyDescent="0.3">
      <c r="X444" s="13" t="s">
        <v>92</v>
      </c>
      <c r="Y444" s="12">
        <f t="shared" si="8"/>
        <v>16</v>
      </c>
    </row>
    <row r="445" spans="24:25" x14ac:dyDescent="0.3">
      <c r="X445" s="13" t="s">
        <v>92</v>
      </c>
      <c r="Y445" s="12">
        <f t="shared" si="8"/>
        <v>16</v>
      </c>
    </row>
    <row r="446" spans="24:25" x14ac:dyDescent="0.3">
      <c r="X446" s="13" t="s">
        <v>92</v>
      </c>
      <c r="Y446" s="12">
        <f t="shared" si="8"/>
        <v>16</v>
      </c>
    </row>
    <row r="447" spans="24:25" x14ac:dyDescent="0.3">
      <c r="X447" s="13" t="s">
        <v>92</v>
      </c>
      <c r="Y447" s="12">
        <f t="shared" si="8"/>
        <v>16</v>
      </c>
    </row>
    <row r="448" spans="24:25" x14ac:dyDescent="0.3">
      <c r="X448" s="13" t="s">
        <v>92</v>
      </c>
      <c r="Y448" s="12">
        <f t="shared" si="8"/>
        <v>16</v>
      </c>
    </row>
    <row r="449" spans="24:25" x14ac:dyDescent="0.3">
      <c r="X449" s="13" t="s">
        <v>92</v>
      </c>
      <c r="Y449" s="12">
        <f t="shared" si="8"/>
        <v>16</v>
      </c>
    </row>
    <row r="450" spans="24:25" x14ac:dyDescent="0.3">
      <c r="X450" s="13" t="s">
        <v>55</v>
      </c>
      <c r="Y450" s="12">
        <f t="shared" si="8"/>
        <v>48</v>
      </c>
    </row>
    <row r="451" spans="24:25" x14ac:dyDescent="0.3">
      <c r="X451" s="13" t="s">
        <v>55</v>
      </c>
      <c r="Y451" s="12">
        <f t="shared" ref="Y451:Y514" si="9">COUNTIF($X$3:$X$700,X451)</f>
        <v>48</v>
      </c>
    </row>
    <row r="452" spans="24:25" x14ac:dyDescent="0.3">
      <c r="X452" s="13" t="s">
        <v>55</v>
      </c>
      <c r="Y452" s="12">
        <f t="shared" si="9"/>
        <v>48</v>
      </c>
    </row>
    <row r="453" spans="24:25" x14ac:dyDescent="0.3">
      <c r="X453" s="13" t="s">
        <v>55</v>
      </c>
      <c r="Y453" s="12">
        <f t="shared" si="9"/>
        <v>48</v>
      </c>
    </row>
    <row r="454" spans="24:25" x14ac:dyDescent="0.3">
      <c r="X454" s="13" t="s">
        <v>55</v>
      </c>
      <c r="Y454" s="12">
        <f t="shared" si="9"/>
        <v>48</v>
      </c>
    </row>
    <row r="455" spans="24:25" x14ac:dyDescent="0.3">
      <c r="X455" s="13" t="s">
        <v>55</v>
      </c>
      <c r="Y455" s="12">
        <f t="shared" si="9"/>
        <v>48</v>
      </c>
    </row>
    <row r="456" spans="24:25" x14ac:dyDescent="0.3">
      <c r="X456" s="13" t="s">
        <v>55</v>
      </c>
      <c r="Y456" s="12">
        <f t="shared" si="9"/>
        <v>48</v>
      </c>
    </row>
    <row r="457" spans="24:25" x14ac:dyDescent="0.3">
      <c r="X457" s="13" t="s">
        <v>55</v>
      </c>
      <c r="Y457" s="12">
        <f t="shared" si="9"/>
        <v>48</v>
      </c>
    </row>
    <row r="458" spans="24:25" x14ac:dyDescent="0.3">
      <c r="X458" s="13" t="s">
        <v>55</v>
      </c>
      <c r="Y458" s="12">
        <f t="shared" si="9"/>
        <v>48</v>
      </c>
    </row>
    <row r="459" spans="24:25" x14ac:dyDescent="0.3">
      <c r="X459" s="13" t="s">
        <v>55</v>
      </c>
      <c r="Y459" s="12">
        <f t="shared" si="9"/>
        <v>48</v>
      </c>
    </row>
    <row r="460" spans="24:25" x14ac:dyDescent="0.3">
      <c r="X460" s="13" t="s">
        <v>55</v>
      </c>
      <c r="Y460" s="12">
        <f t="shared" si="9"/>
        <v>48</v>
      </c>
    </row>
    <row r="461" spans="24:25" x14ac:dyDescent="0.3">
      <c r="X461" s="13" t="s">
        <v>55</v>
      </c>
      <c r="Y461" s="12">
        <f t="shared" si="9"/>
        <v>48</v>
      </c>
    </row>
    <row r="462" spans="24:25" x14ac:dyDescent="0.3">
      <c r="X462" s="13" t="s">
        <v>55</v>
      </c>
      <c r="Y462" s="12">
        <f t="shared" si="9"/>
        <v>48</v>
      </c>
    </row>
    <row r="463" spans="24:25" x14ac:dyDescent="0.3">
      <c r="X463" s="13" t="s">
        <v>55</v>
      </c>
      <c r="Y463" s="12">
        <f t="shared" si="9"/>
        <v>48</v>
      </c>
    </row>
    <row r="464" spans="24:25" x14ac:dyDescent="0.3">
      <c r="X464" s="13" t="s">
        <v>55</v>
      </c>
      <c r="Y464" s="12">
        <f t="shared" si="9"/>
        <v>48</v>
      </c>
    </row>
    <row r="465" spans="24:25" x14ac:dyDescent="0.3">
      <c r="X465" s="13" t="s">
        <v>55</v>
      </c>
      <c r="Y465" s="12">
        <f t="shared" si="9"/>
        <v>48</v>
      </c>
    </row>
    <row r="466" spans="24:25" x14ac:dyDescent="0.3">
      <c r="X466" s="13" t="s">
        <v>55</v>
      </c>
      <c r="Y466" s="12">
        <f t="shared" si="9"/>
        <v>48</v>
      </c>
    </row>
    <row r="467" spans="24:25" x14ac:dyDescent="0.3">
      <c r="X467" s="13" t="s">
        <v>55</v>
      </c>
      <c r="Y467" s="12">
        <f t="shared" si="9"/>
        <v>48</v>
      </c>
    </row>
    <row r="468" spans="24:25" x14ac:dyDescent="0.3">
      <c r="X468" s="13" t="s">
        <v>55</v>
      </c>
      <c r="Y468" s="12">
        <f t="shared" si="9"/>
        <v>48</v>
      </c>
    </row>
    <row r="469" spans="24:25" x14ac:dyDescent="0.3">
      <c r="X469" s="13" t="s">
        <v>55</v>
      </c>
      <c r="Y469" s="12">
        <f t="shared" si="9"/>
        <v>48</v>
      </c>
    </row>
    <row r="470" spans="24:25" x14ac:dyDescent="0.3">
      <c r="X470" s="13" t="s">
        <v>55</v>
      </c>
      <c r="Y470" s="12">
        <f t="shared" si="9"/>
        <v>48</v>
      </c>
    </row>
    <row r="471" spans="24:25" x14ac:dyDescent="0.3">
      <c r="X471" s="13" t="s">
        <v>55</v>
      </c>
      <c r="Y471" s="12">
        <f t="shared" si="9"/>
        <v>48</v>
      </c>
    </row>
    <row r="472" spans="24:25" x14ac:dyDescent="0.3">
      <c r="X472" s="13" t="s">
        <v>55</v>
      </c>
      <c r="Y472" s="12">
        <f t="shared" si="9"/>
        <v>48</v>
      </c>
    </row>
    <row r="473" spans="24:25" x14ac:dyDescent="0.3">
      <c r="X473" s="13" t="s">
        <v>55</v>
      </c>
      <c r="Y473" s="12">
        <f t="shared" si="9"/>
        <v>48</v>
      </c>
    </row>
    <row r="474" spans="24:25" x14ac:dyDescent="0.3">
      <c r="X474" s="13" t="s">
        <v>55</v>
      </c>
      <c r="Y474" s="12">
        <f t="shared" si="9"/>
        <v>48</v>
      </c>
    </row>
    <row r="475" spans="24:25" x14ac:dyDescent="0.3">
      <c r="X475" s="13" t="s">
        <v>55</v>
      </c>
      <c r="Y475" s="12">
        <f t="shared" si="9"/>
        <v>48</v>
      </c>
    </row>
    <row r="476" spans="24:25" x14ac:dyDescent="0.3">
      <c r="X476" s="13" t="s">
        <v>55</v>
      </c>
      <c r="Y476" s="12">
        <f t="shared" si="9"/>
        <v>48</v>
      </c>
    </row>
    <row r="477" spans="24:25" x14ac:dyDescent="0.3">
      <c r="X477" s="13" t="s">
        <v>55</v>
      </c>
      <c r="Y477" s="12">
        <f t="shared" si="9"/>
        <v>48</v>
      </c>
    </row>
    <row r="478" spans="24:25" x14ac:dyDescent="0.3">
      <c r="X478" s="13" t="s">
        <v>55</v>
      </c>
      <c r="Y478" s="12">
        <f t="shared" si="9"/>
        <v>48</v>
      </c>
    </row>
    <row r="479" spans="24:25" x14ac:dyDescent="0.3">
      <c r="X479" s="13" t="s">
        <v>55</v>
      </c>
      <c r="Y479" s="12">
        <f t="shared" si="9"/>
        <v>48</v>
      </c>
    </row>
    <row r="480" spans="24:25" x14ac:dyDescent="0.3">
      <c r="X480" s="13" t="s">
        <v>55</v>
      </c>
      <c r="Y480" s="12">
        <f t="shared" si="9"/>
        <v>48</v>
      </c>
    </row>
    <row r="481" spans="24:25" x14ac:dyDescent="0.3">
      <c r="X481" s="13" t="s">
        <v>55</v>
      </c>
      <c r="Y481" s="12">
        <f t="shared" si="9"/>
        <v>48</v>
      </c>
    </row>
    <row r="482" spans="24:25" x14ac:dyDescent="0.3">
      <c r="X482" s="13" t="s">
        <v>55</v>
      </c>
      <c r="Y482" s="12">
        <f t="shared" si="9"/>
        <v>48</v>
      </c>
    </row>
    <row r="483" spans="24:25" x14ac:dyDescent="0.3">
      <c r="X483" s="13" t="s">
        <v>55</v>
      </c>
      <c r="Y483" s="12">
        <f t="shared" si="9"/>
        <v>48</v>
      </c>
    </row>
    <row r="484" spans="24:25" x14ac:dyDescent="0.3">
      <c r="X484" s="13" t="s">
        <v>55</v>
      </c>
      <c r="Y484" s="12">
        <f t="shared" si="9"/>
        <v>48</v>
      </c>
    </row>
    <row r="485" spans="24:25" x14ac:dyDescent="0.3">
      <c r="X485" s="13" t="s">
        <v>55</v>
      </c>
      <c r="Y485" s="12">
        <f t="shared" si="9"/>
        <v>48</v>
      </c>
    </row>
    <row r="486" spans="24:25" x14ac:dyDescent="0.3">
      <c r="X486" s="13" t="s">
        <v>55</v>
      </c>
      <c r="Y486" s="12">
        <f t="shared" si="9"/>
        <v>48</v>
      </c>
    </row>
    <row r="487" spans="24:25" x14ac:dyDescent="0.3">
      <c r="X487" s="13" t="s">
        <v>55</v>
      </c>
      <c r="Y487" s="12">
        <f t="shared" si="9"/>
        <v>48</v>
      </c>
    </row>
    <row r="488" spans="24:25" x14ac:dyDescent="0.3">
      <c r="X488" s="13" t="s">
        <v>55</v>
      </c>
      <c r="Y488" s="12">
        <f t="shared" si="9"/>
        <v>48</v>
      </c>
    </row>
    <row r="489" spans="24:25" x14ac:dyDescent="0.3">
      <c r="X489" s="13" t="s">
        <v>55</v>
      </c>
      <c r="Y489" s="12">
        <f t="shared" si="9"/>
        <v>48</v>
      </c>
    </row>
    <row r="490" spans="24:25" x14ac:dyDescent="0.3">
      <c r="X490" s="13" t="s">
        <v>55</v>
      </c>
      <c r="Y490" s="12">
        <f t="shared" si="9"/>
        <v>48</v>
      </c>
    </row>
    <row r="491" spans="24:25" x14ac:dyDescent="0.3">
      <c r="X491" s="13" t="s">
        <v>55</v>
      </c>
      <c r="Y491" s="12">
        <f t="shared" si="9"/>
        <v>48</v>
      </c>
    </row>
    <row r="492" spans="24:25" x14ac:dyDescent="0.3">
      <c r="X492" s="13" t="s">
        <v>55</v>
      </c>
      <c r="Y492" s="12">
        <f t="shared" si="9"/>
        <v>48</v>
      </c>
    </row>
    <row r="493" spans="24:25" x14ac:dyDescent="0.3">
      <c r="X493" s="13" t="s">
        <v>55</v>
      </c>
      <c r="Y493" s="12">
        <f t="shared" si="9"/>
        <v>48</v>
      </c>
    </row>
    <row r="494" spans="24:25" x14ac:dyDescent="0.3">
      <c r="X494" s="13" t="s">
        <v>55</v>
      </c>
      <c r="Y494" s="12">
        <f t="shared" si="9"/>
        <v>48</v>
      </c>
    </row>
    <row r="495" spans="24:25" x14ac:dyDescent="0.3">
      <c r="X495" s="13" t="s">
        <v>55</v>
      </c>
      <c r="Y495" s="12">
        <f t="shared" si="9"/>
        <v>48</v>
      </c>
    </row>
    <row r="496" spans="24:25" x14ac:dyDescent="0.3">
      <c r="X496" s="13" t="s">
        <v>55</v>
      </c>
      <c r="Y496" s="12">
        <f t="shared" si="9"/>
        <v>48</v>
      </c>
    </row>
    <row r="497" spans="24:25" x14ac:dyDescent="0.3">
      <c r="X497" s="13" t="s">
        <v>55</v>
      </c>
      <c r="Y497" s="12">
        <f t="shared" si="9"/>
        <v>48</v>
      </c>
    </row>
    <row r="498" spans="24:25" x14ac:dyDescent="0.3">
      <c r="X498" s="13" t="s">
        <v>44</v>
      </c>
      <c r="Y498" s="12">
        <f t="shared" si="9"/>
        <v>7</v>
      </c>
    </row>
    <row r="499" spans="24:25" x14ac:dyDescent="0.3">
      <c r="X499" s="13" t="s">
        <v>44</v>
      </c>
      <c r="Y499" s="12">
        <f t="shared" si="9"/>
        <v>7</v>
      </c>
    </row>
    <row r="500" spans="24:25" x14ac:dyDescent="0.3">
      <c r="X500" s="13" t="s">
        <v>44</v>
      </c>
      <c r="Y500" s="12">
        <f t="shared" si="9"/>
        <v>7</v>
      </c>
    </row>
    <row r="501" spans="24:25" x14ac:dyDescent="0.3">
      <c r="X501" s="13" t="s">
        <v>44</v>
      </c>
      <c r="Y501" s="12">
        <f t="shared" si="9"/>
        <v>7</v>
      </c>
    </row>
    <row r="502" spans="24:25" x14ac:dyDescent="0.3">
      <c r="X502" s="13" t="s">
        <v>44</v>
      </c>
      <c r="Y502" s="12">
        <f t="shared" si="9"/>
        <v>7</v>
      </c>
    </row>
    <row r="503" spans="24:25" x14ac:dyDescent="0.3">
      <c r="X503" s="13" t="s">
        <v>44</v>
      </c>
      <c r="Y503" s="12">
        <f t="shared" si="9"/>
        <v>7</v>
      </c>
    </row>
    <row r="504" spans="24:25" x14ac:dyDescent="0.3">
      <c r="X504" s="13" t="s">
        <v>44</v>
      </c>
      <c r="Y504" s="12">
        <f t="shared" si="9"/>
        <v>7</v>
      </c>
    </row>
    <row r="505" spans="24:25" x14ac:dyDescent="0.3">
      <c r="X505" s="13" t="s">
        <v>41</v>
      </c>
      <c r="Y505" s="12">
        <f t="shared" si="9"/>
        <v>6</v>
      </c>
    </row>
    <row r="506" spans="24:25" x14ac:dyDescent="0.3">
      <c r="X506" s="13" t="s">
        <v>41</v>
      </c>
      <c r="Y506" s="12">
        <f t="shared" si="9"/>
        <v>6</v>
      </c>
    </row>
    <row r="507" spans="24:25" x14ac:dyDescent="0.3">
      <c r="X507" s="13" t="s">
        <v>41</v>
      </c>
      <c r="Y507" s="12">
        <f t="shared" si="9"/>
        <v>6</v>
      </c>
    </row>
    <row r="508" spans="24:25" x14ac:dyDescent="0.3">
      <c r="X508" s="13" t="s">
        <v>41</v>
      </c>
      <c r="Y508" s="12">
        <f t="shared" si="9"/>
        <v>6</v>
      </c>
    </row>
    <row r="509" spans="24:25" x14ac:dyDescent="0.3">
      <c r="X509" s="13" t="s">
        <v>41</v>
      </c>
      <c r="Y509" s="12">
        <f t="shared" si="9"/>
        <v>6</v>
      </c>
    </row>
    <row r="510" spans="24:25" x14ac:dyDescent="0.3">
      <c r="X510" s="13" t="s">
        <v>41</v>
      </c>
      <c r="Y510" s="12">
        <f t="shared" si="9"/>
        <v>6</v>
      </c>
    </row>
    <row r="511" spans="24:25" x14ac:dyDescent="0.3">
      <c r="X511" s="13" t="s">
        <v>75</v>
      </c>
      <c r="Y511" s="12">
        <f t="shared" si="9"/>
        <v>8</v>
      </c>
    </row>
    <row r="512" spans="24:25" x14ac:dyDescent="0.3">
      <c r="X512" s="13" t="s">
        <v>75</v>
      </c>
      <c r="Y512" s="12">
        <f t="shared" si="9"/>
        <v>8</v>
      </c>
    </row>
    <row r="513" spans="24:25" x14ac:dyDescent="0.3">
      <c r="X513" s="13" t="s">
        <v>75</v>
      </c>
      <c r="Y513" s="12">
        <f t="shared" si="9"/>
        <v>8</v>
      </c>
    </row>
    <row r="514" spans="24:25" x14ac:dyDescent="0.3">
      <c r="X514" s="13" t="s">
        <v>75</v>
      </c>
      <c r="Y514" s="12">
        <f t="shared" si="9"/>
        <v>8</v>
      </c>
    </row>
    <row r="515" spans="24:25" x14ac:dyDescent="0.3">
      <c r="X515" s="13" t="s">
        <v>75</v>
      </c>
      <c r="Y515" s="12">
        <f t="shared" ref="Y515:Y578" si="10">COUNTIF($X$3:$X$700,X515)</f>
        <v>8</v>
      </c>
    </row>
    <row r="516" spans="24:25" x14ac:dyDescent="0.3">
      <c r="X516" s="13" t="s">
        <v>75</v>
      </c>
      <c r="Y516" s="12">
        <f t="shared" si="10"/>
        <v>8</v>
      </c>
    </row>
    <row r="517" spans="24:25" x14ac:dyDescent="0.3">
      <c r="X517" s="13" t="s">
        <v>75</v>
      </c>
      <c r="Y517" s="12">
        <f t="shared" si="10"/>
        <v>8</v>
      </c>
    </row>
    <row r="518" spans="24:25" x14ac:dyDescent="0.3">
      <c r="X518" s="13" t="s">
        <v>75</v>
      </c>
      <c r="Y518" s="12">
        <f t="shared" si="10"/>
        <v>8</v>
      </c>
    </row>
    <row r="519" spans="24:25" x14ac:dyDescent="0.3">
      <c r="X519" s="13" t="s">
        <v>54</v>
      </c>
      <c r="Y519" s="12">
        <f t="shared" si="10"/>
        <v>29</v>
      </c>
    </row>
    <row r="520" spans="24:25" x14ac:dyDescent="0.3">
      <c r="X520" s="13" t="s">
        <v>54</v>
      </c>
      <c r="Y520" s="12">
        <f t="shared" si="10"/>
        <v>29</v>
      </c>
    </row>
    <row r="521" spans="24:25" x14ac:dyDescent="0.3">
      <c r="X521" s="13" t="s">
        <v>54</v>
      </c>
      <c r="Y521" s="12">
        <f t="shared" si="10"/>
        <v>29</v>
      </c>
    </row>
    <row r="522" spans="24:25" x14ac:dyDescent="0.3">
      <c r="X522" s="13" t="s">
        <v>54</v>
      </c>
      <c r="Y522" s="12">
        <f t="shared" si="10"/>
        <v>29</v>
      </c>
    </row>
    <row r="523" spans="24:25" x14ac:dyDescent="0.3">
      <c r="X523" s="13" t="s">
        <v>54</v>
      </c>
      <c r="Y523" s="12">
        <f t="shared" si="10"/>
        <v>29</v>
      </c>
    </row>
    <row r="524" spans="24:25" x14ac:dyDescent="0.3">
      <c r="X524" s="13" t="s">
        <v>54</v>
      </c>
      <c r="Y524" s="12">
        <f t="shared" si="10"/>
        <v>29</v>
      </c>
    </row>
    <row r="525" spans="24:25" x14ac:dyDescent="0.3">
      <c r="X525" s="13" t="s">
        <v>54</v>
      </c>
      <c r="Y525" s="12">
        <f t="shared" si="10"/>
        <v>29</v>
      </c>
    </row>
    <row r="526" spans="24:25" x14ac:dyDescent="0.3">
      <c r="X526" s="13" t="s">
        <v>54</v>
      </c>
      <c r="Y526" s="12">
        <f t="shared" si="10"/>
        <v>29</v>
      </c>
    </row>
    <row r="527" spans="24:25" x14ac:dyDescent="0.3">
      <c r="X527" s="13" t="s">
        <v>54</v>
      </c>
      <c r="Y527" s="12">
        <f t="shared" si="10"/>
        <v>29</v>
      </c>
    </row>
    <row r="528" spans="24:25" x14ac:dyDescent="0.3">
      <c r="X528" s="13" t="s">
        <v>54</v>
      </c>
      <c r="Y528" s="12">
        <f t="shared" si="10"/>
        <v>29</v>
      </c>
    </row>
    <row r="529" spans="24:25" x14ac:dyDescent="0.3">
      <c r="X529" s="13" t="s">
        <v>54</v>
      </c>
      <c r="Y529" s="12">
        <f t="shared" si="10"/>
        <v>29</v>
      </c>
    </row>
    <row r="530" spans="24:25" x14ac:dyDescent="0.3">
      <c r="X530" s="13" t="s">
        <v>54</v>
      </c>
      <c r="Y530" s="12">
        <f t="shared" si="10"/>
        <v>29</v>
      </c>
    </row>
    <row r="531" spans="24:25" x14ac:dyDescent="0.3">
      <c r="X531" s="13" t="s">
        <v>54</v>
      </c>
      <c r="Y531" s="12">
        <f t="shared" si="10"/>
        <v>29</v>
      </c>
    </row>
    <row r="532" spans="24:25" x14ac:dyDescent="0.3">
      <c r="X532" s="13" t="s">
        <v>54</v>
      </c>
      <c r="Y532" s="12">
        <f t="shared" si="10"/>
        <v>29</v>
      </c>
    </row>
    <row r="533" spans="24:25" x14ac:dyDescent="0.3">
      <c r="X533" s="13" t="s">
        <v>54</v>
      </c>
      <c r="Y533" s="12">
        <f t="shared" si="10"/>
        <v>29</v>
      </c>
    </row>
    <row r="534" spans="24:25" x14ac:dyDescent="0.3">
      <c r="X534" s="13" t="s">
        <v>54</v>
      </c>
      <c r="Y534" s="12">
        <f t="shared" si="10"/>
        <v>29</v>
      </c>
    </row>
    <row r="535" spans="24:25" x14ac:dyDescent="0.3">
      <c r="X535" s="13" t="s">
        <v>54</v>
      </c>
      <c r="Y535" s="12">
        <f t="shared" si="10"/>
        <v>29</v>
      </c>
    </row>
    <row r="536" spans="24:25" x14ac:dyDescent="0.3">
      <c r="X536" s="13" t="s">
        <v>54</v>
      </c>
      <c r="Y536" s="12">
        <f t="shared" si="10"/>
        <v>29</v>
      </c>
    </row>
    <row r="537" spans="24:25" x14ac:dyDescent="0.3">
      <c r="X537" s="13" t="s">
        <v>54</v>
      </c>
      <c r="Y537" s="12">
        <f t="shared" si="10"/>
        <v>29</v>
      </c>
    </row>
    <row r="538" spans="24:25" x14ac:dyDescent="0.3">
      <c r="X538" s="13" t="s">
        <v>54</v>
      </c>
      <c r="Y538" s="12">
        <f t="shared" si="10"/>
        <v>29</v>
      </c>
    </row>
    <row r="539" spans="24:25" x14ac:dyDescent="0.3">
      <c r="X539" s="13" t="s">
        <v>54</v>
      </c>
      <c r="Y539" s="12">
        <f t="shared" si="10"/>
        <v>29</v>
      </c>
    </row>
    <row r="540" spans="24:25" x14ac:dyDescent="0.3">
      <c r="X540" s="13" t="s">
        <v>54</v>
      </c>
      <c r="Y540" s="12">
        <f t="shared" si="10"/>
        <v>29</v>
      </c>
    </row>
    <row r="541" spans="24:25" x14ac:dyDescent="0.3">
      <c r="X541" s="13" t="s">
        <v>54</v>
      </c>
      <c r="Y541" s="12">
        <f t="shared" si="10"/>
        <v>29</v>
      </c>
    </row>
    <row r="542" spans="24:25" x14ac:dyDescent="0.3">
      <c r="X542" s="13" t="s">
        <v>54</v>
      </c>
      <c r="Y542" s="12">
        <f t="shared" si="10"/>
        <v>29</v>
      </c>
    </row>
    <row r="543" spans="24:25" x14ac:dyDescent="0.3">
      <c r="X543" s="13" t="s">
        <v>54</v>
      </c>
      <c r="Y543" s="12">
        <f t="shared" si="10"/>
        <v>29</v>
      </c>
    </row>
    <row r="544" spans="24:25" x14ac:dyDescent="0.3">
      <c r="X544" s="13" t="s">
        <v>54</v>
      </c>
      <c r="Y544" s="12">
        <f t="shared" si="10"/>
        <v>29</v>
      </c>
    </row>
    <row r="545" spans="24:25" x14ac:dyDescent="0.3">
      <c r="X545" s="13" t="s">
        <v>54</v>
      </c>
      <c r="Y545" s="12">
        <f t="shared" si="10"/>
        <v>29</v>
      </c>
    </row>
    <row r="546" spans="24:25" x14ac:dyDescent="0.3">
      <c r="X546" s="13" t="s">
        <v>54</v>
      </c>
      <c r="Y546" s="12">
        <f t="shared" si="10"/>
        <v>29</v>
      </c>
    </row>
    <row r="547" spans="24:25" x14ac:dyDescent="0.3">
      <c r="X547" s="13" t="s">
        <v>54</v>
      </c>
      <c r="Y547" s="12">
        <f t="shared" si="10"/>
        <v>29</v>
      </c>
    </row>
    <row r="548" spans="24:25" x14ac:dyDescent="0.3">
      <c r="X548" s="13" t="s">
        <v>59</v>
      </c>
      <c r="Y548" s="12">
        <f t="shared" si="10"/>
        <v>11</v>
      </c>
    </row>
    <row r="549" spans="24:25" x14ac:dyDescent="0.3">
      <c r="X549" s="13" t="s">
        <v>59</v>
      </c>
      <c r="Y549" s="12">
        <f t="shared" si="10"/>
        <v>11</v>
      </c>
    </row>
    <row r="550" spans="24:25" x14ac:dyDescent="0.3">
      <c r="X550" s="13" t="s">
        <v>59</v>
      </c>
      <c r="Y550" s="12">
        <f t="shared" si="10"/>
        <v>11</v>
      </c>
    </row>
    <row r="551" spans="24:25" x14ac:dyDescent="0.3">
      <c r="X551" s="13" t="s">
        <v>59</v>
      </c>
      <c r="Y551" s="12">
        <f t="shared" si="10"/>
        <v>11</v>
      </c>
    </row>
    <row r="552" spans="24:25" x14ac:dyDescent="0.3">
      <c r="X552" s="13" t="s">
        <v>59</v>
      </c>
      <c r="Y552" s="12">
        <f t="shared" si="10"/>
        <v>11</v>
      </c>
    </row>
    <row r="553" spans="24:25" x14ac:dyDescent="0.3">
      <c r="X553" s="13" t="s">
        <v>59</v>
      </c>
      <c r="Y553" s="12">
        <f t="shared" si="10"/>
        <v>11</v>
      </c>
    </row>
    <row r="554" spans="24:25" x14ac:dyDescent="0.3">
      <c r="X554" s="13" t="s">
        <v>59</v>
      </c>
      <c r="Y554" s="12">
        <f t="shared" si="10"/>
        <v>11</v>
      </c>
    </row>
    <row r="555" spans="24:25" x14ac:dyDescent="0.3">
      <c r="X555" s="13" t="s">
        <v>59</v>
      </c>
      <c r="Y555" s="12">
        <f t="shared" si="10"/>
        <v>11</v>
      </c>
    </row>
    <row r="556" spans="24:25" x14ac:dyDescent="0.3">
      <c r="X556" s="13" t="s">
        <v>59</v>
      </c>
      <c r="Y556" s="12">
        <f t="shared" si="10"/>
        <v>11</v>
      </c>
    </row>
    <row r="557" spans="24:25" x14ac:dyDescent="0.3">
      <c r="X557" s="13" t="s">
        <v>59</v>
      </c>
      <c r="Y557" s="12">
        <f t="shared" si="10"/>
        <v>11</v>
      </c>
    </row>
    <row r="558" spans="24:25" x14ac:dyDescent="0.3">
      <c r="X558" s="13" t="s">
        <v>59</v>
      </c>
      <c r="Y558" s="12">
        <f t="shared" si="10"/>
        <v>11</v>
      </c>
    </row>
    <row r="559" spans="24:25" x14ac:dyDescent="0.3">
      <c r="X559" s="13" t="s">
        <v>22</v>
      </c>
      <c r="Y559" s="12">
        <f t="shared" si="10"/>
        <v>12</v>
      </c>
    </row>
    <row r="560" spans="24:25" x14ac:dyDescent="0.3">
      <c r="X560" s="13" t="s">
        <v>22</v>
      </c>
      <c r="Y560" s="12">
        <f t="shared" si="10"/>
        <v>12</v>
      </c>
    </row>
    <row r="561" spans="24:25" x14ac:dyDescent="0.3">
      <c r="X561" s="13" t="s">
        <v>22</v>
      </c>
      <c r="Y561" s="12">
        <f t="shared" si="10"/>
        <v>12</v>
      </c>
    </row>
    <row r="562" spans="24:25" x14ac:dyDescent="0.3">
      <c r="X562" s="13" t="s">
        <v>22</v>
      </c>
      <c r="Y562" s="12">
        <f t="shared" si="10"/>
        <v>12</v>
      </c>
    </row>
    <row r="563" spans="24:25" x14ac:dyDescent="0.3">
      <c r="X563" s="13" t="s">
        <v>22</v>
      </c>
      <c r="Y563" s="12">
        <f t="shared" si="10"/>
        <v>12</v>
      </c>
    </row>
    <row r="564" spans="24:25" x14ac:dyDescent="0.3">
      <c r="X564" s="13" t="s">
        <v>22</v>
      </c>
      <c r="Y564" s="12">
        <f t="shared" si="10"/>
        <v>12</v>
      </c>
    </row>
    <row r="565" spans="24:25" x14ac:dyDescent="0.3">
      <c r="X565" s="13" t="s">
        <v>22</v>
      </c>
      <c r="Y565" s="12">
        <f t="shared" si="10"/>
        <v>12</v>
      </c>
    </row>
    <row r="566" spans="24:25" x14ac:dyDescent="0.3">
      <c r="X566" s="13" t="s">
        <v>22</v>
      </c>
      <c r="Y566" s="12">
        <f t="shared" si="10"/>
        <v>12</v>
      </c>
    </row>
    <row r="567" spans="24:25" x14ac:dyDescent="0.3">
      <c r="X567" s="13" t="s">
        <v>22</v>
      </c>
      <c r="Y567" s="12">
        <f t="shared" si="10"/>
        <v>12</v>
      </c>
    </row>
    <row r="568" spans="24:25" x14ac:dyDescent="0.3">
      <c r="X568" s="13" t="s">
        <v>22</v>
      </c>
      <c r="Y568" s="12">
        <f t="shared" si="10"/>
        <v>12</v>
      </c>
    </row>
    <row r="569" spans="24:25" x14ac:dyDescent="0.3">
      <c r="X569" s="13" t="s">
        <v>22</v>
      </c>
      <c r="Y569" s="12">
        <f t="shared" si="10"/>
        <v>12</v>
      </c>
    </row>
    <row r="570" spans="24:25" x14ac:dyDescent="0.3">
      <c r="X570" s="13" t="s">
        <v>22</v>
      </c>
      <c r="Y570" s="12">
        <f t="shared" si="10"/>
        <v>12</v>
      </c>
    </row>
    <row r="571" spans="24:25" x14ac:dyDescent="0.3">
      <c r="X571" s="13" t="s">
        <v>78</v>
      </c>
      <c r="Y571" s="12">
        <f t="shared" si="10"/>
        <v>14</v>
      </c>
    </row>
    <row r="572" spans="24:25" x14ac:dyDescent="0.3">
      <c r="X572" s="13" t="s">
        <v>78</v>
      </c>
      <c r="Y572" s="12">
        <f t="shared" si="10"/>
        <v>14</v>
      </c>
    </row>
    <row r="573" spans="24:25" x14ac:dyDescent="0.3">
      <c r="X573" s="13" t="s">
        <v>78</v>
      </c>
      <c r="Y573" s="12">
        <f t="shared" si="10"/>
        <v>14</v>
      </c>
    </row>
    <row r="574" spans="24:25" x14ac:dyDescent="0.3">
      <c r="X574" s="13" t="s">
        <v>78</v>
      </c>
      <c r="Y574" s="12">
        <f t="shared" si="10"/>
        <v>14</v>
      </c>
    </row>
    <row r="575" spans="24:25" x14ac:dyDescent="0.3">
      <c r="X575" s="13" t="s">
        <v>78</v>
      </c>
      <c r="Y575" s="12">
        <f t="shared" si="10"/>
        <v>14</v>
      </c>
    </row>
    <row r="576" spans="24:25" x14ac:dyDescent="0.3">
      <c r="X576" s="13" t="s">
        <v>78</v>
      </c>
      <c r="Y576" s="12">
        <f t="shared" si="10"/>
        <v>14</v>
      </c>
    </row>
    <row r="577" spans="24:25" x14ac:dyDescent="0.3">
      <c r="X577" s="13" t="s">
        <v>78</v>
      </c>
      <c r="Y577" s="12">
        <f t="shared" si="10"/>
        <v>14</v>
      </c>
    </row>
    <row r="578" spans="24:25" x14ac:dyDescent="0.3">
      <c r="X578" s="13" t="s">
        <v>78</v>
      </c>
      <c r="Y578" s="12">
        <f t="shared" si="10"/>
        <v>14</v>
      </c>
    </row>
    <row r="579" spans="24:25" x14ac:dyDescent="0.3">
      <c r="X579" s="13" t="s">
        <v>78</v>
      </c>
      <c r="Y579" s="12">
        <f t="shared" ref="Y579:Y642" si="11">COUNTIF($X$3:$X$700,X579)</f>
        <v>14</v>
      </c>
    </row>
    <row r="580" spans="24:25" x14ac:dyDescent="0.3">
      <c r="X580" s="13" t="s">
        <v>78</v>
      </c>
      <c r="Y580" s="12">
        <f t="shared" si="11"/>
        <v>14</v>
      </c>
    </row>
    <row r="581" spans="24:25" x14ac:dyDescent="0.3">
      <c r="X581" s="13" t="s">
        <v>78</v>
      </c>
      <c r="Y581" s="12">
        <f t="shared" si="11"/>
        <v>14</v>
      </c>
    </row>
    <row r="582" spans="24:25" x14ac:dyDescent="0.3">
      <c r="X582" s="13" t="s">
        <v>78</v>
      </c>
      <c r="Y582" s="12">
        <f t="shared" si="11"/>
        <v>14</v>
      </c>
    </row>
    <row r="583" spans="24:25" x14ac:dyDescent="0.3">
      <c r="X583" s="13" t="s">
        <v>78</v>
      </c>
      <c r="Y583" s="12">
        <f t="shared" si="11"/>
        <v>14</v>
      </c>
    </row>
    <row r="584" spans="24:25" x14ac:dyDescent="0.3">
      <c r="X584" s="13" t="s">
        <v>78</v>
      </c>
      <c r="Y584" s="12">
        <f t="shared" si="11"/>
        <v>14</v>
      </c>
    </row>
    <row r="585" spans="24:25" x14ac:dyDescent="0.3">
      <c r="X585" s="13" t="s">
        <v>79</v>
      </c>
      <c r="Y585" s="12">
        <f t="shared" si="11"/>
        <v>16</v>
      </c>
    </row>
    <row r="586" spans="24:25" x14ac:dyDescent="0.3">
      <c r="X586" s="13" t="s">
        <v>79</v>
      </c>
      <c r="Y586" s="12">
        <f t="shared" si="11"/>
        <v>16</v>
      </c>
    </row>
    <row r="587" spans="24:25" x14ac:dyDescent="0.3">
      <c r="X587" s="13" t="s">
        <v>79</v>
      </c>
      <c r="Y587" s="12">
        <f t="shared" si="11"/>
        <v>16</v>
      </c>
    </row>
    <row r="588" spans="24:25" x14ac:dyDescent="0.3">
      <c r="X588" s="13" t="s">
        <v>79</v>
      </c>
      <c r="Y588" s="12">
        <f t="shared" si="11"/>
        <v>16</v>
      </c>
    </row>
    <row r="589" spans="24:25" x14ac:dyDescent="0.3">
      <c r="X589" s="13" t="s">
        <v>79</v>
      </c>
      <c r="Y589" s="12">
        <f t="shared" si="11"/>
        <v>16</v>
      </c>
    </row>
    <row r="590" spans="24:25" x14ac:dyDescent="0.3">
      <c r="X590" s="13" t="s">
        <v>79</v>
      </c>
      <c r="Y590" s="12">
        <f t="shared" si="11"/>
        <v>16</v>
      </c>
    </row>
    <row r="591" spans="24:25" x14ac:dyDescent="0.3">
      <c r="X591" s="13" t="s">
        <v>79</v>
      </c>
      <c r="Y591" s="12">
        <f t="shared" si="11"/>
        <v>16</v>
      </c>
    </row>
    <row r="592" spans="24:25" x14ac:dyDescent="0.3">
      <c r="X592" s="13" t="s">
        <v>79</v>
      </c>
      <c r="Y592" s="12">
        <f t="shared" si="11"/>
        <v>16</v>
      </c>
    </row>
    <row r="593" spans="24:25" x14ac:dyDescent="0.3">
      <c r="X593" s="13" t="s">
        <v>79</v>
      </c>
      <c r="Y593" s="12">
        <f t="shared" si="11"/>
        <v>16</v>
      </c>
    </row>
    <row r="594" spans="24:25" x14ac:dyDescent="0.3">
      <c r="X594" s="13" t="s">
        <v>79</v>
      </c>
      <c r="Y594" s="12">
        <f t="shared" si="11"/>
        <v>16</v>
      </c>
    </row>
    <row r="595" spans="24:25" x14ac:dyDescent="0.3">
      <c r="X595" s="13" t="s">
        <v>79</v>
      </c>
      <c r="Y595" s="12">
        <f t="shared" si="11"/>
        <v>16</v>
      </c>
    </row>
    <row r="596" spans="24:25" x14ac:dyDescent="0.3">
      <c r="X596" s="13" t="s">
        <v>79</v>
      </c>
      <c r="Y596" s="12">
        <f t="shared" si="11"/>
        <v>16</v>
      </c>
    </row>
    <row r="597" spans="24:25" x14ac:dyDescent="0.3">
      <c r="X597" s="13" t="s">
        <v>79</v>
      </c>
      <c r="Y597" s="12">
        <f t="shared" si="11"/>
        <v>16</v>
      </c>
    </row>
    <row r="598" spans="24:25" x14ac:dyDescent="0.3">
      <c r="X598" s="13" t="s">
        <v>79</v>
      </c>
      <c r="Y598" s="12">
        <f t="shared" si="11"/>
        <v>16</v>
      </c>
    </row>
    <row r="599" spans="24:25" x14ac:dyDescent="0.3">
      <c r="X599" s="13" t="s">
        <v>79</v>
      </c>
      <c r="Y599" s="12">
        <f t="shared" si="11"/>
        <v>16</v>
      </c>
    </row>
    <row r="600" spans="24:25" x14ac:dyDescent="0.3">
      <c r="X600" s="13" t="s">
        <v>79</v>
      </c>
      <c r="Y600" s="12">
        <f t="shared" si="11"/>
        <v>16</v>
      </c>
    </row>
    <row r="601" spans="24:25" x14ac:dyDescent="0.3">
      <c r="X601" s="13" t="s">
        <v>61</v>
      </c>
      <c r="Y601" s="12">
        <f t="shared" si="11"/>
        <v>16</v>
      </c>
    </row>
    <row r="602" spans="24:25" x14ac:dyDescent="0.3">
      <c r="X602" s="13" t="s">
        <v>61</v>
      </c>
      <c r="Y602" s="12">
        <f t="shared" si="11"/>
        <v>16</v>
      </c>
    </row>
    <row r="603" spans="24:25" x14ac:dyDescent="0.3">
      <c r="X603" s="13" t="s">
        <v>61</v>
      </c>
      <c r="Y603" s="12">
        <f t="shared" si="11"/>
        <v>16</v>
      </c>
    </row>
    <row r="604" spans="24:25" x14ac:dyDescent="0.3">
      <c r="X604" s="13" t="s">
        <v>61</v>
      </c>
      <c r="Y604" s="12">
        <f t="shared" si="11"/>
        <v>16</v>
      </c>
    </row>
    <row r="605" spans="24:25" x14ac:dyDescent="0.3">
      <c r="X605" s="13" t="s">
        <v>61</v>
      </c>
      <c r="Y605" s="12">
        <f t="shared" si="11"/>
        <v>16</v>
      </c>
    </row>
    <row r="606" spans="24:25" x14ac:dyDescent="0.3">
      <c r="X606" s="13" t="s">
        <v>61</v>
      </c>
      <c r="Y606" s="12">
        <f t="shared" si="11"/>
        <v>16</v>
      </c>
    </row>
    <row r="607" spans="24:25" x14ac:dyDescent="0.3">
      <c r="X607" s="13" t="s">
        <v>61</v>
      </c>
      <c r="Y607" s="12">
        <f t="shared" si="11"/>
        <v>16</v>
      </c>
    </row>
    <row r="608" spans="24:25" x14ac:dyDescent="0.3">
      <c r="X608" s="13" t="s">
        <v>61</v>
      </c>
      <c r="Y608" s="12">
        <f t="shared" si="11"/>
        <v>16</v>
      </c>
    </row>
    <row r="609" spans="24:25" x14ac:dyDescent="0.3">
      <c r="X609" s="13" t="s">
        <v>61</v>
      </c>
      <c r="Y609" s="12">
        <f t="shared" si="11"/>
        <v>16</v>
      </c>
    </row>
    <row r="610" spans="24:25" x14ac:dyDescent="0.3">
      <c r="X610" s="13" t="s">
        <v>61</v>
      </c>
      <c r="Y610" s="12">
        <f t="shared" si="11"/>
        <v>16</v>
      </c>
    </row>
    <row r="611" spans="24:25" x14ac:dyDescent="0.3">
      <c r="X611" s="13" t="s">
        <v>61</v>
      </c>
      <c r="Y611" s="12">
        <f t="shared" si="11"/>
        <v>16</v>
      </c>
    </row>
    <row r="612" spans="24:25" x14ac:dyDescent="0.3">
      <c r="X612" s="13" t="s">
        <v>61</v>
      </c>
      <c r="Y612" s="12">
        <f t="shared" si="11"/>
        <v>16</v>
      </c>
    </row>
    <row r="613" spans="24:25" x14ac:dyDescent="0.3">
      <c r="X613" s="13" t="s">
        <v>61</v>
      </c>
      <c r="Y613" s="12">
        <f t="shared" si="11"/>
        <v>16</v>
      </c>
    </row>
    <row r="614" spans="24:25" x14ac:dyDescent="0.3">
      <c r="X614" s="13" t="s">
        <v>61</v>
      </c>
      <c r="Y614" s="12">
        <f t="shared" si="11"/>
        <v>16</v>
      </c>
    </row>
    <row r="615" spans="24:25" x14ac:dyDescent="0.3">
      <c r="X615" s="13" t="s">
        <v>61</v>
      </c>
      <c r="Y615" s="12">
        <f t="shared" si="11"/>
        <v>16</v>
      </c>
    </row>
    <row r="616" spans="24:25" x14ac:dyDescent="0.3">
      <c r="X616" s="13" t="s">
        <v>61</v>
      </c>
      <c r="Y616" s="12">
        <f t="shared" si="11"/>
        <v>16</v>
      </c>
    </row>
    <row r="617" spans="24:25" x14ac:dyDescent="0.3">
      <c r="X617" s="13" t="s">
        <v>96</v>
      </c>
      <c r="Y617" s="12">
        <f t="shared" si="11"/>
        <v>2</v>
      </c>
    </row>
    <row r="618" spans="24:25" x14ac:dyDescent="0.3">
      <c r="X618" s="13" t="s">
        <v>96</v>
      </c>
      <c r="Y618" s="12">
        <f t="shared" si="11"/>
        <v>2</v>
      </c>
    </row>
    <row r="619" spans="24:25" x14ac:dyDescent="0.3">
      <c r="X619" s="13" t="s">
        <v>64</v>
      </c>
      <c r="Y619" s="12">
        <f t="shared" si="11"/>
        <v>11</v>
      </c>
    </row>
    <row r="620" spans="24:25" x14ac:dyDescent="0.3">
      <c r="X620" s="13" t="s">
        <v>64</v>
      </c>
      <c r="Y620" s="12">
        <f t="shared" si="11"/>
        <v>11</v>
      </c>
    </row>
    <row r="621" spans="24:25" x14ac:dyDescent="0.3">
      <c r="X621" s="13" t="s">
        <v>64</v>
      </c>
      <c r="Y621" s="12">
        <f t="shared" si="11"/>
        <v>11</v>
      </c>
    </row>
    <row r="622" spans="24:25" x14ac:dyDescent="0.3">
      <c r="X622" s="13" t="s">
        <v>64</v>
      </c>
      <c r="Y622" s="12">
        <f t="shared" si="11"/>
        <v>11</v>
      </c>
    </row>
    <row r="623" spans="24:25" x14ac:dyDescent="0.3">
      <c r="X623" s="13" t="s">
        <v>64</v>
      </c>
      <c r="Y623" s="12">
        <f t="shared" si="11"/>
        <v>11</v>
      </c>
    </row>
    <row r="624" spans="24:25" x14ac:dyDescent="0.3">
      <c r="X624" s="13" t="s">
        <v>64</v>
      </c>
      <c r="Y624" s="12">
        <f t="shared" si="11"/>
        <v>11</v>
      </c>
    </row>
    <row r="625" spans="24:25" x14ac:dyDescent="0.3">
      <c r="X625" s="13" t="s">
        <v>64</v>
      </c>
      <c r="Y625" s="12">
        <f t="shared" si="11"/>
        <v>11</v>
      </c>
    </row>
    <row r="626" spans="24:25" x14ac:dyDescent="0.3">
      <c r="X626" s="13" t="s">
        <v>64</v>
      </c>
      <c r="Y626" s="12">
        <f t="shared" si="11"/>
        <v>11</v>
      </c>
    </row>
    <row r="627" spans="24:25" x14ac:dyDescent="0.3">
      <c r="X627" s="13" t="s">
        <v>64</v>
      </c>
      <c r="Y627" s="12">
        <f t="shared" si="11"/>
        <v>11</v>
      </c>
    </row>
    <row r="628" spans="24:25" x14ac:dyDescent="0.3">
      <c r="X628" s="13" t="s">
        <v>64</v>
      </c>
      <c r="Y628" s="12">
        <f t="shared" si="11"/>
        <v>11</v>
      </c>
    </row>
    <row r="629" spans="24:25" x14ac:dyDescent="0.3">
      <c r="X629" s="13" t="s">
        <v>64</v>
      </c>
      <c r="Y629" s="12">
        <f t="shared" si="11"/>
        <v>11</v>
      </c>
    </row>
    <row r="630" spans="24:25" x14ac:dyDescent="0.3">
      <c r="X630" s="13" t="s">
        <v>30</v>
      </c>
      <c r="Y630" s="12">
        <f t="shared" si="11"/>
        <v>6</v>
      </c>
    </row>
    <row r="631" spans="24:25" x14ac:dyDescent="0.3">
      <c r="X631" s="13" t="s">
        <v>30</v>
      </c>
      <c r="Y631" s="12">
        <f t="shared" si="11"/>
        <v>6</v>
      </c>
    </row>
    <row r="632" spans="24:25" x14ac:dyDescent="0.3">
      <c r="X632" s="13" t="s">
        <v>30</v>
      </c>
      <c r="Y632" s="12">
        <f t="shared" si="11"/>
        <v>6</v>
      </c>
    </row>
    <row r="633" spans="24:25" x14ac:dyDescent="0.3">
      <c r="X633" s="13" t="s">
        <v>30</v>
      </c>
      <c r="Y633" s="12">
        <f t="shared" si="11"/>
        <v>6</v>
      </c>
    </row>
    <row r="634" spans="24:25" x14ac:dyDescent="0.3">
      <c r="X634" s="13" t="s">
        <v>30</v>
      </c>
      <c r="Y634" s="12">
        <f t="shared" si="11"/>
        <v>6</v>
      </c>
    </row>
    <row r="635" spans="24:25" x14ac:dyDescent="0.3">
      <c r="X635" s="13" t="s">
        <v>30</v>
      </c>
      <c r="Y635" s="12">
        <f t="shared" si="11"/>
        <v>6</v>
      </c>
    </row>
    <row r="636" spans="24:25" x14ac:dyDescent="0.3">
      <c r="X636" s="13" t="s">
        <v>45</v>
      </c>
      <c r="Y636" s="12">
        <f t="shared" si="11"/>
        <v>9</v>
      </c>
    </row>
    <row r="637" spans="24:25" x14ac:dyDescent="0.3">
      <c r="X637" s="13" t="s">
        <v>45</v>
      </c>
      <c r="Y637" s="12">
        <f t="shared" si="11"/>
        <v>9</v>
      </c>
    </row>
    <row r="638" spans="24:25" x14ac:dyDescent="0.3">
      <c r="X638" s="13" t="s">
        <v>45</v>
      </c>
      <c r="Y638" s="12">
        <f t="shared" si="11"/>
        <v>9</v>
      </c>
    </row>
    <row r="639" spans="24:25" x14ac:dyDescent="0.3">
      <c r="X639" s="13" t="s">
        <v>45</v>
      </c>
      <c r="Y639" s="12">
        <f t="shared" si="11"/>
        <v>9</v>
      </c>
    </row>
    <row r="640" spans="24:25" x14ac:dyDescent="0.3">
      <c r="X640" s="13" t="s">
        <v>45</v>
      </c>
      <c r="Y640" s="12">
        <f t="shared" si="11"/>
        <v>9</v>
      </c>
    </row>
    <row r="641" spans="24:25" x14ac:dyDescent="0.3">
      <c r="X641" s="13" t="s">
        <v>45</v>
      </c>
      <c r="Y641" s="12">
        <f t="shared" si="11"/>
        <v>9</v>
      </c>
    </row>
    <row r="642" spans="24:25" x14ac:dyDescent="0.3">
      <c r="X642" s="13" t="s">
        <v>45</v>
      </c>
      <c r="Y642" s="12">
        <f t="shared" si="11"/>
        <v>9</v>
      </c>
    </row>
    <row r="643" spans="24:25" x14ac:dyDescent="0.3">
      <c r="X643" s="13" t="s">
        <v>45</v>
      </c>
      <c r="Y643" s="12">
        <f t="shared" ref="Y643:Y700" si="12">COUNTIF($X$3:$X$700,X643)</f>
        <v>9</v>
      </c>
    </row>
    <row r="644" spans="24:25" x14ac:dyDescent="0.3">
      <c r="X644" s="13" t="s">
        <v>45</v>
      </c>
      <c r="Y644" s="12">
        <f t="shared" si="12"/>
        <v>9</v>
      </c>
    </row>
    <row r="645" spans="24:25" x14ac:dyDescent="0.3">
      <c r="X645" s="13" t="s">
        <v>80</v>
      </c>
      <c r="Y645" s="12">
        <f t="shared" si="12"/>
        <v>14</v>
      </c>
    </row>
    <row r="646" spans="24:25" x14ac:dyDescent="0.3">
      <c r="X646" s="13" t="s">
        <v>80</v>
      </c>
      <c r="Y646" s="12">
        <f t="shared" si="12"/>
        <v>14</v>
      </c>
    </row>
    <row r="647" spans="24:25" x14ac:dyDescent="0.3">
      <c r="X647" s="13" t="s">
        <v>80</v>
      </c>
      <c r="Y647" s="12">
        <f t="shared" si="12"/>
        <v>14</v>
      </c>
    </row>
    <row r="648" spans="24:25" x14ac:dyDescent="0.3">
      <c r="X648" s="13" t="s">
        <v>80</v>
      </c>
      <c r="Y648" s="12">
        <f t="shared" si="12"/>
        <v>14</v>
      </c>
    </row>
    <row r="649" spans="24:25" x14ac:dyDescent="0.3">
      <c r="X649" s="13" t="s">
        <v>80</v>
      </c>
      <c r="Y649" s="12">
        <f t="shared" si="12"/>
        <v>14</v>
      </c>
    </row>
    <row r="650" spans="24:25" x14ac:dyDescent="0.3">
      <c r="X650" s="13" t="s">
        <v>80</v>
      </c>
      <c r="Y650" s="12">
        <f t="shared" si="12"/>
        <v>14</v>
      </c>
    </row>
    <row r="651" spans="24:25" x14ac:dyDescent="0.3">
      <c r="X651" s="13" t="s">
        <v>80</v>
      </c>
      <c r="Y651" s="12">
        <f t="shared" si="12"/>
        <v>14</v>
      </c>
    </row>
    <row r="652" spans="24:25" x14ac:dyDescent="0.3">
      <c r="X652" s="13" t="s">
        <v>80</v>
      </c>
      <c r="Y652" s="12">
        <f t="shared" si="12"/>
        <v>14</v>
      </c>
    </row>
    <row r="653" spans="24:25" x14ac:dyDescent="0.3">
      <c r="X653" s="13" t="s">
        <v>80</v>
      </c>
      <c r="Y653" s="12">
        <f t="shared" si="12"/>
        <v>14</v>
      </c>
    </row>
    <row r="654" spans="24:25" x14ac:dyDescent="0.3">
      <c r="X654" s="13" t="s">
        <v>80</v>
      </c>
      <c r="Y654" s="12">
        <f t="shared" si="12"/>
        <v>14</v>
      </c>
    </row>
    <row r="655" spans="24:25" x14ac:dyDescent="0.3">
      <c r="X655" s="13" t="s">
        <v>80</v>
      </c>
      <c r="Y655" s="12">
        <f t="shared" si="12"/>
        <v>14</v>
      </c>
    </row>
    <row r="656" spans="24:25" x14ac:dyDescent="0.3">
      <c r="X656" s="13" t="s">
        <v>80</v>
      </c>
      <c r="Y656" s="12">
        <f t="shared" si="12"/>
        <v>14</v>
      </c>
    </row>
    <row r="657" spans="24:25" x14ac:dyDescent="0.3">
      <c r="X657" s="13" t="s">
        <v>80</v>
      </c>
      <c r="Y657" s="12">
        <f t="shared" si="12"/>
        <v>14</v>
      </c>
    </row>
    <row r="658" spans="24:25" x14ac:dyDescent="0.3">
      <c r="X658" s="13" t="s">
        <v>80</v>
      </c>
      <c r="Y658" s="12">
        <f t="shared" si="12"/>
        <v>14</v>
      </c>
    </row>
    <row r="659" spans="24:25" x14ac:dyDescent="0.3">
      <c r="X659" s="13" t="s">
        <v>85</v>
      </c>
      <c r="Y659" s="12">
        <f t="shared" si="12"/>
        <v>11</v>
      </c>
    </row>
    <row r="660" spans="24:25" x14ac:dyDescent="0.3">
      <c r="X660" s="13" t="s">
        <v>85</v>
      </c>
      <c r="Y660" s="12">
        <f t="shared" si="12"/>
        <v>11</v>
      </c>
    </row>
    <row r="661" spans="24:25" x14ac:dyDescent="0.3">
      <c r="X661" s="13" t="s">
        <v>85</v>
      </c>
      <c r="Y661" s="12">
        <f t="shared" si="12"/>
        <v>11</v>
      </c>
    </row>
    <row r="662" spans="24:25" x14ac:dyDescent="0.3">
      <c r="X662" s="13" t="s">
        <v>85</v>
      </c>
      <c r="Y662" s="12">
        <f t="shared" si="12"/>
        <v>11</v>
      </c>
    </row>
    <row r="663" spans="24:25" x14ac:dyDescent="0.3">
      <c r="X663" s="13" t="s">
        <v>85</v>
      </c>
      <c r="Y663" s="12">
        <f t="shared" si="12"/>
        <v>11</v>
      </c>
    </row>
    <row r="664" spans="24:25" x14ac:dyDescent="0.3">
      <c r="X664" s="13" t="s">
        <v>85</v>
      </c>
      <c r="Y664" s="12">
        <f t="shared" si="12"/>
        <v>11</v>
      </c>
    </row>
    <row r="665" spans="24:25" x14ac:dyDescent="0.3">
      <c r="X665" s="13" t="s">
        <v>85</v>
      </c>
      <c r="Y665" s="12">
        <f t="shared" si="12"/>
        <v>11</v>
      </c>
    </row>
    <row r="666" spans="24:25" x14ac:dyDescent="0.3">
      <c r="X666" s="13" t="s">
        <v>85</v>
      </c>
      <c r="Y666" s="12">
        <f t="shared" si="12"/>
        <v>11</v>
      </c>
    </row>
    <row r="667" spans="24:25" x14ac:dyDescent="0.3">
      <c r="X667" s="13" t="s">
        <v>85</v>
      </c>
      <c r="Y667" s="12">
        <f t="shared" si="12"/>
        <v>11</v>
      </c>
    </row>
    <row r="668" spans="24:25" x14ac:dyDescent="0.3">
      <c r="X668" s="13" t="s">
        <v>85</v>
      </c>
      <c r="Y668" s="12">
        <f t="shared" si="12"/>
        <v>11</v>
      </c>
    </row>
    <row r="669" spans="24:25" x14ac:dyDescent="0.3">
      <c r="X669" s="13" t="s">
        <v>85</v>
      </c>
      <c r="Y669" s="12">
        <f t="shared" si="12"/>
        <v>11</v>
      </c>
    </row>
    <row r="670" spans="24:25" x14ac:dyDescent="0.3">
      <c r="X670" s="13" t="s">
        <v>82</v>
      </c>
      <c r="Y670" s="12">
        <f t="shared" si="12"/>
        <v>7</v>
      </c>
    </row>
    <row r="671" spans="24:25" x14ac:dyDescent="0.3">
      <c r="X671" s="13" t="s">
        <v>82</v>
      </c>
      <c r="Y671" s="12">
        <f t="shared" si="12"/>
        <v>7</v>
      </c>
    </row>
    <row r="672" spans="24:25" x14ac:dyDescent="0.3">
      <c r="X672" s="13" t="s">
        <v>82</v>
      </c>
      <c r="Y672" s="12">
        <f t="shared" si="12"/>
        <v>7</v>
      </c>
    </row>
    <row r="673" spans="24:25" x14ac:dyDescent="0.3">
      <c r="X673" s="13" t="s">
        <v>82</v>
      </c>
      <c r="Y673" s="12">
        <f t="shared" si="12"/>
        <v>7</v>
      </c>
    </row>
    <row r="674" spans="24:25" x14ac:dyDescent="0.3">
      <c r="X674" s="13" t="s">
        <v>82</v>
      </c>
      <c r="Y674" s="12">
        <f t="shared" si="12"/>
        <v>7</v>
      </c>
    </row>
    <row r="675" spans="24:25" x14ac:dyDescent="0.3">
      <c r="X675" s="13" t="s">
        <v>82</v>
      </c>
      <c r="Y675" s="12">
        <f t="shared" si="12"/>
        <v>7</v>
      </c>
    </row>
    <row r="676" spans="24:25" x14ac:dyDescent="0.3">
      <c r="X676" s="13" t="s">
        <v>82</v>
      </c>
      <c r="Y676" s="12">
        <f t="shared" si="12"/>
        <v>7</v>
      </c>
    </row>
    <row r="677" spans="24:25" x14ac:dyDescent="0.3">
      <c r="X677" s="13" t="s">
        <v>65</v>
      </c>
      <c r="Y677" s="12">
        <f t="shared" si="12"/>
        <v>17</v>
      </c>
    </row>
    <row r="678" spans="24:25" x14ac:dyDescent="0.3">
      <c r="X678" s="13" t="s">
        <v>65</v>
      </c>
      <c r="Y678" s="12">
        <f t="shared" si="12"/>
        <v>17</v>
      </c>
    </row>
    <row r="679" spans="24:25" x14ac:dyDescent="0.3">
      <c r="X679" s="13" t="s">
        <v>65</v>
      </c>
      <c r="Y679" s="12">
        <f t="shared" si="12"/>
        <v>17</v>
      </c>
    </row>
    <row r="680" spans="24:25" x14ac:dyDescent="0.3">
      <c r="X680" s="13" t="s">
        <v>65</v>
      </c>
      <c r="Y680" s="12">
        <f t="shared" si="12"/>
        <v>17</v>
      </c>
    </row>
    <row r="681" spans="24:25" x14ac:dyDescent="0.3">
      <c r="X681" s="13" t="s">
        <v>65</v>
      </c>
      <c r="Y681" s="12">
        <f t="shared" si="12"/>
        <v>17</v>
      </c>
    </row>
    <row r="682" spans="24:25" x14ac:dyDescent="0.3">
      <c r="X682" s="13" t="s">
        <v>65</v>
      </c>
      <c r="Y682" s="12">
        <f t="shared" si="12"/>
        <v>17</v>
      </c>
    </row>
    <row r="683" spans="24:25" x14ac:dyDescent="0.3">
      <c r="X683" s="13" t="s">
        <v>65</v>
      </c>
      <c r="Y683" s="12">
        <f t="shared" si="12"/>
        <v>17</v>
      </c>
    </row>
    <row r="684" spans="24:25" x14ac:dyDescent="0.3">
      <c r="X684" s="13" t="s">
        <v>65</v>
      </c>
      <c r="Y684" s="12">
        <f t="shared" si="12"/>
        <v>17</v>
      </c>
    </row>
    <row r="685" spans="24:25" x14ac:dyDescent="0.3">
      <c r="X685" s="13" t="s">
        <v>65</v>
      </c>
      <c r="Y685" s="12">
        <f t="shared" si="12"/>
        <v>17</v>
      </c>
    </row>
    <row r="686" spans="24:25" x14ac:dyDescent="0.3">
      <c r="X686" s="13" t="s">
        <v>65</v>
      </c>
      <c r="Y686" s="12">
        <f t="shared" si="12"/>
        <v>17</v>
      </c>
    </row>
    <row r="687" spans="24:25" x14ac:dyDescent="0.3">
      <c r="X687" s="13" t="s">
        <v>65</v>
      </c>
      <c r="Y687" s="12">
        <f t="shared" si="12"/>
        <v>17</v>
      </c>
    </row>
    <row r="688" spans="24:25" x14ac:dyDescent="0.3">
      <c r="X688" s="13" t="s">
        <v>65</v>
      </c>
      <c r="Y688" s="12">
        <f t="shared" si="12"/>
        <v>17</v>
      </c>
    </row>
    <row r="689" spans="24:25" x14ac:dyDescent="0.3">
      <c r="X689" s="13" t="s">
        <v>65</v>
      </c>
      <c r="Y689" s="12">
        <f t="shared" si="12"/>
        <v>17</v>
      </c>
    </row>
    <row r="690" spans="24:25" x14ac:dyDescent="0.3">
      <c r="X690" s="13" t="s">
        <v>65</v>
      </c>
      <c r="Y690" s="12">
        <f t="shared" si="12"/>
        <v>17</v>
      </c>
    </row>
    <row r="691" spans="24:25" x14ac:dyDescent="0.3">
      <c r="X691" s="13" t="s">
        <v>65</v>
      </c>
      <c r="Y691" s="12">
        <f t="shared" si="12"/>
        <v>17</v>
      </c>
    </row>
    <row r="692" spans="24:25" x14ac:dyDescent="0.3">
      <c r="X692" s="13" t="s">
        <v>65</v>
      </c>
      <c r="Y692" s="12">
        <f t="shared" si="12"/>
        <v>17</v>
      </c>
    </row>
    <row r="693" spans="24:25" x14ac:dyDescent="0.3">
      <c r="X693" s="13" t="s">
        <v>65</v>
      </c>
      <c r="Y693" s="12">
        <f t="shared" si="12"/>
        <v>17</v>
      </c>
    </row>
    <row r="694" spans="24:25" x14ac:dyDescent="0.3">
      <c r="X694" s="13" t="s">
        <v>83</v>
      </c>
      <c r="Y694" s="12">
        <f t="shared" si="12"/>
        <v>7</v>
      </c>
    </row>
    <row r="695" spans="24:25" x14ac:dyDescent="0.3">
      <c r="X695" s="13" t="s">
        <v>83</v>
      </c>
      <c r="Y695" s="12">
        <f t="shared" si="12"/>
        <v>7</v>
      </c>
    </row>
    <row r="696" spans="24:25" x14ac:dyDescent="0.3">
      <c r="X696" s="13" t="s">
        <v>83</v>
      </c>
      <c r="Y696" s="12">
        <f t="shared" si="12"/>
        <v>7</v>
      </c>
    </row>
    <row r="697" spans="24:25" x14ac:dyDescent="0.3">
      <c r="X697" s="13" t="s">
        <v>83</v>
      </c>
      <c r="Y697" s="12">
        <f t="shared" si="12"/>
        <v>7</v>
      </c>
    </row>
    <row r="698" spans="24:25" x14ac:dyDescent="0.3">
      <c r="X698" s="13" t="s">
        <v>83</v>
      </c>
      <c r="Y698" s="12">
        <f t="shared" si="12"/>
        <v>7</v>
      </c>
    </row>
    <row r="699" spans="24:25" x14ac:dyDescent="0.3">
      <c r="X699" s="13" t="s">
        <v>83</v>
      </c>
      <c r="Y699" s="12">
        <f t="shared" si="12"/>
        <v>7</v>
      </c>
    </row>
    <row r="700" spans="24:25" x14ac:dyDescent="0.3">
      <c r="X700" s="13" t="s">
        <v>83</v>
      </c>
      <c r="Y700" s="12">
        <f t="shared" si="12"/>
        <v>7</v>
      </c>
    </row>
  </sheetData>
  <sortState xmlns:xlrd2="http://schemas.microsoft.com/office/spreadsheetml/2017/richdata2" ref="X3:X700">
    <sortCondition ref="X3:X700"/>
  </sortState>
  <conditionalFormatting sqref="C3:C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36ABD-D8EC-481F-9706-DF03966F9638}">
  <dimension ref="A1"/>
  <sheetViews>
    <sheetView topLeftCell="A15" workbookViewId="0">
      <selection activeCell="G28" sqref="G28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CE717-9DC7-4CE3-9240-0989D91FD42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A4945-B414-4369-BBD0-C02FD04203B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victime_trafic_2019</vt:lpstr>
      <vt:lpstr>SRS</vt:lpstr>
      <vt:lpstr>Hypothesis testing</vt:lpstr>
      <vt:lpstr>ANOVA</vt:lpstr>
      <vt:lpstr>ANOVA 2</vt:lpstr>
      <vt:lpstr>Simple regression</vt:lpstr>
      <vt:lpstr>Multiple Regression Results</vt:lpstr>
      <vt:lpstr>Sheet5</vt:lpstr>
      <vt:lpstr>Sheet6</vt:lpstr>
      <vt:lpstr>Multiple regression</vt:lpstr>
      <vt:lpstr>Multiple Regression Results 2.0</vt:lpstr>
      <vt:lpstr>Sheet7</vt:lpstr>
      <vt:lpstr>Sheet2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Stefan Boros</cp:lastModifiedBy>
  <dcterms:created xsi:type="dcterms:W3CDTF">2011-08-01T14:22:18Z</dcterms:created>
  <dcterms:modified xsi:type="dcterms:W3CDTF">2022-06-01T17:59:51Z</dcterms:modified>
</cp:coreProperties>
</file>