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nda\OneDrive\ドキュメント\"/>
    </mc:Choice>
  </mc:AlternateContent>
  <xr:revisionPtr revIDLastSave="0" documentId="13_ncr:1_{62EF2768-91E2-4DA7-956D-6EFDCD1AC923}" xr6:coauthVersionLast="47" xr6:coauthVersionMax="47" xr10:uidLastSave="{00000000-0000-0000-0000-000000000000}"/>
  <bookViews>
    <workbookView xWindow="-108" yWindow="-108" windowWidth="23256" windowHeight="13896" activeTab="1" xr2:uid="{1216AD27-C7C2-42F0-8ED3-AF4B9A1E8027}"/>
  </bookViews>
  <sheets>
    <sheet name="ツールシート" sheetId="1" r:id="rId1"/>
    <sheet name="作成意図" sheetId="3" r:id="rId2"/>
    <sheet name="複合キー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5" i="1"/>
  <c r="C6" i="1"/>
  <c r="F5" i="1"/>
</calcChain>
</file>

<file path=xl/sharedStrings.xml><?xml version="1.0" encoding="utf-8"?>
<sst xmlns="http://schemas.openxmlformats.org/spreadsheetml/2006/main" count="33" uniqueCount="32">
  <si>
    <t>車いす番号</t>
    <rPh sb="0" eb="1">
      <t>クルマ</t>
    </rPh>
    <rPh sb="3" eb="5">
      <t>バンゴウ</t>
    </rPh>
    <phoneticPr fontId="1"/>
  </si>
  <si>
    <t>体重</t>
    <rPh sb="0" eb="2">
      <t>タイジュウ</t>
    </rPh>
    <phoneticPr fontId="1"/>
  </si>
  <si>
    <t>重さ</t>
    <rPh sb="0" eb="1">
      <t>オモ</t>
    </rPh>
    <phoneticPr fontId="1"/>
  </si>
  <si>
    <t>車いすの重さ</t>
    <rPh sb="0" eb="1">
      <t>クルマ</t>
    </rPh>
    <rPh sb="4" eb="5">
      <t>オモ</t>
    </rPh>
    <phoneticPr fontId="1"/>
  </si>
  <si>
    <t>クッションなどの重さ</t>
    <rPh sb="8" eb="9">
      <t>オモ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</si>
  <si>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</si>
  <si>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</si>
  <si>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</si>
  <si>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</si>
  <si>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</si>
  <si>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</si>
  <si>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</si>
  <si>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車いすを使用されずない方は、合計体重のみ入力して後にカルテへの入力お願いします。</t>
    <rPh sb="0" eb="1">
      <t>クルマ</t>
    </rPh>
    <rPh sb="4" eb="6">
      <t>シヨウ</t>
    </rPh>
    <rPh sb="11" eb="12">
      <t>カタ</t>
    </rPh>
    <rPh sb="14" eb="18">
      <t>ゴウケイタイジュウ</t>
    </rPh>
    <rPh sb="20" eb="22">
      <t>ニュウリョク</t>
    </rPh>
    <rPh sb="24" eb="25">
      <t>ノチ</t>
    </rPh>
    <rPh sb="31" eb="33">
      <t>ニュウリョク</t>
    </rPh>
    <rPh sb="34" eb="35">
      <t>ネガ</t>
    </rPh>
    <phoneticPr fontId="1"/>
  </si>
  <si>
    <t>体交枕やクッション、厚手の上着は、重さを先に図るか、一時的避けて測定してください。</t>
    <rPh sb="0" eb="3">
      <t>タイコウマクラ</t>
    </rPh>
    <rPh sb="10" eb="12">
      <t>アツデ</t>
    </rPh>
    <rPh sb="13" eb="15">
      <t>ウワギ</t>
    </rPh>
    <rPh sb="17" eb="18">
      <t>オモ</t>
    </rPh>
    <rPh sb="20" eb="21">
      <t>サキ</t>
    </rPh>
    <rPh sb="22" eb="23">
      <t>ハカ</t>
    </rPh>
    <rPh sb="26" eb="29">
      <t>イチジテキ</t>
    </rPh>
    <rPh sb="29" eb="30">
      <t>ヨ</t>
    </rPh>
    <rPh sb="32" eb="34">
      <t>ソクテイ</t>
    </rPh>
    <phoneticPr fontId="1"/>
  </si>
  <si>
    <t>目的</t>
    <rPh sb="0" eb="2">
      <t>モクテキ</t>
    </rPh>
    <phoneticPr fontId="1"/>
  </si>
  <si>
    <t>背景、想定現場</t>
    <rPh sb="0" eb="2">
      <t>ハイケイ</t>
    </rPh>
    <rPh sb="3" eb="7">
      <t>ソウテイゲンバ</t>
    </rPh>
    <phoneticPr fontId="1"/>
  </si>
  <si>
    <t>使い方</t>
    <rPh sb="0" eb="1">
      <t>ツカ</t>
    </rPh>
    <rPh sb="2" eb="3">
      <t>カタ</t>
    </rPh>
    <phoneticPr fontId="1"/>
  </si>
  <si>
    <t>職員2名でPC入力と患者車いす誘導に分かれて対応する。</t>
    <rPh sb="0" eb="2">
      <t>ショクイン</t>
    </rPh>
    <rPh sb="3" eb="4">
      <t>メイ</t>
    </rPh>
    <rPh sb="7" eb="9">
      <t>ニュウリョク</t>
    </rPh>
    <rPh sb="10" eb="12">
      <t>カンジャ</t>
    </rPh>
    <rPh sb="12" eb="13">
      <t>クルマ</t>
    </rPh>
    <rPh sb="15" eb="17">
      <t>ユウドウ</t>
    </rPh>
    <rPh sb="18" eb="19">
      <t>ワ</t>
    </rPh>
    <rPh sb="22" eb="24">
      <t>タイオウ</t>
    </rPh>
    <phoneticPr fontId="1"/>
  </si>
  <si>
    <t>医療用PCカートと、車いす体重計を用意する。</t>
    <rPh sb="0" eb="3">
      <t>イリョウヨウ</t>
    </rPh>
    <rPh sb="10" eb="11">
      <t>クルマ</t>
    </rPh>
    <rPh sb="13" eb="16">
      <t>タイジュウケイ</t>
    </rPh>
    <rPh sb="17" eb="19">
      <t>ヨウイ</t>
    </rPh>
    <phoneticPr fontId="1"/>
  </si>
  <si>
    <t>合計重量</t>
    <rPh sb="0" eb="2">
      <t>ゴウケイ</t>
    </rPh>
    <rPh sb="2" eb="4">
      <t>ジュウリョウ</t>
    </rPh>
    <phoneticPr fontId="1"/>
  </si>
  <si>
    <t>名前</t>
    <rPh sb="0" eb="2">
      <t>ナマエ</t>
    </rPh>
    <phoneticPr fontId="1"/>
  </si>
  <si>
    <t>ツールシートに車いすNoをプルダウンを選ぶ、他にクッションや、座布団や、厚手の上着など重量を入力、その後全体重量を入力すると、患者体重が自動で表示。</t>
    <rPh sb="7" eb="8">
      <t>クルマ</t>
    </rPh>
    <rPh sb="19" eb="20">
      <t>エラ</t>
    </rPh>
    <rPh sb="22" eb="23">
      <t>ホカ</t>
    </rPh>
    <rPh sb="31" eb="34">
      <t>ザブトン</t>
    </rPh>
    <rPh sb="36" eb="38">
      <t>アツデ</t>
    </rPh>
    <rPh sb="39" eb="41">
      <t>ウワギ</t>
    </rPh>
    <rPh sb="43" eb="45">
      <t>ジュウリョウ</t>
    </rPh>
    <rPh sb="46" eb="48">
      <t>ニュウリョク</t>
    </rPh>
    <rPh sb="51" eb="52">
      <t>ゴ</t>
    </rPh>
    <rPh sb="52" eb="54">
      <t>ゼンタイ</t>
    </rPh>
    <rPh sb="54" eb="56">
      <t>ジュウリョウ</t>
    </rPh>
    <rPh sb="57" eb="59">
      <t>ニュウリョク</t>
    </rPh>
    <rPh sb="63" eb="65">
      <t>カンジャ</t>
    </rPh>
    <rPh sb="65" eb="67">
      <t>タイジュウ</t>
    </rPh>
    <rPh sb="68" eb="70">
      <t>ジドウ</t>
    </rPh>
    <rPh sb="71" eb="73">
      <t>ヒョウジ</t>
    </rPh>
    <phoneticPr fontId="1"/>
  </si>
  <si>
    <t>事前に車いすNO を割り振り、重さを測る。それを複合キーシートへ列に合わせて入力する。またクッションなどの重さも図っておく。</t>
    <rPh sb="0" eb="2">
      <t>ジゼン</t>
    </rPh>
    <rPh sb="3" eb="4">
      <t>クルマ</t>
    </rPh>
    <rPh sb="10" eb="11">
      <t>ワ</t>
    </rPh>
    <rPh sb="12" eb="13">
      <t>フ</t>
    </rPh>
    <rPh sb="15" eb="16">
      <t>オモ</t>
    </rPh>
    <rPh sb="18" eb="19">
      <t>ハカ</t>
    </rPh>
    <rPh sb="24" eb="26">
      <t>フクゴウ</t>
    </rPh>
    <rPh sb="32" eb="33">
      <t>レツ</t>
    </rPh>
    <rPh sb="34" eb="35">
      <t>ア</t>
    </rPh>
    <rPh sb="38" eb="40">
      <t>ニュウリョク</t>
    </rPh>
    <rPh sb="53" eb="54">
      <t>オモ</t>
    </rPh>
    <rPh sb="56" eb="57">
      <t>ハカ</t>
    </rPh>
    <phoneticPr fontId="1"/>
  </si>
  <si>
    <t>結果</t>
    <rPh sb="0" eb="2">
      <t>ケッカ</t>
    </rPh>
    <phoneticPr fontId="1"/>
  </si>
  <si>
    <t>毎月の体重測定の時間短縮。紙の印刷の削減、ノートPC1台を持っていき、エクセルファイルを起動、車いす番号の選択、全体重量を入力するだけで、自動出力。</t>
    <phoneticPr fontId="1"/>
  </si>
  <si>
    <t>電子カルテ対応の職場の場合、そのまま体重をコピー＆ペーストにて入力時間の短縮可能。紙への記入手作業、電卓の車いすの入力などの計算時間削減。</t>
    <rPh sb="31" eb="35">
      <t>ニュウリョクジカン</t>
    </rPh>
    <rPh sb="36" eb="38">
      <t>タンシュク</t>
    </rPh>
    <phoneticPr fontId="1"/>
  </si>
  <si>
    <t>改善点</t>
    <rPh sb="0" eb="3">
      <t>カイゼンテン</t>
    </rPh>
    <phoneticPr fontId="1"/>
  </si>
  <si>
    <t>車いすの重さをツールシートに載せたのは人によっては混乱を招く可能性が高い為、複合キーで処理する形の方が良かった気がします。</t>
    <rPh sb="0" eb="1">
      <t>クルマ</t>
    </rPh>
    <rPh sb="4" eb="5">
      <t>オモ</t>
    </rPh>
    <rPh sb="14" eb="15">
      <t>ノ</t>
    </rPh>
    <rPh sb="19" eb="20">
      <t>ヒト</t>
    </rPh>
    <rPh sb="25" eb="27">
      <t>コンラン</t>
    </rPh>
    <rPh sb="28" eb="29">
      <t>マネ</t>
    </rPh>
    <rPh sb="30" eb="33">
      <t>カノウセイ</t>
    </rPh>
    <rPh sb="34" eb="35">
      <t>タカ</t>
    </rPh>
    <rPh sb="36" eb="37">
      <t>タメ</t>
    </rPh>
    <rPh sb="38" eb="40">
      <t>フクゴウ</t>
    </rPh>
    <rPh sb="43" eb="45">
      <t>ショリ</t>
    </rPh>
    <rPh sb="47" eb="48">
      <t>カタチ</t>
    </rPh>
    <rPh sb="49" eb="50">
      <t>ホウ</t>
    </rPh>
    <rPh sb="51" eb="52">
      <t>ヨ</t>
    </rPh>
    <rPh sb="55" eb="56">
      <t>キ</t>
    </rPh>
    <phoneticPr fontId="1"/>
  </si>
  <si>
    <t>毎月の体重測定の際表シート紙の印刷後、板に挟み電卓による計算と手書きをを行っている現場、WINDOWSノートPCと医療用PCカート有りの条件と仮定</t>
    <phoneticPr fontId="1"/>
  </si>
  <si>
    <t>体重測定の時間短縮業務効率化</t>
    <rPh sb="0" eb="4">
      <t>タイジュウソクテイ</t>
    </rPh>
    <rPh sb="5" eb="9">
      <t>ジカンタンシュク</t>
    </rPh>
    <rPh sb="9" eb="14">
      <t>ギョウムコウリツカ</t>
    </rPh>
    <phoneticPr fontId="1"/>
  </si>
  <si>
    <t>データベースシートを作り、長期入院の患者様の異常な体重の増減を察知した場合、医療スキルの低いスタッフでも異常の早期発見、不適切な測定方法などチェックできるので良いと思いました。ただ、保守運用や再現性がITスキルに依存するので人によっては難しいかもです。</t>
    <rPh sb="10" eb="11">
      <t>ツク</t>
    </rPh>
    <rPh sb="13" eb="17">
      <t>チョウキニュウイン</t>
    </rPh>
    <rPh sb="18" eb="20">
      <t>カンジャ</t>
    </rPh>
    <rPh sb="20" eb="21">
      <t>サマ</t>
    </rPh>
    <rPh sb="22" eb="24">
      <t>イジョウ</t>
    </rPh>
    <rPh sb="25" eb="27">
      <t>タイジュウ</t>
    </rPh>
    <rPh sb="28" eb="30">
      <t>ゾウゲン</t>
    </rPh>
    <rPh sb="31" eb="33">
      <t>サッチ</t>
    </rPh>
    <rPh sb="35" eb="37">
      <t>バアイ</t>
    </rPh>
    <rPh sb="38" eb="40">
      <t>イリョウ</t>
    </rPh>
    <rPh sb="44" eb="45">
      <t>ヒク</t>
    </rPh>
    <rPh sb="52" eb="54">
      <t>イジョウ</t>
    </rPh>
    <rPh sb="55" eb="59">
      <t>ソウキハッケン</t>
    </rPh>
    <rPh sb="60" eb="63">
      <t>フテキセツ</t>
    </rPh>
    <rPh sb="64" eb="68">
      <t>ソクテイホウホウ</t>
    </rPh>
    <rPh sb="79" eb="80">
      <t>イ</t>
    </rPh>
    <rPh sb="82" eb="83">
      <t>オモ</t>
    </rPh>
    <rPh sb="91" eb="95">
      <t>ホシュウンヨウ</t>
    </rPh>
    <rPh sb="96" eb="99">
      <t>サイゲンセイ</t>
    </rPh>
    <rPh sb="106" eb="108">
      <t>イゾン</t>
    </rPh>
    <rPh sb="112" eb="113">
      <t>ヒト</t>
    </rPh>
    <rPh sb="118" eb="119">
      <t>ムツカ</t>
    </rPh>
    <phoneticPr fontId="1"/>
  </si>
  <si>
    <t>以前の前職で業務改善の内容として、当時仲のいい職員に雑談がてら提案するも、難しいと言われて、却下されました。面接でもお話しした事があるので、実際にどういうものを想定していたか形にしてみました。</t>
    <rPh sb="0" eb="2">
      <t>イゼン</t>
    </rPh>
    <rPh sb="3" eb="5">
      <t>ゼンショク</t>
    </rPh>
    <rPh sb="6" eb="10">
      <t>ギョウムカイゼン</t>
    </rPh>
    <rPh sb="11" eb="13">
      <t>ナイヨウ</t>
    </rPh>
    <rPh sb="17" eb="19">
      <t>トウジ</t>
    </rPh>
    <rPh sb="19" eb="20">
      <t>ナカ</t>
    </rPh>
    <rPh sb="23" eb="25">
      <t>ショクイン</t>
    </rPh>
    <rPh sb="26" eb="28">
      <t>ザツダン</t>
    </rPh>
    <rPh sb="31" eb="33">
      <t>テイアン</t>
    </rPh>
    <rPh sb="37" eb="38">
      <t>ムツカ</t>
    </rPh>
    <rPh sb="41" eb="42">
      <t>イ</t>
    </rPh>
    <rPh sb="46" eb="48">
      <t>キャッカ</t>
    </rPh>
    <rPh sb="54" eb="56">
      <t>メンセツ</t>
    </rPh>
    <rPh sb="59" eb="60">
      <t>ハナ</t>
    </rPh>
    <rPh sb="63" eb="64">
      <t>コト</t>
    </rPh>
    <rPh sb="70" eb="72">
      <t>ジッサイ</t>
    </rPh>
    <rPh sb="80" eb="82">
      <t>ソウテイ</t>
    </rPh>
    <rPh sb="87" eb="88">
      <t>カタチ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</si>
</sst>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FB3F-B05D-4D50-8B2D-FA082D60A63C}">
  <dimension ref="A1:F23"/>
  <sheetViews>
    <sheetView workbookViewId="0">
      <selection activeCell="F6" sqref="F6"/>
    </sheetView>
  </sheetViews>
  <sheetFormatPr defaultRowHeight="18" x14ac:dyDescent="0.45"/>
  <cols>
    <col min="1" max="1" width="12.3984375" bestFit="1" customWidth="1"/>
    <col min="2" max="2" width="11" customWidth="1"/>
    <col min="3" max="3" width="13.5" customWidth="1"/>
    <col min="4" max="4" width="19.8984375" customWidth="1"/>
    <col min="5" max="5" width="19" customWidth="1"/>
    <col min="6" max="6" width="10.09765625" customWidth="1"/>
  </cols>
  <sheetData>
    <row r="1" spans="1:6" x14ac:dyDescent="0.45">
      <c r="A1" s="1" t="s">
        <v>12</v>
      </c>
    </row>
    <row r="2" spans="1:6" ht="18.600000000000001" thickBot="1" x14ac:dyDescent="0.5">
      <c r="A2" s="1" t="s">
        <v>13</v>
      </c>
    </row>
    <row r="3" spans="1:6" ht="19.2" thickTop="1" thickBot="1" x14ac:dyDescent="0.5">
      <c r="A3" s="8" t="s">
        <v>20</v>
      </c>
      <c r="B3" s="8" t="s">
        <v>0</v>
      </c>
      <c r="C3" s="8" t="s">
        <v>3</v>
      </c>
      <c r="D3" s="8" t="s">
        <v>4</v>
      </c>
      <c r="E3" s="8" t="s">
        <v>19</v>
      </c>
      <c r="F3" s="8" t="s">
        <v>1</v>
      </c>
    </row>
    <row r="4" spans="1:6" ht="19.2" thickTop="1" thickBot="1" x14ac:dyDescent="0.5">
      <c r="A4" s="8" t="s">
        <v>5</v>
      </c>
      <c r="B4" s="9">
        <v>3</v>
      </c>
      <c r="C4" s="6">
        <f>IF($B4="","",VLOOKUP(ツールシート!$B4,複合キー!$B$2:$C$11,2))</f>
        <v>16</v>
      </c>
      <c r="D4" s="6"/>
      <c r="E4" s="6">
        <v>75.8</v>
      </c>
      <c r="F4" s="7">
        <f>IF($B4="","",$E4-$D4-$C4)</f>
        <v>59.8</v>
      </c>
    </row>
    <row r="5" spans="1:6" ht="19.2" thickTop="1" thickBot="1" x14ac:dyDescent="0.5">
      <c r="A5" s="8" t="s">
        <v>6</v>
      </c>
      <c r="B5" s="9">
        <v>1</v>
      </c>
      <c r="C5" s="6">
        <f>IF($B5="","",VLOOKUP(ツールシート!$B5,複合キー!$B$2:$C$11,2))</f>
        <v>14</v>
      </c>
      <c r="D5" s="2"/>
      <c r="E5" s="2">
        <v>3000</v>
      </c>
      <c r="F5" s="7">
        <f t="shared" ref="F5:F22" si="0">IF($E5="","",$E5-$D5-$C5)</f>
        <v>2986</v>
      </c>
    </row>
    <row r="6" spans="1:6" ht="19.2" thickTop="1" thickBot="1" x14ac:dyDescent="0.5">
      <c r="A6" s="8" t="s">
        <v>7</v>
      </c>
      <c r="B6" s="9">
        <v>4</v>
      </c>
      <c r="C6" s="6">
        <f>IF($B6="","",VLOOKUP(ツールシート!$B6,複合キー!$B$2:$C$11,2))</f>
        <v>14.4</v>
      </c>
      <c r="D6" s="2"/>
      <c r="E6" s="2">
        <v>2</v>
      </c>
      <c r="F6" s="7">
        <f t="shared" si="0"/>
        <v>-12.4</v>
      </c>
    </row>
    <row r="7" spans="1:6" ht="19.2" thickTop="1" thickBot="1" x14ac:dyDescent="0.5">
      <c r="A7" s="8" t="s">
        <v>8</v>
      </c>
      <c r="B7" s="9"/>
      <c r="C7" s="6" t="str">
        <f>IF($B7="","",VLOOKUP(ツールシート!$B7,複合キー!$B$2:$C$11,2))</f>
        <v/>
      </c>
      <c r="D7" s="2"/>
      <c r="E7" s="2"/>
      <c r="F7" s="7" t="str">
        <f t="shared" si="0"/>
        <v/>
      </c>
    </row>
    <row r="8" spans="1:6" ht="19.2" thickTop="1" thickBot="1" x14ac:dyDescent="0.5">
      <c r="A8" s="8" t="s">
        <v>9</v>
      </c>
      <c r="B8" s="9"/>
      <c r="C8" s="6" t="str">
        <f>IF($B8="","",VLOOKUP(ツールシート!$B8,複合キー!$B$2:$C$11,2))</f>
        <v/>
      </c>
      <c r="D8" s="2"/>
      <c r="E8" s="2"/>
      <c r="F8" s="7" t="str">
        <f t="shared" si="0"/>
        <v/>
      </c>
    </row>
    <row r="9" spans="1:6" ht="19.2" thickTop="1" thickBot="1" x14ac:dyDescent="0.5">
      <c r="A9" s="8" t="s">
        <v>10</v>
      </c>
      <c r="B9" s="9"/>
      <c r="C9" s="6" t="str">
        <f>IF($B9="","",VLOOKUP(ツールシート!$B9,複合キー!$B$2:$C$11,2))</f>
        <v/>
      </c>
      <c r="D9" s="2"/>
      <c r="E9" s="2"/>
      <c r="F9" s="7" t="str">
        <f t="shared" si="0"/>
        <v/>
      </c>
    </row>
    <row r="10" spans="1:6" ht="19.2" thickTop="1" thickBot="1" x14ac:dyDescent="0.5">
      <c r="A10" s="8" t="s">
        <v>11</v>
      </c>
      <c r="B10" s="9"/>
      <c r="C10" s="6" t="str">
        <f>IF($B10="","",VLOOKUP(ツールシート!$B10,複合キー!$B$2:$C$11,2))</f>
        <v/>
      </c>
      <c r="D10" s="2"/>
      <c r="E10" s="2"/>
      <c r="F10" s="7" t="str">
        <f t="shared" si="0"/>
        <v/>
      </c>
    </row>
    <row r="11" spans="1:6" ht="19.2" thickTop="1" thickBot="1" x14ac:dyDescent="0.5">
      <c r="A11" s="8"/>
      <c r="B11" s="9"/>
      <c r="C11" s="6" t="str">
        <f>IF($B11="","",VLOOKUP(ツールシート!$B11,複合キー!$B$2:$C$11,2))</f>
        <v/>
      </c>
      <c r="D11" s="2"/>
      <c r="E11" s="2"/>
      <c r="F11" s="7" t="str">
        <f t="shared" si="0"/>
        <v/>
      </c>
    </row>
    <row r="12" spans="1:6" ht="19.2" thickTop="1" thickBot="1" x14ac:dyDescent="0.5">
      <c r="A12" s="8"/>
      <c r="B12" s="9"/>
      <c r="C12" s="6" t="str">
        <f>IF($B12="","",VLOOKUP(ツールシート!$B12,複合キー!$B$2:$C$11,2))</f>
        <v/>
      </c>
      <c r="D12" s="2"/>
      <c r="E12" s="2"/>
      <c r="F12" s="7" t="str">
        <f t="shared" si="0"/>
        <v/>
      </c>
    </row>
    <row r="13" spans="1:6" ht="19.2" thickTop="1" thickBot="1" x14ac:dyDescent="0.5">
      <c r="A13" s="8"/>
      <c r="B13" s="9"/>
      <c r="C13" s="6" t="str">
        <f>IF($B13="","",VLOOKUP(ツールシート!$B13,複合キー!$B$2:$C$11,2))</f>
        <v/>
      </c>
      <c r="D13" s="2"/>
      <c r="E13" s="2"/>
      <c r="F13" s="7" t="str">
        <f t="shared" si="0"/>
        <v/>
      </c>
    </row>
    <row r="14" spans="1:6" ht="19.2" thickTop="1" thickBot="1" x14ac:dyDescent="0.5">
      <c r="A14" s="8"/>
      <c r="B14" s="9"/>
      <c r="C14" s="6" t="str">
        <f>IF($B14="","",VLOOKUP(ツールシート!$B14,複合キー!$B$2:$C$11,2))</f>
        <v/>
      </c>
      <c r="D14" s="2"/>
      <c r="E14" s="2"/>
      <c r="F14" s="7" t="str">
        <f t="shared" si="0"/>
        <v/>
      </c>
    </row>
    <row r="15" spans="1:6" ht="19.2" thickTop="1" thickBot="1" x14ac:dyDescent="0.5">
      <c r="A15" s="8"/>
      <c r="B15" s="9"/>
      <c r="C15" s="6" t="str">
        <f>IF($B15="","",VLOOKUP(ツールシート!$B15,複合キー!$B$2:$C$11,2))</f>
        <v/>
      </c>
      <c r="D15" s="2"/>
      <c r="E15" s="2"/>
      <c r="F15" s="7" t="str">
        <f t="shared" si="0"/>
        <v/>
      </c>
    </row>
    <row r="16" spans="1:6" ht="19.2" thickTop="1" thickBot="1" x14ac:dyDescent="0.5">
      <c r="A16" s="8"/>
      <c r="B16" s="9"/>
      <c r="C16" s="6" t="str">
        <f>IF($B16="","",VLOOKUP(ツールシート!$B16,複合キー!$B$2:$C$11,2))</f>
        <v/>
      </c>
      <c r="D16" s="2"/>
      <c r="E16" s="2"/>
      <c r="F16" s="7" t="str">
        <f t="shared" si="0"/>
        <v/>
      </c>
    </row>
    <row r="17" spans="1:6" ht="19.2" thickTop="1" thickBot="1" x14ac:dyDescent="0.5">
      <c r="A17" s="8"/>
      <c r="B17" s="9"/>
      <c r="C17" s="6" t="str">
        <f>IF($B17="","",VLOOKUP(ツールシート!$B17,複合キー!$B$2:$C$11,2))</f>
        <v/>
      </c>
      <c r="D17" s="2"/>
      <c r="E17" s="2"/>
      <c r="F17" s="7" t="str">
        <f t="shared" si="0"/>
        <v/>
      </c>
    </row>
    <row r="18" spans="1:6" ht="19.2" thickTop="1" thickBot="1" x14ac:dyDescent="0.5">
      <c r="A18" s="8"/>
      <c r="B18" s="9"/>
      <c r="C18" s="6" t="str">
        <f>IF($B18="","",VLOOKUP(ツールシート!$B18,複合キー!$B$2:$C$11,2))</f>
        <v/>
      </c>
      <c r="D18" s="2"/>
      <c r="E18" s="2"/>
      <c r="F18" s="7" t="str">
        <f t="shared" si="0"/>
        <v/>
      </c>
    </row>
    <row r="19" spans="1:6" ht="19.2" thickTop="1" thickBot="1" x14ac:dyDescent="0.5">
      <c r="A19" s="8"/>
      <c r="B19" s="9"/>
      <c r="C19" s="6" t="str">
        <f>IF($B19="","",VLOOKUP(ツールシート!$B19,複合キー!$B$2:$C$11,2))</f>
        <v/>
      </c>
      <c r="D19" s="2"/>
      <c r="E19" s="2"/>
      <c r="F19" s="7" t="str">
        <f t="shared" si="0"/>
        <v/>
      </c>
    </row>
    <row r="20" spans="1:6" ht="19.2" thickTop="1" thickBot="1" x14ac:dyDescent="0.5">
      <c r="A20" s="8"/>
      <c r="B20" s="9"/>
      <c r="C20" s="6" t="str">
        <f>IF($B20="","",VLOOKUP(ツールシート!$B20,複合キー!$B$2:$C$11,2))</f>
        <v/>
      </c>
      <c r="D20" s="2"/>
      <c r="E20" s="2"/>
      <c r="F20" s="7" t="str">
        <f t="shared" si="0"/>
        <v/>
      </c>
    </row>
    <row r="21" spans="1:6" ht="19.2" thickTop="1" thickBot="1" x14ac:dyDescent="0.5">
      <c r="A21" s="8"/>
      <c r="B21" s="9"/>
      <c r="C21" s="6" t="str">
        <f>IF($B21="","",VLOOKUP(ツールシート!$B21,複合キー!$B$2:$C$11,2))</f>
        <v/>
      </c>
      <c r="D21" s="2"/>
      <c r="E21" s="2"/>
      <c r="F21" s="7" t="str">
        <f t="shared" si="0"/>
        <v/>
      </c>
    </row>
    <row r="22" spans="1:6" ht="19.2" thickTop="1" thickBot="1" x14ac:dyDescent="0.5">
      <c r="A22" s="8"/>
      <c r="B22" s="3"/>
      <c r="C22" s="4" t="str">
        <f>IF($B22="","",VLOOKUP(ツールシート!$B22,複合キー!$B$2:$C$11,2))</f>
        <v/>
      </c>
      <c r="D22" s="4"/>
      <c r="E22" s="4"/>
      <c r="F22" s="5" t="str">
        <f t="shared" si="0"/>
        <v/>
      </c>
    </row>
    <row r="23" spans="1:6" ht="18.600000000000001" thickTop="1" x14ac:dyDescent="0.45"/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849DEE-218D-4858-BD6A-26D90D10CF81}">
          <x14:formula1>
            <xm:f>複合キー!$B$2:$B$11</xm:f>
          </x14:formula1>
          <xm:sqref>B5:B22</xm:sqref>
        </x14:dataValidation>
        <x14:dataValidation type="list" allowBlank="1" showInputMessage="1" showErrorMessage="1" promptTitle="説明" prompt="対象の車いす番号を選んで下さい隣に自動で重さが入力されます。" xr:uid="{4449E3C5-74DC-412C-8E65-66764B749D97}">
          <x14:formula1>
            <xm:f>複合キー!$B$2:$B$11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396A-C251-40E1-84E2-9E70AC1A0911}">
  <dimension ref="A1:A20"/>
  <sheetViews>
    <sheetView tabSelected="1" workbookViewId="0">
      <selection activeCell="A6" sqref="A6"/>
    </sheetView>
  </sheetViews>
  <sheetFormatPr defaultRowHeight="18" x14ac:dyDescent="0.45"/>
  <sheetData>
    <row r="1" spans="1:1" x14ac:dyDescent="0.45">
      <c r="A1" t="s">
        <v>14</v>
      </c>
    </row>
    <row r="2" spans="1:1" x14ac:dyDescent="0.45">
      <c r="A2" t="s">
        <v>29</v>
      </c>
    </row>
    <row r="4" spans="1:1" x14ac:dyDescent="0.45">
      <c r="A4" t="s">
        <v>15</v>
      </c>
    </row>
    <row r="5" spans="1:1" x14ac:dyDescent="0.45">
      <c r="A5" t="s">
        <v>31</v>
      </c>
    </row>
    <row r="6" spans="1:1" x14ac:dyDescent="0.45">
      <c r="A6" t="s">
        <v>28</v>
      </c>
    </row>
    <row r="8" spans="1:1" x14ac:dyDescent="0.45">
      <c r="A8" t="s">
        <v>16</v>
      </c>
    </row>
    <row r="9" spans="1:1" x14ac:dyDescent="0.45">
      <c r="A9" t="s">
        <v>22</v>
      </c>
    </row>
    <row r="10" spans="1:1" x14ac:dyDescent="0.45">
      <c r="A10" t="s">
        <v>18</v>
      </c>
    </row>
    <row r="11" spans="1:1" x14ac:dyDescent="0.45">
      <c r="A11" t="s">
        <v>17</v>
      </c>
    </row>
    <row r="12" spans="1:1" x14ac:dyDescent="0.45">
      <c r="A12" t="s">
        <v>21</v>
      </c>
    </row>
    <row r="14" spans="1:1" x14ac:dyDescent="0.45">
      <c r="A14" t="s">
        <v>23</v>
      </c>
    </row>
    <row r="15" spans="1:1" x14ac:dyDescent="0.45">
      <c r="A15" t="s">
        <v>24</v>
      </c>
    </row>
    <row r="16" spans="1:1" x14ac:dyDescent="0.45">
      <c r="A16" t="s">
        <v>25</v>
      </c>
    </row>
    <row r="18" spans="1:1" x14ac:dyDescent="0.45">
      <c r="A18" t="s">
        <v>26</v>
      </c>
    </row>
    <row r="19" spans="1:1" x14ac:dyDescent="0.45">
      <c r="A19" t="s">
        <v>27</v>
      </c>
    </row>
    <row r="20" spans="1:1" x14ac:dyDescent="0.45">
      <c r="A20" t="s">
        <v>30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3085-A0F4-487C-9CF4-288233C346A9}">
  <dimension ref="B1:C11"/>
  <sheetViews>
    <sheetView workbookViewId="0">
      <selection activeCell="B2" sqref="B2"/>
    </sheetView>
  </sheetViews>
  <sheetFormatPr defaultRowHeight="18" x14ac:dyDescent="0.45"/>
  <cols>
    <col min="2" max="2" width="11.59765625" customWidth="1"/>
  </cols>
  <sheetData>
    <row r="1" spans="2:3" x14ac:dyDescent="0.45">
      <c r="B1" t="s">
        <v>0</v>
      </c>
      <c r="C1" t="s">
        <v>2</v>
      </c>
    </row>
    <row r="2" spans="2:3" x14ac:dyDescent="0.45">
      <c r="B2">
        <v>1</v>
      </c>
      <c r="C2">
        <v>14</v>
      </c>
    </row>
    <row r="3" spans="2:3" x14ac:dyDescent="0.45">
      <c r="B3">
        <v>2</v>
      </c>
      <c r="C3">
        <v>15</v>
      </c>
    </row>
    <row r="4" spans="2:3" x14ac:dyDescent="0.45">
      <c r="B4">
        <v>3</v>
      </c>
      <c r="C4">
        <v>16</v>
      </c>
    </row>
    <row r="5" spans="2:3" x14ac:dyDescent="0.45">
      <c r="B5">
        <v>4</v>
      </c>
      <c r="C5">
        <v>14.4</v>
      </c>
    </row>
    <row r="6" spans="2:3" x14ac:dyDescent="0.45">
      <c r="B6">
        <v>5</v>
      </c>
      <c r="C6">
        <v>17</v>
      </c>
    </row>
    <row r="7" spans="2:3" x14ac:dyDescent="0.45">
      <c r="B7">
        <v>6</v>
      </c>
      <c r="C7">
        <v>18</v>
      </c>
    </row>
    <row r="8" spans="2:3" x14ac:dyDescent="0.45">
      <c r="B8">
        <v>7</v>
      </c>
      <c r="C8">
        <v>19</v>
      </c>
    </row>
    <row r="9" spans="2:3" x14ac:dyDescent="0.45">
      <c r="B9">
        <v>8</v>
      </c>
      <c r="C9">
        <v>20</v>
      </c>
    </row>
    <row r="10" spans="2:3" x14ac:dyDescent="0.45">
      <c r="B10">
        <v>9</v>
      </c>
      <c r="C10">
        <v>21</v>
      </c>
    </row>
    <row r="11" spans="2:3" x14ac:dyDescent="0.45">
      <c r="B11">
        <v>10</v>
      </c>
      <c r="C11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ツールシート</vt:lpstr>
      <vt:lpstr>作成意図</vt:lpstr>
      <vt:lpstr>複合キー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fujioka</dc:creator>
  <cp:lastModifiedBy>yu fujioka</cp:lastModifiedBy>
  <dcterms:created xsi:type="dcterms:W3CDTF">2025-10-03T01:51:05Z</dcterms:created>
  <dcterms:modified xsi:type="dcterms:W3CDTF">2025-10-10T05:31:39Z</dcterms:modified>
</cp:coreProperties>
</file>