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2021a\CS_2023\CS_ML\CS_HA\SS2023\HA2_MIMO\"/>
    </mc:Choice>
  </mc:AlternateContent>
  <bookViews>
    <workbookView xWindow="0" yWindow="0" windowWidth="22995" windowHeight="10440"/>
  </bookViews>
  <sheets>
    <sheet name="Tabelle1" sheetId="1" r:id="rId1"/>
  </sheets>
  <definedNames>
    <definedName name="_xlnm.Print_Area" localSheetId="0">Tabelle1!$B$3:$O$27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R14" i="1"/>
  <c r="L18" i="1"/>
  <c r="N18" i="1" s="1"/>
  <c r="O18" i="1" s="1"/>
  <c r="L17" i="1"/>
  <c r="N17" i="1" s="1"/>
  <c r="O17" i="1" s="1"/>
  <c r="L15" i="1"/>
  <c r="L14" i="1"/>
  <c r="R11" i="1"/>
  <c r="O24" i="1"/>
  <c r="O23" i="1"/>
  <c r="O21" i="1"/>
  <c r="O20" i="1"/>
  <c r="L11" i="1"/>
  <c r="P17" i="1" l="1"/>
  <c r="N21" i="1"/>
  <c r="N23" i="1"/>
  <c r="N24" i="1"/>
  <c r="N20" i="1"/>
  <c r="L12" i="1"/>
  <c r="N12" i="1" s="1"/>
  <c r="O12" i="1" s="1"/>
  <c r="N14" i="1"/>
  <c r="O14" i="1" s="1"/>
  <c r="N15" i="1" l="1"/>
  <c r="O15" i="1" s="1"/>
  <c r="P14" i="1" s="1"/>
  <c r="N11" i="1" l="1"/>
  <c r="O11" i="1" l="1"/>
  <c r="P11" i="1" s="1"/>
</calcChain>
</file>

<file path=xl/sharedStrings.xml><?xml version="1.0" encoding="utf-8"?>
<sst xmlns="http://schemas.openxmlformats.org/spreadsheetml/2006/main" count="37" uniqueCount="28">
  <si>
    <t>Results/ Comparisation Channels and Equalisation</t>
  </si>
  <si>
    <t>Constellation</t>
  </si>
  <si>
    <t>Freq. Range</t>
  </si>
  <si>
    <t>Filters</t>
  </si>
  <si>
    <t>Equalisation</t>
  </si>
  <si>
    <r>
      <t>U</t>
    </r>
    <r>
      <rPr>
        <b/>
        <vertAlign val="subscript"/>
        <sz val="12"/>
        <color theme="1"/>
        <rFont val="Calibri"/>
        <family val="2"/>
        <scheme val="minor"/>
      </rPr>
      <t xml:space="preserve">s </t>
    </r>
    <r>
      <rPr>
        <b/>
        <sz val="12"/>
        <color theme="1"/>
        <rFont val="Calibri"/>
        <family val="2"/>
        <scheme val="minor"/>
      </rPr>
      <t>[V]</t>
    </r>
  </si>
  <si>
    <r>
      <t>U</t>
    </r>
    <r>
      <rPr>
        <b/>
        <vertAlign val="subscript"/>
        <sz val="12"/>
        <color theme="1"/>
        <rFont val="Calibri"/>
        <family val="2"/>
        <scheme val="minor"/>
      </rPr>
      <t xml:space="preserve">a </t>
    </r>
    <r>
      <rPr>
        <b/>
        <sz val="12"/>
        <color theme="1"/>
        <rFont val="Calibri"/>
        <family val="2"/>
        <scheme val="minor"/>
      </rPr>
      <t>[V]</t>
    </r>
  </si>
  <si>
    <r>
      <t>U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[V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]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</si>
  <si>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 xml:space="preserve">N </t>
    </r>
    <r>
      <rPr>
        <b/>
        <sz val="12"/>
        <color theme="1"/>
        <rFont val="Calibri"/>
        <family val="2"/>
        <scheme val="minor"/>
      </rPr>
      <t>[V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]</t>
    </r>
  </si>
  <si>
    <t>ρ [1]</t>
  </si>
  <si>
    <r>
      <t>BER</t>
    </r>
    <r>
      <rPr>
        <b/>
        <vertAlign val="subscript"/>
        <sz val="12"/>
        <color theme="1"/>
        <rFont val="Calibri"/>
        <family val="2"/>
      </rPr>
      <t>calc</t>
    </r>
  </si>
  <si>
    <t>Baseband</t>
  </si>
  <si>
    <t>RRC</t>
  </si>
  <si>
    <r>
      <t>BER</t>
    </r>
    <r>
      <rPr>
        <b/>
        <vertAlign val="subscript"/>
        <sz val="12"/>
        <color theme="1"/>
        <rFont val="Calibri"/>
        <family val="2"/>
        <scheme val="minor"/>
      </rPr>
      <t>Sim</t>
    </r>
  </si>
  <si>
    <t xml:space="preserve">Remember: Chosen parameters (e.g. data rate, samples per symbol, noise density are only examples. They are often kept stable to make results comparable) </t>
  </si>
  <si>
    <t>MIMO case</t>
  </si>
  <si>
    <t>Channel No</t>
  </si>
  <si>
    <r>
      <t>BER</t>
    </r>
    <r>
      <rPr>
        <b/>
        <vertAlign val="subscript"/>
        <sz val="12"/>
        <color theme="1"/>
        <rFont val="Calibri"/>
        <family val="2"/>
      </rPr>
      <t>calc_sum</t>
    </r>
  </si>
  <si>
    <r>
      <t>BER</t>
    </r>
    <r>
      <rPr>
        <b/>
        <vertAlign val="subscript"/>
        <sz val="12"/>
        <color theme="1"/>
        <rFont val="Calibri"/>
        <family val="2"/>
        <scheme val="minor"/>
      </rPr>
      <t>Sim_sum</t>
    </r>
  </si>
  <si>
    <t>* is already normalized</t>
  </si>
  <si>
    <t>[ 1.06   0.21                   0.32  0.85]*</t>
  </si>
  <si>
    <t>Bitrate=20000/s; Es/No=19dB</t>
  </si>
  <si>
    <t>4-ASK</t>
  </si>
  <si>
    <t>Bit</t>
  </si>
  <si>
    <t>M</t>
  </si>
  <si>
    <r>
      <t xml:space="preserve">yes, </t>
    </r>
    <r>
      <rPr>
        <b/>
        <sz val="11"/>
        <color theme="1"/>
        <rFont val="Calibri"/>
        <family val="2"/>
        <scheme val="minor"/>
      </rPr>
      <t>ZF</t>
    </r>
    <r>
      <rPr>
        <sz val="11"/>
        <color theme="1"/>
        <rFont val="Calibri"/>
        <family val="2"/>
        <scheme val="minor"/>
      </rPr>
      <t>, post</t>
    </r>
  </si>
  <si>
    <r>
      <t xml:space="preserve">yes, </t>
    </r>
    <r>
      <rPr>
        <b/>
        <sz val="11"/>
        <color theme="1"/>
        <rFont val="Calibri"/>
        <family val="2"/>
        <scheme val="minor"/>
      </rPr>
      <t>SVD</t>
    </r>
    <r>
      <rPr>
        <sz val="11"/>
        <color theme="1"/>
        <rFont val="Calibri"/>
        <family val="2"/>
        <scheme val="minor"/>
      </rPr>
      <t xml:space="preserve"> w/o optimization</t>
    </r>
  </si>
  <si>
    <t>no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</si>
</sst>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5" xfId="0" applyNumberFormat="1" applyBorder="1"/>
    <xf numFmtId="164" fontId="0" fillId="0" borderId="5" xfId="0" applyNumberFormat="1" applyBorder="1"/>
    <xf numFmtId="0" fontId="8" fillId="0" borderId="5" xfId="0" applyFon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164" fontId="0" fillId="0" borderId="8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5" xfId="0" applyNumberFormat="1" applyBorder="1"/>
    <xf numFmtId="0" fontId="3" fillId="0" borderId="2" xfId="0" applyFont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164" fontId="0" fillId="0" borderId="6" xfId="0" applyNumberFormat="1" applyBorder="1" applyAlignment="1">
      <alignment horizontal="center" vertical="center"/>
    </xf>
    <xf numFmtId="0" fontId="1" fillId="0" borderId="5" xfId="0" applyFont="1" applyBorder="1"/>
    <xf numFmtId="165" fontId="0" fillId="0" borderId="5" xfId="0" applyNumberFormat="1" applyBorder="1"/>
    <xf numFmtId="165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tabSelected="1" workbookViewId="0">
      <selection activeCell="T13" sqref="T13"/>
    </sheetView>
  </sheetViews>
  <sheetFormatPr baseColWidth="10" defaultRowHeight="15" x14ac:dyDescent="0.25"/>
  <cols>
    <col min="2" max="2" width="13.5703125" customWidth="1"/>
    <col min="3" max="3" width="3.28515625" customWidth="1"/>
    <col min="4" max="4" width="3.7109375" bestFit="1" customWidth="1"/>
    <col min="5" max="5" width="12.28515625" customWidth="1"/>
    <col min="6" max="6" width="7.85546875" customWidth="1"/>
    <col min="7" max="7" width="12.28515625" customWidth="1"/>
    <col min="8" max="8" width="22.85546875" customWidth="1"/>
    <col min="9" max="9" width="8.7109375" customWidth="1"/>
    <col min="10" max="10" width="7.7109375" customWidth="1"/>
    <col min="11" max="11" width="9" customWidth="1"/>
    <col min="13" max="13" width="7.5703125" customWidth="1"/>
    <col min="14" max="14" width="7.7109375" bestFit="1" customWidth="1"/>
    <col min="15" max="15" width="8.28515625" bestFit="1" customWidth="1"/>
    <col min="17" max="17" width="8.28515625" bestFit="1" customWidth="1"/>
  </cols>
  <sheetData>
    <row r="3" spans="2:18" ht="21" x14ac:dyDescent="0.35">
      <c r="B3" s="1" t="s">
        <v>0</v>
      </c>
      <c r="C3" s="1"/>
      <c r="D3" s="1"/>
    </row>
    <row r="5" spans="2:18" x14ac:dyDescent="0.25">
      <c r="B5" s="2" t="s">
        <v>14</v>
      </c>
      <c r="C5" s="2"/>
      <c r="D5" s="2"/>
    </row>
    <row r="7" spans="2:18" x14ac:dyDescent="0.25">
      <c r="B7" t="s">
        <v>21</v>
      </c>
    </row>
    <row r="8" spans="2:18" ht="15.75" thickBot="1" x14ac:dyDescent="0.3"/>
    <row r="9" spans="2:18" ht="33.75" customHeight="1" x14ac:dyDescent="0.35">
      <c r="B9" s="4" t="s">
        <v>1</v>
      </c>
      <c r="C9" s="32" t="s">
        <v>24</v>
      </c>
      <c r="D9" s="32" t="s">
        <v>23</v>
      </c>
      <c r="E9" s="5" t="s">
        <v>2</v>
      </c>
      <c r="F9" s="5" t="s">
        <v>3</v>
      </c>
      <c r="G9" s="5" t="s">
        <v>15</v>
      </c>
      <c r="H9" s="5" t="s">
        <v>4</v>
      </c>
      <c r="I9" s="26" t="s">
        <v>16</v>
      </c>
      <c r="J9" s="5" t="s">
        <v>5</v>
      </c>
      <c r="K9" s="5" t="s">
        <v>6</v>
      </c>
      <c r="L9" s="5" t="s">
        <v>7</v>
      </c>
      <c r="M9" s="5" t="s">
        <v>8</v>
      </c>
      <c r="N9" s="6" t="s">
        <v>9</v>
      </c>
      <c r="O9" s="6" t="s">
        <v>10</v>
      </c>
      <c r="P9" s="6" t="s">
        <v>17</v>
      </c>
      <c r="Q9" s="5" t="s">
        <v>13</v>
      </c>
      <c r="R9" s="7" t="s">
        <v>18</v>
      </c>
    </row>
    <row r="10" spans="2:18" x14ac:dyDescent="0.25">
      <c r="B10" s="8"/>
      <c r="C10" s="33"/>
      <c r="D10" s="33"/>
      <c r="E10" s="9"/>
      <c r="F10" s="9"/>
      <c r="G10" s="28" t="s">
        <v>20</v>
      </c>
      <c r="H10" s="9"/>
      <c r="I10" s="9"/>
      <c r="J10" s="9"/>
      <c r="K10" s="9"/>
      <c r="L10" s="37"/>
      <c r="M10" s="9"/>
      <c r="N10" s="9"/>
      <c r="O10" s="9"/>
      <c r="P10" s="9"/>
      <c r="Q10" s="9"/>
      <c r="R10" s="10"/>
    </row>
    <row r="11" spans="2:18" ht="15" customHeight="1" x14ac:dyDescent="0.25">
      <c r="B11" s="8" t="s">
        <v>22</v>
      </c>
      <c r="C11" s="33">
        <v>4</v>
      </c>
      <c r="D11" s="33">
        <v>2</v>
      </c>
      <c r="E11" s="9" t="s">
        <v>11</v>
      </c>
      <c r="F11" s="9" t="s">
        <v>12</v>
      </c>
      <c r="G11" s="29"/>
      <c r="H11" s="36" t="s">
        <v>27</v>
      </c>
      <c r="I11" s="18">
        <v>1</v>
      </c>
      <c r="J11" s="9">
        <v>0.32</v>
      </c>
      <c r="K11" s="9">
        <v>0.125</v>
      </c>
      <c r="L11" s="37">
        <f>K11*K11</f>
        <v>1.5625E-2</v>
      </c>
      <c r="M11" s="9">
        <v>6.2500000000000003E-3</v>
      </c>
      <c r="N11" s="11">
        <f>L11/M11</f>
        <v>2.5</v>
      </c>
      <c r="O11" s="25">
        <f>1/LOG(C11,2)*(C11-1)/C11*(1-ERF(SQRT(N11/2)))</f>
        <v>4.2692361752496757E-2</v>
      </c>
      <c r="P11" s="31">
        <f>(O11*D11+O12*D12)/SUM(D11:D12)</f>
        <v>6.71971008448915E-2</v>
      </c>
      <c r="Q11" s="25">
        <v>1.2999999999999999E-2</v>
      </c>
      <c r="R11" s="35">
        <f>(Q11*C11+Q12*C12)/SUM(C11:C12)</f>
        <v>8.7500000000000008E-2</v>
      </c>
    </row>
    <row r="12" spans="2:18" x14ac:dyDescent="0.25">
      <c r="B12" s="8" t="s">
        <v>22</v>
      </c>
      <c r="C12" s="33">
        <v>4</v>
      </c>
      <c r="D12" s="33">
        <v>2</v>
      </c>
      <c r="E12" s="9"/>
      <c r="F12" s="9"/>
      <c r="G12" s="29"/>
      <c r="H12" s="9"/>
      <c r="I12" s="18">
        <v>2</v>
      </c>
      <c r="J12" s="9">
        <v>0.32</v>
      </c>
      <c r="K12" s="9">
        <v>9.1999999999999998E-2</v>
      </c>
      <c r="L12" s="37">
        <f>K12*K12</f>
        <v>8.4639999999999993E-3</v>
      </c>
      <c r="M12" s="9">
        <v>6.2500000000000003E-3</v>
      </c>
      <c r="N12" s="11">
        <f>L12/M12</f>
        <v>1.3542399999999999</v>
      </c>
      <c r="O12" s="25">
        <f>1/LOG(C12,2)*(C12-1)/C12*(1-ERF(SQRT(N12/2)))</f>
        <v>9.1701839937286256E-2</v>
      </c>
      <c r="P12" s="29"/>
      <c r="Q12" s="25">
        <v>0.16200000000000001</v>
      </c>
      <c r="R12" s="27"/>
    </row>
    <row r="13" spans="2:18" x14ac:dyDescent="0.25">
      <c r="B13" s="8"/>
      <c r="C13" s="33"/>
      <c r="D13" s="33"/>
      <c r="E13" s="9"/>
      <c r="F13" s="9"/>
      <c r="G13" s="29"/>
      <c r="H13" s="9"/>
      <c r="I13" s="18"/>
      <c r="J13" s="9"/>
      <c r="K13" s="9"/>
      <c r="L13" s="37"/>
      <c r="M13" s="9"/>
      <c r="N13" s="11"/>
      <c r="O13" s="25"/>
      <c r="P13" s="20"/>
      <c r="Q13" s="25"/>
      <c r="R13" s="21"/>
    </row>
    <row r="14" spans="2:18" x14ac:dyDescent="0.25">
      <c r="B14" s="8" t="s">
        <v>22</v>
      </c>
      <c r="C14" s="33">
        <v>4</v>
      </c>
      <c r="D14" s="33">
        <v>2</v>
      </c>
      <c r="E14" s="9" t="s">
        <v>11</v>
      </c>
      <c r="F14" s="9" t="s">
        <v>12</v>
      </c>
      <c r="G14" s="29"/>
      <c r="H14" s="9" t="s">
        <v>25</v>
      </c>
      <c r="I14" s="18">
        <v>1</v>
      </c>
      <c r="J14" s="9"/>
      <c r="K14" s="9"/>
      <c r="L14" s="37">
        <f>K14*K14</f>
        <v>0</v>
      </c>
      <c r="M14" s="9"/>
      <c r="N14" s="11" t="e">
        <f t="shared" ref="N14:N24" si="0">L14/M14</f>
        <v>#DIV/0!</v>
      </c>
      <c r="O14" s="25" t="e">
        <f>1/LOG(C14,2)*(C14-1)/C14*(1-ERF(SQRT(N14/2)))</f>
        <v>#DIV/0!</v>
      </c>
      <c r="P14" s="31" t="e">
        <f>(O14*D14+O15*D15)/SUM(D14:D15)</f>
        <v>#DIV/0!</v>
      </c>
      <c r="Q14" s="25"/>
      <c r="R14" s="35">
        <f>(Q14*C14+Q15*C15)/SUM(C14:C15)</f>
        <v>0</v>
      </c>
    </row>
    <row r="15" spans="2:18" x14ac:dyDescent="0.25">
      <c r="B15" s="8" t="s">
        <v>22</v>
      </c>
      <c r="C15" s="33">
        <v>4</v>
      </c>
      <c r="D15" s="33">
        <v>2</v>
      </c>
      <c r="E15" s="9"/>
      <c r="F15" s="9"/>
      <c r="G15" s="29"/>
      <c r="H15" s="9"/>
      <c r="I15" s="18">
        <v>2</v>
      </c>
      <c r="J15" s="9"/>
      <c r="K15" s="9"/>
      <c r="L15" s="37">
        <f>K15*K15</f>
        <v>0</v>
      </c>
      <c r="M15" s="9"/>
      <c r="N15" s="11" t="e">
        <f t="shared" si="0"/>
        <v>#DIV/0!</v>
      </c>
      <c r="O15" s="25" t="e">
        <f>1/LOG(C15,2)*(C15-1)/C15*(1-ERF(SQRT(N15/2)))</f>
        <v>#DIV/0!</v>
      </c>
      <c r="P15" s="29"/>
      <c r="Q15" s="25"/>
      <c r="R15" s="27"/>
    </row>
    <row r="16" spans="2:18" x14ac:dyDescent="0.25">
      <c r="B16" s="8"/>
      <c r="C16" s="33"/>
      <c r="D16" s="33"/>
      <c r="E16" s="9"/>
      <c r="F16" s="9"/>
      <c r="G16" s="29"/>
      <c r="H16" s="9"/>
      <c r="I16" s="18"/>
      <c r="J16" s="9"/>
      <c r="K16" s="9"/>
      <c r="L16" s="37"/>
      <c r="M16" s="9"/>
      <c r="N16" s="11"/>
      <c r="O16" s="25"/>
      <c r="P16" s="20"/>
      <c r="Q16" s="9"/>
      <c r="R16" s="22"/>
    </row>
    <row r="17" spans="2:18" x14ac:dyDescent="0.25">
      <c r="B17" s="8" t="s">
        <v>22</v>
      </c>
      <c r="C17" s="33">
        <v>4</v>
      </c>
      <c r="D17" s="33">
        <v>2</v>
      </c>
      <c r="E17" s="9" t="s">
        <v>11</v>
      </c>
      <c r="F17" s="9" t="s">
        <v>12</v>
      </c>
      <c r="G17" s="29"/>
      <c r="H17" s="9" t="s">
        <v>26</v>
      </c>
      <c r="I17" s="18">
        <v>1</v>
      </c>
      <c r="J17" s="9"/>
      <c r="K17" s="9"/>
      <c r="L17" s="37">
        <f>K17*K17</f>
        <v>0</v>
      </c>
      <c r="M17" s="9"/>
      <c r="N17" s="11" t="e">
        <f t="shared" ref="N17:N18" si="1">L17/M17</f>
        <v>#DIV/0!</v>
      </c>
      <c r="O17" s="25" t="e">
        <f>1/LOG(C17,2)*(C17-1)/C17*(1-ERF(SQRT(N17/2)))</f>
        <v>#DIV/0!</v>
      </c>
      <c r="P17" s="31" t="e">
        <f>(O17*D17+O18*D18)/SUM(D17:D18)</f>
        <v>#DIV/0!</v>
      </c>
      <c r="Q17" s="25"/>
      <c r="R17" s="35">
        <f>(Q17*C17+Q18*C18)/SUM(C17:C18)</f>
        <v>0</v>
      </c>
    </row>
    <row r="18" spans="2:18" x14ac:dyDescent="0.25">
      <c r="B18" s="8" t="s">
        <v>22</v>
      </c>
      <c r="C18" s="33">
        <v>4</v>
      </c>
      <c r="D18" s="33">
        <v>2</v>
      </c>
      <c r="E18" s="9"/>
      <c r="F18" s="9"/>
      <c r="G18" s="29"/>
      <c r="H18" s="9"/>
      <c r="I18" s="18">
        <v>2</v>
      </c>
      <c r="J18" s="9"/>
      <c r="K18" s="9"/>
      <c r="L18" s="37">
        <f>K18*K18</f>
        <v>0</v>
      </c>
      <c r="M18" s="9"/>
      <c r="N18" s="11" t="e">
        <f t="shared" si="1"/>
        <v>#DIV/0!</v>
      </c>
      <c r="O18" s="25" t="e">
        <f>1/LOG(C18,2)*(C18-1)/C18*(1-ERF(SQRT(N18/2)))</f>
        <v>#DIV/0!</v>
      </c>
      <c r="P18" s="29"/>
      <c r="Q18" s="25"/>
      <c r="R18" s="27"/>
    </row>
    <row r="19" spans="2:18" x14ac:dyDescent="0.25">
      <c r="B19" s="8"/>
      <c r="C19" s="33"/>
      <c r="D19" s="33"/>
      <c r="E19" s="9"/>
      <c r="F19" s="9"/>
      <c r="G19" s="29"/>
      <c r="H19" s="9"/>
      <c r="I19" s="18"/>
      <c r="J19" s="9"/>
      <c r="K19" s="9"/>
      <c r="L19" s="37"/>
      <c r="M19" s="9"/>
      <c r="N19" s="11"/>
      <c r="O19" s="25"/>
      <c r="P19" s="20"/>
      <c r="Q19" s="9"/>
      <c r="R19" s="22"/>
    </row>
    <row r="20" spans="2:18" x14ac:dyDescent="0.25">
      <c r="B20" s="8"/>
      <c r="C20" s="33"/>
      <c r="D20" s="33"/>
      <c r="E20" s="9"/>
      <c r="F20" s="9"/>
      <c r="G20" s="29"/>
      <c r="H20" s="9"/>
      <c r="I20" s="18"/>
      <c r="J20" s="9"/>
      <c r="K20" s="9"/>
      <c r="L20" s="37"/>
      <c r="M20" s="9"/>
      <c r="N20" s="11" t="e">
        <f t="shared" si="0"/>
        <v>#DIV/0!</v>
      </c>
      <c r="O20" s="25" t="e">
        <f>1/LOG(C20,2)*(C20-1)/C20*(1-ERF(SQRT(N20/2)))</f>
        <v>#NUM!</v>
      </c>
      <c r="P20" s="31"/>
      <c r="Q20" s="9"/>
      <c r="R20" s="27"/>
    </row>
    <row r="21" spans="2:18" x14ac:dyDescent="0.25">
      <c r="B21" s="8"/>
      <c r="C21" s="33"/>
      <c r="D21" s="33"/>
      <c r="E21" s="9"/>
      <c r="F21" s="9"/>
      <c r="G21" s="29"/>
      <c r="H21" s="9"/>
      <c r="I21" s="18"/>
      <c r="J21" s="9"/>
      <c r="K21" s="9"/>
      <c r="L21" s="37"/>
      <c r="M21" s="9"/>
      <c r="N21" s="11" t="e">
        <f t="shared" si="0"/>
        <v>#DIV/0!</v>
      </c>
      <c r="O21" s="25" t="e">
        <f>1/LOG(C21,2)*(C21-1)/C21*(1-ERF(SQRT(N21/2)))</f>
        <v>#NUM!</v>
      </c>
      <c r="P21" s="29"/>
      <c r="Q21" s="9"/>
      <c r="R21" s="27"/>
    </row>
    <row r="22" spans="2:18" x14ac:dyDescent="0.25">
      <c r="B22" s="8"/>
      <c r="C22" s="33"/>
      <c r="D22" s="33"/>
      <c r="E22" s="9"/>
      <c r="F22" s="9"/>
      <c r="G22" s="29"/>
      <c r="H22" s="9"/>
      <c r="I22" s="18"/>
      <c r="J22" s="9"/>
      <c r="K22" s="9"/>
      <c r="L22" s="37"/>
      <c r="M22" s="9"/>
      <c r="N22" s="11"/>
      <c r="O22" s="25"/>
      <c r="P22" s="20"/>
      <c r="Q22" s="9"/>
      <c r="R22" s="22"/>
    </row>
    <row r="23" spans="2:18" x14ac:dyDescent="0.25">
      <c r="B23" s="8"/>
      <c r="C23" s="33"/>
      <c r="D23" s="33"/>
      <c r="E23" s="9"/>
      <c r="F23" s="9"/>
      <c r="G23" s="29"/>
      <c r="H23" s="9"/>
      <c r="I23" s="18"/>
      <c r="J23" s="13"/>
      <c r="K23" s="9"/>
      <c r="L23" s="37"/>
      <c r="M23" s="9"/>
      <c r="N23" s="11" t="e">
        <f t="shared" si="0"/>
        <v>#DIV/0!</v>
      </c>
      <c r="O23" s="25" t="e">
        <f>1/LOG(C23,2)*(C23-1)/C23*(1-ERF(SQRT(N23/2)))</f>
        <v>#NUM!</v>
      </c>
      <c r="P23" s="31"/>
      <c r="Q23" s="9"/>
      <c r="R23" s="27"/>
    </row>
    <row r="24" spans="2:18" x14ac:dyDescent="0.25">
      <c r="B24" s="8"/>
      <c r="C24" s="33"/>
      <c r="D24" s="33"/>
      <c r="E24" s="9"/>
      <c r="F24" s="9"/>
      <c r="G24" s="29"/>
      <c r="H24" s="9"/>
      <c r="I24" s="18"/>
      <c r="J24" s="9"/>
      <c r="K24" s="9"/>
      <c r="L24" s="37"/>
      <c r="M24" s="9"/>
      <c r="N24" s="11" t="e">
        <f t="shared" si="0"/>
        <v>#DIV/0!</v>
      </c>
      <c r="O24" s="25" t="e">
        <f>1/LOG(C24,2)*(C24-1)/C24*(1-ERF(SQRT(N24/2)))</f>
        <v>#NUM!</v>
      </c>
      <c r="P24" s="29"/>
      <c r="Q24" s="9"/>
      <c r="R24" s="27"/>
    </row>
    <row r="25" spans="2:18" x14ac:dyDescent="0.25">
      <c r="B25" s="8"/>
      <c r="C25" s="33"/>
      <c r="D25" s="33"/>
      <c r="E25" s="9"/>
      <c r="F25" s="9"/>
      <c r="G25" s="29"/>
      <c r="H25" s="9"/>
      <c r="I25" s="18"/>
      <c r="J25" s="9"/>
      <c r="K25" s="9"/>
      <c r="L25" s="37"/>
      <c r="M25" s="9"/>
      <c r="N25" s="11"/>
      <c r="O25" s="12"/>
      <c r="P25" s="20"/>
      <c r="Q25" s="9"/>
      <c r="R25" s="22"/>
    </row>
    <row r="26" spans="2:18" ht="15.75" thickBot="1" x14ac:dyDescent="0.3">
      <c r="B26" s="14"/>
      <c r="C26" s="34"/>
      <c r="D26" s="34"/>
      <c r="E26" s="15"/>
      <c r="F26" s="15"/>
      <c r="G26" s="30"/>
      <c r="H26" s="15"/>
      <c r="I26" s="19"/>
      <c r="J26" s="15"/>
      <c r="K26" s="15"/>
      <c r="L26" s="38"/>
      <c r="M26" s="15"/>
      <c r="N26" s="16"/>
      <c r="O26" s="17"/>
      <c r="P26" s="23"/>
      <c r="Q26" s="15"/>
      <c r="R26" s="24"/>
    </row>
    <row r="27" spans="2:18" x14ac:dyDescent="0.25">
      <c r="O27" s="3"/>
    </row>
    <row r="28" spans="2:18" x14ac:dyDescent="0.25">
      <c r="G28" t="s">
        <v>19</v>
      </c>
    </row>
  </sheetData>
  <mergeCells count="11">
    <mergeCell ref="R20:R21"/>
    <mergeCell ref="R23:R24"/>
    <mergeCell ref="G10:G26"/>
    <mergeCell ref="P11:P12"/>
    <mergeCell ref="R11:R12"/>
    <mergeCell ref="P14:P15"/>
    <mergeCell ref="P17:P18"/>
    <mergeCell ref="P20:P21"/>
    <mergeCell ref="P23:P24"/>
    <mergeCell ref="R14:R15"/>
    <mergeCell ref="R17:R18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Bornitz</dc:creator>
  <cp:lastModifiedBy>Bornitz</cp:lastModifiedBy>
  <cp:lastPrinted>2021-02-16T14:20:40Z</cp:lastPrinted>
  <dcterms:created xsi:type="dcterms:W3CDTF">2020-05-11T09:00:49Z</dcterms:created>
  <dcterms:modified xsi:type="dcterms:W3CDTF">2023-05-05T11:44:06Z</dcterms:modified>
</cp:coreProperties>
</file>