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wuyue/Library/Mobile Documents/com~apple~CloudDocs/Documents/"/>
    </mc:Choice>
  </mc:AlternateContent>
  <xr:revisionPtr revIDLastSave="0" documentId="13_ncr:1_{F1C85FF4-BE5B-A943-BAE6-CA5C433A0CF2}" xr6:coauthVersionLast="47" xr6:coauthVersionMax="47" xr10:uidLastSave="{00000000-0000-0000-0000-000000000000}"/>
  <bookViews>
    <workbookView xWindow="0" yWindow="0" windowWidth="35840" windowHeight="22400" activeTab="1" xr2:uid="{5F208D1D-2BFC-5843-BEA7-5A0C5EAF445B}"/>
  </bookViews>
  <sheets>
    <sheet name="六月工作计划" sheetId="5" r:id="rId1"/>
    <sheet name="七月工作计划" sheetId="10" r:id="rId2"/>
    <sheet name="FY21-S1整体计划" sheetId="6" r:id="rId3"/>
    <sheet name="FY21-OKR" sheetId="2" r:id="rId4"/>
    <sheet name="支出账单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4" l="1"/>
  <c r="H3" i="4"/>
  <c r="B3" i="4"/>
  <c r="S3" i="4"/>
  <c r="S2" i="4"/>
  <c r="N2" i="4"/>
  <c r="R12" i="4"/>
  <c r="R13" i="4"/>
  <c r="R15" i="4"/>
  <c r="K14" i="4"/>
  <c r="R14" i="4" s="1"/>
  <c r="R3" i="4"/>
  <c r="Q5" i="4"/>
  <c r="Q3" i="4"/>
  <c r="R4" i="4"/>
  <c r="R6" i="4"/>
  <c r="R7" i="4"/>
  <c r="R9" i="4"/>
  <c r="R10" i="4"/>
  <c r="K11" i="4"/>
  <c r="R11" i="4" s="1"/>
  <c r="K8" i="4"/>
  <c r="R8" i="4" s="1"/>
  <c r="K5" i="4"/>
  <c r="R5" i="4" s="1"/>
  <c r="K2" i="4"/>
  <c r="R2" i="4" s="1"/>
  <c r="B2" i="4"/>
  <c r="C2" i="4"/>
  <c r="H2" i="4" l="1"/>
  <c r="H4" i="4" l="1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</calcChain>
</file>

<file path=xl/sharedStrings.xml><?xml version="1.0" encoding="utf-8"?>
<sst xmlns="http://schemas.openxmlformats.org/spreadsheetml/2006/main" count="217" uniqueCount="147">
  <si>
    <t>序号</t>
  </si>
  <si>
    <t>待办事项</t>
  </si>
  <si>
    <t>截止日期</t>
  </si>
  <si>
    <t>WEEK 1</t>
    <phoneticPr fontId="2" type="noConversion"/>
  </si>
  <si>
    <t>预计时间数</t>
  </si>
  <si>
    <t>是否已完成</t>
  </si>
  <si>
    <t>本周需要完成的任务</t>
    <phoneticPr fontId="2" type="noConversion"/>
  </si>
  <si>
    <t>周一</t>
    <phoneticPr fontId="2" type="noConversion"/>
  </si>
  <si>
    <t>周二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</si>
  <si>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</si>
  <si>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</si>
  <si>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</si>
  <si>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</si>
  <si>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周日</t>
    <phoneticPr fontId="2" type="noConversion"/>
  </si>
  <si>
    <t>技术目标</t>
    <phoneticPr fontId="1" type="noConversion"/>
  </si>
  <si>
    <t>业务目标</t>
    <phoneticPr fontId="1" type="noConversion"/>
  </si>
  <si>
    <t>序号</t>
    <phoneticPr fontId="1" type="noConversion"/>
  </si>
  <si>
    <t>目标概述</t>
    <phoneticPr fontId="1" type="noConversion"/>
  </si>
  <si>
    <t>目标衡量标准</t>
    <phoneticPr fontId="1" type="noConversion"/>
  </si>
  <si>
    <t>是否已完成</t>
    <phoneticPr fontId="1" type="noConversion"/>
  </si>
  <si>
    <t>第五周</t>
    <phoneticPr fontId="1" type="noConversion"/>
  </si>
  <si>
    <t>第六周</t>
    <phoneticPr fontId="1" type="noConversion"/>
  </si>
  <si>
    <t>第七周</t>
    <phoneticPr fontId="1" type="noConversion"/>
  </si>
  <si>
    <t>第八周</t>
    <phoneticPr fontId="1" type="noConversion"/>
  </si>
  <si>
    <t>第九周</t>
    <phoneticPr fontId="1" type="noConversion"/>
  </si>
  <si>
    <t>第十周</t>
    <phoneticPr fontId="1" type="noConversion"/>
  </si>
  <si>
    <t>OKR名称</t>
    <phoneticPr fontId="1" type="noConversion"/>
  </si>
  <si>
    <t>算法介入行业首页及相关承接页，在提升IPV的前提下实现CVR的增长和GMV的覆盖</t>
    <phoneticPr fontId="1" type="noConversion"/>
  </si>
  <si>
    <t>迭代精排模型，横向应用于导购核心场景，提升CVR</t>
    <phoneticPr fontId="1" type="noConversion"/>
  </si>
  <si>
    <t>6月28日—7月4日</t>
    <phoneticPr fontId="1" type="noConversion"/>
  </si>
  <si>
    <t>7月5日—7月11日</t>
    <phoneticPr fontId="1" type="noConversion"/>
  </si>
  <si>
    <t>7月12日—7月18日</t>
    <phoneticPr fontId="1" type="noConversion"/>
  </si>
  <si>
    <t>7月19日—7月25日</t>
    <phoneticPr fontId="1" type="noConversion"/>
  </si>
  <si>
    <t>7月26日—8月1日</t>
    <phoneticPr fontId="1" type="noConversion"/>
  </si>
  <si>
    <t>8月2日—8月8日</t>
    <phoneticPr fontId="1" type="noConversion"/>
  </si>
  <si>
    <t>8月9日—8月15日</t>
    <phoneticPr fontId="1" type="noConversion"/>
  </si>
  <si>
    <t>8月16日—8月22日</t>
    <phoneticPr fontId="1" type="noConversion"/>
  </si>
  <si>
    <t>8月23日—8月29日</t>
    <phoneticPr fontId="1" type="noConversion"/>
  </si>
  <si>
    <t>8月30日—9月5日</t>
    <phoneticPr fontId="1" type="noConversion"/>
  </si>
  <si>
    <t>9月5日—9月12日</t>
    <phoneticPr fontId="1" type="noConversion"/>
  </si>
  <si>
    <t>9月13日—9月19日</t>
    <phoneticPr fontId="1" type="noConversion"/>
  </si>
  <si>
    <t>9月20日—9月26日</t>
    <phoneticPr fontId="1" type="noConversion"/>
  </si>
  <si>
    <t>第十一周</t>
    <phoneticPr fontId="1" type="noConversion"/>
  </si>
  <si>
    <t>第十二周</t>
    <phoneticPr fontId="1" type="noConversion"/>
  </si>
  <si>
    <t>第十三周</t>
    <phoneticPr fontId="1" type="noConversion"/>
  </si>
  <si>
    <t>第十四周</t>
    <phoneticPr fontId="1" type="noConversion"/>
  </si>
  <si>
    <t>第十五周</t>
    <phoneticPr fontId="1" type="noConversion"/>
  </si>
  <si>
    <t>第十六周</t>
    <phoneticPr fontId="1" type="noConversion"/>
  </si>
  <si>
    <t>月份</t>
    <phoneticPr fontId="1" type="noConversion"/>
  </si>
  <si>
    <t>收入</t>
    <phoneticPr fontId="1" type="noConversion"/>
  </si>
  <si>
    <t>日常饮食</t>
    <phoneticPr fontId="1" type="noConversion"/>
  </si>
  <si>
    <t>房租水电通讯</t>
    <phoneticPr fontId="1" type="noConversion"/>
  </si>
  <si>
    <t>旅游</t>
    <phoneticPr fontId="1" type="noConversion"/>
  </si>
  <si>
    <t>购物</t>
    <phoneticPr fontId="1" type="noConversion"/>
  </si>
  <si>
    <t>花呗还款</t>
    <phoneticPr fontId="1" type="noConversion"/>
  </si>
  <si>
    <t>第十七周周</t>
    <phoneticPr fontId="1" type="noConversion"/>
  </si>
  <si>
    <t>1、优化行业金刚门户首页推荐算法模块，提升CVR12%，覆盖GMV2亿
2、横向扩展推荐算法的覆盖场景（行业会场页等流量承接页），提升IPV20%，覆盖GMV5亿</t>
    <phoneticPr fontId="1" type="noConversion"/>
  </si>
  <si>
    <t>1、GNN结合精排模型，提升导购核心场景CVR10%
2、ODL链路落地部分会场页和导购场景，提升CVR5%
3、产出一篇技术ATA</t>
    <phoneticPr fontId="1" type="noConversion"/>
  </si>
  <si>
    <t>周次</t>
    <phoneticPr fontId="1" type="noConversion"/>
  </si>
  <si>
    <t>日期</t>
    <phoneticPr fontId="1" type="noConversion"/>
  </si>
  <si>
    <t>具体事项</t>
    <phoneticPr fontId="1" type="noConversion"/>
  </si>
  <si>
    <t>2021年6月待办事项汇总</t>
    <phoneticPr fontId="2" type="noConversion"/>
  </si>
  <si>
    <t>待办事项</t>
    <phoneticPr fontId="1" type="noConversion"/>
  </si>
  <si>
    <t>输出内容</t>
    <phoneticPr fontId="1" type="noConversion"/>
  </si>
  <si>
    <t>GNN引入至精排模型，CVR提升10%</t>
    <phoneticPr fontId="1" type="noConversion"/>
  </si>
  <si>
    <t>1. 两次实验AB效果
2. 输出实验和迭代的语雀文档
3. 组织一次分享（关于GNN）的思考和感悟 + 论文阅读内容</t>
    <phoneticPr fontId="1" type="noConversion"/>
  </si>
  <si>
    <t>1. 三次实验AB效果
2. 输出实验和迭代的语雀文档
3. 摸清楚S1能够占比多少GMV</t>
    <phoneticPr fontId="1" type="noConversion"/>
  </si>
  <si>
    <t>现有推荐工程的模块优化</t>
    <phoneticPr fontId="1" type="noConversion"/>
  </si>
  <si>
    <t>1. 推动端智能埋点与埋点准确性验证
2. 寻求debias的埋点信息，比如假曝光、假点击、Position bias等
3. 将现有的推荐常用方法模块化</t>
    <phoneticPr fontId="1" type="noConversion"/>
  </si>
  <si>
    <t>自我学习：GNN和XDL的内容</t>
    <phoneticPr fontId="1" type="noConversion"/>
  </si>
  <si>
    <t>1. 关于XDL的学习语雀
2. 关于GNN的分享和语雀文档</t>
    <phoneticPr fontId="1" type="noConversion"/>
  </si>
  <si>
    <t>需要把基础的商品同构图产出，并生成item_embedding</t>
  </si>
  <si>
    <t>学习迁移学习的逻辑代码，将item_embedding结合输入进入特征侧</t>
  </si>
  <si>
    <t>跟进端智能埋点的工作的进行 + 自然人关系数据的事项 + 详情页停留时间数据回流的问题</t>
  </si>
  <si>
    <t>推动恒殊侧的外投落地页的事情，拿到一部分GMV覆盖</t>
  </si>
  <si>
    <t>会场页通用型接口迭代（解决现有问题与效果优化） + 
落地至行业会场页和营销外投页，提升IPV20%</t>
    <phoneticPr fontId="1" type="noConversion"/>
  </si>
  <si>
    <t>下午连同前端和业务当面确定会场页的楼层落地问题</t>
    <phoneticPr fontId="1" type="noConversion"/>
  </si>
  <si>
    <t>3h</t>
    <phoneticPr fontId="1" type="noConversion"/>
  </si>
  <si>
    <t>推动端智能埋点工作 + 详情页停留时间数据回流问题</t>
    <phoneticPr fontId="1" type="noConversion"/>
  </si>
  <si>
    <t>1h</t>
    <phoneticPr fontId="1" type="noConversion"/>
  </si>
  <si>
    <t>产出Graph Embedding基础节点数据和边数据</t>
    <phoneticPr fontId="1" type="noConversion"/>
  </si>
  <si>
    <t>2h</t>
    <phoneticPr fontId="1" type="noConversion"/>
  </si>
  <si>
    <t>阅读迁移学习的代码</t>
    <phoneticPr fontId="1" type="noConversion"/>
  </si>
  <si>
    <t>需要和业务沟通，跟进行业会场页的落地工作，提供AB实验的场子
解决i2i无法匹配 + 楼层商品打散的问题</t>
    <phoneticPr fontId="1" type="noConversion"/>
  </si>
  <si>
    <t>余额宝</t>
    <phoneticPr fontId="1" type="noConversion"/>
  </si>
  <si>
    <t>理财产品</t>
    <phoneticPr fontId="1" type="noConversion"/>
  </si>
  <si>
    <t>且慢基金</t>
    <phoneticPr fontId="1" type="noConversion"/>
  </si>
  <si>
    <t>支付宝基金</t>
    <phoneticPr fontId="1" type="noConversion"/>
  </si>
  <si>
    <t>招商银行卡</t>
    <phoneticPr fontId="1" type="noConversion"/>
  </si>
  <si>
    <t>民生银行卡</t>
    <phoneticPr fontId="1" type="noConversion"/>
  </si>
  <si>
    <t>当前余额</t>
    <phoneticPr fontId="1" type="noConversion"/>
  </si>
  <si>
    <t xml:space="preserve"> 每月结余</t>
    <phoneticPr fontId="1" type="noConversion"/>
  </si>
  <si>
    <t>行车交通</t>
    <phoneticPr fontId="1" type="noConversion"/>
  </si>
  <si>
    <t>京东白条</t>
    <phoneticPr fontId="1" type="noConversion"/>
  </si>
  <si>
    <t>房贷</t>
    <phoneticPr fontId="1" type="noConversion"/>
  </si>
  <si>
    <t>2021年7月待办事项汇总</t>
    <phoneticPr fontId="2" type="noConversion"/>
  </si>
  <si>
    <t>完成智慧营销序列化投放三塔模型基本算法</t>
    <phoneticPr fontId="1" type="noConversion"/>
  </si>
  <si>
    <t>输出序列化投放模型及基础的工程架构</t>
    <phoneticPr fontId="1" type="noConversion"/>
  </si>
  <si>
    <t>端智能数据回流模型打通 + 相关技术调研（额外技术点）</t>
    <phoneticPr fontId="1" type="noConversion"/>
  </si>
  <si>
    <t>输出提供端上用户行为数据的回流模型 + 离线日志
找到一个能够支撑后续导购排序侧使用的技术知识点</t>
    <phoneticPr fontId="1" type="noConversion"/>
  </si>
  <si>
    <t>自我学习</t>
    <phoneticPr fontId="1" type="noConversion"/>
  </si>
  <si>
    <t>导购场景收拢</t>
    <phoneticPr fontId="1" type="noConversion"/>
  </si>
  <si>
    <t>1. 完成泛推荐接口的体系化（与服务端合作）
2. 完成精排模型的汇总及导购场景精排模型的体系化</t>
    <phoneticPr fontId="1" type="noConversion"/>
  </si>
  <si>
    <t>1. XDL技术调研
2. tensorflow及xDeepCTR体系（自定义模型）的学习
3. uplift model的学习</t>
    <phoneticPr fontId="1" type="noConversion"/>
  </si>
  <si>
    <t>WEEK 2</t>
    <phoneticPr fontId="2" type="noConversion"/>
  </si>
  <si>
    <t>WEEK 1</t>
  </si>
  <si>
    <t>本周需要完成的任务</t>
  </si>
  <si>
    <t>周一</t>
  </si>
  <si>
    <t>周二</t>
  </si>
  <si>
    <t>周三</t>
  </si>
  <si>
    <t>周四</t>
  </si>
  <si>
    <t>周五</t>
  </si>
  <si>
    <t>周六</t>
  </si>
  <si>
    <t>周日</t>
  </si>
  <si>
    <t>WEEK 3</t>
    <phoneticPr fontId="1" type="noConversion"/>
  </si>
  <si>
    <t>序列化投放三塔模型开发 + 训练（查看能否收敛）</t>
    <phoneticPr fontId="1" type="noConversion"/>
  </si>
  <si>
    <t>5Days</t>
    <phoneticPr fontId="1" type="noConversion"/>
  </si>
  <si>
    <t>完成端上数据回流模型的开发</t>
    <phoneticPr fontId="1" type="noConversion"/>
  </si>
  <si>
    <t>2Days</t>
    <phoneticPr fontId="1" type="noConversion"/>
  </si>
  <si>
    <t>推动泛推荐接口与服务端的合作（素材/选品实时化）</t>
    <phoneticPr fontId="1" type="noConversion"/>
  </si>
  <si>
    <t>推动会场页改造与行业侧的合作计划</t>
    <phoneticPr fontId="1" type="noConversion"/>
  </si>
  <si>
    <t>1Days</t>
    <phoneticPr fontId="1" type="noConversion"/>
  </si>
  <si>
    <t>uplift model的学习 + tensorflow的复习</t>
    <phoneticPr fontId="1" type="noConversion"/>
  </si>
  <si>
    <t>5days</t>
    <phoneticPr fontId="1" type="noConversion"/>
  </si>
  <si>
    <t>解决自营拉新短信落地页承接的问题</t>
    <phoneticPr fontId="1" type="noConversion"/>
  </si>
  <si>
    <t>已完成</t>
    <phoneticPr fontId="1" type="noConversion"/>
  </si>
  <si>
    <t>完成序列化投放的数据样本开发</t>
    <phoneticPr fontId="1" type="noConversion"/>
  </si>
  <si>
    <t>三塔模型开发</t>
    <phoneticPr fontId="1" type="noConversion"/>
  </si>
  <si>
    <t>梳理当前tpp场景排序的逻辑，制成文档</t>
    <phoneticPr fontId="1" type="noConversion"/>
  </si>
  <si>
    <t>2H</t>
    <phoneticPr fontId="1" type="noConversion"/>
  </si>
  <si>
    <t>未完成</t>
    <phoneticPr fontId="1" type="noConversion"/>
  </si>
  <si>
    <t>当月支出</t>
    <phoneticPr fontId="1" type="noConversion"/>
  </si>
  <si>
    <t>delay</t>
    <phoneticPr fontId="1" type="noConversion"/>
  </si>
  <si>
    <t>4H</t>
    <phoneticPr fontId="1" type="noConversion"/>
  </si>
  <si>
    <t>dLTV三塔模型的开发（计划给到排期：3天）</t>
    <phoneticPr fontId="1" type="noConversion"/>
  </si>
  <si>
    <t>弄懂xDeepCTR源码的完整流程（计划给到排期：3天）</t>
    <phoneticPr fontId="1" type="noConversion"/>
  </si>
  <si>
    <t>1H</t>
    <phoneticPr fontId="1" type="noConversion"/>
  </si>
  <si>
    <t>整理现有TPP场景的精排模型侧的内容到语雀文档</t>
    <phoneticPr fontId="1" type="noConversion"/>
  </si>
  <si>
    <t>晚上到EFC健身</t>
    <phoneticPr fontId="1" type="noConversion"/>
  </si>
  <si>
    <t>1.5H</t>
    <phoneticPr fontId="1" type="noConversion"/>
  </si>
  <si>
    <t>晚上花1.5H在研究序列模型的相关技术点</t>
    <phoneticPr fontId="1" type="noConversion"/>
  </si>
  <si>
    <t>整理现有TPP场景的精排模型侧的内容到语雀文档（要完成）</t>
    <phoneticPr fontId="1" type="noConversion"/>
  </si>
  <si>
    <t>开发TPP自营拉新短信落地页的新tpp方案</t>
    <phoneticPr fontId="1" type="noConversion"/>
  </si>
  <si>
    <t>dLTV三塔模型的数据样本开发并把训练跑起来</t>
    <phoneticPr fontId="1" type="noConversion"/>
  </si>
  <si>
    <t>继续整理xDeepCTR源码的完整流程</t>
    <phoneticPr fontId="1" type="noConversion"/>
  </si>
  <si>
    <t>把周报写好发给师兄，决定是否需要请假</t>
    <phoneticPr fontId="1" type="noConversion"/>
  </si>
  <si>
    <t>周末休假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</si>
</sst>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4"/>
      <color theme="1"/>
      <name val="MicrosoftYaHei"/>
      <family val="2"/>
      <charset val="134"/>
    </font>
    <font>
      <sz val="9"/>
      <name val="MicrosoftYaHei"/>
      <family val="2"/>
      <charset val="134"/>
    </font>
    <font>
      <sz val="9"/>
      <name val="等线"/>
      <family val="3"/>
      <charset val="134"/>
      <scheme val="minor"/>
    </font>
    <font>
      <sz val="14"/>
      <name val="微软雅黑"/>
      <family val="2"/>
      <charset val="134"/>
    </font>
    <font>
      <b/>
      <sz val="14"/>
      <name val="微软雅黑"/>
      <family val="2"/>
      <charset val="134"/>
    </font>
    <font>
      <b/>
      <sz val="14"/>
      <color theme="1"/>
      <name val="MicrosoftYaHei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sz val="14"/>
      <color rgb="FF000000"/>
      <name val="MicrosoftYaHei"/>
      <charset val="134"/>
    </font>
    <font>
      <sz val="14"/>
      <color rgb="FF00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auto="1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57" fontId="5" fillId="2" borderId="4" xfId="0" applyNumberFormat="1" applyFont="1" applyFill="1" applyBorder="1" applyAlignment="1">
      <alignment horizontal="center" vertical="center"/>
    </xf>
    <xf numFmtId="58" fontId="7" fillId="0" borderId="9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center" vertical="center"/>
    </xf>
    <xf numFmtId="58" fontId="7" fillId="0" borderId="9" xfId="0" applyNumberFormat="1" applyFont="1" applyBorder="1" applyAlignment="1">
      <alignment horizontal="center" vertical="center"/>
    </xf>
    <xf numFmtId="58" fontId="7" fillId="0" borderId="10" xfId="0" applyNumberFormat="1" applyFont="1" applyBorder="1" applyAlignment="1">
      <alignment horizontal="center" vertical="center"/>
    </xf>
    <xf numFmtId="58" fontId="7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58" fontId="7" fillId="0" borderId="5" xfId="0" applyNumberFormat="1" applyFont="1" applyBorder="1" applyAlignment="1">
      <alignment horizontal="center" vertical="center"/>
    </xf>
    <xf numFmtId="58" fontId="7" fillId="0" borderId="6" xfId="0" applyNumberFormat="1" applyFont="1" applyBorder="1" applyAlignment="1">
      <alignment horizontal="center" vertical="center"/>
    </xf>
    <xf numFmtId="58" fontId="7" fillId="0" borderId="7" xfId="0" applyNumberFormat="1" applyFont="1" applyBorder="1" applyAlignment="1">
      <alignment horizontal="center" vertical="center"/>
    </xf>
    <xf numFmtId="58" fontId="7" fillId="0" borderId="8" xfId="0" applyNumberFormat="1" applyFont="1" applyBorder="1" applyAlignment="1">
      <alignment horizontal="center" vertical="center"/>
    </xf>
    <xf numFmtId="58" fontId="7" fillId="0" borderId="12" xfId="0" applyNumberFormat="1" applyFont="1" applyBorder="1" applyAlignment="1">
      <alignment horizontal="center" vertical="center"/>
    </xf>
    <xf numFmtId="58" fontId="7" fillId="0" borderId="1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8" fillId="4" borderId="3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58" fontId="10" fillId="0" borderId="5" xfId="0" applyNumberFormat="1" applyFont="1" applyBorder="1" applyAlignment="1">
      <alignment horizontal="center" vertical="center"/>
    </xf>
    <xf numFmtId="58" fontId="10" fillId="0" borderId="15" xfId="0" applyNumberFormat="1" applyFont="1" applyBorder="1" applyAlignment="1">
      <alignment horizontal="center" vertical="center"/>
    </xf>
    <xf numFmtId="58" fontId="10" fillId="0" borderId="7" xfId="0" applyNumberFormat="1" applyFont="1" applyBorder="1" applyAlignment="1">
      <alignment horizontal="center" vertical="center"/>
    </xf>
    <xf numFmtId="58" fontId="10" fillId="0" borderId="16" xfId="0" applyNumberFormat="1" applyFont="1" applyBorder="1" applyAlignment="1">
      <alignment horizontal="center" vertical="center"/>
    </xf>
    <xf numFmtId="58" fontId="10" fillId="0" borderId="17" xfId="0" applyNumberFormat="1" applyFont="1" applyBorder="1" applyAlignment="1">
      <alignment horizontal="center" vertical="center"/>
    </xf>
    <xf numFmtId="58" fontId="10" fillId="0" borderId="18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58" fontId="10" fillId="0" borderId="10" xfId="0" applyNumberFormat="1" applyFont="1" applyBorder="1" applyAlignment="1">
      <alignment horizontal="center" vertical="center"/>
    </xf>
    <xf numFmtId="58" fontId="10" fillId="0" borderId="20" xfId="0" applyNumberFormat="1" applyFont="1" applyBorder="1" applyAlignment="1">
      <alignment horizontal="center" vertical="center"/>
    </xf>
    <xf numFmtId="58" fontId="10" fillId="0" borderId="19" xfId="0" applyNumberFormat="1" applyFont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7" fillId="0" borderId="4" xfId="0" applyNumberFormat="1" applyFont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4417-8FE3-1945-A198-D8FD2B91A81A}">
  <dimension ref="A1:H41"/>
  <sheetViews>
    <sheetView zoomScale="93" workbookViewId="0">
      <selection activeCell="D21" sqref="D21:E21"/>
    </sheetView>
  </sheetViews>
  <sheetFormatPr baseColWidth="10" defaultColWidth="15.5" defaultRowHeight="30" customHeight="1"/>
  <cols>
    <col min="1" max="2" width="15.5" style="12"/>
    <col min="3" max="3" width="31" style="12" customWidth="1"/>
    <col min="4" max="4" width="15.5" style="12"/>
    <col min="5" max="5" width="60.25" style="12" customWidth="1"/>
    <col min="6" max="6" width="19.875" style="12" customWidth="1"/>
    <col min="7" max="7" width="14.75" style="12" customWidth="1"/>
    <col min="8" max="16384" width="15.5" style="12"/>
  </cols>
  <sheetData>
    <row r="1" spans="1:8" ht="30" customHeight="1">
      <c r="A1" s="26" t="s">
        <v>61</v>
      </c>
      <c r="B1" s="27"/>
      <c r="C1" s="27"/>
      <c r="D1" s="27"/>
      <c r="E1" s="27"/>
      <c r="F1" s="27"/>
      <c r="G1" s="28"/>
    </row>
    <row r="2" spans="1:8" ht="30" customHeight="1">
      <c r="A2" s="13" t="s">
        <v>0</v>
      </c>
      <c r="B2" s="29" t="s">
        <v>62</v>
      </c>
      <c r="C2" s="29"/>
      <c r="D2" s="29" t="s">
        <v>63</v>
      </c>
      <c r="E2" s="29"/>
      <c r="F2" s="29" t="s">
        <v>2</v>
      </c>
      <c r="G2" s="29"/>
    </row>
    <row r="3" spans="1:8" s="14" customFormat="1" ht="66" customHeight="1">
      <c r="A3" s="11">
        <v>1</v>
      </c>
      <c r="B3" s="30" t="s">
        <v>64</v>
      </c>
      <c r="C3" s="25"/>
      <c r="D3" s="24" t="s">
        <v>65</v>
      </c>
      <c r="E3" s="25"/>
      <c r="F3" s="31">
        <v>44377</v>
      </c>
      <c r="G3" s="25"/>
    </row>
    <row r="4" spans="1:8" s="14" customFormat="1" ht="75" customHeight="1">
      <c r="A4" s="11">
        <v>2</v>
      </c>
      <c r="B4" s="24" t="s">
        <v>75</v>
      </c>
      <c r="C4" s="25"/>
      <c r="D4" s="24" t="s">
        <v>66</v>
      </c>
      <c r="E4" s="25"/>
      <c r="F4" s="31">
        <v>44377</v>
      </c>
      <c r="G4" s="25"/>
    </row>
    <row r="5" spans="1:8" s="14" customFormat="1" ht="93" customHeight="1">
      <c r="A5" s="11">
        <v>3</v>
      </c>
      <c r="B5" s="30" t="s">
        <v>67</v>
      </c>
      <c r="C5" s="25"/>
      <c r="D5" s="24" t="s">
        <v>68</v>
      </c>
      <c r="E5" s="25"/>
      <c r="F5" s="31">
        <v>44377</v>
      </c>
      <c r="G5" s="25"/>
    </row>
    <row r="6" spans="1:8" s="14" customFormat="1" ht="58" customHeight="1">
      <c r="A6" s="11">
        <v>4</v>
      </c>
      <c r="B6" s="30" t="s">
        <v>69</v>
      </c>
      <c r="C6" s="25"/>
      <c r="D6" s="24" t="s">
        <v>70</v>
      </c>
      <c r="E6" s="25"/>
      <c r="F6" s="31">
        <v>44377</v>
      </c>
      <c r="G6" s="25"/>
    </row>
    <row r="7" spans="1:8" s="35" customFormat="1" ht="30" customHeight="1"/>
    <row r="8" spans="1:8" ht="30" customHeight="1">
      <c r="A8" s="26" t="s">
        <v>3</v>
      </c>
      <c r="B8" s="28"/>
      <c r="C8" s="15" t="s">
        <v>0</v>
      </c>
      <c r="D8" s="26" t="s">
        <v>1</v>
      </c>
      <c r="E8" s="28"/>
      <c r="F8" s="15" t="s">
        <v>4</v>
      </c>
      <c r="G8" s="15" t="s">
        <v>5</v>
      </c>
      <c r="H8" s="16"/>
    </row>
    <row r="9" spans="1:8" ht="63" customHeight="1">
      <c r="A9" s="36" t="s">
        <v>6</v>
      </c>
      <c r="B9" s="37"/>
      <c r="C9" s="11">
        <v>1</v>
      </c>
      <c r="D9" s="24" t="s">
        <v>83</v>
      </c>
      <c r="E9" s="25"/>
      <c r="F9" s="11"/>
      <c r="G9" s="11"/>
    </row>
    <row r="10" spans="1:8" ht="30" customHeight="1">
      <c r="A10" s="38"/>
      <c r="B10" s="39"/>
      <c r="C10" s="11">
        <v>2</v>
      </c>
      <c r="D10" s="30" t="s">
        <v>71</v>
      </c>
      <c r="E10" s="25"/>
      <c r="F10" s="11"/>
      <c r="G10" s="11"/>
    </row>
    <row r="11" spans="1:8" ht="30" customHeight="1">
      <c r="A11" s="38"/>
      <c r="B11" s="39"/>
      <c r="C11" s="11">
        <v>3</v>
      </c>
      <c r="D11" s="30" t="s">
        <v>72</v>
      </c>
      <c r="E11" s="25"/>
      <c r="F11" s="11"/>
      <c r="G11" s="11"/>
    </row>
    <row r="12" spans="1:8" ht="30" customHeight="1">
      <c r="A12" s="38"/>
      <c r="B12" s="39"/>
      <c r="C12" s="11">
        <v>4</v>
      </c>
      <c r="D12" s="30" t="s">
        <v>73</v>
      </c>
      <c r="E12" s="25"/>
      <c r="F12" s="11"/>
      <c r="G12" s="11"/>
    </row>
    <row r="13" spans="1:8" ht="30" customHeight="1">
      <c r="A13" s="40"/>
      <c r="B13" s="41"/>
      <c r="C13" s="11">
        <v>5</v>
      </c>
      <c r="D13" s="30" t="s">
        <v>74</v>
      </c>
      <c r="E13" s="25"/>
      <c r="F13" s="11"/>
      <c r="G13" s="11"/>
    </row>
    <row r="14" spans="1:8" ht="30" customHeight="1">
      <c r="A14" s="32">
        <v>44347</v>
      </c>
      <c r="B14" s="32" t="s">
        <v>7</v>
      </c>
      <c r="C14" s="11">
        <v>1</v>
      </c>
      <c r="D14" s="30" t="s">
        <v>76</v>
      </c>
      <c r="E14" s="25"/>
      <c r="F14" s="11" t="s">
        <v>77</v>
      </c>
      <c r="G14" s="11"/>
    </row>
    <row r="15" spans="1:8" ht="30" customHeight="1">
      <c r="A15" s="33"/>
      <c r="B15" s="33"/>
      <c r="C15" s="11">
        <v>2</v>
      </c>
      <c r="D15" s="30" t="s">
        <v>78</v>
      </c>
      <c r="E15" s="25"/>
      <c r="F15" s="11" t="s">
        <v>79</v>
      </c>
      <c r="G15" s="11"/>
    </row>
    <row r="16" spans="1:8" ht="30" customHeight="1">
      <c r="A16" s="33"/>
      <c r="B16" s="33"/>
      <c r="C16" s="11">
        <v>3</v>
      </c>
      <c r="D16" s="30" t="s">
        <v>80</v>
      </c>
      <c r="E16" s="25"/>
      <c r="F16" s="11" t="s">
        <v>81</v>
      </c>
      <c r="G16" s="11"/>
    </row>
    <row r="17" spans="1:7" ht="30" customHeight="1">
      <c r="A17" s="34"/>
      <c r="B17" s="34"/>
      <c r="C17" s="11">
        <v>4</v>
      </c>
      <c r="D17" s="30" t="s">
        <v>82</v>
      </c>
      <c r="E17" s="25"/>
      <c r="F17" s="11" t="s">
        <v>81</v>
      </c>
      <c r="G17" s="11"/>
    </row>
    <row r="18" spans="1:7" ht="30" customHeight="1">
      <c r="A18" s="32">
        <v>44348</v>
      </c>
      <c r="B18" s="32" t="s">
        <v>8</v>
      </c>
      <c r="C18" s="11"/>
      <c r="D18" s="30"/>
      <c r="E18" s="25"/>
      <c r="F18" s="11"/>
      <c r="G18" s="11"/>
    </row>
    <row r="19" spans="1:7" ht="30" customHeight="1">
      <c r="A19" s="33"/>
      <c r="B19" s="33"/>
      <c r="C19" s="11"/>
      <c r="D19" s="30"/>
      <c r="E19" s="25"/>
      <c r="F19" s="11"/>
      <c r="G19" s="11"/>
    </row>
    <row r="20" spans="1:7" ht="30" customHeight="1">
      <c r="A20" s="33"/>
      <c r="B20" s="33"/>
      <c r="C20" s="11"/>
      <c r="D20" s="30"/>
      <c r="E20" s="25"/>
      <c r="F20" s="11"/>
      <c r="G20" s="11"/>
    </row>
    <row r="21" spans="1:7" ht="30" customHeight="1">
      <c r="A21" s="34"/>
      <c r="B21" s="34"/>
      <c r="C21" s="11"/>
      <c r="D21" s="30"/>
      <c r="E21" s="25"/>
      <c r="F21" s="11"/>
      <c r="G21" s="11"/>
    </row>
    <row r="22" spans="1:7" ht="30" customHeight="1">
      <c r="A22" s="32">
        <v>44349</v>
      </c>
      <c r="B22" s="32" t="s">
        <v>9</v>
      </c>
      <c r="C22" s="11"/>
      <c r="D22" s="30"/>
      <c r="E22" s="25"/>
      <c r="F22" s="11"/>
      <c r="G22" s="11"/>
    </row>
    <row r="23" spans="1:7" ht="30" customHeight="1">
      <c r="A23" s="33"/>
      <c r="B23" s="33"/>
      <c r="C23" s="11"/>
      <c r="D23" s="30"/>
      <c r="E23" s="25"/>
      <c r="F23" s="11"/>
      <c r="G23" s="11"/>
    </row>
    <row r="24" spans="1:7" ht="30" customHeight="1">
      <c r="A24" s="33"/>
      <c r="B24" s="33"/>
      <c r="C24" s="11"/>
      <c r="D24" s="30"/>
      <c r="E24" s="25"/>
      <c r="F24" s="11"/>
      <c r="G24" s="11"/>
    </row>
    <row r="25" spans="1:7" ht="30" customHeight="1">
      <c r="A25" s="34"/>
      <c r="B25" s="34"/>
      <c r="C25" s="11"/>
      <c r="D25" s="30"/>
      <c r="E25" s="25"/>
      <c r="F25" s="11"/>
      <c r="G25" s="11"/>
    </row>
    <row r="26" spans="1:7" ht="30" customHeight="1">
      <c r="A26" s="32">
        <v>44350</v>
      </c>
      <c r="B26" s="32" t="s">
        <v>10</v>
      </c>
      <c r="C26" s="11"/>
      <c r="D26" s="30"/>
      <c r="E26" s="25"/>
      <c r="F26" s="11"/>
      <c r="G26" s="11"/>
    </row>
    <row r="27" spans="1:7" ht="30" customHeight="1">
      <c r="A27" s="33"/>
      <c r="B27" s="33"/>
      <c r="C27" s="11"/>
      <c r="D27" s="30"/>
      <c r="E27" s="25"/>
      <c r="F27" s="11"/>
      <c r="G27" s="11"/>
    </row>
    <row r="28" spans="1:7" ht="30" customHeight="1">
      <c r="A28" s="33"/>
      <c r="B28" s="33"/>
      <c r="C28" s="11"/>
      <c r="D28" s="30"/>
      <c r="E28" s="25"/>
      <c r="F28" s="11"/>
      <c r="G28" s="11"/>
    </row>
    <row r="29" spans="1:7" ht="30" customHeight="1">
      <c r="A29" s="34"/>
      <c r="B29" s="34"/>
      <c r="C29" s="11"/>
      <c r="D29" s="30"/>
      <c r="E29" s="25"/>
      <c r="F29" s="11"/>
      <c r="G29" s="11"/>
    </row>
    <row r="30" spans="1:7" ht="30" customHeight="1">
      <c r="A30" s="32">
        <v>44351</v>
      </c>
      <c r="B30" s="32" t="s">
        <v>11</v>
      </c>
      <c r="C30" s="17"/>
      <c r="D30" s="30"/>
      <c r="E30" s="25"/>
      <c r="F30" s="17"/>
      <c r="G30" s="17"/>
    </row>
    <row r="31" spans="1:7" ht="30" customHeight="1">
      <c r="A31" s="33"/>
      <c r="B31" s="33"/>
      <c r="C31" s="17"/>
      <c r="D31" s="30"/>
      <c r="E31" s="25"/>
      <c r="F31" s="17"/>
      <c r="G31" s="17"/>
    </row>
    <row r="32" spans="1:7" ht="30" customHeight="1">
      <c r="A32" s="33"/>
      <c r="B32" s="33"/>
      <c r="C32" s="17"/>
      <c r="D32" s="30"/>
      <c r="E32" s="25"/>
      <c r="F32" s="17"/>
      <c r="G32" s="17"/>
    </row>
    <row r="33" spans="1:7" ht="30" customHeight="1">
      <c r="A33" s="34"/>
      <c r="B33" s="34"/>
      <c r="C33" s="17"/>
      <c r="D33" s="30"/>
      <c r="E33" s="25"/>
      <c r="F33" s="17"/>
      <c r="G33" s="17"/>
    </row>
    <row r="34" spans="1:7" ht="30" customHeight="1">
      <c r="A34" s="32">
        <v>44352</v>
      </c>
      <c r="B34" s="32" t="s">
        <v>12</v>
      </c>
      <c r="C34" s="17"/>
      <c r="D34" s="30"/>
      <c r="E34" s="25"/>
      <c r="F34" s="17"/>
      <c r="G34" s="17"/>
    </row>
    <row r="35" spans="1:7" ht="30" customHeight="1">
      <c r="A35" s="33"/>
      <c r="B35" s="33"/>
      <c r="C35" s="17"/>
      <c r="D35" s="30"/>
      <c r="E35" s="25"/>
      <c r="F35" s="17"/>
      <c r="G35" s="17"/>
    </row>
    <row r="36" spans="1:7" ht="30" customHeight="1">
      <c r="A36" s="33"/>
      <c r="B36" s="33"/>
      <c r="C36" s="17"/>
      <c r="D36" s="30"/>
      <c r="E36" s="25"/>
      <c r="F36" s="17"/>
      <c r="G36" s="17"/>
    </row>
    <row r="37" spans="1:7" ht="30" customHeight="1">
      <c r="A37" s="34"/>
      <c r="B37" s="34"/>
      <c r="C37" s="17"/>
      <c r="D37" s="30"/>
      <c r="E37" s="25"/>
      <c r="F37" s="17"/>
      <c r="G37" s="17"/>
    </row>
    <row r="38" spans="1:7" ht="30" customHeight="1">
      <c r="A38" s="32">
        <v>44353</v>
      </c>
      <c r="B38" s="32" t="s">
        <v>13</v>
      </c>
      <c r="C38" s="17"/>
      <c r="D38" s="30"/>
      <c r="E38" s="25"/>
      <c r="F38" s="17"/>
      <c r="G38" s="17"/>
    </row>
    <row r="39" spans="1:7" ht="30" customHeight="1">
      <c r="A39" s="33"/>
      <c r="B39" s="33"/>
      <c r="C39" s="17"/>
      <c r="D39" s="30"/>
      <c r="E39" s="25"/>
      <c r="F39" s="17"/>
      <c r="G39" s="17"/>
    </row>
    <row r="40" spans="1:7" ht="30" customHeight="1">
      <c r="A40" s="33"/>
      <c r="B40" s="33"/>
      <c r="C40" s="17"/>
      <c r="D40" s="30"/>
      <c r="E40" s="25"/>
      <c r="F40" s="17"/>
      <c r="G40" s="17"/>
    </row>
    <row r="41" spans="1:7" ht="30" customHeight="1">
      <c r="A41" s="34"/>
      <c r="B41" s="34"/>
      <c r="C41" s="17"/>
      <c r="D41" s="30"/>
      <c r="E41" s="25"/>
      <c r="F41" s="17"/>
      <c r="G41" s="17"/>
    </row>
  </sheetData>
  <mergeCells count="67">
    <mergeCell ref="D39:E39"/>
    <mergeCell ref="D40:E40"/>
    <mergeCell ref="D41:E41"/>
    <mergeCell ref="A9:B13"/>
    <mergeCell ref="D34:E34"/>
    <mergeCell ref="D35:E35"/>
    <mergeCell ref="D36:E36"/>
    <mergeCell ref="D37:E37"/>
    <mergeCell ref="D38:E38"/>
    <mergeCell ref="D29:E29"/>
    <mergeCell ref="D30:E30"/>
    <mergeCell ref="D31:E31"/>
    <mergeCell ref="D32:E32"/>
    <mergeCell ref="D33:E33"/>
    <mergeCell ref="D24:E24"/>
    <mergeCell ref="D25:E25"/>
    <mergeCell ref="D18:E18"/>
    <mergeCell ref="D26:E26"/>
    <mergeCell ref="D27:E27"/>
    <mergeCell ref="D28:E28"/>
    <mergeCell ref="D19:E19"/>
    <mergeCell ref="D20:E20"/>
    <mergeCell ref="D21:E21"/>
    <mergeCell ref="D22:E22"/>
    <mergeCell ref="D23:E23"/>
    <mergeCell ref="B14:B17"/>
    <mergeCell ref="A14:A17"/>
    <mergeCell ref="A8:B8"/>
    <mergeCell ref="A7:XFD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A34:A37"/>
    <mergeCell ref="B34:B37"/>
    <mergeCell ref="A38:A41"/>
    <mergeCell ref="B38:B41"/>
    <mergeCell ref="A18:A21"/>
    <mergeCell ref="B18:B21"/>
    <mergeCell ref="A26:A29"/>
    <mergeCell ref="B26:B29"/>
    <mergeCell ref="A22:A25"/>
    <mergeCell ref="B22:B25"/>
    <mergeCell ref="A30:A33"/>
    <mergeCell ref="B30:B33"/>
    <mergeCell ref="D6:E6"/>
    <mergeCell ref="A1:G1"/>
    <mergeCell ref="B2:C2"/>
    <mergeCell ref="D2:E2"/>
    <mergeCell ref="F2:G2"/>
    <mergeCell ref="B3:C3"/>
    <mergeCell ref="D3:E3"/>
    <mergeCell ref="F3:G3"/>
    <mergeCell ref="F4:G4"/>
    <mergeCell ref="F5:G5"/>
    <mergeCell ref="F6:G6"/>
    <mergeCell ref="B4:C4"/>
    <mergeCell ref="B5:C5"/>
    <mergeCell ref="B6:C6"/>
    <mergeCell ref="D4:E4"/>
    <mergeCell ref="D5:E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DC27-6F59-9045-B612-9888D1DE588E}">
  <dimension ref="A1:H137"/>
  <sheetViews>
    <sheetView tabSelected="1" topLeftCell="A6" zoomScale="93" workbookViewId="0">
      <selection activeCell="D18" sqref="D18:E18"/>
    </sheetView>
  </sheetViews>
  <sheetFormatPr baseColWidth="10" defaultColWidth="15.5" defaultRowHeight="30" customHeight="1"/>
  <cols>
    <col min="1" max="2" width="15.5" style="22"/>
    <col min="3" max="3" width="31" style="22" customWidth="1"/>
    <col min="4" max="4" width="15.5" style="22"/>
    <col min="5" max="5" width="60.25" style="22" customWidth="1"/>
    <col min="6" max="6" width="19.875" style="22" customWidth="1"/>
    <col min="7" max="7" width="14.75" style="22" customWidth="1"/>
    <col min="8" max="16384" width="15.5" style="22"/>
  </cols>
  <sheetData>
    <row r="1" spans="1:8" ht="30" customHeight="1">
      <c r="A1" s="26" t="s">
        <v>95</v>
      </c>
      <c r="B1" s="27"/>
      <c r="C1" s="27"/>
      <c r="D1" s="27"/>
      <c r="E1" s="27"/>
      <c r="F1" s="27"/>
      <c r="G1" s="28"/>
    </row>
    <row r="2" spans="1:8" ht="30" customHeight="1">
      <c r="A2" s="23" t="s">
        <v>0</v>
      </c>
      <c r="B2" s="29" t="s">
        <v>62</v>
      </c>
      <c r="C2" s="29"/>
      <c r="D2" s="29" t="s">
        <v>63</v>
      </c>
      <c r="E2" s="29"/>
      <c r="F2" s="29" t="s">
        <v>2</v>
      </c>
      <c r="G2" s="29"/>
    </row>
    <row r="3" spans="1:8" s="14" customFormat="1" ht="66" customHeight="1">
      <c r="A3" s="11">
        <v>1</v>
      </c>
      <c r="B3" s="30" t="s">
        <v>96</v>
      </c>
      <c r="C3" s="25"/>
      <c r="D3" s="24" t="s">
        <v>97</v>
      </c>
      <c r="E3" s="25"/>
      <c r="F3" s="31">
        <v>44393</v>
      </c>
      <c r="G3" s="25"/>
    </row>
    <row r="4" spans="1:8" s="14" customFormat="1" ht="75" customHeight="1">
      <c r="A4" s="11">
        <v>2</v>
      </c>
      <c r="B4" s="24" t="s">
        <v>98</v>
      </c>
      <c r="C4" s="25"/>
      <c r="D4" s="24" t="s">
        <v>99</v>
      </c>
      <c r="E4" s="25"/>
      <c r="F4" s="31">
        <v>44407</v>
      </c>
      <c r="G4" s="25"/>
    </row>
    <row r="5" spans="1:8" s="14" customFormat="1" ht="93" customHeight="1">
      <c r="A5" s="11">
        <v>3</v>
      </c>
      <c r="B5" s="30" t="s">
        <v>101</v>
      </c>
      <c r="C5" s="25"/>
      <c r="D5" s="24" t="s">
        <v>102</v>
      </c>
      <c r="E5" s="25"/>
      <c r="F5" s="31">
        <v>44400</v>
      </c>
      <c r="G5" s="25"/>
    </row>
    <row r="6" spans="1:8" s="14" customFormat="1" ht="84" customHeight="1">
      <c r="A6" s="11">
        <v>4</v>
      </c>
      <c r="B6" s="30" t="s">
        <v>100</v>
      </c>
      <c r="C6" s="25"/>
      <c r="D6" s="24" t="s">
        <v>103</v>
      </c>
      <c r="E6" s="25"/>
      <c r="F6" s="31">
        <v>44407</v>
      </c>
      <c r="G6" s="25"/>
    </row>
    <row r="7" spans="1:8" s="35" customFormat="1" ht="30" customHeight="1"/>
    <row r="8" spans="1:8" ht="30" customHeight="1">
      <c r="A8" s="26" t="s">
        <v>3</v>
      </c>
      <c r="B8" s="28"/>
      <c r="C8" s="15" t="s">
        <v>0</v>
      </c>
      <c r="D8" s="26" t="s">
        <v>1</v>
      </c>
      <c r="E8" s="28"/>
      <c r="F8" s="15" t="s">
        <v>4</v>
      </c>
      <c r="G8" s="15" t="s">
        <v>5</v>
      </c>
      <c r="H8" s="71"/>
    </row>
    <row r="9" spans="1:8" ht="31" customHeight="1">
      <c r="A9" s="36" t="s">
        <v>6</v>
      </c>
      <c r="B9" s="37"/>
      <c r="C9" s="11">
        <v>1</v>
      </c>
      <c r="D9" s="24" t="s">
        <v>115</v>
      </c>
      <c r="E9" s="25"/>
      <c r="F9" s="11" t="s">
        <v>116</v>
      </c>
      <c r="G9" s="11"/>
    </row>
    <row r="10" spans="1:8" ht="30" customHeight="1">
      <c r="A10" s="38"/>
      <c r="B10" s="39"/>
      <c r="C10" s="68">
        <v>2</v>
      </c>
      <c r="D10" s="69" t="s">
        <v>117</v>
      </c>
      <c r="E10" s="70"/>
      <c r="F10" s="68" t="s">
        <v>118</v>
      </c>
      <c r="G10" s="68" t="s">
        <v>132</v>
      </c>
    </row>
    <row r="11" spans="1:8" ht="30" customHeight="1">
      <c r="A11" s="38"/>
      <c r="B11" s="39"/>
      <c r="C11" s="68">
        <v>3</v>
      </c>
      <c r="D11" s="69" t="s">
        <v>119</v>
      </c>
      <c r="E11" s="70"/>
      <c r="F11" s="68" t="s">
        <v>116</v>
      </c>
      <c r="G11" s="68" t="s">
        <v>132</v>
      </c>
    </row>
    <row r="12" spans="1:8" ht="30" customHeight="1">
      <c r="A12" s="38"/>
      <c r="B12" s="39"/>
      <c r="C12" s="65">
        <v>4</v>
      </c>
      <c r="D12" s="66" t="s">
        <v>120</v>
      </c>
      <c r="E12" s="67"/>
      <c r="F12" s="65" t="s">
        <v>121</v>
      </c>
      <c r="G12" s="65" t="s">
        <v>125</v>
      </c>
    </row>
    <row r="13" spans="1:8" ht="30" customHeight="1">
      <c r="A13" s="40"/>
      <c r="B13" s="41"/>
      <c r="C13" s="11">
        <v>5</v>
      </c>
      <c r="D13" s="30" t="s">
        <v>122</v>
      </c>
      <c r="E13" s="25"/>
      <c r="F13" s="11" t="s">
        <v>123</v>
      </c>
      <c r="G13" s="11"/>
    </row>
    <row r="14" spans="1:8" ht="30" customHeight="1">
      <c r="A14" s="21">
        <v>44382</v>
      </c>
      <c r="B14" s="21" t="s">
        <v>7</v>
      </c>
      <c r="C14" s="65">
        <v>1</v>
      </c>
      <c r="D14" s="66" t="s">
        <v>124</v>
      </c>
      <c r="E14" s="67"/>
      <c r="F14" s="65" t="s">
        <v>121</v>
      </c>
      <c r="G14" s="65" t="s">
        <v>125</v>
      </c>
    </row>
    <row r="15" spans="1:8" ht="30" customHeight="1">
      <c r="A15" s="32">
        <v>44383</v>
      </c>
      <c r="B15" s="32" t="s">
        <v>8</v>
      </c>
      <c r="C15" s="65">
        <v>1</v>
      </c>
      <c r="D15" s="66" t="s">
        <v>126</v>
      </c>
      <c r="E15" s="67"/>
      <c r="F15" s="65" t="s">
        <v>129</v>
      </c>
      <c r="G15" s="65" t="s">
        <v>125</v>
      </c>
    </row>
    <row r="16" spans="1:8" ht="30" customHeight="1">
      <c r="A16" s="33"/>
      <c r="B16" s="33"/>
      <c r="C16" s="68">
        <v>2</v>
      </c>
      <c r="D16" s="69" t="s">
        <v>127</v>
      </c>
      <c r="E16" s="70"/>
      <c r="F16" s="68" t="s">
        <v>129</v>
      </c>
      <c r="G16" s="68" t="s">
        <v>130</v>
      </c>
    </row>
    <row r="17" spans="1:7" ht="30" customHeight="1">
      <c r="A17" s="33"/>
      <c r="B17" s="33"/>
      <c r="C17" s="68">
        <v>3</v>
      </c>
      <c r="D17" s="69" t="s">
        <v>128</v>
      </c>
      <c r="E17" s="70"/>
      <c r="F17" s="68" t="s">
        <v>129</v>
      </c>
      <c r="G17" s="68" t="s">
        <v>130</v>
      </c>
    </row>
    <row r="18" spans="1:7" ht="30" customHeight="1">
      <c r="A18" s="32">
        <v>44384</v>
      </c>
      <c r="B18" s="32" t="s">
        <v>9</v>
      </c>
      <c r="C18" s="11">
        <v>1</v>
      </c>
      <c r="D18" s="30" t="s">
        <v>134</v>
      </c>
      <c r="E18" s="25"/>
      <c r="F18" s="11" t="s">
        <v>133</v>
      </c>
      <c r="G18" s="11"/>
    </row>
    <row r="19" spans="1:7" ht="30" customHeight="1">
      <c r="A19" s="33"/>
      <c r="B19" s="33"/>
      <c r="C19" s="11">
        <v>2</v>
      </c>
      <c r="D19" s="30" t="s">
        <v>135</v>
      </c>
      <c r="E19" s="25"/>
      <c r="F19" s="11" t="s">
        <v>133</v>
      </c>
      <c r="G19" s="11"/>
    </row>
    <row r="20" spans="1:7" ht="30" customHeight="1">
      <c r="A20" s="33"/>
      <c r="B20" s="33"/>
      <c r="C20" s="11">
        <v>3</v>
      </c>
      <c r="D20" s="30" t="s">
        <v>137</v>
      </c>
      <c r="E20" s="25"/>
      <c r="F20" s="11" t="s">
        <v>136</v>
      </c>
      <c r="G20" s="11"/>
    </row>
    <row r="21" spans="1:7" ht="30" customHeight="1">
      <c r="A21" s="33"/>
      <c r="B21" s="33"/>
      <c r="C21" s="11">
        <v>4</v>
      </c>
      <c r="D21" s="30" t="s">
        <v>138</v>
      </c>
      <c r="E21" s="25"/>
      <c r="F21" s="11" t="s">
        <v>139</v>
      </c>
      <c r="G21" s="11"/>
    </row>
    <row r="22" spans="1:7" ht="30" customHeight="1">
      <c r="A22" s="34"/>
      <c r="B22" s="34"/>
      <c r="C22" s="11">
        <v>5</v>
      </c>
      <c r="D22" s="30" t="s">
        <v>140</v>
      </c>
      <c r="E22" s="25"/>
      <c r="F22" s="11" t="s">
        <v>139</v>
      </c>
      <c r="G22" s="11"/>
    </row>
    <row r="23" spans="1:7" ht="30" customHeight="1">
      <c r="A23" s="32">
        <v>44385</v>
      </c>
      <c r="B23" s="32" t="s">
        <v>10</v>
      </c>
      <c r="C23" s="11">
        <v>1</v>
      </c>
      <c r="D23" s="30" t="s">
        <v>134</v>
      </c>
      <c r="E23" s="25"/>
      <c r="F23" s="11" t="s">
        <v>133</v>
      </c>
      <c r="G23" s="11"/>
    </row>
    <row r="24" spans="1:7" ht="30" customHeight="1">
      <c r="A24" s="33"/>
      <c r="B24" s="33"/>
      <c r="C24" s="11">
        <v>2</v>
      </c>
      <c r="D24" s="30" t="s">
        <v>135</v>
      </c>
      <c r="E24" s="25"/>
      <c r="F24" s="11" t="s">
        <v>133</v>
      </c>
      <c r="G24" s="11"/>
    </row>
    <row r="25" spans="1:7" ht="30" customHeight="1">
      <c r="A25" s="33"/>
      <c r="B25" s="33"/>
      <c r="C25" s="11">
        <v>3</v>
      </c>
      <c r="D25" s="30" t="s">
        <v>141</v>
      </c>
      <c r="E25" s="25"/>
      <c r="F25" s="11" t="s">
        <v>129</v>
      </c>
      <c r="G25" s="11"/>
    </row>
    <row r="26" spans="1:7" ht="30" customHeight="1">
      <c r="A26" s="33"/>
      <c r="B26" s="33"/>
      <c r="C26" s="11">
        <v>4</v>
      </c>
      <c r="D26" s="30" t="s">
        <v>138</v>
      </c>
      <c r="E26" s="25"/>
      <c r="F26" s="11" t="s">
        <v>139</v>
      </c>
      <c r="G26" s="11"/>
    </row>
    <row r="27" spans="1:7" ht="30" customHeight="1">
      <c r="A27" s="34"/>
      <c r="B27" s="34"/>
      <c r="C27" s="11">
        <v>5</v>
      </c>
      <c r="D27" s="30" t="s">
        <v>142</v>
      </c>
      <c r="E27" s="25"/>
      <c r="F27" s="11" t="s">
        <v>136</v>
      </c>
      <c r="G27" s="11"/>
    </row>
    <row r="28" spans="1:7" ht="30" customHeight="1">
      <c r="A28" s="32">
        <v>44386</v>
      </c>
      <c r="B28" s="32" t="s">
        <v>11</v>
      </c>
      <c r="C28" s="17">
        <v>1</v>
      </c>
      <c r="D28" s="30" t="s">
        <v>143</v>
      </c>
      <c r="E28" s="25"/>
      <c r="F28" s="17" t="s">
        <v>133</v>
      </c>
      <c r="G28" s="17"/>
    </row>
    <row r="29" spans="1:7" ht="30" customHeight="1">
      <c r="A29" s="33"/>
      <c r="B29" s="33"/>
      <c r="C29" s="17">
        <v>2</v>
      </c>
      <c r="D29" s="30" t="s">
        <v>144</v>
      </c>
      <c r="E29" s="25"/>
      <c r="F29" s="17" t="s">
        <v>133</v>
      </c>
      <c r="G29" s="17"/>
    </row>
    <row r="30" spans="1:7" ht="30" customHeight="1">
      <c r="A30" s="33"/>
      <c r="B30" s="33"/>
      <c r="C30" s="17">
        <v>3</v>
      </c>
      <c r="D30" s="30" t="s">
        <v>145</v>
      </c>
      <c r="E30" s="25"/>
      <c r="F30" s="17" t="s">
        <v>136</v>
      </c>
      <c r="G30" s="17"/>
    </row>
    <row r="31" spans="1:7" ht="30" customHeight="1">
      <c r="A31" s="21">
        <v>44387</v>
      </c>
      <c r="B31" s="21" t="s">
        <v>12</v>
      </c>
      <c r="C31" s="74" t="s">
        <v>146</v>
      </c>
      <c r="D31" s="75"/>
      <c r="E31" s="75"/>
      <c r="F31" s="75"/>
      <c r="G31" s="76"/>
    </row>
    <row r="32" spans="1:7" ht="30" customHeight="1">
      <c r="A32" s="73">
        <v>44388</v>
      </c>
      <c r="B32" s="73" t="s">
        <v>13</v>
      </c>
      <c r="C32" s="77"/>
      <c r="D32" s="78"/>
      <c r="E32" s="78"/>
      <c r="F32" s="78"/>
      <c r="G32" s="79"/>
    </row>
    <row r="33" spans="1:8" s="35" customFormat="1" ht="30" customHeight="1"/>
    <row r="34" spans="1:8" ht="30" customHeight="1">
      <c r="A34" s="26" t="s">
        <v>104</v>
      </c>
      <c r="B34" s="28"/>
      <c r="C34" s="15" t="s">
        <v>0</v>
      </c>
      <c r="D34" s="26" t="s">
        <v>1</v>
      </c>
      <c r="E34" s="28"/>
      <c r="F34" s="15" t="s">
        <v>4</v>
      </c>
      <c r="G34" s="15" t="s">
        <v>5</v>
      </c>
      <c r="H34" s="71"/>
    </row>
    <row r="35" spans="1:8" ht="21">
      <c r="A35" s="36" t="s">
        <v>6</v>
      </c>
      <c r="B35" s="37"/>
      <c r="C35" s="11"/>
      <c r="D35" s="24"/>
      <c r="E35" s="25"/>
      <c r="F35" s="11"/>
      <c r="G35" s="11"/>
    </row>
    <row r="36" spans="1:8" ht="30" customHeight="1">
      <c r="A36" s="38"/>
      <c r="B36" s="39"/>
      <c r="C36" s="11"/>
      <c r="D36" s="30"/>
      <c r="E36" s="25"/>
      <c r="F36" s="11"/>
      <c r="G36" s="11"/>
    </row>
    <row r="37" spans="1:8" ht="30" customHeight="1">
      <c r="A37" s="38"/>
      <c r="B37" s="39"/>
      <c r="C37" s="11"/>
      <c r="D37" s="30"/>
      <c r="E37" s="25"/>
      <c r="F37" s="11"/>
      <c r="G37" s="11"/>
    </row>
    <row r="38" spans="1:8" ht="30" customHeight="1">
      <c r="A38" s="38"/>
      <c r="B38" s="39"/>
      <c r="C38" s="11"/>
      <c r="D38" s="30"/>
      <c r="E38" s="25"/>
      <c r="F38" s="11"/>
      <c r="G38" s="11"/>
    </row>
    <row r="39" spans="1:8" ht="30" customHeight="1">
      <c r="A39" s="40"/>
      <c r="B39" s="41"/>
      <c r="C39" s="11"/>
      <c r="D39" s="30"/>
      <c r="E39" s="25"/>
      <c r="F39" s="11"/>
      <c r="G39" s="11"/>
    </row>
    <row r="40" spans="1:8" ht="30" customHeight="1">
      <c r="A40" s="32">
        <v>44389</v>
      </c>
      <c r="B40" s="32" t="s">
        <v>7</v>
      </c>
      <c r="C40" s="11"/>
      <c r="D40" s="30"/>
      <c r="E40" s="25"/>
      <c r="F40" s="11"/>
      <c r="G40" s="11"/>
    </row>
    <row r="41" spans="1:8" ht="30" customHeight="1">
      <c r="A41" s="33"/>
      <c r="B41" s="33"/>
      <c r="C41" s="11"/>
      <c r="D41" s="30"/>
      <c r="E41" s="25"/>
      <c r="F41" s="11"/>
      <c r="G41" s="11"/>
    </row>
    <row r="42" spans="1:8" ht="30" customHeight="1">
      <c r="A42" s="33"/>
      <c r="B42" s="33"/>
      <c r="C42" s="11"/>
      <c r="D42" s="30"/>
      <c r="E42" s="25"/>
      <c r="F42" s="11"/>
      <c r="G42" s="11"/>
    </row>
    <row r="43" spans="1:8" ht="30" customHeight="1">
      <c r="A43" s="34"/>
      <c r="B43" s="34"/>
      <c r="C43" s="11"/>
      <c r="D43" s="30"/>
      <c r="E43" s="25"/>
      <c r="F43" s="11"/>
      <c r="G43" s="11"/>
    </row>
    <row r="44" spans="1:8" ht="30" customHeight="1">
      <c r="A44" s="32">
        <v>44390</v>
      </c>
      <c r="B44" s="32" t="s">
        <v>8</v>
      </c>
      <c r="C44" s="11"/>
      <c r="D44" s="30"/>
      <c r="E44" s="25"/>
      <c r="F44" s="11"/>
      <c r="G44" s="11"/>
    </row>
    <row r="45" spans="1:8" ht="30" customHeight="1">
      <c r="A45" s="33"/>
      <c r="B45" s="33"/>
      <c r="C45" s="11"/>
      <c r="D45" s="30"/>
      <c r="E45" s="25"/>
      <c r="F45" s="11"/>
      <c r="G45" s="11"/>
    </row>
    <row r="46" spans="1:8" ht="30" customHeight="1">
      <c r="A46" s="33"/>
      <c r="B46" s="33"/>
      <c r="C46" s="11"/>
      <c r="D46" s="30"/>
      <c r="E46" s="25"/>
      <c r="F46" s="11"/>
      <c r="G46" s="11"/>
    </row>
    <row r="47" spans="1:8" ht="30" customHeight="1">
      <c r="A47" s="34"/>
      <c r="B47" s="34"/>
      <c r="C47" s="11"/>
      <c r="D47" s="30"/>
      <c r="E47" s="25"/>
      <c r="F47" s="11"/>
      <c r="G47" s="11"/>
    </row>
    <row r="48" spans="1:8" ht="30" customHeight="1">
      <c r="A48" s="32">
        <v>44391</v>
      </c>
      <c r="B48" s="32" t="s">
        <v>9</v>
      </c>
      <c r="C48" s="11"/>
      <c r="D48" s="30"/>
      <c r="E48" s="25"/>
      <c r="F48" s="11"/>
      <c r="G48" s="11"/>
    </row>
    <row r="49" spans="1:7" ht="30" customHeight="1">
      <c r="A49" s="33"/>
      <c r="B49" s="33"/>
      <c r="C49" s="11"/>
      <c r="D49" s="30"/>
      <c r="E49" s="25"/>
      <c r="F49" s="11"/>
      <c r="G49" s="11"/>
    </row>
    <row r="50" spans="1:7" ht="30" customHeight="1">
      <c r="A50" s="33"/>
      <c r="B50" s="33"/>
      <c r="C50" s="11"/>
      <c r="D50" s="30"/>
      <c r="E50" s="25"/>
      <c r="F50" s="11"/>
      <c r="G50" s="11"/>
    </row>
    <row r="51" spans="1:7" ht="30" customHeight="1">
      <c r="A51" s="34"/>
      <c r="B51" s="34"/>
      <c r="C51" s="11"/>
      <c r="D51" s="30"/>
      <c r="E51" s="25"/>
      <c r="F51" s="11"/>
      <c r="G51" s="11"/>
    </row>
    <row r="52" spans="1:7" ht="30" customHeight="1">
      <c r="A52" s="32">
        <v>44392</v>
      </c>
      <c r="B52" s="32" t="s">
        <v>10</v>
      </c>
      <c r="C52" s="11"/>
      <c r="D52" s="30"/>
      <c r="E52" s="25"/>
      <c r="F52" s="11"/>
      <c r="G52" s="11"/>
    </row>
    <row r="53" spans="1:7" ht="30" customHeight="1">
      <c r="A53" s="33"/>
      <c r="B53" s="33"/>
      <c r="C53" s="11"/>
      <c r="D53" s="30"/>
      <c r="E53" s="25"/>
      <c r="F53" s="11"/>
      <c r="G53" s="11"/>
    </row>
    <row r="54" spans="1:7" ht="30" customHeight="1">
      <c r="A54" s="33"/>
      <c r="B54" s="33"/>
      <c r="C54" s="11"/>
      <c r="D54" s="30"/>
      <c r="E54" s="25"/>
      <c r="F54" s="11"/>
      <c r="G54" s="11"/>
    </row>
    <row r="55" spans="1:7" ht="30" customHeight="1">
      <c r="A55" s="34"/>
      <c r="B55" s="34"/>
      <c r="C55" s="11"/>
      <c r="D55" s="30"/>
      <c r="E55" s="25"/>
      <c r="F55" s="11"/>
      <c r="G55" s="11"/>
    </row>
    <row r="56" spans="1:7" ht="30" customHeight="1">
      <c r="A56" s="32">
        <v>44393</v>
      </c>
      <c r="B56" s="32" t="s">
        <v>11</v>
      </c>
      <c r="C56" s="17"/>
      <c r="D56" s="30"/>
      <c r="E56" s="25"/>
      <c r="F56" s="17"/>
      <c r="G56" s="17"/>
    </row>
    <row r="57" spans="1:7" ht="30" customHeight="1">
      <c r="A57" s="33"/>
      <c r="B57" s="33"/>
      <c r="C57" s="17"/>
      <c r="D57" s="30"/>
      <c r="E57" s="25"/>
      <c r="F57" s="17"/>
      <c r="G57" s="17"/>
    </row>
    <row r="58" spans="1:7" ht="30" customHeight="1">
      <c r="A58" s="33"/>
      <c r="B58" s="33"/>
      <c r="C58" s="17"/>
      <c r="D58" s="30"/>
      <c r="E58" s="25"/>
      <c r="F58" s="17"/>
      <c r="G58" s="17"/>
    </row>
    <row r="59" spans="1:7" ht="30" customHeight="1">
      <c r="A59" s="34"/>
      <c r="B59" s="34"/>
      <c r="C59" s="17"/>
      <c r="D59" s="30"/>
      <c r="E59" s="25"/>
      <c r="F59" s="17"/>
      <c r="G59" s="17"/>
    </row>
    <row r="60" spans="1:7" ht="30" customHeight="1">
      <c r="A60" s="32">
        <v>44394</v>
      </c>
      <c r="B60" s="32" t="s">
        <v>12</v>
      </c>
      <c r="C60" s="17"/>
      <c r="D60" s="30"/>
      <c r="E60" s="25"/>
      <c r="F60" s="17"/>
      <c r="G60" s="17"/>
    </row>
    <row r="61" spans="1:7" ht="30" customHeight="1">
      <c r="A61" s="33"/>
      <c r="B61" s="33"/>
      <c r="C61" s="17"/>
      <c r="D61" s="30"/>
      <c r="E61" s="25"/>
      <c r="F61" s="17"/>
      <c r="G61" s="17"/>
    </row>
    <row r="62" spans="1:7" ht="30" customHeight="1">
      <c r="A62" s="33"/>
      <c r="B62" s="33"/>
      <c r="C62" s="17"/>
      <c r="D62" s="30"/>
      <c r="E62" s="25"/>
      <c r="F62" s="17"/>
      <c r="G62" s="17"/>
    </row>
    <row r="63" spans="1:7" ht="30" customHeight="1">
      <c r="A63" s="34"/>
      <c r="B63" s="34"/>
      <c r="C63" s="17"/>
      <c r="D63" s="30"/>
      <c r="E63" s="25"/>
      <c r="F63" s="17"/>
      <c r="G63" s="17"/>
    </row>
    <row r="64" spans="1:7" ht="30" customHeight="1">
      <c r="A64" s="32">
        <v>44395</v>
      </c>
      <c r="B64" s="32" t="s">
        <v>13</v>
      </c>
      <c r="C64" s="17"/>
      <c r="D64" s="30"/>
      <c r="E64" s="25"/>
      <c r="F64" s="17"/>
      <c r="G64" s="17"/>
    </row>
    <row r="65" spans="1:8" ht="30" customHeight="1">
      <c r="A65" s="33"/>
      <c r="B65" s="33"/>
      <c r="C65" s="17"/>
      <c r="D65" s="30"/>
      <c r="E65" s="25"/>
      <c r="F65" s="17"/>
      <c r="G65" s="17"/>
    </row>
    <row r="66" spans="1:8" ht="30" customHeight="1">
      <c r="A66" s="33"/>
      <c r="B66" s="33"/>
      <c r="C66" s="17"/>
      <c r="D66" s="30"/>
      <c r="E66" s="25"/>
      <c r="F66" s="17"/>
      <c r="G66" s="17"/>
    </row>
    <row r="67" spans="1:8" ht="30" customHeight="1">
      <c r="A67" s="34"/>
      <c r="B67" s="34"/>
      <c r="C67" s="17"/>
      <c r="D67" s="30"/>
      <c r="E67" s="25"/>
      <c r="F67" s="17"/>
      <c r="G67" s="17"/>
    </row>
    <row r="68" spans="1:8" s="35" customFormat="1" ht="30" customHeight="1"/>
    <row r="69" spans="1:8" ht="30" customHeight="1">
      <c r="A69" s="50" t="s">
        <v>114</v>
      </c>
      <c r="B69" s="51"/>
      <c r="C69" s="47" t="s">
        <v>0</v>
      </c>
      <c r="D69" s="50" t="s">
        <v>1</v>
      </c>
      <c r="E69" s="51"/>
      <c r="F69" s="47" t="s">
        <v>4</v>
      </c>
      <c r="G69" s="47" t="s">
        <v>5</v>
      </c>
      <c r="H69" s="72"/>
    </row>
    <row r="70" spans="1:8" ht="30" customHeight="1">
      <c r="A70" s="52" t="s">
        <v>106</v>
      </c>
      <c r="B70" s="53"/>
      <c r="C70" s="48"/>
      <c r="D70" s="58"/>
      <c r="E70" s="59"/>
      <c r="F70" s="48"/>
      <c r="G70" s="48"/>
      <c r="H70" s="49"/>
    </row>
    <row r="71" spans="1:8" ht="30" customHeight="1">
      <c r="A71" s="54"/>
      <c r="B71" s="55"/>
      <c r="C71" s="48"/>
      <c r="D71" s="60"/>
      <c r="E71" s="61"/>
      <c r="F71" s="48"/>
      <c r="G71" s="48"/>
      <c r="H71" s="49"/>
    </row>
    <row r="72" spans="1:8" ht="30" customHeight="1">
      <c r="A72" s="54"/>
      <c r="B72" s="55"/>
      <c r="C72" s="48"/>
      <c r="D72" s="60"/>
      <c r="E72" s="61"/>
      <c r="F72" s="48"/>
      <c r="G72" s="48"/>
      <c r="H72" s="49"/>
    </row>
    <row r="73" spans="1:8" ht="30" customHeight="1">
      <c r="A73" s="54"/>
      <c r="B73" s="55"/>
      <c r="C73" s="48"/>
      <c r="D73" s="60"/>
      <c r="E73" s="61"/>
      <c r="F73" s="48"/>
      <c r="G73" s="48"/>
      <c r="H73" s="49"/>
    </row>
    <row r="74" spans="1:8" ht="30" customHeight="1">
      <c r="A74" s="56"/>
      <c r="B74" s="57"/>
      <c r="C74" s="48"/>
      <c r="D74" s="60"/>
      <c r="E74" s="61"/>
      <c r="F74" s="48"/>
      <c r="G74" s="48"/>
      <c r="H74" s="49"/>
    </row>
    <row r="75" spans="1:8" ht="30" customHeight="1">
      <c r="A75" s="63">
        <v>44396</v>
      </c>
      <c r="B75" s="63" t="s">
        <v>107</v>
      </c>
      <c r="C75" s="48"/>
      <c r="D75" s="60"/>
      <c r="E75" s="61"/>
      <c r="F75" s="48"/>
      <c r="G75" s="48"/>
      <c r="H75" s="49"/>
    </row>
    <row r="76" spans="1:8" ht="30" customHeight="1">
      <c r="A76" s="62"/>
      <c r="B76" s="62"/>
      <c r="C76" s="48"/>
      <c r="D76" s="60"/>
      <c r="E76" s="61"/>
      <c r="F76" s="48"/>
      <c r="G76" s="48"/>
      <c r="H76" s="49"/>
    </row>
    <row r="77" spans="1:8" ht="30" customHeight="1">
      <c r="A77" s="62"/>
      <c r="B77" s="62"/>
      <c r="C77" s="48"/>
      <c r="D77" s="60"/>
      <c r="E77" s="61"/>
      <c r="F77" s="48"/>
      <c r="G77" s="48"/>
      <c r="H77" s="49"/>
    </row>
    <row r="78" spans="1:8" ht="30" customHeight="1">
      <c r="A78" s="64"/>
      <c r="B78" s="64"/>
      <c r="C78" s="48"/>
      <c r="D78" s="60"/>
      <c r="E78" s="61"/>
      <c r="F78" s="48"/>
      <c r="G78" s="48"/>
      <c r="H78" s="49"/>
    </row>
    <row r="79" spans="1:8" ht="30" customHeight="1">
      <c r="A79" s="63">
        <v>44397</v>
      </c>
      <c r="B79" s="63" t="s">
        <v>108</v>
      </c>
      <c r="C79" s="48"/>
      <c r="D79" s="60"/>
      <c r="E79" s="61"/>
      <c r="F79" s="48"/>
      <c r="G79" s="48"/>
      <c r="H79" s="49"/>
    </row>
    <row r="80" spans="1:8" ht="30" customHeight="1">
      <c r="A80" s="62"/>
      <c r="B80" s="62"/>
      <c r="C80" s="48"/>
      <c r="D80" s="60"/>
      <c r="E80" s="61"/>
      <c r="F80" s="48"/>
      <c r="G80" s="48"/>
      <c r="H80" s="49"/>
    </row>
    <row r="81" spans="1:8" ht="30" customHeight="1">
      <c r="A81" s="62"/>
      <c r="B81" s="62"/>
      <c r="C81" s="48"/>
      <c r="D81" s="60"/>
      <c r="E81" s="61"/>
      <c r="F81" s="48"/>
      <c r="G81" s="48"/>
      <c r="H81" s="49"/>
    </row>
    <row r="82" spans="1:8" ht="30" customHeight="1">
      <c r="A82" s="64"/>
      <c r="B82" s="64"/>
      <c r="C82" s="48"/>
      <c r="D82" s="60"/>
      <c r="E82" s="61"/>
      <c r="F82" s="48"/>
      <c r="G82" s="48"/>
      <c r="H82" s="49"/>
    </row>
    <row r="83" spans="1:8" ht="30" customHeight="1">
      <c r="A83" s="63">
        <v>44398</v>
      </c>
      <c r="B83" s="63" t="s">
        <v>109</v>
      </c>
      <c r="C83" s="48"/>
      <c r="D83" s="60"/>
      <c r="E83" s="61"/>
      <c r="F83" s="48"/>
      <c r="G83" s="48"/>
      <c r="H83" s="49"/>
    </row>
    <row r="84" spans="1:8" ht="30" customHeight="1">
      <c r="A84" s="62"/>
      <c r="B84" s="62"/>
      <c r="C84" s="48"/>
      <c r="D84" s="60"/>
      <c r="E84" s="61"/>
      <c r="F84" s="48"/>
      <c r="G84" s="48"/>
      <c r="H84" s="49"/>
    </row>
    <row r="85" spans="1:8" ht="30" customHeight="1">
      <c r="A85" s="62"/>
      <c r="B85" s="62"/>
      <c r="C85" s="48"/>
      <c r="D85" s="60"/>
      <c r="E85" s="61"/>
      <c r="F85" s="48"/>
      <c r="G85" s="48"/>
      <c r="H85" s="49"/>
    </row>
    <row r="86" spans="1:8" ht="30" customHeight="1">
      <c r="A86" s="64"/>
      <c r="B86" s="64"/>
      <c r="C86" s="48"/>
      <c r="D86" s="60"/>
      <c r="E86" s="61"/>
      <c r="F86" s="48"/>
      <c r="G86" s="48"/>
      <c r="H86" s="49"/>
    </row>
    <row r="87" spans="1:8" ht="30" customHeight="1">
      <c r="A87" s="63">
        <v>44399</v>
      </c>
      <c r="B87" s="63" t="s">
        <v>110</v>
      </c>
      <c r="C87" s="48"/>
      <c r="D87" s="60"/>
      <c r="E87" s="61"/>
      <c r="F87" s="48"/>
      <c r="G87" s="48"/>
      <c r="H87" s="49"/>
    </row>
    <row r="88" spans="1:8" ht="30" customHeight="1">
      <c r="A88" s="62"/>
      <c r="B88" s="62"/>
      <c r="C88" s="48"/>
      <c r="D88" s="60"/>
      <c r="E88" s="61"/>
      <c r="F88" s="48"/>
      <c r="G88" s="48"/>
      <c r="H88" s="49"/>
    </row>
    <row r="89" spans="1:8" ht="30" customHeight="1">
      <c r="A89" s="62"/>
      <c r="B89" s="62"/>
      <c r="C89" s="48"/>
      <c r="D89" s="60"/>
      <c r="E89" s="61"/>
      <c r="F89" s="48"/>
      <c r="G89" s="48"/>
      <c r="H89" s="49"/>
    </row>
    <row r="90" spans="1:8" ht="30" customHeight="1">
      <c r="A90" s="64"/>
      <c r="B90" s="64"/>
      <c r="C90" s="48"/>
      <c r="D90" s="60"/>
      <c r="E90" s="61"/>
      <c r="F90" s="48"/>
      <c r="G90" s="48"/>
      <c r="H90" s="49"/>
    </row>
    <row r="91" spans="1:8" ht="30" customHeight="1">
      <c r="A91" s="63">
        <v>44400</v>
      </c>
      <c r="B91" s="63" t="s">
        <v>111</v>
      </c>
      <c r="C91" s="48"/>
      <c r="D91" s="60"/>
      <c r="E91" s="61"/>
      <c r="F91" s="48"/>
      <c r="G91" s="48"/>
      <c r="H91" s="49"/>
    </row>
    <row r="92" spans="1:8" ht="30" customHeight="1">
      <c r="A92" s="62"/>
      <c r="B92" s="62"/>
      <c r="C92" s="48"/>
      <c r="D92" s="60"/>
      <c r="E92" s="61"/>
      <c r="F92" s="48"/>
      <c r="G92" s="48"/>
      <c r="H92" s="49"/>
    </row>
    <row r="93" spans="1:8" ht="30" customHeight="1">
      <c r="A93" s="62"/>
      <c r="B93" s="62"/>
      <c r="C93" s="48"/>
      <c r="D93" s="60"/>
      <c r="E93" s="61"/>
      <c r="F93" s="48"/>
      <c r="G93" s="48"/>
      <c r="H93" s="49"/>
    </row>
    <row r="94" spans="1:8" ht="30" customHeight="1">
      <c r="A94" s="64"/>
      <c r="B94" s="64"/>
      <c r="C94" s="48"/>
      <c r="D94" s="60"/>
      <c r="E94" s="61"/>
      <c r="F94" s="48"/>
      <c r="G94" s="48"/>
      <c r="H94" s="49"/>
    </row>
    <row r="95" spans="1:8" ht="30" customHeight="1">
      <c r="A95" s="63">
        <v>44401</v>
      </c>
      <c r="B95" s="63" t="s">
        <v>112</v>
      </c>
      <c r="C95" s="48"/>
      <c r="D95" s="60"/>
      <c r="E95" s="61"/>
      <c r="F95" s="48"/>
      <c r="G95" s="48"/>
      <c r="H95" s="49"/>
    </row>
    <row r="96" spans="1:8" ht="30" customHeight="1">
      <c r="A96" s="62"/>
      <c r="B96" s="62"/>
      <c r="C96" s="48"/>
      <c r="D96" s="60"/>
      <c r="E96" s="61"/>
      <c r="F96" s="48"/>
      <c r="G96" s="48"/>
      <c r="H96" s="49"/>
    </row>
    <row r="97" spans="1:8" ht="30" customHeight="1">
      <c r="A97" s="62"/>
      <c r="B97" s="62"/>
      <c r="C97" s="48"/>
      <c r="D97" s="60"/>
      <c r="E97" s="61"/>
      <c r="F97" s="48"/>
      <c r="G97" s="48"/>
      <c r="H97" s="49"/>
    </row>
    <row r="98" spans="1:8" ht="30" customHeight="1">
      <c r="A98" s="64"/>
      <c r="B98" s="64"/>
      <c r="C98" s="48"/>
      <c r="D98" s="60"/>
      <c r="E98" s="61"/>
      <c r="F98" s="48"/>
      <c r="G98" s="48"/>
      <c r="H98" s="49"/>
    </row>
    <row r="99" spans="1:8" ht="30" customHeight="1">
      <c r="A99" s="63">
        <v>44402</v>
      </c>
      <c r="B99" s="63" t="s">
        <v>113</v>
      </c>
      <c r="C99" s="48"/>
      <c r="D99" s="60"/>
      <c r="E99" s="61"/>
      <c r="F99" s="48"/>
      <c r="G99" s="48"/>
      <c r="H99" s="49"/>
    </row>
    <row r="100" spans="1:8" ht="30" customHeight="1">
      <c r="A100" s="62"/>
      <c r="B100" s="62"/>
      <c r="C100" s="48"/>
      <c r="D100" s="60"/>
      <c r="E100" s="61"/>
      <c r="F100" s="48"/>
      <c r="G100" s="48"/>
      <c r="H100" s="49"/>
    </row>
    <row r="101" spans="1:8" ht="30" customHeight="1">
      <c r="A101" s="62"/>
      <c r="B101" s="62"/>
      <c r="C101" s="48"/>
      <c r="D101" s="60"/>
      <c r="E101" s="61"/>
      <c r="F101" s="48"/>
      <c r="G101" s="48"/>
      <c r="H101" s="49"/>
    </row>
    <row r="102" spans="1:8" ht="30" customHeight="1">
      <c r="A102" s="64"/>
      <c r="B102" s="64"/>
      <c r="C102" s="48"/>
      <c r="D102" s="60"/>
      <c r="E102" s="61"/>
      <c r="F102" s="48"/>
      <c r="G102" s="48"/>
      <c r="H102" s="49"/>
    </row>
    <row r="103" spans="1:8" s="35" customFormat="1" ht="30" customHeight="1"/>
    <row r="104" spans="1:8" ht="30" customHeight="1">
      <c r="A104" s="50" t="s">
        <v>105</v>
      </c>
      <c r="B104" s="51"/>
      <c r="C104" s="47" t="s">
        <v>0</v>
      </c>
      <c r="D104" s="50" t="s">
        <v>1</v>
      </c>
      <c r="E104" s="51"/>
      <c r="F104" s="47" t="s">
        <v>4</v>
      </c>
      <c r="G104" s="47" t="s">
        <v>5</v>
      </c>
      <c r="H104" s="72"/>
    </row>
    <row r="105" spans="1:8" ht="30" customHeight="1">
      <c r="A105" s="52" t="s">
        <v>106</v>
      </c>
      <c r="B105" s="53"/>
      <c r="C105" s="48"/>
      <c r="D105" s="58"/>
      <c r="E105" s="59"/>
      <c r="F105" s="48"/>
      <c r="G105" s="48"/>
      <c r="H105" s="49"/>
    </row>
    <row r="106" spans="1:8" ht="30" customHeight="1">
      <c r="A106" s="54"/>
      <c r="B106" s="55"/>
      <c r="C106" s="48"/>
      <c r="D106" s="60"/>
      <c r="E106" s="61"/>
      <c r="F106" s="48"/>
      <c r="G106" s="48"/>
      <c r="H106" s="49"/>
    </row>
    <row r="107" spans="1:8" ht="30" customHeight="1">
      <c r="A107" s="54"/>
      <c r="B107" s="55"/>
      <c r="C107" s="48"/>
      <c r="D107" s="60"/>
      <c r="E107" s="61"/>
      <c r="F107" s="48"/>
      <c r="G107" s="48"/>
      <c r="H107" s="49"/>
    </row>
    <row r="108" spans="1:8" ht="30" customHeight="1">
      <c r="A108" s="54"/>
      <c r="B108" s="55"/>
      <c r="C108" s="48"/>
      <c r="D108" s="60"/>
      <c r="E108" s="61"/>
      <c r="F108" s="48"/>
      <c r="G108" s="48"/>
      <c r="H108" s="49"/>
    </row>
    <row r="109" spans="1:8" ht="30" customHeight="1">
      <c r="A109" s="56"/>
      <c r="B109" s="57"/>
      <c r="C109" s="48"/>
      <c r="D109" s="60"/>
      <c r="E109" s="61"/>
      <c r="F109" s="48"/>
      <c r="G109" s="48"/>
      <c r="H109" s="49"/>
    </row>
    <row r="110" spans="1:8" ht="30" customHeight="1">
      <c r="A110" s="63">
        <v>44403</v>
      </c>
      <c r="B110" s="63" t="s">
        <v>107</v>
      </c>
      <c r="C110" s="48"/>
      <c r="D110" s="60"/>
      <c r="E110" s="61"/>
      <c r="F110" s="48"/>
      <c r="G110" s="48"/>
      <c r="H110" s="49"/>
    </row>
    <row r="111" spans="1:8" ht="30" customHeight="1">
      <c r="A111" s="62"/>
      <c r="B111" s="62"/>
      <c r="C111" s="48"/>
      <c r="D111" s="60"/>
      <c r="E111" s="61"/>
      <c r="F111" s="48"/>
      <c r="G111" s="48"/>
      <c r="H111" s="49"/>
    </row>
    <row r="112" spans="1:8" ht="30" customHeight="1">
      <c r="A112" s="62"/>
      <c r="B112" s="62"/>
      <c r="C112" s="48"/>
      <c r="D112" s="60"/>
      <c r="E112" s="61"/>
      <c r="F112" s="48"/>
      <c r="G112" s="48"/>
      <c r="H112" s="49"/>
    </row>
    <row r="113" spans="1:8" ht="30" customHeight="1">
      <c r="A113" s="64"/>
      <c r="B113" s="64"/>
      <c r="C113" s="48"/>
      <c r="D113" s="60"/>
      <c r="E113" s="61"/>
      <c r="F113" s="48"/>
      <c r="G113" s="48"/>
      <c r="H113" s="49"/>
    </row>
    <row r="114" spans="1:8" ht="30" customHeight="1">
      <c r="A114" s="63">
        <v>44404</v>
      </c>
      <c r="B114" s="63" t="s">
        <v>108</v>
      </c>
      <c r="C114" s="48"/>
      <c r="D114" s="60"/>
      <c r="E114" s="61"/>
      <c r="F114" s="48"/>
      <c r="G114" s="48"/>
      <c r="H114" s="49"/>
    </row>
    <row r="115" spans="1:8" ht="30" customHeight="1">
      <c r="A115" s="62"/>
      <c r="B115" s="62"/>
      <c r="C115" s="48"/>
      <c r="D115" s="60"/>
      <c r="E115" s="61"/>
      <c r="F115" s="48"/>
      <c r="G115" s="48"/>
      <c r="H115" s="49"/>
    </row>
    <row r="116" spans="1:8" ht="30" customHeight="1">
      <c r="A116" s="62"/>
      <c r="B116" s="62"/>
      <c r="C116" s="48"/>
      <c r="D116" s="60"/>
      <c r="E116" s="61"/>
      <c r="F116" s="48"/>
      <c r="G116" s="48"/>
      <c r="H116" s="49"/>
    </row>
    <row r="117" spans="1:8" ht="30" customHeight="1">
      <c r="A117" s="64"/>
      <c r="B117" s="64"/>
      <c r="C117" s="48"/>
      <c r="D117" s="60"/>
      <c r="E117" s="61"/>
      <c r="F117" s="48"/>
      <c r="G117" s="48"/>
      <c r="H117" s="49"/>
    </row>
    <row r="118" spans="1:8" ht="30" customHeight="1">
      <c r="A118" s="63">
        <v>44405</v>
      </c>
      <c r="B118" s="63" t="s">
        <v>109</v>
      </c>
      <c r="C118" s="48"/>
      <c r="D118" s="60"/>
      <c r="E118" s="61"/>
      <c r="F118" s="48"/>
      <c r="G118" s="48"/>
      <c r="H118" s="49"/>
    </row>
    <row r="119" spans="1:8" ht="30" customHeight="1">
      <c r="A119" s="62"/>
      <c r="B119" s="62"/>
      <c r="C119" s="48"/>
      <c r="D119" s="60"/>
      <c r="E119" s="61"/>
      <c r="F119" s="48"/>
      <c r="G119" s="48"/>
      <c r="H119" s="49"/>
    </row>
    <row r="120" spans="1:8" ht="30" customHeight="1">
      <c r="A120" s="62"/>
      <c r="B120" s="62"/>
      <c r="C120" s="48"/>
      <c r="D120" s="60"/>
      <c r="E120" s="61"/>
      <c r="F120" s="48"/>
      <c r="G120" s="48"/>
      <c r="H120" s="49"/>
    </row>
    <row r="121" spans="1:8" ht="30" customHeight="1">
      <c r="A121" s="64"/>
      <c r="B121" s="64"/>
      <c r="C121" s="48"/>
      <c r="D121" s="60"/>
      <c r="E121" s="61"/>
      <c r="F121" s="48"/>
      <c r="G121" s="48"/>
      <c r="H121" s="49"/>
    </row>
    <row r="122" spans="1:8" ht="30" customHeight="1">
      <c r="A122" s="63">
        <v>44406</v>
      </c>
      <c r="B122" s="63" t="s">
        <v>110</v>
      </c>
      <c r="C122" s="48"/>
      <c r="D122" s="60"/>
      <c r="E122" s="61"/>
      <c r="F122" s="48"/>
      <c r="G122" s="48"/>
      <c r="H122" s="49"/>
    </row>
    <row r="123" spans="1:8" ht="30" customHeight="1">
      <c r="A123" s="62"/>
      <c r="B123" s="62"/>
      <c r="C123" s="48"/>
      <c r="D123" s="60"/>
      <c r="E123" s="61"/>
      <c r="F123" s="48"/>
      <c r="G123" s="48"/>
      <c r="H123" s="49"/>
    </row>
    <row r="124" spans="1:8" ht="30" customHeight="1">
      <c r="A124" s="62"/>
      <c r="B124" s="62"/>
      <c r="C124" s="48"/>
      <c r="D124" s="60"/>
      <c r="E124" s="61"/>
      <c r="F124" s="48"/>
      <c r="G124" s="48"/>
      <c r="H124" s="49"/>
    </row>
    <row r="125" spans="1:8" ht="30" customHeight="1">
      <c r="A125" s="64"/>
      <c r="B125" s="64"/>
      <c r="C125" s="48"/>
      <c r="D125" s="60"/>
      <c r="E125" s="61"/>
      <c r="F125" s="48"/>
      <c r="G125" s="48"/>
      <c r="H125" s="49"/>
    </row>
    <row r="126" spans="1:8" ht="30" customHeight="1">
      <c r="A126" s="63">
        <v>44407</v>
      </c>
      <c r="B126" s="63" t="s">
        <v>111</v>
      </c>
      <c r="C126" s="48"/>
      <c r="D126" s="60"/>
      <c r="E126" s="61"/>
      <c r="F126" s="48"/>
      <c r="G126" s="48"/>
      <c r="H126" s="49"/>
    </row>
    <row r="127" spans="1:8" ht="30" customHeight="1">
      <c r="A127" s="62"/>
      <c r="B127" s="62"/>
      <c r="C127" s="48"/>
      <c r="D127" s="60"/>
      <c r="E127" s="61"/>
      <c r="F127" s="48"/>
      <c r="G127" s="48"/>
      <c r="H127" s="49"/>
    </row>
    <row r="128" spans="1:8" ht="30" customHeight="1">
      <c r="A128" s="62"/>
      <c r="B128" s="62"/>
      <c r="C128" s="48"/>
      <c r="D128" s="60"/>
      <c r="E128" s="61"/>
      <c r="F128" s="48"/>
      <c r="G128" s="48"/>
      <c r="H128" s="49"/>
    </row>
    <row r="129" spans="1:8" ht="30" customHeight="1">
      <c r="A129" s="64"/>
      <c r="B129" s="64"/>
      <c r="C129" s="48"/>
      <c r="D129" s="60"/>
      <c r="E129" s="61"/>
      <c r="F129" s="48"/>
      <c r="G129" s="48"/>
      <c r="H129" s="49"/>
    </row>
    <row r="130" spans="1:8" ht="30" customHeight="1">
      <c r="A130" s="63">
        <v>44408</v>
      </c>
      <c r="B130" s="63" t="s">
        <v>112</v>
      </c>
      <c r="C130" s="48"/>
      <c r="D130" s="60"/>
      <c r="E130" s="61"/>
      <c r="F130" s="48"/>
      <c r="G130" s="48"/>
      <c r="H130" s="49"/>
    </row>
    <row r="131" spans="1:8" ht="30" customHeight="1">
      <c r="A131" s="62"/>
      <c r="B131" s="62"/>
      <c r="C131" s="48"/>
      <c r="D131" s="60"/>
      <c r="E131" s="61"/>
      <c r="F131" s="48"/>
      <c r="G131" s="48"/>
      <c r="H131" s="49"/>
    </row>
    <row r="132" spans="1:8" ht="30" customHeight="1">
      <c r="A132" s="62"/>
      <c r="B132" s="62"/>
      <c r="C132" s="48"/>
      <c r="D132" s="60"/>
      <c r="E132" s="61"/>
      <c r="F132" s="48"/>
      <c r="G132" s="48"/>
      <c r="H132" s="49"/>
    </row>
    <row r="133" spans="1:8" ht="30" customHeight="1">
      <c r="A133" s="64"/>
      <c r="B133" s="64"/>
      <c r="C133" s="48"/>
      <c r="D133" s="60"/>
      <c r="E133" s="61"/>
      <c r="F133" s="48"/>
      <c r="G133" s="48"/>
      <c r="H133" s="49"/>
    </row>
    <row r="134" spans="1:8" ht="30" customHeight="1">
      <c r="A134" s="63">
        <v>44409</v>
      </c>
      <c r="B134" s="63" t="s">
        <v>113</v>
      </c>
      <c r="C134" s="48"/>
      <c r="D134" s="60"/>
      <c r="E134" s="61"/>
      <c r="F134" s="48"/>
      <c r="G134" s="48"/>
      <c r="H134" s="49"/>
    </row>
    <row r="135" spans="1:8" ht="30" customHeight="1">
      <c r="A135" s="62"/>
      <c r="B135" s="62"/>
      <c r="C135" s="48"/>
      <c r="D135" s="60"/>
      <c r="E135" s="61"/>
      <c r="F135" s="48"/>
      <c r="G135" s="48"/>
      <c r="H135" s="49"/>
    </row>
    <row r="136" spans="1:8" ht="30" customHeight="1">
      <c r="A136" s="62"/>
      <c r="B136" s="62"/>
      <c r="C136" s="48"/>
      <c r="D136" s="60"/>
      <c r="E136" s="61"/>
      <c r="F136" s="48"/>
      <c r="G136" s="48"/>
      <c r="H136" s="49"/>
    </row>
    <row r="137" spans="1:8" ht="30" customHeight="1">
      <c r="A137" s="64"/>
      <c r="B137" s="64"/>
      <c r="C137" s="48"/>
      <c r="D137" s="60"/>
      <c r="E137" s="61"/>
      <c r="F137" s="48"/>
      <c r="G137" s="48"/>
      <c r="H137" s="49"/>
    </row>
  </sheetData>
  <mergeCells count="204">
    <mergeCell ref="A134:A137"/>
    <mergeCell ref="B134:B137"/>
    <mergeCell ref="D134:E134"/>
    <mergeCell ref="D135:E135"/>
    <mergeCell ref="D136:E136"/>
    <mergeCell ref="D137:E137"/>
    <mergeCell ref="A130:A133"/>
    <mergeCell ref="B130:B133"/>
    <mergeCell ref="D130:E130"/>
    <mergeCell ref="D131:E131"/>
    <mergeCell ref="D132:E132"/>
    <mergeCell ref="D133:E133"/>
    <mergeCell ref="A126:A129"/>
    <mergeCell ref="B126:B129"/>
    <mergeCell ref="D126:E126"/>
    <mergeCell ref="D127:E127"/>
    <mergeCell ref="D128:E128"/>
    <mergeCell ref="D129:E129"/>
    <mergeCell ref="A122:A125"/>
    <mergeCell ref="B122:B125"/>
    <mergeCell ref="D122:E122"/>
    <mergeCell ref="D123:E123"/>
    <mergeCell ref="D124:E124"/>
    <mergeCell ref="D125:E125"/>
    <mergeCell ref="A118:A121"/>
    <mergeCell ref="B118:B121"/>
    <mergeCell ref="D118:E118"/>
    <mergeCell ref="D119:E119"/>
    <mergeCell ref="D120:E120"/>
    <mergeCell ref="D121:E121"/>
    <mergeCell ref="A114:A117"/>
    <mergeCell ref="B114:B117"/>
    <mergeCell ref="D114:E114"/>
    <mergeCell ref="D115:E115"/>
    <mergeCell ref="D116:E116"/>
    <mergeCell ref="D117:E117"/>
    <mergeCell ref="A110:A113"/>
    <mergeCell ref="B110:B113"/>
    <mergeCell ref="D110:E110"/>
    <mergeCell ref="D111:E111"/>
    <mergeCell ref="D112:E112"/>
    <mergeCell ref="D113:E113"/>
    <mergeCell ref="A68:XFD68"/>
    <mergeCell ref="A104:B104"/>
    <mergeCell ref="D104:E104"/>
    <mergeCell ref="A105:B109"/>
    <mergeCell ref="D105:E105"/>
    <mergeCell ref="D106:E106"/>
    <mergeCell ref="D107:E107"/>
    <mergeCell ref="D108:E108"/>
    <mergeCell ref="D109:E109"/>
    <mergeCell ref="A103:XFD103"/>
    <mergeCell ref="A99:A102"/>
    <mergeCell ref="B99:B102"/>
    <mergeCell ref="D99:E99"/>
    <mergeCell ref="D100:E100"/>
    <mergeCell ref="D101:E101"/>
    <mergeCell ref="D102:E102"/>
    <mergeCell ref="A95:A98"/>
    <mergeCell ref="B95:B98"/>
    <mergeCell ref="D95:E95"/>
    <mergeCell ref="D96:E96"/>
    <mergeCell ref="D97:E97"/>
    <mergeCell ref="D98:E98"/>
    <mergeCell ref="A91:A94"/>
    <mergeCell ref="B91:B94"/>
    <mergeCell ref="D91:E91"/>
    <mergeCell ref="D92:E92"/>
    <mergeCell ref="D93:E93"/>
    <mergeCell ref="D94:E94"/>
    <mergeCell ref="A87:A90"/>
    <mergeCell ref="B87:B90"/>
    <mergeCell ref="D87:E87"/>
    <mergeCell ref="D88:E88"/>
    <mergeCell ref="D89:E89"/>
    <mergeCell ref="D90:E90"/>
    <mergeCell ref="A83:A86"/>
    <mergeCell ref="B83:B86"/>
    <mergeCell ref="D83:E83"/>
    <mergeCell ref="D84:E84"/>
    <mergeCell ref="D85:E85"/>
    <mergeCell ref="D86:E86"/>
    <mergeCell ref="A79:A82"/>
    <mergeCell ref="B79:B82"/>
    <mergeCell ref="D79:E79"/>
    <mergeCell ref="D80:E80"/>
    <mergeCell ref="D81:E81"/>
    <mergeCell ref="D82:E82"/>
    <mergeCell ref="A75:A78"/>
    <mergeCell ref="B75:B78"/>
    <mergeCell ref="D75:E75"/>
    <mergeCell ref="D76:E76"/>
    <mergeCell ref="D77:E77"/>
    <mergeCell ref="D78:E78"/>
    <mergeCell ref="D67:E67"/>
    <mergeCell ref="A33:XFD33"/>
    <mergeCell ref="A69:B69"/>
    <mergeCell ref="D69:E69"/>
    <mergeCell ref="A70:B74"/>
    <mergeCell ref="D70:E70"/>
    <mergeCell ref="D71:E71"/>
    <mergeCell ref="D72:E72"/>
    <mergeCell ref="D73:E73"/>
    <mergeCell ref="D74:E74"/>
    <mergeCell ref="D63:E63"/>
    <mergeCell ref="D64:E64"/>
    <mergeCell ref="D65:E65"/>
    <mergeCell ref="D66:E66"/>
    <mergeCell ref="A60:A63"/>
    <mergeCell ref="B60:B63"/>
    <mergeCell ref="A64:A67"/>
    <mergeCell ref="B64:B67"/>
    <mergeCell ref="D59:E59"/>
    <mergeCell ref="D60:E60"/>
    <mergeCell ref="D61:E61"/>
    <mergeCell ref="D62:E62"/>
    <mergeCell ref="A56:A59"/>
    <mergeCell ref="B56:B59"/>
    <mergeCell ref="D55:E55"/>
    <mergeCell ref="D56:E56"/>
    <mergeCell ref="D57:E57"/>
    <mergeCell ref="D58:E58"/>
    <mergeCell ref="A52:A55"/>
    <mergeCell ref="B52:B55"/>
    <mergeCell ref="D51:E51"/>
    <mergeCell ref="D52:E52"/>
    <mergeCell ref="D53:E53"/>
    <mergeCell ref="D54:E54"/>
    <mergeCell ref="A48:A51"/>
    <mergeCell ref="B48:B51"/>
    <mergeCell ref="D47:E47"/>
    <mergeCell ref="D48:E48"/>
    <mergeCell ref="D49:E49"/>
    <mergeCell ref="D50:E50"/>
    <mergeCell ref="A44:A47"/>
    <mergeCell ref="B44:B47"/>
    <mergeCell ref="D43:E43"/>
    <mergeCell ref="D44:E44"/>
    <mergeCell ref="D45:E45"/>
    <mergeCell ref="D46:E46"/>
    <mergeCell ref="A40:A43"/>
    <mergeCell ref="B40:B43"/>
    <mergeCell ref="D39:E39"/>
    <mergeCell ref="D40:E40"/>
    <mergeCell ref="D41:E41"/>
    <mergeCell ref="D42:E42"/>
    <mergeCell ref="A35:B39"/>
    <mergeCell ref="D34:E34"/>
    <mergeCell ref="D35:E35"/>
    <mergeCell ref="D36:E36"/>
    <mergeCell ref="D37:E37"/>
    <mergeCell ref="D38:E38"/>
    <mergeCell ref="A34:B34"/>
    <mergeCell ref="C31:G32"/>
    <mergeCell ref="A28:A30"/>
    <mergeCell ref="B28:B30"/>
    <mergeCell ref="D28:E28"/>
    <mergeCell ref="D29:E29"/>
    <mergeCell ref="D30:E30"/>
    <mergeCell ref="D23:E23"/>
    <mergeCell ref="D24:E24"/>
    <mergeCell ref="D25:E25"/>
    <mergeCell ref="D26:E26"/>
    <mergeCell ref="A23:A27"/>
    <mergeCell ref="B23:B27"/>
    <mergeCell ref="D27:E27"/>
    <mergeCell ref="D18:E18"/>
    <mergeCell ref="D19:E19"/>
    <mergeCell ref="D20:E20"/>
    <mergeCell ref="D21:E21"/>
    <mergeCell ref="A18:A22"/>
    <mergeCell ref="B18:B22"/>
    <mergeCell ref="D22:E22"/>
    <mergeCell ref="A15:A17"/>
    <mergeCell ref="B15:B17"/>
    <mergeCell ref="D15:E15"/>
    <mergeCell ref="D16:E16"/>
    <mergeCell ref="D17:E17"/>
    <mergeCell ref="D14:E14"/>
    <mergeCell ref="A9:B13"/>
    <mergeCell ref="D9:E9"/>
    <mergeCell ref="D10:E10"/>
    <mergeCell ref="D11:E11"/>
    <mergeCell ref="D12:E12"/>
    <mergeCell ref="D13:E13"/>
    <mergeCell ref="B6:C6"/>
    <mergeCell ref="D6:E6"/>
    <mergeCell ref="F6:G6"/>
    <mergeCell ref="A7:XFD7"/>
    <mergeCell ref="A8:B8"/>
    <mergeCell ref="D8:E8"/>
    <mergeCell ref="B4:C4"/>
    <mergeCell ref="D4:E4"/>
    <mergeCell ref="F4:G4"/>
    <mergeCell ref="B5:C5"/>
    <mergeCell ref="D5:E5"/>
    <mergeCell ref="F5:G5"/>
    <mergeCell ref="A1:G1"/>
    <mergeCell ref="B2:C2"/>
    <mergeCell ref="D2:E2"/>
    <mergeCell ref="F2:G2"/>
    <mergeCell ref="B3:C3"/>
    <mergeCell ref="D3:E3"/>
    <mergeCell ref="F3:G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3521-EE08-BD43-88E0-679449AE023F}">
  <dimension ref="A1:E14"/>
  <sheetViews>
    <sheetView workbookViewId="0">
      <selection activeCell="D2" sqref="D2"/>
    </sheetView>
  </sheetViews>
  <sheetFormatPr baseColWidth="10" defaultRowHeight="30" customHeight="1"/>
  <cols>
    <col min="1" max="1" width="25.875" style="8" customWidth="1"/>
    <col min="2" max="2" width="24.625" style="8" customWidth="1"/>
    <col min="3" max="3" width="13.5" style="8" customWidth="1"/>
    <col min="4" max="4" width="87.625" style="8" customWidth="1"/>
    <col min="5" max="16384" width="10.625" style="8"/>
  </cols>
  <sheetData>
    <row r="1" spans="1:5" ht="30" customHeight="1">
      <c r="A1" s="10" t="s">
        <v>59</v>
      </c>
      <c r="B1" s="10" t="s">
        <v>58</v>
      </c>
      <c r="C1" s="10" t="s">
        <v>16</v>
      </c>
      <c r="D1" s="10" t="s">
        <v>60</v>
      </c>
      <c r="E1" s="10" t="s">
        <v>19</v>
      </c>
    </row>
    <row r="2" spans="1:5" s="1" customFormat="1" ht="30" customHeight="1">
      <c r="A2" s="9" t="s">
        <v>29</v>
      </c>
      <c r="B2" s="9" t="s">
        <v>20</v>
      </c>
      <c r="C2" s="7"/>
      <c r="D2" s="7"/>
      <c r="E2" s="9"/>
    </row>
    <row r="3" spans="1:5" s="1" customFormat="1" ht="30" customHeight="1">
      <c r="A3" s="9" t="s">
        <v>30</v>
      </c>
      <c r="B3" s="9" t="s">
        <v>21</v>
      </c>
      <c r="C3" s="7"/>
      <c r="D3" s="7"/>
      <c r="E3" s="9"/>
    </row>
    <row r="4" spans="1:5" s="1" customFormat="1" ht="30" customHeight="1">
      <c r="A4" s="9" t="s">
        <v>31</v>
      </c>
      <c r="B4" s="9" t="s">
        <v>22</v>
      </c>
      <c r="C4" s="7"/>
      <c r="D4" s="7"/>
      <c r="E4" s="9"/>
    </row>
    <row r="5" spans="1:5" s="1" customFormat="1" ht="30" customHeight="1">
      <c r="A5" s="9" t="s">
        <v>32</v>
      </c>
      <c r="B5" s="9" t="s">
        <v>23</v>
      </c>
      <c r="C5" s="7"/>
      <c r="D5" s="7"/>
      <c r="E5" s="9"/>
    </row>
    <row r="6" spans="1:5" s="1" customFormat="1" ht="30" customHeight="1">
      <c r="A6" s="9" t="s">
        <v>33</v>
      </c>
      <c r="B6" s="9" t="s">
        <v>24</v>
      </c>
      <c r="C6" s="7"/>
      <c r="D6" s="7"/>
      <c r="E6" s="9"/>
    </row>
    <row r="7" spans="1:5" s="1" customFormat="1" ht="30" customHeight="1">
      <c r="A7" s="9" t="s">
        <v>34</v>
      </c>
      <c r="B7" s="9" t="s">
        <v>25</v>
      </c>
      <c r="C7" s="7"/>
      <c r="D7" s="7"/>
      <c r="E7" s="9"/>
    </row>
    <row r="8" spans="1:5" s="1" customFormat="1" ht="30" customHeight="1">
      <c r="A8" s="9" t="s">
        <v>35</v>
      </c>
      <c r="B8" s="9" t="s">
        <v>42</v>
      </c>
      <c r="C8" s="7"/>
      <c r="D8" s="7"/>
      <c r="E8" s="9"/>
    </row>
    <row r="9" spans="1:5" s="1" customFormat="1" ht="30" customHeight="1">
      <c r="A9" s="9" t="s">
        <v>36</v>
      </c>
      <c r="B9" s="9" t="s">
        <v>43</v>
      </c>
      <c r="C9" s="7"/>
      <c r="D9" s="7"/>
      <c r="E9" s="9"/>
    </row>
    <row r="10" spans="1:5" s="1" customFormat="1" ht="30" customHeight="1">
      <c r="A10" s="9" t="s">
        <v>37</v>
      </c>
      <c r="B10" s="9" t="s">
        <v>44</v>
      </c>
      <c r="C10" s="7"/>
      <c r="D10" s="7"/>
      <c r="E10" s="9"/>
    </row>
    <row r="11" spans="1:5" s="1" customFormat="1" ht="30" customHeight="1">
      <c r="A11" s="9" t="s">
        <v>38</v>
      </c>
      <c r="B11" s="9" t="s">
        <v>45</v>
      </c>
      <c r="C11" s="7"/>
      <c r="D11" s="7"/>
      <c r="E11" s="9"/>
    </row>
    <row r="12" spans="1:5" s="1" customFormat="1" ht="30" customHeight="1">
      <c r="A12" s="9" t="s">
        <v>39</v>
      </c>
      <c r="B12" s="9" t="s">
        <v>46</v>
      </c>
      <c r="C12" s="7"/>
      <c r="D12" s="7"/>
      <c r="E12" s="9"/>
    </row>
    <row r="13" spans="1:5" s="1" customFormat="1" ht="30" customHeight="1">
      <c r="A13" s="9" t="s">
        <v>40</v>
      </c>
      <c r="B13" s="9" t="s">
        <v>47</v>
      </c>
      <c r="C13" s="7"/>
      <c r="D13" s="7"/>
      <c r="E13" s="9"/>
    </row>
    <row r="14" spans="1:5" s="1" customFormat="1" ht="30" customHeight="1">
      <c r="A14" s="9" t="s">
        <v>41</v>
      </c>
      <c r="B14" s="9" t="s">
        <v>55</v>
      </c>
      <c r="C14" s="7"/>
      <c r="D14" s="7"/>
      <c r="E14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CC21-A36F-7F45-B361-AF9BE3EA802B}">
  <dimension ref="A1:E4"/>
  <sheetViews>
    <sheetView workbookViewId="0">
      <selection activeCell="C4" sqref="C4"/>
    </sheetView>
  </sheetViews>
  <sheetFormatPr baseColWidth="10" defaultColWidth="36.75" defaultRowHeight="25" customHeight="1"/>
  <cols>
    <col min="1" max="1" width="26.5" style="1" customWidth="1"/>
    <col min="2" max="2" width="11.875" style="1" customWidth="1"/>
    <col min="3" max="3" width="71.625" style="1" customWidth="1"/>
    <col min="4" max="4" width="76.625" style="1" customWidth="1"/>
    <col min="5" max="5" width="16.375" style="1" customWidth="1"/>
    <col min="6" max="16384" width="36.75" style="1"/>
  </cols>
  <sheetData>
    <row r="1" spans="1:5" ht="34" customHeight="1">
      <c r="A1" s="3" t="s">
        <v>26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40" customHeight="1">
      <c r="A2" s="45" t="s">
        <v>15</v>
      </c>
      <c r="B2" s="42">
        <v>1</v>
      </c>
      <c r="C2" s="42" t="s">
        <v>27</v>
      </c>
      <c r="D2" s="46" t="s">
        <v>56</v>
      </c>
      <c r="E2" s="43"/>
    </row>
    <row r="3" spans="1:5" ht="40" customHeight="1">
      <c r="A3" s="45"/>
      <c r="B3" s="42"/>
      <c r="C3" s="42"/>
      <c r="D3" s="46"/>
      <c r="E3" s="44"/>
    </row>
    <row r="4" spans="1:5" ht="66">
      <c r="A4" s="4" t="s">
        <v>14</v>
      </c>
      <c r="B4" s="2">
        <v>1</v>
      </c>
      <c r="C4" s="5" t="s">
        <v>28</v>
      </c>
      <c r="D4" s="6" t="s">
        <v>57</v>
      </c>
      <c r="E4" s="2"/>
    </row>
  </sheetData>
  <mergeCells count="5"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01CF-7C81-5947-9469-C929BC905840}">
  <dimension ref="A1:S15"/>
  <sheetViews>
    <sheetView workbookViewId="0">
      <selection activeCell="J17" sqref="J17"/>
    </sheetView>
  </sheetViews>
  <sheetFormatPr baseColWidth="10" defaultRowHeight="30" customHeight="1"/>
  <cols>
    <col min="1" max="1" width="13.875" style="8" customWidth="1"/>
    <col min="2" max="2" width="9.75" style="8" customWidth="1"/>
    <col min="3" max="3" width="11.5" style="8" customWidth="1"/>
    <col min="4" max="4" width="9.375" style="8" customWidth="1"/>
    <col min="5" max="6" width="10.125" style="8" customWidth="1"/>
    <col min="7" max="7" width="11.125" style="8" customWidth="1"/>
    <col min="8" max="8" width="13.375" style="8" customWidth="1"/>
    <col min="9" max="9" width="10.625" style="8"/>
    <col min="10" max="10" width="15.875" style="8" customWidth="1"/>
    <col min="11" max="11" width="16" style="8" customWidth="1"/>
    <col min="12" max="16384" width="10.625" style="8"/>
  </cols>
  <sheetData>
    <row r="1" spans="1:19" ht="30" customHeight="1">
      <c r="A1" s="10" t="s">
        <v>48</v>
      </c>
      <c r="B1" s="10" t="s">
        <v>84</v>
      </c>
      <c r="C1" s="10" t="s">
        <v>85</v>
      </c>
      <c r="D1" s="10" t="s">
        <v>86</v>
      </c>
      <c r="E1" s="10" t="s">
        <v>87</v>
      </c>
      <c r="F1" s="10" t="s">
        <v>88</v>
      </c>
      <c r="G1" s="10" t="s">
        <v>89</v>
      </c>
      <c r="H1" s="10" t="s">
        <v>90</v>
      </c>
      <c r="I1" s="10" t="s">
        <v>49</v>
      </c>
      <c r="J1" s="10" t="s">
        <v>50</v>
      </c>
      <c r="K1" s="10" t="s">
        <v>51</v>
      </c>
      <c r="L1" s="10" t="s">
        <v>52</v>
      </c>
      <c r="M1" s="10" t="s">
        <v>92</v>
      </c>
      <c r="N1" s="10" t="s">
        <v>53</v>
      </c>
      <c r="O1" s="10" t="s">
        <v>94</v>
      </c>
      <c r="P1" s="10" t="s">
        <v>93</v>
      </c>
      <c r="Q1" s="10" t="s">
        <v>54</v>
      </c>
      <c r="R1" s="10" t="s">
        <v>91</v>
      </c>
      <c r="S1" s="10" t="s">
        <v>131</v>
      </c>
    </row>
    <row r="2" spans="1:19" ht="30" customHeight="1">
      <c r="A2" s="20">
        <v>44348</v>
      </c>
      <c r="B2" s="19">
        <f>200226.07-10542.5</f>
        <v>189683.57</v>
      </c>
      <c r="C2" s="19">
        <f>37859.06+50160+12881.61</f>
        <v>100900.67</v>
      </c>
      <c r="D2" s="19">
        <v>10007.459999999999</v>
      </c>
      <c r="E2" s="19">
        <v>15124.7</v>
      </c>
      <c r="F2" s="19">
        <v>8237</v>
      </c>
      <c r="G2" s="19">
        <v>51429.97</v>
      </c>
      <c r="H2" s="19">
        <f>SUM(B2:G2)</f>
        <v>375383.37</v>
      </c>
      <c r="I2" s="19">
        <v>17500</v>
      </c>
      <c r="J2" s="19">
        <v>3000</v>
      </c>
      <c r="K2" s="19">
        <f>3400*3 + 100+100</f>
        <v>10400</v>
      </c>
      <c r="L2" s="19">
        <v>4000</v>
      </c>
      <c r="M2" s="19">
        <v>500</v>
      </c>
      <c r="N2" s="19">
        <f>14599-8000+6399</f>
        <v>12998</v>
      </c>
      <c r="O2" s="19">
        <v>0</v>
      </c>
      <c r="P2" s="19">
        <v>0</v>
      </c>
      <c r="Q2" s="19">
        <v>0</v>
      </c>
      <c r="R2" s="19">
        <f>I2-SUM(J2:N2)</f>
        <v>-13398</v>
      </c>
      <c r="S2" s="19">
        <f>SUM(J2:Q2)</f>
        <v>30898</v>
      </c>
    </row>
    <row r="3" spans="1:19" ht="30" customHeight="1">
      <c r="A3" s="20">
        <v>44378</v>
      </c>
      <c r="B3" s="19">
        <f>227397.74+220 + 30300</f>
        <v>257917.74</v>
      </c>
      <c r="C3" s="19">
        <v>63097.14</v>
      </c>
      <c r="D3" s="19">
        <v>10022.290000000001</v>
      </c>
      <c r="E3" s="19">
        <v>14173.82</v>
      </c>
      <c r="F3" s="19">
        <v>0</v>
      </c>
      <c r="G3" s="19">
        <v>11421.39</v>
      </c>
      <c r="H3" s="19">
        <f>SUM(B3:G3)</f>
        <v>356632.38</v>
      </c>
      <c r="I3" s="19">
        <f>17500 + 10000</f>
        <v>27500</v>
      </c>
      <c r="J3" s="19">
        <v>3000</v>
      </c>
      <c r="K3" s="19">
        <v>200</v>
      </c>
      <c r="L3" s="19">
        <v>3000</v>
      </c>
      <c r="M3" s="19">
        <v>500</v>
      </c>
      <c r="N3" s="19">
        <v>1500</v>
      </c>
      <c r="O3" s="19">
        <v>0</v>
      </c>
      <c r="P3" s="19">
        <v>0</v>
      </c>
      <c r="Q3" s="19">
        <f>3466.83 + 5688/3</f>
        <v>5362.83</v>
      </c>
      <c r="R3" s="19">
        <f>I3-SUM(J3:N3)</f>
        <v>19300</v>
      </c>
      <c r="S3" s="19">
        <f>SUM(J3:Q3)</f>
        <v>13562.83</v>
      </c>
    </row>
    <row r="4" spans="1:19" ht="30" customHeight="1">
      <c r="A4" s="20">
        <v>44409</v>
      </c>
      <c r="B4" s="19"/>
      <c r="C4" s="19"/>
      <c r="D4" s="19"/>
      <c r="E4" s="19"/>
      <c r="F4" s="19"/>
      <c r="G4" s="19"/>
      <c r="H4" s="19">
        <f>H3 + I3-SUM(J3:Q3)</f>
        <v>370569.55</v>
      </c>
      <c r="I4" s="19">
        <v>17500</v>
      </c>
      <c r="J4" s="19">
        <v>3000</v>
      </c>
      <c r="K4" s="19">
        <v>200</v>
      </c>
      <c r="L4" s="19">
        <v>0</v>
      </c>
      <c r="M4" s="19">
        <v>500</v>
      </c>
      <c r="N4" s="19">
        <v>0</v>
      </c>
      <c r="O4" s="19">
        <v>0</v>
      </c>
      <c r="P4" s="19">
        <v>0</v>
      </c>
      <c r="Q4" s="19">
        <v>4044.83</v>
      </c>
      <c r="R4" s="19">
        <f t="shared" ref="R4:R15" si="0">I4-SUM(J4:N4)</f>
        <v>13800</v>
      </c>
      <c r="S4" s="19"/>
    </row>
    <row r="5" spans="1:19" ht="30" customHeight="1">
      <c r="A5" s="20">
        <v>44441</v>
      </c>
      <c r="B5" s="18"/>
      <c r="C5" s="18"/>
      <c r="D5" s="18"/>
      <c r="E5" s="18"/>
      <c r="F5" s="18"/>
      <c r="G5" s="18"/>
      <c r="H5" s="19">
        <f t="shared" ref="H5:H15" si="1">H4 + I4-SUM(J4:Q4)</f>
        <v>380324.72</v>
      </c>
      <c r="I5" s="19">
        <v>17500</v>
      </c>
      <c r="J5" s="19">
        <v>3000</v>
      </c>
      <c r="K5" s="19">
        <f>3400*3 + 100+100</f>
        <v>10400</v>
      </c>
      <c r="L5" s="19">
        <v>0</v>
      </c>
      <c r="M5" s="19">
        <v>500</v>
      </c>
      <c r="N5" s="19">
        <v>0</v>
      </c>
      <c r="O5" s="19">
        <v>0</v>
      </c>
      <c r="P5" s="19">
        <v>0</v>
      </c>
      <c r="Q5" s="19">
        <f>1497.83+ 5688/3</f>
        <v>3393.83</v>
      </c>
      <c r="R5" s="19">
        <f t="shared" si="0"/>
        <v>3600</v>
      </c>
      <c r="S5" s="19"/>
    </row>
    <row r="6" spans="1:19" ht="30" customHeight="1">
      <c r="A6" s="20">
        <v>44472</v>
      </c>
      <c r="B6" s="18"/>
      <c r="C6" s="18"/>
      <c r="D6" s="18"/>
      <c r="E6" s="18"/>
      <c r="F6" s="18"/>
      <c r="G6" s="18"/>
      <c r="H6" s="19">
        <f t="shared" si="1"/>
        <v>380530.88999999996</v>
      </c>
      <c r="I6" s="19">
        <v>17500</v>
      </c>
      <c r="J6" s="19">
        <v>3000</v>
      </c>
      <c r="K6" s="19">
        <v>200</v>
      </c>
      <c r="L6" s="19">
        <v>0</v>
      </c>
      <c r="M6" s="19">
        <v>500</v>
      </c>
      <c r="N6" s="19">
        <v>0</v>
      </c>
      <c r="O6" s="19">
        <v>0</v>
      </c>
      <c r="P6" s="19">
        <v>0</v>
      </c>
      <c r="Q6" s="18">
        <v>974.83</v>
      </c>
      <c r="R6" s="19">
        <f t="shared" si="0"/>
        <v>13800</v>
      </c>
      <c r="S6" s="19"/>
    </row>
    <row r="7" spans="1:19" ht="30" customHeight="1">
      <c r="A7" s="20">
        <v>44504</v>
      </c>
      <c r="B7" s="18"/>
      <c r="C7" s="18"/>
      <c r="D7" s="18"/>
      <c r="E7" s="18"/>
      <c r="F7" s="18"/>
      <c r="G7" s="18"/>
      <c r="H7" s="19">
        <f t="shared" si="1"/>
        <v>393356.05999999994</v>
      </c>
      <c r="I7" s="19">
        <v>17500</v>
      </c>
      <c r="J7" s="19">
        <v>3000</v>
      </c>
      <c r="K7" s="19">
        <v>200</v>
      </c>
      <c r="L7" s="19">
        <v>0</v>
      </c>
      <c r="M7" s="19">
        <v>500</v>
      </c>
      <c r="N7" s="19">
        <v>0</v>
      </c>
      <c r="O7" s="19">
        <v>0</v>
      </c>
      <c r="P7" s="19">
        <v>0</v>
      </c>
      <c r="Q7" s="18">
        <v>708.25</v>
      </c>
      <c r="R7" s="19">
        <f t="shared" si="0"/>
        <v>13800</v>
      </c>
      <c r="S7" s="19"/>
    </row>
    <row r="8" spans="1:19" ht="30" customHeight="1">
      <c r="A8" s="20">
        <v>44535</v>
      </c>
      <c r="B8" s="18"/>
      <c r="C8" s="18"/>
      <c r="D8" s="18"/>
      <c r="E8" s="18"/>
      <c r="F8" s="18"/>
      <c r="G8" s="18"/>
      <c r="H8" s="19">
        <f t="shared" si="1"/>
        <v>406447.80999999994</v>
      </c>
      <c r="I8" s="19">
        <v>17500</v>
      </c>
      <c r="J8" s="19">
        <v>3000</v>
      </c>
      <c r="K8" s="19">
        <f>3400*3 + 100+100</f>
        <v>10400</v>
      </c>
      <c r="L8" s="19">
        <v>0</v>
      </c>
      <c r="M8" s="19">
        <v>500</v>
      </c>
      <c r="N8" s="19">
        <v>0</v>
      </c>
      <c r="O8" s="19">
        <v>0</v>
      </c>
      <c r="P8" s="19">
        <v>0</v>
      </c>
      <c r="Q8" s="18">
        <v>708.25</v>
      </c>
      <c r="R8" s="19">
        <f t="shared" si="0"/>
        <v>3600</v>
      </c>
      <c r="S8" s="19"/>
    </row>
    <row r="9" spans="1:19" ht="30" customHeight="1">
      <c r="A9" s="20">
        <v>44567</v>
      </c>
      <c r="B9" s="18"/>
      <c r="C9" s="18"/>
      <c r="D9" s="18"/>
      <c r="E9" s="18"/>
      <c r="F9" s="18"/>
      <c r="G9" s="18"/>
      <c r="H9" s="19">
        <f t="shared" si="1"/>
        <v>409339.55999999994</v>
      </c>
      <c r="I9" s="19">
        <v>17500</v>
      </c>
      <c r="J9" s="19">
        <v>3000</v>
      </c>
      <c r="K9" s="19">
        <v>200</v>
      </c>
      <c r="L9" s="19">
        <v>0</v>
      </c>
      <c r="M9" s="19">
        <v>500</v>
      </c>
      <c r="N9" s="19">
        <v>0</v>
      </c>
      <c r="O9" s="19">
        <v>0</v>
      </c>
      <c r="P9" s="19">
        <v>0</v>
      </c>
      <c r="Q9" s="18">
        <v>708.25</v>
      </c>
      <c r="R9" s="19">
        <f t="shared" si="0"/>
        <v>13800</v>
      </c>
      <c r="S9" s="19"/>
    </row>
    <row r="10" spans="1:19" ht="30" customHeight="1">
      <c r="A10" s="20">
        <v>44599</v>
      </c>
      <c r="B10" s="18"/>
      <c r="C10" s="18"/>
      <c r="D10" s="18"/>
      <c r="E10" s="18"/>
      <c r="F10" s="18"/>
      <c r="G10" s="18"/>
      <c r="H10" s="19">
        <f t="shared" si="1"/>
        <v>422431.30999999994</v>
      </c>
      <c r="I10" s="19">
        <v>17500</v>
      </c>
      <c r="J10" s="19">
        <v>3000</v>
      </c>
      <c r="K10" s="19">
        <v>200</v>
      </c>
      <c r="L10" s="19">
        <v>0</v>
      </c>
      <c r="M10" s="19">
        <v>500</v>
      </c>
      <c r="N10" s="19">
        <v>0</v>
      </c>
      <c r="O10" s="19">
        <v>0</v>
      </c>
      <c r="P10" s="19">
        <v>0</v>
      </c>
      <c r="Q10" s="18">
        <v>708.25</v>
      </c>
      <c r="R10" s="19">
        <f t="shared" si="0"/>
        <v>13800</v>
      </c>
      <c r="S10" s="19"/>
    </row>
    <row r="11" spans="1:19" ht="30" customHeight="1">
      <c r="A11" s="20">
        <v>44621</v>
      </c>
      <c r="B11" s="18"/>
      <c r="C11" s="18"/>
      <c r="D11" s="18"/>
      <c r="E11" s="18"/>
      <c r="F11" s="18"/>
      <c r="G11" s="18"/>
      <c r="H11" s="19">
        <f t="shared" si="1"/>
        <v>435523.05999999994</v>
      </c>
      <c r="I11" s="19">
        <v>17500</v>
      </c>
      <c r="J11" s="19">
        <v>3000</v>
      </c>
      <c r="K11" s="19">
        <f>3400*3 + 100+100</f>
        <v>10400</v>
      </c>
      <c r="L11" s="19">
        <v>0</v>
      </c>
      <c r="M11" s="19">
        <v>500</v>
      </c>
      <c r="N11" s="19">
        <v>0</v>
      </c>
      <c r="O11" s="19">
        <v>0</v>
      </c>
      <c r="P11" s="19">
        <v>0</v>
      </c>
      <c r="Q11" s="18">
        <v>708.25</v>
      </c>
      <c r="R11" s="19">
        <f t="shared" si="0"/>
        <v>3600</v>
      </c>
      <c r="S11" s="19"/>
    </row>
    <row r="12" spans="1:19" ht="30" customHeight="1">
      <c r="A12" s="20">
        <v>44653</v>
      </c>
      <c r="B12" s="19"/>
      <c r="C12" s="19"/>
      <c r="D12" s="19"/>
      <c r="E12" s="19"/>
      <c r="F12" s="19"/>
      <c r="G12" s="19"/>
      <c r="H12" s="19">
        <f t="shared" si="1"/>
        <v>438414.80999999994</v>
      </c>
      <c r="I12" s="19">
        <v>17500</v>
      </c>
      <c r="J12" s="19">
        <v>3000</v>
      </c>
      <c r="K12" s="19">
        <v>200</v>
      </c>
      <c r="L12" s="19">
        <v>0</v>
      </c>
      <c r="M12" s="19">
        <v>500</v>
      </c>
      <c r="N12" s="19">
        <v>0</v>
      </c>
      <c r="O12" s="19">
        <v>0</v>
      </c>
      <c r="P12" s="19">
        <v>0</v>
      </c>
      <c r="Q12" s="19">
        <v>0</v>
      </c>
      <c r="R12" s="19">
        <f t="shared" si="0"/>
        <v>13800</v>
      </c>
      <c r="S12" s="19"/>
    </row>
    <row r="13" spans="1:19" ht="30" customHeight="1">
      <c r="A13" s="20">
        <v>44684</v>
      </c>
      <c r="B13" s="19"/>
      <c r="C13" s="19"/>
      <c r="D13" s="19"/>
      <c r="E13" s="19"/>
      <c r="F13" s="19"/>
      <c r="G13" s="19"/>
      <c r="H13" s="19">
        <f t="shared" si="1"/>
        <v>452214.80999999994</v>
      </c>
      <c r="I13" s="19">
        <v>17500</v>
      </c>
      <c r="J13" s="19">
        <v>3000</v>
      </c>
      <c r="K13" s="19">
        <v>200</v>
      </c>
      <c r="L13" s="19">
        <v>0</v>
      </c>
      <c r="M13" s="19">
        <v>500</v>
      </c>
      <c r="N13" s="19">
        <v>0</v>
      </c>
      <c r="O13" s="19">
        <v>0</v>
      </c>
      <c r="P13" s="19">
        <v>0</v>
      </c>
      <c r="Q13" s="19">
        <v>0</v>
      </c>
      <c r="R13" s="19">
        <f t="shared" si="0"/>
        <v>13800</v>
      </c>
      <c r="S13" s="19"/>
    </row>
    <row r="14" spans="1:19" ht="30" customHeight="1">
      <c r="A14" s="20">
        <v>44716</v>
      </c>
      <c r="B14" s="19"/>
      <c r="C14" s="19"/>
      <c r="D14" s="19"/>
      <c r="E14" s="19"/>
      <c r="F14" s="19"/>
      <c r="G14" s="19"/>
      <c r="H14" s="19">
        <f t="shared" si="1"/>
        <v>466014.80999999994</v>
      </c>
      <c r="I14" s="19">
        <v>17500</v>
      </c>
      <c r="J14" s="19">
        <v>3000</v>
      </c>
      <c r="K14" s="19">
        <f t="shared" ref="K14" si="2">3400*3 + 100+100</f>
        <v>10400</v>
      </c>
      <c r="L14" s="19">
        <v>0</v>
      </c>
      <c r="M14" s="19">
        <v>500</v>
      </c>
      <c r="N14" s="19">
        <v>0</v>
      </c>
      <c r="O14" s="19">
        <v>0</v>
      </c>
      <c r="P14" s="19">
        <v>0</v>
      </c>
      <c r="Q14" s="19">
        <v>0</v>
      </c>
      <c r="R14" s="19">
        <f t="shared" si="0"/>
        <v>3600</v>
      </c>
      <c r="S14" s="19"/>
    </row>
    <row r="15" spans="1:19" ht="30" customHeight="1">
      <c r="A15" s="20">
        <v>44747</v>
      </c>
      <c r="B15" s="18"/>
      <c r="C15" s="18"/>
      <c r="D15" s="18"/>
      <c r="E15" s="18"/>
      <c r="F15" s="18"/>
      <c r="G15" s="18"/>
      <c r="H15" s="19">
        <f t="shared" si="1"/>
        <v>469614.80999999994</v>
      </c>
      <c r="I15" s="19">
        <v>17500</v>
      </c>
      <c r="J15" s="19">
        <v>3000</v>
      </c>
      <c r="K15" s="19">
        <v>200</v>
      </c>
      <c r="L15" s="19">
        <v>0</v>
      </c>
      <c r="M15" s="19">
        <v>500</v>
      </c>
      <c r="N15" s="19">
        <v>0</v>
      </c>
      <c r="O15" s="19">
        <v>0</v>
      </c>
      <c r="P15" s="19">
        <v>0</v>
      </c>
      <c r="Q15" s="19">
        <v>0</v>
      </c>
      <c r="R15" s="19">
        <f t="shared" si="0"/>
        <v>13800</v>
      </c>
      <c r="S15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六月工作计划</vt:lpstr>
      <vt:lpstr>七月工作计划</vt:lpstr>
      <vt:lpstr>FY21-S1整体计划</vt:lpstr>
      <vt:lpstr>FY21-OKR</vt:lpstr>
      <vt:lpstr>支出账单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2021-01-04T03:18:38Z</dcterms:created>
  <dcterms:modified xsi:type="dcterms:W3CDTF">2021-07-07T06:39:33Z</dcterms:modified>
</cp:coreProperties>
</file>