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Sains Data Sem 4\Analisis Multivariat\Materi\"/>
    </mc:Choice>
  </mc:AlternateContent>
  <xr:revisionPtr revIDLastSave="0" documentId="13_ncr:1_{80342B2E-CAB2-49F3-B0BB-36B65A5E8646}" xr6:coauthVersionLast="47" xr6:coauthVersionMax="47" xr10:uidLastSave="{00000000-0000-0000-0000-000000000000}"/>
  <bookViews>
    <workbookView xWindow="-110" yWindow="-110" windowWidth="19420" windowHeight="10300" xr2:uid="{08F837A6-B277-4162-B561-BDC3223A277B}"/>
  </bookViews>
  <sheets>
    <sheet name="moga latief suk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N12" i="1"/>
  <c r="N11" i="1"/>
  <c r="N5" i="1"/>
  <c r="N8" i="1"/>
  <c r="N6" i="1"/>
  <c r="N7" i="1"/>
  <c r="N3" i="1"/>
  <c r="N4" i="1"/>
  <c r="K13" i="1"/>
  <c r="K4" i="1"/>
  <c r="K5" i="1"/>
  <c r="K6" i="1"/>
  <c r="K7" i="1"/>
  <c r="K8" i="1"/>
  <c r="K9" i="1"/>
  <c r="K10" i="1"/>
  <c r="K11" i="1"/>
  <c r="K12" i="1"/>
  <c r="K3" i="1"/>
  <c r="C13" i="1"/>
  <c r="D13" i="1"/>
  <c r="E13" i="1"/>
  <c r="F13" i="1"/>
  <c r="G13" i="1"/>
  <c r="H13" i="1"/>
  <c r="I13" i="1"/>
  <c r="J13" i="1"/>
  <c r="B13" i="1"/>
  <c r="J4" i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J3" i="1"/>
  <c r="I3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<sst xmlns="http://schemas.openxmlformats.org/spreadsheetml/2006/main" count="19" uniqueCount="19">
  <si>
    <t>siswa</t>
  </si>
  <si>
    <t>x2</t>
  </si>
  <si>
    <t>x1</t>
  </si>
  <si>
    <t>y</t>
  </si>
  <si>
    <t>x2^2</t>
  </si>
  <si>
    <t>x1^2</t>
  </si>
  <si>
    <t>x1x2</t>
  </si>
  <si>
    <t>x1y</t>
  </si>
  <si>
    <t>x2y</t>
  </si>
  <si>
    <t>a</t>
  </si>
  <si>
    <t>sum x1^2</t>
  </si>
  <si>
    <t>sum x2^2</t>
  </si>
  <si>
    <t>sum y^2</t>
  </si>
  <si>
    <t>y^2</t>
  </si>
  <si>
    <t>sum x2y</t>
  </si>
  <si>
    <t>sum x1y</t>
  </si>
  <si>
    <t>sum x1x2</t>
  </si>
  <si>
    <t>b2</t>
  </si>
  <si>
    <t>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</si>
</sst>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3BBF-B5C6-473D-A73A-5A19A8DACB2C}">
  <dimension ref="A2:N13"/>
  <sheetViews>
    <sheetView tabSelected="1" workbookViewId="0">
      <selection activeCell="N10" sqref="N10"/>
    </sheetView>
  </sheetViews>
  <sheetFormatPr defaultRowHeight="14.5" x14ac:dyDescent="0.35"/>
  <cols>
    <col min="14" max="14" width="12.453125" bestFit="1" customWidth="1"/>
  </cols>
  <sheetData>
    <row r="2" spans="1:14" x14ac:dyDescent="0.3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13</v>
      </c>
    </row>
    <row r="3" spans="1:14" x14ac:dyDescent="0.35">
      <c r="A3">
        <v>1</v>
      </c>
      <c r="B3">
        <v>110</v>
      </c>
      <c r="C3">
        <v>60</v>
      </c>
      <c r="D3">
        <v>65</v>
      </c>
      <c r="F3">
        <f>B3^2</f>
        <v>12100</v>
      </c>
      <c r="G3">
        <f>C3^2</f>
        <v>3600</v>
      </c>
      <c r="H3">
        <f>C3*B3</f>
        <v>6600</v>
      </c>
      <c r="I3">
        <f>C3*D3</f>
        <v>3900</v>
      </c>
      <c r="J3">
        <f>B3*D3</f>
        <v>7150</v>
      </c>
      <c r="K3">
        <f>D3^2</f>
        <v>4225</v>
      </c>
      <c r="M3" t="s">
        <v>10</v>
      </c>
      <c r="N3">
        <f>G13-(C13^2/10)</f>
        <v>1672.5</v>
      </c>
    </row>
    <row r="4" spans="1:14" x14ac:dyDescent="0.35">
      <c r="A4">
        <v>2</v>
      </c>
      <c r="B4">
        <v>120</v>
      </c>
      <c r="C4">
        <v>70</v>
      </c>
      <c r="D4">
        <v>70</v>
      </c>
      <c r="F4">
        <f t="shared" ref="F4:F12" si="0">B4^2</f>
        <v>14400</v>
      </c>
      <c r="G4">
        <f t="shared" ref="G4:G12" si="1">C4^2</f>
        <v>4900</v>
      </c>
      <c r="H4">
        <f t="shared" ref="H4:H12" si="2">C4*B4</f>
        <v>8400</v>
      </c>
      <c r="I4">
        <f t="shared" ref="I4:I12" si="3">C4*D4</f>
        <v>4900</v>
      </c>
      <c r="J4">
        <f t="shared" ref="J4:J12" si="4">B4*D4</f>
        <v>8400</v>
      </c>
      <c r="K4">
        <f t="shared" ref="K4:K12" si="5">D4^2</f>
        <v>4900</v>
      </c>
      <c r="M4" t="s">
        <v>11</v>
      </c>
      <c r="N4">
        <f>SUM(F13-(B13^2/10))</f>
        <v>410</v>
      </c>
    </row>
    <row r="5" spans="1:14" x14ac:dyDescent="0.35">
      <c r="A5">
        <v>3</v>
      </c>
      <c r="B5">
        <v>115</v>
      </c>
      <c r="C5">
        <v>75</v>
      </c>
      <c r="D5">
        <v>75</v>
      </c>
      <c r="F5">
        <f t="shared" si="0"/>
        <v>13225</v>
      </c>
      <c r="G5">
        <f t="shared" si="1"/>
        <v>5625</v>
      </c>
      <c r="H5">
        <f t="shared" si="2"/>
        <v>8625</v>
      </c>
      <c r="I5">
        <f t="shared" si="3"/>
        <v>5625</v>
      </c>
      <c r="J5">
        <f t="shared" si="4"/>
        <v>8625</v>
      </c>
      <c r="K5">
        <f t="shared" si="5"/>
        <v>5625</v>
      </c>
      <c r="M5" t="s">
        <v>12</v>
      </c>
      <c r="N5">
        <f>K13-(D13^2/10)</f>
        <v>1032.1000000000058</v>
      </c>
    </row>
    <row r="6" spans="1:14" x14ac:dyDescent="0.35">
      <c r="A6">
        <v>4</v>
      </c>
      <c r="B6">
        <v>130</v>
      </c>
      <c r="C6">
        <v>80</v>
      </c>
      <c r="D6">
        <v>75</v>
      </c>
      <c r="F6">
        <f t="shared" si="0"/>
        <v>16900</v>
      </c>
      <c r="G6">
        <f t="shared" si="1"/>
        <v>6400</v>
      </c>
      <c r="H6">
        <f t="shared" si="2"/>
        <v>10400</v>
      </c>
      <c r="I6">
        <f t="shared" si="3"/>
        <v>6000</v>
      </c>
      <c r="J6">
        <f t="shared" si="4"/>
        <v>9750</v>
      </c>
      <c r="K6">
        <f t="shared" si="5"/>
        <v>5625</v>
      </c>
      <c r="M6" t="s">
        <v>15</v>
      </c>
      <c r="N6">
        <f>I13-(C13*D13)/10</f>
        <v>1226.5</v>
      </c>
    </row>
    <row r="7" spans="1:14" x14ac:dyDescent="0.35">
      <c r="A7">
        <v>5</v>
      </c>
      <c r="B7">
        <v>110</v>
      </c>
      <c r="C7">
        <v>80</v>
      </c>
      <c r="D7">
        <v>80</v>
      </c>
      <c r="F7">
        <f t="shared" si="0"/>
        <v>12100</v>
      </c>
      <c r="G7">
        <f t="shared" si="1"/>
        <v>6400</v>
      </c>
      <c r="H7">
        <f t="shared" si="2"/>
        <v>8800</v>
      </c>
      <c r="I7">
        <f t="shared" si="3"/>
        <v>6400</v>
      </c>
      <c r="J7">
        <f t="shared" si="4"/>
        <v>8800</v>
      </c>
      <c r="K7">
        <f t="shared" si="5"/>
        <v>6400</v>
      </c>
      <c r="M7" t="s">
        <v>14</v>
      </c>
      <c r="N7">
        <f>J13-(B13*D13)/10</f>
        <v>126</v>
      </c>
    </row>
    <row r="8" spans="1:14" x14ac:dyDescent="0.35">
      <c r="A8">
        <v>6</v>
      </c>
      <c r="B8">
        <v>120</v>
      </c>
      <c r="C8">
        <v>90</v>
      </c>
      <c r="D8">
        <v>80</v>
      </c>
      <c r="F8">
        <f t="shared" si="0"/>
        <v>14400</v>
      </c>
      <c r="G8">
        <f t="shared" si="1"/>
        <v>8100</v>
      </c>
      <c r="H8">
        <f t="shared" si="2"/>
        <v>10800</v>
      </c>
      <c r="I8">
        <f t="shared" si="3"/>
        <v>7200</v>
      </c>
      <c r="J8">
        <f t="shared" si="4"/>
        <v>9600</v>
      </c>
      <c r="K8">
        <f t="shared" si="5"/>
        <v>6400</v>
      </c>
      <c r="M8" t="s">
        <v>16</v>
      </c>
      <c r="N8">
        <f>H13-(C13*B13)/10</f>
        <v>190</v>
      </c>
    </row>
    <row r="9" spans="1:14" x14ac:dyDescent="0.35">
      <c r="A9">
        <v>7</v>
      </c>
      <c r="B9">
        <v>120</v>
      </c>
      <c r="C9">
        <v>95</v>
      </c>
      <c r="D9">
        <v>85</v>
      </c>
      <c r="F9">
        <f t="shared" si="0"/>
        <v>14400</v>
      </c>
      <c r="G9">
        <f t="shared" si="1"/>
        <v>9025</v>
      </c>
      <c r="H9">
        <f t="shared" si="2"/>
        <v>11400</v>
      </c>
      <c r="I9">
        <f t="shared" si="3"/>
        <v>8075</v>
      </c>
      <c r="J9">
        <f t="shared" si="4"/>
        <v>10200</v>
      </c>
      <c r="K9">
        <f t="shared" si="5"/>
        <v>7225</v>
      </c>
    </row>
    <row r="10" spans="1:14" x14ac:dyDescent="0.35">
      <c r="A10">
        <v>8</v>
      </c>
      <c r="B10">
        <v>125</v>
      </c>
      <c r="C10">
        <v>95</v>
      </c>
      <c r="D10">
        <v>95</v>
      </c>
      <c r="F10">
        <f t="shared" si="0"/>
        <v>15625</v>
      </c>
      <c r="G10">
        <f t="shared" si="1"/>
        <v>9025</v>
      </c>
      <c r="H10">
        <f t="shared" si="2"/>
        <v>11875</v>
      </c>
      <c r="I10">
        <f t="shared" si="3"/>
        <v>9025</v>
      </c>
      <c r="J10">
        <f t="shared" si="4"/>
        <v>11875</v>
      </c>
      <c r="K10">
        <f t="shared" si="5"/>
        <v>9025</v>
      </c>
      <c r="M10" t="s">
        <v>18</v>
      </c>
      <c r="N10">
        <f>((F13*I13)-(J13*H13))/((G13*F13)-(C13*B13)^2)</f>
        <v>-1.7137363063890262E-4</v>
      </c>
    </row>
    <row r="11" spans="1:14" x14ac:dyDescent="0.35">
      <c r="A11">
        <v>9</v>
      </c>
      <c r="B11">
        <v>110</v>
      </c>
      <c r="C11">
        <v>100</v>
      </c>
      <c r="D11">
        <v>90</v>
      </c>
      <c r="F11">
        <f t="shared" si="0"/>
        <v>12100</v>
      </c>
      <c r="G11">
        <f t="shared" si="1"/>
        <v>10000</v>
      </c>
      <c r="H11">
        <f t="shared" si="2"/>
        <v>11000</v>
      </c>
      <c r="I11">
        <f t="shared" si="3"/>
        <v>9000</v>
      </c>
      <c r="J11">
        <f t="shared" si="4"/>
        <v>9900</v>
      </c>
      <c r="K11">
        <f t="shared" si="5"/>
        <v>8100</v>
      </c>
      <c r="M11" t="s">
        <v>17</v>
      </c>
      <c r="N11">
        <f>(G13*J13)-(I13*H13)/(G13*F13)-(C13*B13)^2</f>
        <v>-987188825500.68457</v>
      </c>
    </row>
    <row r="12" spans="1:14" x14ac:dyDescent="0.35">
      <c r="A12">
        <v>10</v>
      </c>
      <c r="B12">
        <v>120</v>
      </c>
      <c r="C12">
        <v>100</v>
      </c>
      <c r="D12">
        <v>98</v>
      </c>
      <c r="F12">
        <f t="shared" si="0"/>
        <v>14400</v>
      </c>
      <c r="G12">
        <f t="shared" si="1"/>
        <v>10000</v>
      </c>
      <c r="H12">
        <f t="shared" si="2"/>
        <v>12000</v>
      </c>
      <c r="I12">
        <f t="shared" si="3"/>
        <v>9800</v>
      </c>
      <c r="J12">
        <f t="shared" si="4"/>
        <v>11760</v>
      </c>
      <c r="K12">
        <f t="shared" si="5"/>
        <v>9604</v>
      </c>
      <c r="M12" t="s">
        <v>9</v>
      </c>
      <c r="N12">
        <f>(D13)-(N10*C13)-(N11*B13)/10</f>
        <v>116488281409893.92</v>
      </c>
    </row>
    <row r="13" spans="1:14" x14ac:dyDescent="0.35">
      <c r="B13">
        <f>SUM(B3:B12)</f>
        <v>1180</v>
      </c>
      <c r="C13">
        <f t="shared" ref="C13:K13" si="6">SUM(C3:C12)</f>
        <v>845</v>
      </c>
      <c r="D13">
        <f t="shared" si="6"/>
        <v>813</v>
      </c>
      <c r="E13">
        <f t="shared" si="6"/>
        <v>0</v>
      </c>
      <c r="F13">
        <f t="shared" si="6"/>
        <v>139650</v>
      </c>
      <c r="G13">
        <f t="shared" si="6"/>
        <v>73075</v>
      </c>
      <c r="H13">
        <f t="shared" si="6"/>
        <v>99900</v>
      </c>
      <c r="I13">
        <f t="shared" si="6"/>
        <v>69925</v>
      </c>
      <c r="J13">
        <f t="shared" si="6"/>
        <v>96060</v>
      </c>
      <c r="K13">
        <f t="shared" si="6"/>
        <v>67129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moga latief sukses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X380</dc:creator>
  <cp:lastModifiedBy>LENOVO X380</cp:lastModifiedBy>
  <dcterms:created xsi:type="dcterms:W3CDTF">2025-05-19T01:49:33Z</dcterms:created>
  <dcterms:modified xsi:type="dcterms:W3CDTF">2025-05-19T02:32:48Z</dcterms:modified>
</cp:coreProperties>
</file>