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ورقة1" sheetId="1" r:id="rId1"/>
  </sheets>
  <calcPr calcId="152511"/>
</workbook>
</file>

<file path=xl/calcChain.xml><?xml version="1.0" encoding="utf-8"?>
<calcChain xmlns="http://schemas.openxmlformats.org/spreadsheetml/2006/main">
  <c r="J22" i="1" l="1"/>
  <c r="K22" i="1"/>
  <c r="L22" i="1"/>
  <c r="M22" i="1"/>
  <c r="N22" i="1"/>
  <c r="O22" i="1"/>
  <c r="N21" i="1"/>
  <c r="M21" i="1"/>
  <c r="L21" i="1"/>
  <c r="K21" i="1"/>
  <c r="J21" i="1"/>
  <c r="O21" i="1"/>
  <c r="K20" i="1"/>
  <c r="L20" i="1"/>
  <c r="M20" i="1"/>
  <c r="N20" i="1"/>
  <c r="J20" i="1"/>
  <c r="O20" i="1"/>
  <c r="K19" i="1"/>
  <c r="K18" i="1"/>
  <c r="L19" i="1"/>
  <c r="L18" i="1"/>
  <c r="M19" i="1"/>
  <c r="M18" i="1"/>
  <c r="J19" i="1"/>
  <c r="J18" i="1"/>
  <c r="O18" i="1"/>
  <c r="N19" i="1"/>
  <c r="N18" i="1"/>
  <c r="O19" i="1"/>
  <c r="K16" i="1"/>
  <c r="J16" i="1"/>
  <c r="M16" i="1"/>
  <c r="L16" i="1"/>
  <c r="N16" i="1"/>
  <c r="O16" i="1"/>
  <c r="J15" i="1"/>
  <c r="K15" i="1"/>
  <c r="L15" i="1"/>
  <c r="M15" i="1"/>
  <c r="N15" i="1"/>
  <c r="O15" i="1"/>
</calcChain>
</file>

<file path=xl/sharedStrings.xml><?xml version="1.0" encoding="utf-8"?>
<sst xmlns="http://schemas.openxmlformats.org/spreadsheetml/2006/main" count="33" uniqueCount="31">
  <si>
    <t>City</t>
  </si>
  <si>
    <t>Buffalo</t>
  </si>
  <si>
    <t>Casper</t>
  </si>
  <si>
    <t>Cody</t>
  </si>
  <si>
    <t>Cheyenne</t>
  </si>
  <si>
    <t>Douglas</t>
  </si>
  <si>
    <t>Evanston</t>
  </si>
  <si>
    <t>Gillette</t>
  </si>
  <si>
    <t>Powell</t>
  </si>
  <si>
    <t>Riverton</t>
  </si>
  <si>
    <t>RockSprings</t>
  </si>
  <si>
    <t>Sheridan</t>
  </si>
  <si>
    <t>Total Pawdacity Sales</t>
  </si>
  <si>
    <t>Land Area</t>
  </si>
  <si>
    <t>Households with under 18</t>
  </si>
  <si>
    <t>Population Density</t>
  </si>
  <si>
    <t>Total Families</t>
  </si>
  <si>
    <t>2010 Census</t>
  </si>
  <si>
    <t>SUM</t>
  </si>
  <si>
    <t>Average</t>
  </si>
  <si>
    <t>Approximately</t>
  </si>
  <si>
    <t>Q1</t>
  </si>
  <si>
    <t>Q3</t>
  </si>
  <si>
    <t>Lower Fence</t>
  </si>
  <si>
    <t>Upper Fence</t>
  </si>
  <si>
    <t>IRQ</t>
  </si>
  <si>
    <t xml:space="preserve">Outliers </t>
  </si>
  <si>
    <t>Cheyenne &amp; Gillette</t>
  </si>
  <si>
    <t>Cheyenny</t>
  </si>
  <si>
    <t xml:space="preserve">RockSprins </t>
  </si>
  <si>
    <t>//////////////////////////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</si>
</sst>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3" fontId="0" fillId="0" borderId="0" xfId="1" applyFont="1"/>
    <xf numFmtId="0" fontId="0" fillId="6" borderId="0" xfId="0" applyFill="1"/>
    <xf numFmtId="0" fontId="0" fillId="8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7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9" borderId="0" xfId="0" applyFill="1" applyBorder="1"/>
    <xf numFmtId="43" fontId="2" fillId="0" borderId="0" xfId="1" applyFont="1" applyFill="1"/>
    <xf numFmtId="43" fontId="0" fillId="8" borderId="1" xfId="0" applyNumberFormat="1" applyFill="1" applyBorder="1"/>
    <xf numFmtId="43" fontId="0" fillId="8" borderId="2" xfId="0" applyNumberFormat="1" applyFill="1" applyBorder="1"/>
    <xf numFmtId="43" fontId="0" fillId="7" borderId="4" xfId="0" applyNumberFormat="1" applyFill="1" applyBorder="1"/>
    <xf numFmtId="43" fontId="0" fillId="7" borderId="0" xfId="0" applyNumberFormat="1" applyFill="1" applyBorder="1"/>
    <xf numFmtId="4" fontId="0" fillId="5" borderId="4" xfId="0" applyNumberFormat="1" applyFill="1" applyBorder="1"/>
    <xf numFmtId="4" fontId="0" fillId="5" borderId="0" xfId="0" applyNumberFormat="1" applyFill="1" applyBorder="1"/>
    <xf numFmtId="43" fontId="0" fillId="5" borderId="0" xfId="1" applyFont="1" applyFill="1" applyBorder="1"/>
    <xf numFmtId="0" fontId="0" fillId="5" borderId="5" xfId="0" applyFill="1" applyBorder="1"/>
    <xf numFmtId="0" fontId="0" fillId="9" borderId="4" xfId="0" applyFill="1" applyBorder="1"/>
    <xf numFmtId="0" fontId="0" fillId="9" borderId="5" xfId="0" applyFill="1" applyBorder="1"/>
    <xf numFmtId="0" fontId="4" fillId="10" borderId="7" xfId="2" applyFont="1" applyFill="1" applyBorder="1"/>
    <xf numFmtId="0" fontId="0" fillId="0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P32"/>
  <sheetViews>
    <sheetView rightToLeft="1" tabSelected="1" topLeftCell="I20" workbookViewId="0">
      <selection activeCell="K32" sqref="K32"/>
    </sheetView>
  </sheetViews>
  <sheetFormatPr defaultRowHeight="15" x14ac:dyDescent="0.25"/>
  <cols>
    <col min="6" max="6" width="0.7109375" customWidth="1"/>
    <col min="7" max="7" width="9.140625" hidden="1" customWidth="1"/>
    <col min="8" max="8" width="3.5703125" hidden="1" customWidth="1"/>
    <col min="9" max="9" width="7.42578125" customWidth="1"/>
    <col min="10" max="10" width="25.7109375" customWidth="1"/>
    <col min="11" max="11" width="16.28515625" customWidth="1"/>
    <col min="12" max="12" width="20.42578125" customWidth="1"/>
    <col min="13" max="13" width="24.5703125" customWidth="1"/>
    <col min="14" max="14" width="23.28515625" customWidth="1"/>
    <col min="15" max="15" width="22.42578125" customWidth="1"/>
    <col min="16" max="16" width="21.5703125" customWidth="1"/>
    <col min="17" max="17" width="26.28515625" customWidth="1"/>
  </cols>
  <sheetData>
    <row r="3" spans="10:16" x14ac:dyDescent="0.25">
      <c r="J3" s="2" t="s">
        <v>17</v>
      </c>
      <c r="K3" s="2" t="s">
        <v>16</v>
      </c>
      <c r="L3" s="2" t="s">
        <v>15</v>
      </c>
      <c r="M3" s="2" t="s">
        <v>14</v>
      </c>
      <c r="N3" s="2" t="s">
        <v>13</v>
      </c>
      <c r="O3" s="2" t="s">
        <v>12</v>
      </c>
      <c r="P3" s="2" t="s">
        <v>0</v>
      </c>
    </row>
    <row r="4" spans="10:16" x14ac:dyDescent="0.25">
      <c r="J4" s="1">
        <v>4585</v>
      </c>
      <c r="K4" s="1">
        <v>1819.5</v>
      </c>
      <c r="L4" s="1">
        <v>1.55</v>
      </c>
      <c r="M4" s="1">
        <v>746</v>
      </c>
      <c r="N4" s="1">
        <v>3115.5075000000002</v>
      </c>
      <c r="O4" s="1">
        <v>185328</v>
      </c>
      <c r="P4" t="s">
        <v>1</v>
      </c>
    </row>
    <row r="5" spans="10:16" x14ac:dyDescent="0.25">
      <c r="J5" s="1">
        <v>35316</v>
      </c>
      <c r="K5" s="1">
        <v>8756.32</v>
      </c>
      <c r="L5" s="1">
        <v>11.16</v>
      </c>
      <c r="M5" s="1">
        <v>7788</v>
      </c>
      <c r="N5" s="1">
        <v>3894.3090999999999</v>
      </c>
      <c r="O5" s="1">
        <v>317736</v>
      </c>
      <c r="P5" t="s">
        <v>2</v>
      </c>
    </row>
    <row r="6" spans="10:16" x14ac:dyDescent="0.25">
      <c r="J6" s="21">
        <v>59466</v>
      </c>
      <c r="K6" s="21">
        <v>14612.46</v>
      </c>
      <c r="L6" s="21">
        <v>20.34</v>
      </c>
      <c r="M6" s="1">
        <v>7158</v>
      </c>
      <c r="N6" s="1">
        <v>1500.1784</v>
      </c>
      <c r="O6" s="21">
        <v>917892</v>
      </c>
      <c r="P6" t="s">
        <v>4</v>
      </c>
    </row>
    <row r="7" spans="10:16" x14ac:dyDescent="0.25">
      <c r="J7" s="1">
        <v>9520</v>
      </c>
      <c r="K7" s="1">
        <v>3515.56</v>
      </c>
      <c r="L7" s="1">
        <v>1.82</v>
      </c>
      <c r="M7" s="1">
        <v>1403</v>
      </c>
      <c r="N7" s="1">
        <v>2998.95696</v>
      </c>
      <c r="O7" s="1">
        <v>218376</v>
      </c>
      <c r="P7" t="s">
        <v>3</v>
      </c>
    </row>
    <row r="8" spans="10:16" x14ac:dyDescent="0.25">
      <c r="J8" s="1">
        <v>6120</v>
      </c>
      <c r="K8" s="1">
        <v>1744.08</v>
      </c>
      <c r="L8" s="1">
        <v>1.46</v>
      </c>
      <c r="M8" s="1">
        <v>832</v>
      </c>
      <c r="N8" s="1">
        <v>1829.4650999999999</v>
      </c>
      <c r="O8" s="1">
        <v>208008</v>
      </c>
      <c r="P8" t="s">
        <v>5</v>
      </c>
    </row>
    <row r="9" spans="10:16" x14ac:dyDescent="0.25">
      <c r="J9" s="1">
        <v>12359</v>
      </c>
      <c r="K9" s="1">
        <v>2712.64</v>
      </c>
      <c r="L9" s="1">
        <v>4.95</v>
      </c>
      <c r="M9" s="1">
        <v>1486</v>
      </c>
      <c r="N9" s="1">
        <v>999.49710000000005</v>
      </c>
      <c r="O9" s="1">
        <v>283824</v>
      </c>
      <c r="P9" t="s">
        <v>6</v>
      </c>
    </row>
    <row r="10" spans="10:16" x14ac:dyDescent="0.25">
      <c r="J10" s="1">
        <v>29087</v>
      </c>
      <c r="K10" s="1">
        <v>7189.43</v>
      </c>
      <c r="L10" s="1">
        <v>5.8</v>
      </c>
      <c r="M10" s="1">
        <v>4052</v>
      </c>
      <c r="N10" s="1">
        <v>2748.8528999999999</v>
      </c>
      <c r="O10" s="21">
        <v>543132</v>
      </c>
      <c r="P10" t="s">
        <v>7</v>
      </c>
    </row>
    <row r="11" spans="10:16" x14ac:dyDescent="0.25">
      <c r="J11" s="1">
        <v>6314</v>
      </c>
      <c r="K11" s="1">
        <v>3134.18</v>
      </c>
      <c r="L11" s="1">
        <v>1.62</v>
      </c>
      <c r="M11" s="1">
        <v>1251</v>
      </c>
      <c r="N11" s="1">
        <v>2673.5745499999998</v>
      </c>
      <c r="O11" s="1">
        <v>233928</v>
      </c>
      <c r="P11" t="s">
        <v>8</v>
      </c>
    </row>
    <row r="12" spans="10:16" x14ac:dyDescent="0.25">
      <c r="J12" s="1">
        <v>10615</v>
      </c>
      <c r="K12" s="1">
        <v>5556.49</v>
      </c>
      <c r="L12" s="1">
        <v>2.34</v>
      </c>
      <c r="M12" s="1">
        <v>2680</v>
      </c>
      <c r="N12" s="1">
        <v>4796.8598149999998</v>
      </c>
      <c r="O12" s="1">
        <v>203264</v>
      </c>
      <c r="P12" t="s">
        <v>9</v>
      </c>
    </row>
    <row r="13" spans="10:16" x14ac:dyDescent="0.25">
      <c r="J13" s="1">
        <v>23036</v>
      </c>
      <c r="K13" s="1">
        <v>7572.18</v>
      </c>
      <c r="L13" s="1">
        <v>2.78</v>
      </c>
      <c r="M13" s="1">
        <v>4022</v>
      </c>
      <c r="N13" s="21">
        <v>6620.201916</v>
      </c>
      <c r="O13" s="1">
        <v>253584</v>
      </c>
      <c r="P13" t="s">
        <v>10</v>
      </c>
    </row>
    <row r="14" spans="10:16" ht="15.75" thickBot="1" x14ac:dyDescent="0.3">
      <c r="J14" s="1">
        <v>17444</v>
      </c>
      <c r="K14" s="1">
        <v>6039.71</v>
      </c>
      <c r="L14" s="1">
        <v>8.98</v>
      </c>
      <c r="M14" s="1">
        <v>2646</v>
      </c>
      <c r="N14" s="1">
        <v>1893.97704</v>
      </c>
      <c r="O14" s="1">
        <v>308232</v>
      </c>
      <c r="P14" t="s">
        <v>11</v>
      </c>
    </row>
    <row r="15" spans="10:16" x14ac:dyDescent="0.25">
      <c r="J15" s="22">
        <f t="shared" ref="J15:O15" si="0">SUM(J4:J14)</f>
        <v>213862</v>
      </c>
      <c r="K15" s="23">
        <f t="shared" si="0"/>
        <v>62652.549999999996</v>
      </c>
      <c r="L15" s="23">
        <f t="shared" si="0"/>
        <v>62.8</v>
      </c>
      <c r="M15" s="23">
        <f t="shared" si="0"/>
        <v>34064</v>
      </c>
      <c r="N15" s="23">
        <f t="shared" si="0"/>
        <v>33071.380380999995</v>
      </c>
      <c r="O15" s="23">
        <f t="shared" si="0"/>
        <v>3673304</v>
      </c>
      <c r="P15" s="3" t="s">
        <v>18</v>
      </c>
    </row>
    <row r="16" spans="10:16" x14ac:dyDescent="0.25">
      <c r="J16" s="24">
        <f t="shared" ref="J16:O16" si="1">AVERAGE(J4:J14)</f>
        <v>19442</v>
      </c>
      <c r="K16" s="25">
        <f t="shared" si="1"/>
        <v>5695.6863636363632</v>
      </c>
      <c r="L16" s="25">
        <f t="shared" si="1"/>
        <v>5.709090909090909</v>
      </c>
      <c r="M16" s="25">
        <f t="shared" si="1"/>
        <v>3096.7272727272725</v>
      </c>
      <c r="N16" s="25">
        <f t="shared" si="1"/>
        <v>3006.489125545454</v>
      </c>
      <c r="O16" s="25">
        <f t="shared" si="1"/>
        <v>333936.72727272729</v>
      </c>
      <c r="P16" s="13" t="s">
        <v>19</v>
      </c>
    </row>
    <row r="17" spans="10:16" x14ac:dyDescent="0.25">
      <c r="J17" s="26">
        <v>19442</v>
      </c>
      <c r="K17" s="27">
        <v>5695.71</v>
      </c>
      <c r="L17" s="28">
        <v>5.71</v>
      </c>
      <c r="M17" s="28">
        <v>3096.73</v>
      </c>
      <c r="N17" s="27">
        <v>3006.49</v>
      </c>
      <c r="O17" s="27">
        <v>343027.64</v>
      </c>
      <c r="P17" s="29" t="s">
        <v>20</v>
      </c>
    </row>
    <row r="18" spans="10:16" x14ac:dyDescent="0.25">
      <c r="J18" s="30">
        <f t="shared" ref="J18:O18" si="2">_xlfn.QUARTILE.INC(J4:J14,1)</f>
        <v>7917</v>
      </c>
      <c r="K18" s="20">
        <f t="shared" si="2"/>
        <v>2923.41</v>
      </c>
      <c r="L18" s="20">
        <f t="shared" si="2"/>
        <v>1.7200000000000002</v>
      </c>
      <c r="M18" s="20">
        <f t="shared" si="2"/>
        <v>1327</v>
      </c>
      <c r="N18" s="20">
        <f t="shared" si="2"/>
        <v>1861.7210700000001</v>
      </c>
      <c r="O18" s="20">
        <f t="shared" si="2"/>
        <v>213192</v>
      </c>
      <c r="P18" s="31" t="s">
        <v>21</v>
      </c>
    </row>
    <row r="19" spans="10:16" x14ac:dyDescent="0.25">
      <c r="J19" s="14">
        <f>_xlfn.QUARTILE.INC(J4:J14,3 )</f>
        <v>26061.5</v>
      </c>
      <c r="K19" s="15">
        <f>_xlfn.QUARTILE.INC(K4:K14,3)</f>
        <v>7380.8050000000003</v>
      </c>
      <c r="L19" s="15">
        <f>_xlfn.QUARTILE.INC(L4:L14,3)</f>
        <v>7.3900000000000006</v>
      </c>
      <c r="M19" s="15">
        <f>_xlfn.QUARTILE.INC(M4:M14,3)</f>
        <v>4037</v>
      </c>
      <c r="N19" s="15">
        <f>_xlfn.QUARTILE.INC(N4:N14,3)</f>
        <v>3504.9083000000001</v>
      </c>
      <c r="O19" s="15">
        <f>_xlfn.QUARTILE.INC(O4:O14,3)</f>
        <v>312984</v>
      </c>
      <c r="P19" s="16" t="s">
        <v>22</v>
      </c>
    </row>
    <row r="20" spans="10:16" x14ac:dyDescent="0.25">
      <c r="J20" s="10">
        <f t="shared" ref="J20:O20" si="3">J19-J18</f>
        <v>18144.5</v>
      </c>
      <c r="K20" s="11">
        <f t="shared" si="3"/>
        <v>4457.3950000000004</v>
      </c>
      <c r="L20" s="11">
        <f t="shared" si="3"/>
        <v>5.67</v>
      </c>
      <c r="M20" s="11">
        <f t="shared" si="3"/>
        <v>2710</v>
      </c>
      <c r="N20" s="11">
        <f t="shared" si="3"/>
        <v>1643.18723</v>
      </c>
      <c r="O20" s="11">
        <f t="shared" si="3"/>
        <v>99792</v>
      </c>
      <c r="P20" s="12" t="s">
        <v>25</v>
      </c>
    </row>
    <row r="21" spans="10:16" x14ac:dyDescent="0.25">
      <c r="J21" s="17">
        <f t="shared" ref="J21:O21" si="4">J19+1.5*J20</f>
        <v>53278.25</v>
      </c>
      <c r="K21" s="18">
        <f t="shared" si="4"/>
        <v>14066.897500000001</v>
      </c>
      <c r="L21" s="18">
        <f t="shared" si="4"/>
        <v>15.895</v>
      </c>
      <c r="M21" s="18">
        <f t="shared" si="4"/>
        <v>8102</v>
      </c>
      <c r="N21" s="18">
        <f t="shared" si="4"/>
        <v>5969.6891450000003</v>
      </c>
      <c r="O21" s="18">
        <f t="shared" si="4"/>
        <v>462672</v>
      </c>
      <c r="P21" s="19" t="s">
        <v>24</v>
      </c>
    </row>
    <row r="22" spans="10:16" x14ac:dyDescent="0.25">
      <c r="J22" s="4">
        <f t="shared" ref="J22:O22" si="5">J18-1.5*J20</f>
        <v>-19299.75</v>
      </c>
      <c r="K22" s="5">
        <f t="shared" si="5"/>
        <v>-3762.6825000000008</v>
      </c>
      <c r="L22" s="5">
        <f t="shared" si="5"/>
        <v>-6.7849999999999984</v>
      </c>
      <c r="M22" s="5">
        <f t="shared" si="5"/>
        <v>-2738</v>
      </c>
      <c r="N22" s="5">
        <f t="shared" si="5"/>
        <v>-603.05977500000017</v>
      </c>
      <c r="O22" s="5">
        <f t="shared" si="5"/>
        <v>63504</v>
      </c>
      <c r="P22" s="6" t="s">
        <v>23</v>
      </c>
    </row>
    <row r="23" spans="10:16" ht="15.75" thickBot="1" x14ac:dyDescent="0.3">
      <c r="J23" s="7" t="s">
        <v>28</v>
      </c>
      <c r="K23" s="8" t="s">
        <v>28</v>
      </c>
      <c r="L23" s="8" t="s">
        <v>4</v>
      </c>
      <c r="M23" s="32" t="s">
        <v>30</v>
      </c>
      <c r="N23" s="8" t="s">
        <v>29</v>
      </c>
      <c r="O23" s="8" t="s">
        <v>27</v>
      </c>
      <c r="P23" s="9" t="s">
        <v>26</v>
      </c>
    </row>
    <row r="32" spans="10:16" x14ac:dyDescent="0.25">
      <c r="O32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2020-10-21T20:19:20Z</dcterms:modified>
</cp:coreProperties>
</file>