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<sst xmlns="http://schemas.openxmlformats.org/spreadsheetml/2006/main" count="527" uniqueCount="148">
  <si>
    <t>INPUT CAPACITANCE Spreadsheet</t>
  </si>
  <si>
    <r>
      <t xml:space="preserve">Purpose:</t>
    </r>
    <r>
      <rPr>
        <sz val="18"/>
        <color rgb="FF000000"/>
        <rFont val="Calibri"/>
        <family val="2"/>
        <charset val="1"/>
      </rPr>
      <t xml:space="preserve"> This spreadsheet is used in the calculation of average input capacitance to load the circuit when testing the power.</t>
    </r>
  </si>
  <si>
    <r>
      <t xml:space="preserve">Total width</t>
    </r>
    <r>
      <rPr>
        <sz val="18"/>
        <color rgb="FF000000"/>
        <rFont val="Calibri"/>
        <family val="2"/>
        <charset val="1"/>
      </rPr>
      <t xml:space="preserve">: Sumof width of allatatched transistors; </t>
    </r>
    <r>
      <rPr>
        <b val="true"/>
        <sz val="18"/>
        <color rgb="FF000000"/>
        <rFont val="Calibri"/>
        <family val="2"/>
        <charset val="1"/>
      </rPr>
      <t xml:space="preserve">Total Capacitance</t>
    </r>
    <r>
      <rPr>
        <sz val="18"/>
        <color rgb="FF000000"/>
        <rFont val="Calibri"/>
        <family val="2"/>
        <charset val="1"/>
      </rPr>
      <t xml:space="preserve">: Total width*0.3um*2fF/um; </t>
    </r>
    <r>
      <rPr>
        <b val="true"/>
        <sz val="18"/>
        <color rgb="FF000000"/>
        <rFont val="Calibri"/>
        <family val="2"/>
        <charset val="1"/>
      </rPr>
      <t xml:space="preserve">Average</t>
    </r>
    <r>
      <rPr>
        <sz val="18"/>
        <color rgb="FF000000"/>
        <rFont val="Calibri"/>
        <family val="2"/>
        <charset val="1"/>
      </rPr>
      <t xml:space="preserve"> = AVG(Total Capacitance); </t>
    </r>
    <r>
      <rPr>
        <b val="true"/>
        <sz val="18"/>
        <color rgb="FF000000"/>
        <rFont val="Calibri"/>
        <family val="2"/>
        <charset val="1"/>
      </rPr>
      <t xml:space="preserve">Worst case</t>
    </r>
    <r>
      <rPr>
        <sz val="18"/>
        <color rgb="FF000000"/>
        <rFont val="Calibri"/>
        <family val="2"/>
        <charset val="1"/>
      </rPr>
      <t xml:space="preserve"> = MAX(Total Capacitance)</t>
    </r>
  </si>
  <si>
    <t>Module</t>
  </si>
  <si>
    <t>a201_1x</t>
  </si>
  <si>
    <t>Total Gate Input Capacitance (fF)</t>
  </si>
  <si>
    <t>KSA decoder</t>
  </si>
  <si>
    <t>Input</t>
  </si>
  <si>
    <t>Total Width</t>
  </si>
  <si>
    <t>Total Capacitance (fF)</t>
  </si>
  <si>
    <t>Average Input Capacitance (fF)</t>
  </si>
  <si>
    <t>Worst Case Input Capacitance (fF)</t>
  </si>
  <si>
    <t>Output</t>
  </si>
  <si>
    <t>Average Capacitance (fF)</t>
  </si>
  <si>
    <t>Worst Case Capacitance (fF)</t>
  </si>
  <si>
    <t>Total Gate Output Capacitance (fF)</t>
  </si>
  <si>
    <t>a</t>
  </si>
  <si>
    <t>y</t>
  </si>
  <si>
    <t>Weighted Average input load/bit (fF)</t>
  </si>
  <si>
    <t>Weighted average output load/bit (fF)</t>
  </si>
  <si>
    <t>Weighted average total load/bit (fF)</t>
  </si>
  <si>
    <t>b</t>
  </si>
  <si>
    <t>Weighted Max input load/bit (fF)</t>
  </si>
  <si>
    <t>Weighted max output load/bit (fF)</t>
  </si>
  <si>
    <t>Weighted max total load/bit (fF)</t>
  </si>
  <si>
    <t>c</t>
  </si>
  <si>
    <t>RC decoder</t>
  </si>
  <si>
    <t>and2_1x</t>
  </si>
  <si>
    <t>and3_1x</t>
  </si>
  <si>
    <t>fulladder</t>
  </si>
  <si>
    <t>Cout</t>
  </si>
  <si>
    <t>s</t>
  </si>
  <si>
    <t>inverter</t>
  </si>
  <si>
    <t>MUX2</t>
  </si>
  <si>
    <t>D0</t>
  </si>
  <si>
    <t>D1</t>
  </si>
  <si>
    <t>xor2_1x</t>
  </si>
  <si>
    <t>bit_prop_gen</t>
  </si>
  <si>
    <t>p</t>
  </si>
  <si>
    <t>g</t>
  </si>
  <si>
    <t>group_gen</t>
  </si>
  <si>
    <t>G0</t>
  </si>
  <si>
    <t>G1</t>
  </si>
  <si>
    <t>P1</t>
  </si>
  <si>
    <t>group_prop_gen</t>
  </si>
  <si>
    <t>G2</t>
  </si>
  <si>
    <t>P2</t>
  </si>
  <si>
    <t>P0</t>
  </si>
  <si>
    <t>KSA</t>
  </si>
  <si>
    <t>A[0]</t>
  </si>
  <si>
    <t>S[0]</t>
  </si>
  <si>
    <t>A[1]</t>
  </si>
  <si>
    <t>S[1]</t>
  </si>
  <si>
    <t>A[2]</t>
  </si>
  <si>
    <t>S[2]</t>
  </si>
  <si>
    <t>A[3]</t>
  </si>
  <si>
    <t>S[3]</t>
  </si>
  <si>
    <t>A[4]</t>
  </si>
  <si>
    <t>S[4]</t>
  </si>
  <si>
    <t>A[5]</t>
  </si>
  <si>
    <t>S[5]</t>
  </si>
  <si>
    <t>B[0]</t>
  </si>
  <si>
    <t>B[1]</t>
  </si>
  <si>
    <t>B[2]</t>
  </si>
  <si>
    <t>B[3]</t>
  </si>
  <si>
    <t>B[4]</t>
  </si>
  <si>
    <t>B[5]</t>
  </si>
  <si>
    <t>MUX6</t>
  </si>
  <si>
    <t>D0[0]</t>
  </si>
  <si>
    <t>y[0]</t>
  </si>
  <si>
    <t>D0[1]</t>
  </si>
  <si>
    <t>y[1]</t>
  </si>
  <si>
    <t>D0[2]</t>
  </si>
  <si>
    <t>y[2]</t>
  </si>
  <si>
    <t>D0[3]</t>
  </si>
  <si>
    <t>y[3]</t>
  </si>
  <si>
    <t>D0[4]</t>
  </si>
  <si>
    <t>y[4]</t>
  </si>
  <si>
    <t>D0[5]</t>
  </si>
  <si>
    <t>y[5]</t>
  </si>
  <si>
    <t>D1[0]</t>
  </si>
  <si>
    <t>D1[1]</t>
  </si>
  <si>
    <t>D1[2]</t>
  </si>
  <si>
    <t>D1[3]</t>
  </si>
  <si>
    <t>D1[4]</t>
  </si>
  <si>
    <t>D1[5]</t>
  </si>
  <si>
    <t>KSA adder upper</t>
  </si>
  <si>
    <t>fadd6</t>
  </si>
  <si>
    <t>cout</t>
  </si>
  <si>
    <t>Ovf</t>
  </si>
  <si>
    <t>cin</t>
  </si>
  <si>
    <t>KSA_comparator</t>
  </si>
  <si>
    <t>alb</t>
  </si>
  <si>
    <t>Carry ripple adder</t>
  </si>
  <si>
    <t>KSA top level</t>
  </si>
  <si>
    <t>r0[0]</t>
  </si>
  <si>
    <t>m[0]</t>
  </si>
  <si>
    <t>r0[1]</t>
  </si>
  <si>
    <t>m[1]</t>
  </si>
  <si>
    <t>r0[2]</t>
  </si>
  <si>
    <t>m[2]</t>
  </si>
  <si>
    <t>r0[3]</t>
  </si>
  <si>
    <t>m[3]</t>
  </si>
  <si>
    <t>r0[4]</t>
  </si>
  <si>
    <t>r0[5]</t>
  </si>
  <si>
    <t>r1[0]</t>
  </si>
  <si>
    <t>r1[1]</t>
  </si>
  <si>
    <t>r1[2]</t>
  </si>
  <si>
    <t>r1[3]</t>
  </si>
  <si>
    <t>r1[4]</t>
  </si>
  <si>
    <t>r1[5]</t>
  </si>
  <si>
    <t>r2[0]</t>
  </si>
  <si>
    <t>r2[1]</t>
  </si>
  <si>
    <t>r2[2]</t>
  </si>
  <si>
    <t>r2[3]</t>
  </si>
  <si>
    <t>r2[4]</t>
  </si>
  <si>
    <t>r2[5]</t>
  </si>
  <si>
    <t>r3[0]</t>
  </si>
  <si>
    <t>r3[1]</t>
  </si>
  <si>
    <t>r3[2]</t>
  </si>
  <si>
    <t>r3[3]</t>
  </si>
  <si>
    <t>r3[4]</t>
  </si>
  <si>
    <t>r3[5]</t>
  </si>
  <si>
    <t>r4[0]</t>
  </si>
  <si>
    <t>r4[1]</t>
  </si>
  <si>
    <t>r4[2]</t>
  </si>
  <si>
    <t>r4[3]</t>
  </si>
  <si>
    <t>r4[4]</t>
  </si>
  <si>
    <t>r4[5]</t>
  </si>
  <si>
    <t>r5[0]</t>
  </si>
  <si>
    <t>r5[1]</t>
  </si>
  <si>
    <t>r5[2]</t>
  </si>
  <si>
    <t>r5[3]</t>
  </si>
  <si>
    <t>r5[4]</t>
  </si>
  <si>
    <t>r5[5]</t>
  </si>
  <si>
    <t>r6[0]</t>
  </si>
  <si>
    <t>r6[1]</t>
  </si>
  <si>
    <t>r6[2]</t>
  </si>
  <si>
    <t>r6[3]</t>
  </si>
  <si>
    <t>r6[4]</t>
  </si>
  <si>
    <t>r6[5]</t>
  </si>
  <si>
    <t>r7[0]</t>
  </si>
  <si>
    <t>r7[1]</t>
  </si>
  <si>
    <t>r7[2]</t>
  </si>
  <si>
    <t>r7[3]</t>
  </si>
  <si>
    <t>r7[4]</t>
  </si>
  <si>
    <t>r7[5]</t>
  </si>
  <si>
    <t>RC top level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</si>
</sst>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FF0000"/>
      <name val="Calibri (Body)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T13" activeCellId="0" sqref="T13"/>
    </sheetView>
  </sheetViews>
  <sheetFormatPr defaultRowHeight="16"/>
  <cols>
    <col collapsed="false" hidden="false" max="1" min="1" style="0" width="10.5296296296296"/>
    <col collapsed="false" hidden="false" max="2" min="2" style="0" width="16.6666666666667"/>
    <col collapsed="false" hidden="false" max="3" min="3" style="0" width="27.3333333333333"/>
    <col collapsed="false" hidden="false" max="4" min="4" style="0" width="38.337037037037"/>
    <col collapsed="false" hidden="false" max="5" min="5" style="0" width="42.162962962963"/>
    <col collapsed="false" hidden="false" max="6" min="6" style="0" width="10.8333333333333"/>
    <col collapsed="false" hidden="false" max="7" min="7" style="0" width="16"/>
    <col collapsed="false" hidden="false" max="8" min="8" style="0" width="28.6592592592593"/>
    <col collapsed="false" hidden="false" max="9" min="9" style="0" width="30.6666666666667"/>
    <col collapsed="false" hidden="false" max="10" min="10" style="0" width="34.8333333333333"/>
    <col collapsed="false" hidden="false" max="11" min="11" style="0" width="10.5296296296296"/>
    <col collapsed="false" hidden="false" max="12" min="12" style="0" width="43.5037037037037"/>
    <col collapsed="false" hidden="false" max="16" min="13" style="0" width="10.5296296296296"/>
    <col collapsed="false" hidden="false" max="17" min="17" style="0" width="55.8296296296296"/>
    <col collapsed="false" hidden="false" max="18" min="18" style="0" width="21.8333333333333"/>
    <col collapsed="false" hidden="false" max="19" min="19" style="0" width="57.837037037037"/>
    <col collapsed="false" hidden="false" max="20" min="20" style="0" width="21.337037037037"/>
    <col collapsed="false" hidden="false" max="21" min="21" style="0" width="50.5"/>
    <col collapsed="false" hidden="false" max="22" min="22" style="0" width="21.662962962963"/>
    <col collapsed="false" hidden="false" max="1025" min="23" style="0" width="10.5296296296296"/>
  </cols>
  <sheetData>
    <row r="1" customFormat="false" ht="3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24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7" hidden="false" customHeight="false" outlineLevel="0" collapsed="false"/>
    <row r="5" customFormat="false" ht="24" hidden="false" customHeight="false" outlineLevel="0" collapsed="false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/>
      <c r="L5" s="5" t="s">
        <v>5</v>
      </c>
      <c r="M5" s="6" t="n">
        <f aca="false">SUM(C7:C9)</f>
        <v>27</v>
      </c>
      <c r="Q5" s="7" t="s">
        <v>6</v>
      </c>
      <c r="R5" s="7"/>
      <c r="S5" s="7"/>
      <c r="T5" s="7"/>
      <c r="U5" s="7"/>
      <c r="V5" s="7"/>
    </row>
    <row r="6" customFormat="false" ht="24" hidden="false" customHeight="false" outlineLevel="0" collapsed="false">
      <c r="A6" s="5" t="s">
        <v>7</v>
      </c>
      <c r="B6" s="8" t="s">
        <v>8</v>
      </c>
      <c r="C6" s="8" t="s">
        <v>9</v>
      </c>
      <c r="D6" s="8" t="s">
        <v>10</v>
      </c>
      <c r="E6" s="9" t="s">
        <v>11</v>
      </c>
      <c r="F6" s="10" t="s">
        <v>12</v>
      </c>
      <c r="G6" s="8" t="s">
        <v>8</v>
      </c>
      <c r="H6" s="8" t="s">
        <v>9</v>
      </c>
      <c r="I6" s="8" t="s">
        <v>13</v>
      </c>
      <c r="J6" s="8" t="s">
        <v>14</v>
      </c>
      <c r="L6" s="5" t="s">
        <v>15</v>
      </c>
      <c r="M6" s="6"/>
      <c r="Q6" s="7"/>
      <c r="R6" s="7"/>
      <c r="S6" s="7"/>
      <c r="T6" s="7"/>
      <c r="U6" s="7"/>
      <c r="V6" s="7"/>
    </row>
    <row r="7" customFormat="false" ht="24" hidden="false" customHeight="false" outlineLevel="0" collapsed="false">
      <c r="A7" s="11" t="s">
        <v>16</v>
      </c>
      <c r="B7" s="12" t="n">
        <v>15</v>
      </c>
      <c r="C7" s="12" t="n">
        <f aca="false">B7*0.3*2</f>
        <v>9</v>
      </c>
      <c r="D7" s="13" t="n">
        <f aca="false">AVERAGE(C7:C9)</f>
        <v>9</v>
      </c>
      <c r="E7" s="13" t="n">
        <f aca="false">MAX(C7:C9)</f>
        <v>9</v>
      </c>
      <c r="F7" s="14" t="s">
        <v>17</v>
      </c>
      <c r="G7" s="15" t="n">
        <v>17</v>
      </c>
      <c r="H7" s="15" t="n">
        <f aca="false">G7*0.3*2</f>
        <v>10.2</v>
      </c>
      <c r="I7" s="13" t="n">
        <f aca="false">AVERAGE(H7)</f>
        <v>10.2</v>
      </c>
      <c r="J7" s="13" t="n">
        <f aca="false">MAX(H7)</f>
        <v>10.2</v>
      </c>
      <c r="Q7" s="16" t="s">
        <v>18</v>
      </c>
      <c r="R7" s="17" t="n">
        <f aca="false">(6*D30+12*3*D34+18*12*D94+11*12*D125+10*13*D78)/(6+36+18*12+11*12+10*13)</f>
        <v>38.5933846153846</v>
      </c>
      <c r="S7" s="18" t="s">
        <v>19</v>
      </c>
      <c r="T7" s="19" t="n">
        <f aca="false">(6*I30+12*I34+18*6*I94+11*7*I125+10*6*I78)/(6+12+18*6+11*7+10*6)</f>
        <v>11.8644296577947</v>
      </c>
      <c r="U7" s="20" t="s">
        <v>20</v>
      </c>
      <c r="V7" s="21" t="n">
        <f aca="false">SUM(R7+T7)</f>
        <v>50.4578142731793</v>
      </c>
    </row>
    <row r="8" customFormat="false" ht="24" hidden="false" customHeight="false" outlineLevel="0" collapsed="false">
      <c r="A8" s="11" t="s">
        <v>21</v>
      </c>
      <c r="B8" s="12" t="n">
        <v>15</v>
      </c>
      <c r="C8" s="12" t="n">
        <f aca="false">B8*0.3*2</f>
        <v>9</v>
      </c>
      <c r="D8" s="13"/>
      <c r="E8" s="13"/>
      <c r="F8" s="22"/>
      <c r="G8" s="22"/>
      <c r="H8" s="22"/>
      <c r="I8" s="22"/>
      <c r="J8" s="22"/>
      <c r="Q8" s="23" t="s">
        <v>22</v>
      </c>
      <c r="R8" s="24" t="n">
        <f aca="false">(6*E30+12*3*E34+18*12*E94+11*12*E125+10*13*E78)/(6+36+18*12+11*12+10*13)</f>
        <v>74.0139230769231</v>
      </c>
      <c r="S8" s="25" t="s">
        <v>23</v>
      </c>
      <c r="T8" s="26" t="n">
        <f aca="false">(6*J30+12*J34+18*6*J94+11*7*J125+10*6*J78)/(6+12+18*6+11*7+10*6)</f>
        <v>13.1863117870722</v>
      </c>
      <c r="U8" s="27" t="s">
        <v>24</v>
      </c>
      <c r="V8" s="28" t="n">
        <f aca="false">SUM(R8+T8)</f>
        <v>87.2002348639953</v>
      </c>
    </row>
    <row r="9" customFormat="false" ht="24" hidden="false" customHeight="false" outlineLevel="0" collapsed="false">
      <c r="A9" s="29" t="s">
        <v>25</v>
      </c>
      <c r="B9" s="30" t="n">
        <v>15</v>
      </c>
      <c r="C9" s="30" t="n">
        <f aca="false">B9*0.3*2</f>
        <v>9</v>
      </c>
      <c r="D9" s="13"/>
      <c r="E9" s="13"/>
      <c r="F9" s="22"/>
      <c r="G9" s="22"/>
      <c r="H9" s="22"/>
      <c r="I9" s="22"/>
      <c r="J9" s="22"/>
      <c r="Q9" s="31" t="s">
        <v>26</v>
      </c>
      <c r="R9" s="31"/>
      <c r="S9" s="31"/>
      <c r="T9" s="31"/>
      <c r="U9" s="31"/>
      <c r="V9" s="31"/>
    </row>
    <row r="10" customFormat="false" ht="24" hidden="false" customHeight="true" outlineLevel="0" collapsed="false">
      <c r="A10" s="32"/>
      <c r="Q10" s="31"/>
      <c r="R10" s="31"/>
      <c r="S10" s="31"/>
      <c r="T10" s="31"/>
      <c r="U10" s="31"/>
      <c r="V10" s="31"/>
    </row>
    <row r="11" customFormat="false" ht="24" hidden="false" customHeight="false" outlineLevel="0" collapsed="false">
      <c r="A11" s="3" t="s">
        <v>3</v>
      </c>
      <c r="B11" s="4" t="s">
        <v>27</v>
      </c>
      <c r="C11" s="4"/>
      <c r="D11" s="4"/>
      <c r="E11" s="4"/>
      <c r="F11" s="4"/>
      <c r="G11" s="4"/>
      <c r="H11" s="4"/>
      <c r="I11" s="4"/>
      <c r="J11" s="4"/>
      <c r="Q11" s="16" t="s">
        <v>18</v>
      </c>
      <c r="R11" s="17" t="n">
        <f aca="false">(6*D30+12*3*D34+18*12*D140+11*12*D125+10*13*D78)/(6+36+18*12+11*12+10*13)</f>
        <v>36.5289230769231</v>
      </c>
      <c r="S11" s="18" t="s">
        <v>19</v>
      </c>
      <c r="T11" s="19" t="n">
        <f aca="false">(6*I30+12*I34+18*7*I140+11*7*I125+10*6*I78)/(6+12+18*7+11*7+10*6)</f>
        <v>12.2151779359431</v>
      </c>
      <c r="U11" s="20" t="s">
        <v>20</v>
      </c>
      <c r="V11" s="21" t="n">
        <f aca="false">SUM(R11+T11)</f>
        <v>48.7441010128662</v>
      </c>
    </row>
    <row r="12" customFormat="false" ht="25" hidden="false" customHeight="false" outlineLevel="0" collapsed="false">
      <c r="A12" s="5" t="s">
        <v>7</v>
      </c>
      <c r="B12" s="8" t="s">
        <v>8</v>
      </c>
      <c r="C12" s="8" t="s">
        <v>9</v>
      </c>
      <c r="D12" s="8" t="s">
        <v>10</v>
      </c>
      <c r="E12" s="9" t="s">
        <v>11</v>
      </c>
      <c r="F12" s="10" t="s">
        <v>12</v>
      </c>
      <c r="G12" s="8" t="s">
        <v>8</v>
      </c>
      <c r="H12" s="8" t="s">
        <v>9</v>
      </c>
      <c r="I12" s="8" t="s">
        <v>13</v>
      </c>
      <c r="J12" s="8" t="s">
        <v>14</v>
      </c>
      <c r="L12" s="5" t="s">
        <v>5</v>
      </c>
      <c r="M12" s="6" t="n">
        <f aca="false">SUM(C13:C14)</f>
        <v>1.44</v>
      </c>
      <c r="Q12" s="33" t="s">
        <v>22</v>
      </c>
      <c r="R12" s="34" t="n">
        <f aca="false">(6*E30+12*3*E34+18*12*E140+11*12*E125+10*13*E78)/(6+36+18*12+11*12+10*13)</f>
        <v>68.6886923076923</v>
      </c>
      <c r="S12" s="35" t="s">
        <v>23</v>
      </c>
      <c r="T12" s="36" t="n">
        <f aca="false">(6*J30+12*J34+18*7*J140+11*7*J125+10*6*J78)/(6+12+18*7+11*7+10*6)</f>
        <v>16.1965836298932</v>
      </c>
      <c r="U12" s="37" t="s">
        <v>24</v>
      </c>
      <c r="V12" s="38" t="n">
        <f aca="false">SUM(R12+T12)</f>
        <v>84.8852759375855</v>
      </c>
    </row>
    <row r="13" customFormat="false" ht="24" hidden="false" customHeight="false" outlineLevel="0" collapsed="false">
      <c r="A13" s="11" t="s">
        <v>16</v>
      </c>
      <c r="B13" s="12" t="n">
        <v>12</v>
      </c>
      <c r="C13" s="12" t="n">
        <f aca="false">B13*0.3*0.2</f>
        <v>0.72</v>
      </c>
      <c r="D13" s="13" t="n">
        <f aca="false">AVERAGE(C13:C14)</f>
        <v>0.72</v>
      </c>
      <c r="E13" s="13" t="n">
        <f aca="false">MAX(C13:C14)</f>
        <v>0.72</v>
      </c>
      <c r="F13" s="11" t="s">
        <v>17</v>
      </c>
      <c r="G13" s="39" t="n">
        <v>17</v>
      </c>
      <c r="H13" s="39" t="n">
        <f aca="false">G13*0.3*2</f>
        <v>10.2</v>
      </c>
      <c r="I13" s="40" t="n">
        <f aca="false">H13</f>
        <v>10.2</v>
      </c>
      <c r="J13" s="40" t="n">
        <f aca="false">H13</f>
        <v>10.2</v>
      </c>
      <c r="L13" s="5" t="s">
        <v>15</v>
      </c>
      <c r="M13" s="6"/>
    </row>
    <row r="14" customFormat="false" ht="24" hidden="false" customHeight="false" outlineLevel="0" collapsed="false">
      <c r="A14" s="29" t="s">
        <v>21</v>
      </c>
      <c r="B14" s="30" t="n">
        <v>12</v>
      </c>
      <c r="C14" s="30" t="n">
        <f aca="false">B14*0.3*0.2</f>
        <v>0.72</v>
      </c>
      <c r="D14" s="13"/>
      <c r="E14" s="13"/>
      <c r="F14" s="41"/>
      <c r="G14" s="41"/>
      <c r="H14" s="41"/>
      <c r="I14" s="41"/>
      <c r="J14" s="41"/>
    </row>
    <row r="15" customFormat="false" ht="24" hidden="false" customHeight="false" outlineLevel="0" collapsed="false">
      <c r="A15" s="42"/>
      <c r="B15" s="43"/>
      <c r="C15" s="43"/>
      <c r="D15" s="43"/>
      <c r="E15" s="43"/>
      <c r="F15" s="20"/>
      <c r="G15" s="43"/>
      <c r="H15" s="43"/>
      <c r="I15" s="43"/>
      <c r="J15" s="43"/>
    </row>
    <row r="16" customFormat="false" ht="24" hidden="false" customHeight="false" outlineLevel="0" collapsed="false">
      <c r="A16" s="3" t="s">
        <v>3</v>
      </c>
      <c r="B16" s="4" t="s">
        <v>28</v>
      </c>
      <c r="C16" s="4"/>
      <c r="D16" s="4"/>
      <c r="E16" s="4"/>
      <c r="F16" s="4"/>
      <c r="G16" s="4"/>
      <c r="H16" s="4"/>
      <c r="I16" s="4"/>
      <c r="J16" s="4"/>
      <c r="L16" s="5" t="s">
        <v>5</v>
      </c>
      <c r="M16" s="6" t="n">
        <f aca="false">SUM(C18:C20)</f>
        <v>25.2</v>
      </c>
    </row>
    <row r="17" customFormat="false" ht="24" hidden="false" customHeight="false" outlineLevel="0" collapsed="false">
      <c r="A17" s="5" t="s">
        <v>7</v>
      </c>
      <c r="B17" s="8" t="s">
        <v>8</v>
      </c>
      <c r="C17" s="8" t="s">
        <v>9</v>
      </c>
      <c r="D17" s="8" t="s">
        <v>10</v>
      </c>
      <c r="E17" s="9" t="s">
        <v>11</v>
      </c>
      <c r="F17" s="10" t="s">
        <v>12</v>
      </c>
      <c r="G17" s="8" t="s">
        <v>8</v>
      </c>
      <c r="H17" s="8" t="s">
        <v>9</v>
      </c>
      <c r="I17" s="8" t="s">
        <v>13</v>
      </c>
      <c r="J17" s="8" t="s">
        <v>14</v>
      </c>
      <c r="L17" s="5" t="s">
        <v>15</v>
      </c>
      <c r="M17" s="6"/>
    </row>
    <row r="18" customFormat="false" ht="24" hidden="false" customHeight="false" outlineLevel="0" collapsed="false">
      <c r="A18" s="11" t="s">
        <v>16</v>
      </c>
      <c r="B18" s="12" t="n">
        <v>14</v>
      </c>
      <c r="C18" s="12" t="n">
        <f aca="false">B18*0.3*2</f>
        <v>8.4</v>
      </c>
      <c r="D18" s="13" t="n">
        <f aca="false">AVERAGE(C18:C20)</f>
        <v>8.4</v>
      </c>
      <c r="E18" s="13" t="n">
        <f aca="false">MAX(C18:C20)</f>
        <v>8.4</v>
      </c>
      <c r="F18" s="5" t="s">
        <v>17</v>
      </c>
      <c r="G18" s="15" t="n">
        <v>17</v>
      </c>
      <c r="H18" s="15" t="n">
        <f aca="false">G18*0.3*2</f>
        <v>10.2</v>
      </c>
      <c r="I18" s="13" t="n">
        <f aca="false">H18</f>
        <v>10.2</v>
      </c>
      <c r="J18" s="44" t="n">
        <f aca="false">H18</f>
        <v>10.2</v>
      </c>
    </row>
    <row r="19" customFormat="false" ht="24" hidden="false" customHeight="false" outlineLevel="0" collapsed="false">
      <c r="A19" s="11" t="s">
        <v>21</v>
      </c>
      <c r="B19" s="12" t="n">
        <v>14</v>
      </c>
      <c r="C19" s="12" t="n">
        <f aca="false">B19*0.3*2</f>
        <v>8.4</v>
      </c>
      <c r="D19" s="13"/>
      <c r="E19" s="13"/>
      <c r="F19" s="41"/>
      <c r="G19" s="41"/>
      <c r="H19" s="41"/>
      <c r="I19" s="41"/>
      <c r="J19" s="41"/>
    </row>
    <row r="20" customFormat="false" ht="24" hidden="false" customHeight="false" outlineLevel="0" collapsed="false">
      <c r="A20" s="29" t="s">
        <v>25</v>
      </c>
      <c r="B20" s="30" t="n">
        <v>14</v>
      </c>
      <c r="C20" s="30" t="n">
        <f aca="false">B20*0.3*2</f>
        <v>8.4</v>
      </c>
      <c r="D20" s="13"/>
      <c r="E20" s="13"/>
      <c r="F20" s="41"/>
      <c r="G20" s="41"/>
      <c r="H20" s="41"/>
      <c r="I20" s="41"/>
      <c r="J20" s="41"/>
    </row>
    <row r="21" customFormat="false" ht="16" hidden="false" customHeight="false" outlineLevel="0" collapsed="false">
      <c r="A21" s="32"/>
    </row>
    <row r="22" customFormat="false" ht="24" hidden="false" customHeight="false" outlineLevel="0" collapsed="false">
      <c r="A22" s="3" t="s">
        <v>3</v>
      </c>
      <c r="B22" s="4" t="s">
        <v>29</v>
      </c>
      <c r="C22" s="4"/>
      <c r="D22" s="4"/>
      <c r="E22" s="4"/>
      <c r="F22" s="4"/>
      <c r="G22" s="4"/>
      <c r="H22" s="4"/>
      <c r="I22" s="4"/>
      <c r="J22" s="4"/>
      <c r="L22" s="5" t="s">
        <v>5</v>
      </c>
      <c r="M22" s="6" t="n">
        <f aca="false">SUM(C24:C26)</f>
        <v>158.4</v>
      </c>
    </row>
    <row r="23" customFormat="false" ht="24" hidden="false" customHeight="false" outlineLevel="0" collapsed="false">
      <c r="A23" s="5" t="s">
        <v>7</v>
      </c>
      <c r="B23" s="8" t="s">
        <v>8</v>
      </c>
      <c r="C23" s="8" t="s">
        <v>9</v>
      </c>
      <c r="D23" s="8" t="s">
        <v>10</v>
      </c>
      <c r="E23" s="9" t="s">
        <v>11</v>
      </c>
      <c r="F23" s="10" t="s">
        <v>12</v>
      </c>
      <c r="G23" s="8" t="s">
        <v>8</v>
      </c>
      <c r="H23" s="8" t="s">
        <v>9</v>
      </c>
      <c r="I23" s="8" t="s">
        <v>13</v>
      </c>
      <c r="J23" s="8" t="s">
        <v>14</v>
      </c>
      <c r="L23" s="5" t="s">
        <v>15</v>
      </c>
      <c r="M23" s="6"/>
    </row>
    <row r="24" customFormat="false" ht="24" hidden="false" customHeight="false" outlineLevel="0" collapsed="false">
      <c r="A24" s="11" t="s">
        <v>16</v>
      </c>
      <c r="B24" s="12" t="n">
        <v>96</v>
      </c>
      <c r="C24" s="12" t="n">
        <f aca="false">B24*0.3*2</f>
        <v>57.6</v>
      </c>
      <c r="D24" s="13" t="n">
        <f aca="false">AVERAGE(C24:C26)</f>
        <v>52.8</v>
      </c>
      <c r="E24" s="13" t="n">
        <f aca="false">MAX(C24:C26)</f>
        <v>57.6</v>
      </c>
      <c r="F24" s="3" t="s">
        <v>30</v>
      </c>
      <c r="G24" s="39" t="n">
        <v>24</v>
      </c>
      <c r="H24" s="39" t="n">
        <f aca="false">G24*0.3*2</f>
        <v>14.4</v>
      </c>
      <c r="I24" s="13" t="n">
        <f aca="false">AVERAGE(H24:H25)</f>
        <v>14.4</v>
      </c>
      <c r="J24" s="13" t="n">
        <f aca="false">MAX(H24:H25)</f>
        <v>14.4</v>
      </c>
    </row>
    <row r="25" customFormat="false" ht="24" hidden="false" customHeight="false" outlineLevel="0" collapsed="false">
      <c r="A25" s="11" t="s">
        <v>21</v>
      </c>
      <c r="B25" s="12" t="n">
        <v>96</v>
      </c>
      <c r="C25" s="12" t="n">
        <f aca="false">B25*0.3*2</f>
        <v>57.6</v>
      </c>
      <c r="D25" s="13"/>
      <c r="E25" s="13"/>
      <c r="F25" s="29" t="s">
        <v>31</v>
      </c>
      <c r="G25" s="45" t="n">
        <v>24</v>
      </c>
      <c r="H25" s="30" t="n">
        <f aca="false">G25*0.3*2</f>
        <v>14.4</v>
      </c>
      <c r="I25" s="13"/>
      <c r="J25" s="13"/>
    </row>
    <row r="26" customFormat="false" ht="24" hidden="false" customHeight="false" outlineLevel="0" collapsed="false">
      <c r="A26" s="29" t="s">
        <v>25</v>
      </c>
      <c r="B26" s="30" t="n">
        <v>72</v>
      </c>
      <c r="C26" s="30" t="n">
        <f aca="false">B26*0.3*2</f>
        <v>43.2</v>
      </c>
      <c r="D26" s="13"/>
      <c r="E26" s="13"/>
      <c r="F26" s="41"/>
      <c r="G26" s="41"/>
      <c r="H26" s="41"/>
      <c r="I26" s="41"/>
      <c r="J26" s="41"/>
    </row>
    <row r="27" customFormat="false" ht="16" hidden="false" customHeight="false" outlineLevel="0" collapsed="false">
      <c r="A27" s="46"/>
    </row>
    <row r="28" customFormat="false" ht="24" hidden="false" customHeight="false" outlineLevel="0" collapsed="false">
      <c r="A28" s="3" t="s">
        <v>3</v>
      </c>
      <c r="B28" s="4" t="s">
        <v>32</v>
      </c>
      <c r="C28" s="4"/>
      <c r="D28" s="4"/>
      <c r="E28" s="4"/>
      <c r="F28" s="4"/>
      <c r="G28" s="4"/>
      <c r="H28" s="4"/>
      <c r="I28" s="4"/>
      <c r="J28" s="4"/>
      <c r="L28" s="5" t="s">
        <v>5</v>
      </c>
      <c r="M28" s="6" t="n">
        <f aca="false">SUM(C30)</f>
        <v>1.02</v>
      </c>
    </row>
    <row r="29" customFormat="false" ht="24" hidden="false" customHeight="false" outlineLevel="0" collapsed="false">
      <c r="A29" s="5" t="s">
        <v>7</v>
      </c>
      <c r="B29" s="8" t="s">
        <v>8</v>
      </c>
      <c r="C29" s="8" t="s">
        <v>9</v>
      </c>
      <c r="D29" s="8" t="s">
        <v>10</v>
      </c>
      <c r="E29" s="9" t="s">
        <v>11</v>
      </c>
      <c r="F29" s="10" t="s">
        <v>12</v>
      </c>
      <c r="G29" s="8" t="s">
        <v>8</v>
      </c>
      <c r="H29" s="8" t="s">
        <v>9</v>
      </c>
      <c r="I29" s="8" t="s">
        <v>13</v>
      </c>
      <c r="J29" s="8" t="s">
        <v>14</v>
      </c>
      <c r="L29" s="5" t="s">
        <v>15</v>
      </c>
      <c r="M29" s="6"/>
    </row>
    <row r="30" customFormat="false" ht="24" hidden="false" customHeight="false" outlineLevel="0" collapsed="false">
      <c r="A30" s="29" t="s">
        <v>16</v>
      </c>
      <c r="B30" s="30" t="n">
        <v>17</v>
      </c>
      <c r="C30" s="30" t="n">
        <f aca="false">B30*0.3*0.2</f>
        <v>1.02</v>
      </c>
      <c r="D30" s="47" t="n">
        <f aca="false">C30</f>
        <v>1.02</v>
      </c>
      <c r="E30" s="48" t="n">
        <f aca="false">C30</f>
        <v>1.02</v>
      </c>
      <c r="F30" s="5" t="s">
        <v>17</v>
      </c>
      <c r="G30" s="15" t="n">
        <v>17</v>
      </c>
      <c r="H30" s="15" t="n">
        <f aca="false">G30*0.3*2</f>
        <v>10.2</v>
      </c>
      <c r="I30" s="13" t="n">
        <f aca="false">H30</f>
        <v>10.2</v>
      </c>
      <c r="J30" s="44" t="n">
        <f aca="false">H30</f>
        <v>10.2</v>
      </c>
    </row>
    <row r="31" customFormat="false" ht="16" hidden="false" customHeight="false" outlineLevel="0" collapsed="false">
      <c r="A31" s="46"/>
    </row>
    <row r="32" customFormat="false" ht="24" hidden="false" customHeight="false" outlineLevel="0" collapsed="false">
      <c r="A32" s="3" t="s">
        <v>3</v>
      </c>
      <c r="B32" s="4" t="s">
        <v>33</v>
      </c>
      <c r="C32" s="4"/>
      <c r="D32" s="4"/>
      <c r="E32" s="4"/>
      <c r="F32" s="4"/>
      <c r="G32" s="4"/>
      <c r="H32" s="4"/>
      <c r="I32" s="4"/>
      <c r="J32" s="4"/>
      <c r="L32" s="5" t="s">
        <v>5</v>
      </c>
      <c r="M32" s="6" t="n">
        <f aca="false">SUM(C34:C36)</f>
        <v>37.2</v>
      </c>
    </row>
    <row r="33" customFormat="false" ht="24" hidden="false" customHeight="false" outlineLevel="0" collapsed="false">
      <c r="A33" s="5" t="s">
        <v>7</v>
      </c>
      <c r="B33" s="8" t="s">
        <v>8</v>
      </c>
      <c r="C33" s="8" t="s">
        <v>9</v>
      </c>
      <c r="D33" s="8" t="s">
        <v>10</v>
      </c>
      <c r="E33" s="9" t="s">
        <v>11</v>
      </c>
      <c r="F33" s="10" t="s">
        <v>12</v>
      </c>
      <c r="G33" s="8" t="s">
        <v>8</v>
      </c>
      <c r="H33" s="8" t="s">
        <v>9</v>
      </c>
      <c r="I33" s="8" t="s">
        <v>13</v>
      </c>
      <c r="J33" s="8" t="s">
        <v>14</v>
      </c>
      <c r="L33" s="5" t="s">
        <v>15</v>
      </c>
      <c r="M33" s="6"/>
    </row>
    <row r="34" customFormat="false" ht="24" hidden="false" customHeight="false" outlineLevel="0" collapsed="false">
      <c r="A34" s="11" t="s">
        <v>31</v>
      </c>
      <c r="B34" s="12" t="n">
        <v>32</v>
      </c>
      <c r="C34" s="12" t="n">
        <f aca="false">B34*0.3*2</f>
        <v>19.2</v>
      </c>
      <c r="D34" s="13" t="n">
        <f aca="false">AVERAGE(C34:C36)</f>
        <v>12.4</v>
      </c>
      <c r="E34" s="13" t="n">
        <f aca="false">MAX(C34:C36)</f>
        <v>19.2</v>
      </c>
      <c r="F34" s="5" t="s">
        <v>17</v>
      </c>
      <c r="G34" s="15" t="n">
        <v>17</v>
      </c>
      <c r="H34" s="15" t="n">
        <f aca="false">G34*0.3*2</f>
        <v>10.2</v>
      </c>
      <c r="I34" s="13" t="n">
        <f aca="false">H34</f>
        <v>10.2</v>
      </c>
      <c r="J34" s="44" t="n">
        <f aca="false">H34</f>
        <v>10.2</v>
      </c>
    </row>
    <row r="35" customFormat="false" ht="24" hidden="false" customHeight="false" outlineLevel="0" collapsed="false">
      <c r="A35" s="11" t="s">
        <v>34</v>
      </c>
      <c r="B35" s="12" t="n">
        <v>15</v>
      </c>
      <c r="C35" s="12" t="n">
        <f aca="false">B35*0.3*2</f>
        <v>9</v>
      </c>
      <c r="D35" s="13"/>
      <c r="E35" s="13"/>
      <c r="F35" s="41"/>
      <c r="G35" s="41"/>
      <c r="H35" s="41"/>
      <c r="I35" s="41"/>
      <c r="J35" s="41"/>
    </row>
    <row r="36" customFormat="false" ht="24" hidden="false" customHeight="false" outlineLevel="0" collapsed="false">
      <c r="A36" s="29" t="s">
        <v>35</v>
      </c>
      <c r="B36" s="30" t="n">
        <v>15</v>
      </c>
      <c r="C36" s="30" t="n">
        <f aca="false">B36*0.3*2</f>
        <v>9</v>
      </c>
      <c r="D36" s="13"/>
      <c r="E36" s="13"/>
      <c r="F36" s="41"/>
      <c r="G36" s="41"/>
      <c r="H36" s="41"/>
      <c r="I36" s="41"/>
      <c r="J36" s="41"/>
    </row>
    <row r="37" customFormat="false" ht="16" hidden="false" customHeight="false" outlineLevel="0" collapsed="false">
      <c r="A37" s="46"/>
    </row>
    <row r="38" customFormat="false" ht="24" hidden="false" customHeight="false" outlineLevel="0" collapsed="false">
      <c r="A38" s="3" t="s">
        <v>3</v>
      </c>
      <c r="B38" s="4" t="s">
        <v>36</v>
      </c>
      <c r="C38" s="4"/>
      <c r="D38" s="4"/>
      <c r="E38" s="4"/>
      <c r="F38" s="4"/>
      <c r="G38" s="4"/>
      <c r="H38" s="4"/>
      <c r="I38" s="4"/>
      <c r="J38" s="4"/>
      <c r="L38" s="5" t="s">
        <v>5</v>
      </c>
      <c r="M38" s="6" t="n">
        <f aca="false">SUM(C40:C41)</f>
        <v>5.88</v>
      </c>
    </row>
    <row r="39" customFormat="false" ht="24" hidden="false" customHeight="false" outlineLevel="0" collapsed="false">
      <c r="A39" s="5" t="s">
        <v>7</v>
      </c>
      <c r="B39" s="8" t="s">
        <v>8</v>
      </c>
      <c r="C39" s="8" t="s">
        <v>9</v>
      </c>
      <c r="D39" s="8" t="s">
        <v>10</v>
      </c>
      <c r="E39" s="9" t="s">
        <v>11</v>
      </c>
      <c r="F39" s="10" t="s">
        <v>12</v>
      </c>
      <c r="G39" s="8" t="s">
        <v>8</v>
      </c>
      <c r="H39" s="8" t="s">
        <v>9</v>
      </c>
      <c r="I39" s="8" t="s">
        <v>13</v>
      </c>
      <c r="J39" s="8" t="s">
        <v>14</v>
      </c>
      <c r="L39" s="5" t="s">
        <v>15</v>
      </c>
      <c r="M39" s="6"/>
    </row>
    <row r="40" customFormat="false" ht="24" hidden="false" customHeight="false" outlineLevel="0" collapsed="false">
      <c r="A40" s="11" t="s">
        <v>16</v>
      </c>
      <c r="B40" s="12" t="n">
        <v>49</v>
      </c>
      <c r="C40" s="12" t="n">
        <f aca="false">B40*0.3*0.2</f>
        <v>2.94</v>
      </c>
      <c r="D40" s="13" t="n">
        <f aca="false">AVERAGE(C40:C41)</f>
        <v>2.94</v>
      </c>
      <c r="E40" s="13" t="n">
        <f aca="false">MAX(C40:C41)</f>
        <v>2.94</v>
      </c>
      <c r="F40" s="5" t="s">
        <v>17</v>
      </c>
      <c r="G40" s="15" t="n">
        <v>34</v>
      </c>
      <c r="H40" s="15" t="n">
        <f aca="false">G40*0.3*2</f>
        <v>20.4</v>
      </c>
      <c r="I40" s="13" t="n">
        <f aca="false">H40</f>
        <v>20.4</v>
      </c>
      <c r="J40" s="44" t="n">
        <f aca="false">H40</f>
        <v>20.4</v>
      </c>
    </row>
    <row r="41" customFormat="false" ht="24" hidden="false" customHeight="false" outlineLevel="0" collapsed="false">
      <c r="A41" s="29" t="s">
        <v>21</v>
      </c>
      <c r="B41" s="30" t="n">
        <v>49</v>
      </c>
      <c r="C41" s="30" t="n">
        <f aca="false">B41*0.3*0.2</f>
        <v>2.94</v>
      </c>
      <c r="D41" s="13"/>
      <c r="E41" s="13"/>
      <c r="F41" s="41"/>
      <c r="G41" s="41"/>
      <c r="H41" s="41"/>
      <c r="I41" s="41"/>
      <c r="J41" s="41"/>
    </row>
    <row r="42" customFormat="false" ht="16" hidden="false" customHeight="false" outlineLevel="0" collapsed="false">
      <c r="A42" s="46"/>
    </row>
    <row r="43" customFormat="false" ht="24" hidden="false" customHeight="false" outlineLevel="0" collapsed="false">
      <c r="A43" s="3" t="s">
        <v>3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L43" s="5" t="s">
        <v>5</v>
      </c>
      <c r="M43" s="6" t="n">
        <f aca="false">SUM(C45:C46)</f>
        <v>122</v>
      </c>
    </row>
    <row r="44" customFormat="false" ht="24" hidden="false" customHeight="false" outlineLevel="0" collapsed="false">
      <c r="A44" s="5" t="s">
        <v>7</v>
      </c>
      <c r="B44" s="8" t="s">
        <v>8</v>
      </c>
      <c r="C44" s="8" t="s">
        <v>9</v>
      </c>
      <c r="D44" s="8" t="s">
        <v>10</v>
      </c>
      <c r="E44" s="9" t="s">
        <v>11</v>
      </c>
      <c r="F44" s="10" t="s">
        <v>12</v>
      </c>
      <c r="G44" s="8" t="s">
        <v>8</v>
      </c>
      <c r="H44" s="8" t="s">
        <v>9</v>
      </c>
      <c r="I44" s="8" t="s">
        <v>13</v>
      </c>
      <c r="J44" s="8" t="s">
        <v>14</v>
      </c>
      <c r="L44" s="5" t="s">
        <v>15</v>
      </c>
      <c r="M44" s="6"/>
    </row>
    <row r="45" customFormat="false" ht="24" hidden="false" customHeight="false" outlineLevel="0" collapsed="false">
      <c r="A45" s="11" t="s">
        <v>16</v>
      </c>
      <c r="B45" s="49"/>
      <c r="C45" s="12" t="n">
        <f aca="false">SUM(B40+B13)</f>
        <v>61</v>
      </c>
      <c r="D45" s="13" t="n">
        <f aca="false">AVERAGE(C45:C46)</f>
        <v>61</v>
      </c>
      <c r="E45" s="13" t="n">
        <f aca="false">MAX(C45:C46)</f>
        <v>61</v>
      </c>
      <c r="F45" s="3" t="s">
        <v>38</v>
      </c>
      <c r="G45" s="50"/>
      <c r="H45" s="39" t="n">
        <f aca="false">H40</f>
        <v>20.4</v>
      </c>
      <c r="I45" s="13" t="n">
        <f aca="false">AVERAGE(H45:H46)</f>
        <v>15.3</v>
      </c>
      <c r="J45" s="13" t="n">
        <f aca="false">MAX(H45:H46)</f>
        <v>20.4</v>
      </c>
    </row>
    <row r="46" customFormat="false" ht="24" hidden="false" customHeight="false" outlineLevel="0" collapsed="false">
      <c r="A46" s="29" t="s">
        <v>21</v>
      </c>
      <c r="B46" s="51"/>
      <c r="C46" s="30" t="n">
        <f aca="false">SUM(B41+B14)</f>
        <v>61</v>
      </c>
      <c r="D46" s="13"/>
      <c r="E46" s="13"/>
      <c r="F46" s="29" t="s">
        <v>39</v>
      </c>
      <c r="G46" s="51"/>
      <c r="H46" s="30" t="n">
        <f aca="false">H13</f>
        <v>10.2</v>
      </c>
      <c r="I46" s="13"/>
      <c r="J46" s="13"/>
    </row>
    <row r="47" customFormat="false" ht="16" hidden="false" customHeight="false" outlineLevel="0" collapsed="false">
      <c r="A47" s="46"/>
    </row>
    <row r="48" customFormat="false" ht="24" hidden="false" customHeight="false" outlineLevel="0" collapsed="false">
      <c r="A48" s="3" t="s">
        <v>3</v>
      </c>
      <c r="B48" s="4" t="s">
        <v>40</v>
      </c>
      <c r="C48" s="4"/>
      <c r="D48" s="4"/>
      <c r="E48" s="4"/>
      <c r="F48" s="4"/>
      <c r="G48" s="4"/>
      <c r="H48" s="4"/>
      <c r="I48" s="4"/>
      <c r="J48" s="4"/>
      <c r="L48" s="5" t="s">
        <v>5</v>
      </c>
      <c r="M48" s="6" t="n">
        <f aca="false">SUM(C50:C52)</f>
        <v>27</v>
      </c>
    </row>
    <row r="49" customFormat="false" ht="24" hidden="false" customHeight="false" outlineLevel="0" collapsed="false">
      <c r="A49" s="5" t="s">
        <v>7</v>
      </c>
      <c r="B49" s="8" t="s">
        <v>8</v>
      </c>
      <c r="C49" s="8" t="s">
        <v>9</v>
      </c>
      <c r="D49" s="8" t="s">
        <v>10</v>
      </c>
      <c r="E49" s="9" t="s">
        <v>11</v>
      </c>
      <c r="F49" s="10" t="s">
        <v>12</v>
      </c>
      <c r="G49" s="8" t="s">
        <v>8</v>
      </c>
      <c r="H49" s="8" t="s">
        <v>9</v>
      </c>
      <c r="I49" s="8" t="s">
        <v>13</v>
      </c>
      <c r="J49" s="8" t="s">
        <v>14</v>
      </c>
      <c r="L49" s="5" t="s">
        <v>15</v>
      </c>
      <c r="M49" s="6"/>
    </row>
    <row r="50" customFormat="false" ht="24" hidden="false" customHeight="false" outlineLevel="0" collapsed="false">
      <c r="A50" s="11" t="s">
        <v>41</v>
      </c>
      <c r="B50" s="49"/>
      <c r="C50" s="12" t="n">
        <f aca="false">C7</f>
        <v>9</v>
      </c>
      <c r="D50" s="13" t="n">
        <f aca="false">AVERAGE(C50:C52)</f>
        <v>9</v>
      </c>
      <c r="E50" s="13" t="n">
        <f aca="false">MAX(C50:C52)</f>
        <v>9</v>
      </c>
      <c r="F50" s="14" t="s">
        <v>17</v>
      </c>
      <c r="G50" s="50"/>
      <c r="H50" s="52" t="n">
        <f aca="false">H7</f>
        <v>10.2</v>
      </c>
      <c r="I50" s="13" t="n">
        <f aca="false">H50</f>
        <v>10.2</v>
      </c>
      <c r="J50" s="44" t="n">
        <f aca="false">H50</f>
        <v>10.2</v>
      </c>
    </row>
    <row r="51" customFormat="false" ht="24" hidden="false" customHeight="false" outlineLevel="0" collapsed="false">
      <c r="A51" s="11" t="s">
        <v>42</v>
      </c>
      <c r="B51" s="49"/>
      <c r="C51" s="12" t="n">
        <f aca="false">C9</f>
        <v>9</v>
      </c>
      <c r="D51" s="13"/>
      <c r="E51" s="13"/>
      <c r="F51" s="22"/>
      <c r="G51" s="22"/>
      <c r="H51" s="22"/>
      <c r="I51" s="22"/>
      <c r="J51" s="22"/>
    </row>
    <row r="52" customFormat="false" ht="24" hidden="false" customHeight="false" outlineLevel="0" collapsed="false">
      <c r="A52" s="29" t="s">
        <v>43</v>
      </c>
      <c r="B52" s="51"/>
      <c r="C52" s="30" t="n">
        <f aca="false">C8</f>
        <v>9</v>
      </c>
      <c r="D52" s="13"/>
      <c r="E52" s="13"/>
      <c r="F52" s="22"/>
      <c r="G52" s="22"/>
      <c r="H52" s="22"/>
      <c r="I52" s="22"/>
      <c r="J52" s="22"/>
    </row>
    <row r="53" customFormat="false" ht="16" hidden="false" customHeight="false" outlineLevel="0" collapsed="false">
      <c r="A53" s="46"/>
    </row>
    <row r="54" customFormat="false" ht="24" hidden="false" customHeight="false" outlineLevel="0" collapsed="false">
      <c r="A54" s="3" t="s">
        <v>3</v>
      </c>
      <c r="B54" s="4" t="s">
        <v>44</v>
      </c>
      <c r="C54" s="4"/>
      <c r="D54" s="4"/>
      <c r="E54" s="4"/>
      <c r="F54" s="4"/>
      <c r="G54" s="4"/>
      <c r="H54" s="4"/>
      <c r="I54" s="4"/>
      <c r="J54" s="4"/>
      <c r="L54" s="5" t="s">
        <v>5</v>
      </c>
      <c r="M54" s="6" t="n">
        <f aca="false">SUM(C56:C59)</f>
        <v>28.44</v>
      </c>
    </row>
    <row r="55" customFormat="false" ht="24" hidden="false" customHeight="false" outlineLevel="0" collapsed="false">
      <c r="A55" s="5" t="s">
        <v>7</v>
      </c>
      <c r="B55" s="8" t="s">
        <v>8</v>
      </c>
      <c r="C55" s="8" t="s">
        <v>9</v>
      </c>
      <c r="D55" s="8" t="s">
        <v>10</v>
      </c>
      <c r="E55" s="9" t="s">
        <v>11</v>
      </c>
      <c r="F55" s="10" t="s">
        <v>12</v>
      </c>
      <c r="G55" s="8" t="s">
        <v>8</v>
      </c>
      <c r="H55" s="8" t="s">
        <v>9</v>
      </c>
      <c r="I55" s="8" t="s">
        <v>13</v>
      </c>
      <c r="J55" s="8" t="s">
        <v>14</v>
      </c>
      <c r="L55" s="5" t="s">
        <v>15</v>
      </c>
      <c r="M55" s="6"/>
    </row>
    <row r="56" customFormat="false" ht="24" hidden="false" customHeight="false" outlineLevel="0" collapsed="false">
      <c r="A56" s="11" t="s">
        <v>41</v>
      </c>
      <c r="B56" s="49"/>
      <c r="C56" s="12" t="n">
        <f aca="false">C7</f>
        <v>9</v>
      </c>
      <c r="D56" s="13" t="n">
        <f aca="false">AVERAGE(C56:C59)</f>
        <v>7.11</v>
      </c>
      <c r="E56" s="13" t="n">
        <f aca="false">MAX(C56:C59)</f>
        <v>9.72</v>
      </c>
      <c r="F56" s="3" t="s">
        <v>45</v>
      </c>
      <c r="G56" s="50"/>
      <c r="H56" s="39" t="n">
        <f aca="false">H7</f>
        <v>10.2</v>
      </c>
      <c r="I56" s="13" t="n">
        <f aca="false">AVERAGE(H56:H57)</f>
        <v>10.2</v>
      </c>
      <c r="J56" s="13" t="n">
        <f aca="false">MAX(H56:H57)</f>
        <v>10.2</v>
      </c>
    </row>
    <row r="57" customFormat="false" ht="24" hidden="false" customHeight="false" outlineLevel="0" collapsed="false">
      <c r="A57" s="11" t="s">
        <v>42</v>
      </c>
      <c r="B57" s="49"/>
      <c r="C57" s="12" t="n">
        <f aca="false">C9</f>
        <v>9</v>
      </c>
      <c r="D57" s="13"/>
      <c r="E57" s="13"/>
      <c r="F57" s="29" t="s">
        <v>46</v>
      </c>
      <c r="G57" s="49"/>
      <c r="H57" s="45" t="n">
        <f aca="false">H13</f>
        <v>10.2</v>
      </c>
      <c r="I57" s="13"/>
      <c r="J57" s="13"/>
    </row>
    <row r="58" customFormat="false" ht="24" hidden="false" customHeight="false" outlineLevel="0" collapsed="false">
      <c r="A58" s="11" t="s">
        <v>47</v>
      </c>
      <c r="B58" s="49"/>
      <c r="C58" s="12" t="n">
        <f aca="false">C13</f>
        <v>0.72</v>
      </c>
      <c r="D58" s="13"/>
      <c r="E58" s="13"/>
      <c r="F58" s="41"/>
      <c r="G58" s="41"/>
      <c r="H58" s="41"/>
      <c r="I58" s="41"/>
      <c r="J58" s="41"/>
    </row>
    <row r="59" customFormat="false" ht="24" hidden="false" customHeight="false" outlineLevel="0" collapsed="false">
      <c r="A59" s="29" t="s">
        <v>43</v>
      </c>
      <c r="B59" s="51"/>
      <c r="C59" s="30" t="n">
        <f aca="false">SUM(C8+C14)</f>
        <v>9.72</v>
      </c>
      <c r="D59" s="13"/>
      <c r="E59" s="13"/>
      <c r="F59" s="41"/>
      <c r="G59" s="41"/>
      <c r="H59" s="41"/>
      <c r="I59" s="41"/>
      <c r="J59" s="41"/>
    </row>
    <row r="60" customFormat="false" ht="16" hidden="false" customHeight="false" outlineLevel="0" collapsed="false">
      <c r="A60" s="46"/>
    </row>
    <row r="61" customFormat="false" ht="24" hidden="false" customHeight="false" outlineLevel="0" collapsed="false">
      <c r="A61" s="3" t="s">
        <v>3</v>
      </c>
      <c r="B61" s="4" t="s">
        <v>48</v>
      </c>
      <c r="C61" s="4"/>
      <c r="D61" s="4"/>
      <c r="E61" s="4"/>
      <c r="F61" s="4"/>
      <c r="G61" s="4"/>
      <c r="H61" s="4"/>
      <c r="I61" s="4"/>
      <c r="J61" s="4"/>
      <c r="L61" s="5" t="s">
        <v>5</v>
      </c>
      <c r="M61" s="6" t="n">
        <f aca="false">SUM(C63:C74)</f>
        <v>732</v>
      </c>
    </row>
    <row r="62" customFormat="false" ht="24" hidden="false" customHeight="false" outlineLevel="0" collapsed="false">
      <c r="A62" s="5" t="s">
        <v>7</v>
      </c>
      <c r="B62" s="8" t="s">
        <v>8</v>
      </c>
      <c r="C62" s="8" t="s">
        <v>9</v>
      </c>
      <c r="D62" s="8" t="s">
        <v>10</v>
      </c>
      <c r="E62" s="9" t="s">
        <v>11</v>
      </c>
      <c r="F62" s="10" t="s">
        <v>12</v>
      </c>
      <c r="G62" s="8" t="s">
        <v>8</v>
      </c>
      <c r="H62" s="8" t="s">
        <v>9</v>
      </c>
      <c r="I62" s="8" t="s">
        <v>13</v>
      </c>
      <c r="J62" s="8" t="s">
        <v>14</v>
      </c>
      <c r="L62" s="5" t="s">
        <v>15</v>
      </c>
      <c r="M62" s="6"/>
    </row>
    <row r="63" customFormat="false" ht="24" hidden="false" customHeight="false" outlineLevel="0" collapsed="false">
      <c r="A63" s="11" t="s">
        <v>49</v>
      </c>
      <c r="B63" s="49"/>
      <c r="C63" s="12" t="n">
        <f aca="false">C45</f>
        <v>61</v>
      </c>
      <c r="D63" s="13" t="n">
        <f aca="false">AVERAGE(C63:C74)</f>
        <v>61</v>
      </c>
      <c r="E63" s="13" t="n">
        <f aca="false">MAX(C63:C74)</f>
        <v>61</v>
      </c>
      <c r="F63" s="3" t="s">
        <v>50</v>
      </c>
      <c r="G63" s="50"/>
      <c r="H63" s="39" t="n">
        <f aca="false">H40</f>
        <v>20.4</v>
      </c>
      <c r="I63" s="13" t="n">
        <f aca="false">AVERAGE(H63:H68)</f>
        <v>20.4</v>
      </c>
      <c r="J63" s="13" t="n">
        <f aca="false">MAX(H63:H68)</f>
        <v>20.4</v>
      </c>
    </row>
    <row r="64" customFormat="false" ht="24" hidden="false" customHeight="false" outlineLevel="0" collapsed="false">
      <c r="A64" s="11" t="s">
        <v>51</v>
      </c>
      <c r="B64" s="49"/>
      <c r="C64" s="12" t="n">
        <f aca="false">C45</f>
        <v>61</v>
      </c>
      <c r="D64" s="13"/>
      <c r="E64" s="13"/>
      <c r="F64" s="11" t="s">
        <v>52</v>
      </c>
      <c r="G64" s="49"/>
      <c r="H64" s="12" t="n">
        <f aca="false">H40</f>
        <v>20.4</v>
      </c>
      <c r="I64" s="13"/>
      <c r="J64" s="13"/>
    </row>
    <row r="65" customFormat="false" ht="24" hidden="false" customHeight="false" outlineLevel="0" collapsed="false">
      <c r="A65" s="11" t="s">
        <v>53</v>
      </c>
      <c r="B65" s="49"/>
      <c r="C65" s="12" t="n">
        <f aca="false">C45</f>
        <v>61</v>
      </c>
      <c r="D65" s="13"/>
      <c r="E65" s="13"/>
      <c r="F65" s="11" t="s">
        <v>54</v>
      </c>
      <c r="G65" s="49"/>
      <c r="H65" s="12" t="n">
        <f aca="false">H40</f>
        <v>20.4</v>
      </c>
      <c r="I65" s="13"/>
      <c r="J65" s="13"/>
    </row>
    <row r="66" customFormat="false" ht="24" hidden="false" customHeight="false" outlineLevel="0" collapsed="false">
      <c r="A66" s="11" t="s">
        <v>55</v>
      </c>
      <c r="B66" s="49"/>
      <c r="C66" s="12" t="n">
        <f aca="false">C45</f>
        <v>61</v>
      </c>
      <c r="D66" s="13"/>
      <c r="E66" s="13"/>
      <c r="F66" s="11" t="s">
        <v>56</v>
      </c>
      <c r="G66" s="49"/>
      <c r="H66" s="12" t="n">
        <f aca="false">H40</f>
        <v>20.4</v>
      </c>
      <c r="I66" s="13"/>
      <c r="J66" s="13"/>
    </row>
    <row r="67" customFormat="false" ht="24" hidden="false" customHeight="false" outlineLevel="0" collapsed="false">
      <c r="A67" s="11" t="s">
        <v>57</v>
      </c>
      <c r="B67" s="49"/>
      <c r="C67" s="12" t="n">
        <f aca="false">C45</f>
        <v>61</v>
      </c>
      <c r="D67" s="13"/>
      <c r="E67" s="13"/>
      <c r="F67" s="11" t="s">
        <v>58</v>
      </c>
      <c r="G67" s="49"/>
      <c r="H67" s="12" t="n">
        <f aca="false">H40</f>
        <v>20.4</v>
      </c>
      <c r="I67" s="13"/>
      <c r="J67" s="13"/>
    </row>
    <row r="68" customFormat="false" ht="24" hidden="false" customHeight="false" outlineLevel="0" collapsed="false">
      <c r="A68" s="11" t="s">
        <v>59</v>
      </c>
      <c r="B68" s="49"/>
      <c r="C68" s="12" t="n">
        <f aca="false">C45</f>
        <v>61</v>
      </c>
      <c r="D68" s="13"/>
      <c r="E68" s="13"/>
      <c r="F68" s="29" t="s">
        <v>60</v>
      </c>
      <c r="G68" s="49"/>
      <c r="H68" s="30" t="n">
        <f aca="false">H40</f>
        <v>20.4</v>
      </c>
      <c r="I68" s="13"/>
      <c r="J68" s="13"/>
    </row>
    <row r="69" customFormat="false" ht="24" hidden="false" customHeight="false" outlineLevel="0" collapsed="false">
      <c r="A69" s="11" t="s">
        <v>61</v>
      </c>
      <c r="B69" s="49"/>
      <c r="C69" s="12" t="n">
        <f aca="false">C46</f>
        <v>61</v>
      </c>
      <c r="D69" s="13"/>
      <c r="E69" s="13"/>
      <c r="F69" s="41"/>
      <c r="G69" s="41"/>
      <c r="H69" s="41"/>
      <c r="I69" s="41"/>
      <c r="J69" s="41"/>
    </row>
    <row r="70" customFormat="false" ht="24" hidden="false" customHeight="false" outlineLevel="0" collapsed="false">
      <c r="A70" s="11" t="s">
        <v>62</v>
      </c>
      <c r="B70" s="49"/>
      <c r="C70" s="12" t="n">
        <f aca="false">C46</f>
        <v>61</v>
      </c>
      <c r="D70" s="13"/>
      <c r="E70" s="13"/>
      <c r="F70" s="41"/>
      <c r="G70" s="41"/>
      <c r="H70" s="41"/>
      <c r="I70" s="41"/>
      <c r="J70" s="41"/>
    </row>
    <row r="71" customFormat="false" ht="24" hidden="false" customHeight="false" outlineLevel="0" collapsed="false">
      <c r="A71" s="11" t="s">
        <v>63</v>
      </c>
      <c r="B71" s="49"/>
      <c r="C71" s="12" t="n">
        <f aca="false">C46</f>
        <v>61</v>
      </c>
      <c r="D71" s="13"/>
      <c r="E71" s="13"/>
      <c r="F71" s="41"/>
      <c r="G71" s="41"/>
      <c r="H71" s="41"/>
      <c r="I71" s="41"/>
      <c r="J71" s="41"/>
    </row>
    <row r="72" customFormat="false" ht="24" hidden="false" customHeight="false" outlineLevel="0" collapsed="false">
      <c r="A72" s="11" t="s">
        <v>64</v>
      </c>
      <c r="B72" s="49"/>
      <c r="C72" s="12" t="n">
        <f aca="false">C46</f>
        <v>61</v>
      </c>
      <c r="D72" s="13"/>
      <c r="E72" s="13"/>
      <c r="F72" s="41"/>
      <c r="G72" s="41"/>
      <c r="H72" s="41"/>
      <c r="I72" s="41"/>
      <c r="J72" s="41"/>
    </row>
    <row r="73" customFormat="false" ht="24" hidden="false" customHeight="false" outlineLevel="0" collapsed="false">
      <c r="A73" s="11" t="s">
        <v>65</v>
      </c>
      <c r="B73" s="49"/>
      <c r="C73" s="12" t="n">
        <f aca="false">C46</f>
        <v>61</v>
      </c>
      <c r="D73" s="13"/>
      <c r="E73" s="13"/>
      <c r="F73" s="41"/>
      <c r="G73" s="41"/>
      <c r="H73" s="41"/>
      <c r="I73" s="41"/>
      <c r="J73" s="41"/>
    </row>
    <row r="74" customFormat="false" ht="24" hidden="false" customHeight="false" outlineLevel="0" collapsed="false">
      <c r="A74" s="29" t="s">
        <v>66</v>
      </c>
      <c r="B74" s="51"/>
      <c r="C74" s="30" t="n">
        <f aca="false">C46</f>
        <v>61</v>
      </c>
      <c r="D74" s="13"/>
      <c r="E74" s="13"/>
      <c r="F74" s="41"/>
      <c r="G74" s="41"/>
      <c r="H74" s="41"/>
      <c r="I74" s="41"/>
      <c r="J74" s="41"/>
    </row>
    <row r="75" customFormat="false" ht="16" hidden="false" customHeight="false" outlineLevel="0" collapsed="false">
      <c r="A75" s="46"/>
    </row>
    <row r="76" customFormat="false" ht="24" hidden="false" customHeight="false" outlineLevel="0" collapsed="false">
      <c r="A76" s="3" t="s">
        <v>3</v>
      </c>
      <c r="B76" s="4" t="s">
        <v>67</v>
      </c>
      <c r="C76" s="4"/>
      <c r="D76" s="4"/>
      <c r="E76" s="4"/>
      <c r="F76" s="4"/>
      <c r="G76" s="4"/>
      <c r="H76" s="4"/>
      <c r="I76" s="4"/>
      <c r="J76" s="4"/>
      <c r="L76" s="5" t="s">
        <v>5</v>
      </c>
      <c r="M76" s="6" t="n">
        <f aca="false">SUM(C78:C90)</f>
        <v>223.2</v>
      </c>
    </row>
    <row r="77" customFormat="false" ht="24" hidden="false" customHeight="false" outlineLevel="0" collapsed="false">
      <c r="A77" s="5" t="s">
        <v>7</v>
      </c>
      <c r="B77" s="8" t="s">
        <v>8</v>
      </c>
      <c r="C77" s="8" t="s">
        <v>9</v>
      </c>
      <c r="D77" s="8" t="s">
        <v>10</v>
      </c>
      <c r="E77" s="9" t="s">
        <v>11</v>
      </c>
      <c r="F77" s="10" t="s">
        <v>12</v>
      </c>
      <c r="G77" s="8" t="s">
        <v>8</v>
      </c>
      <c r="H77" s="8" t="s">
        <v>9</v>
      </c>
      <c r="I77" s="8" t="s">
        <v>13</v>
      </c>
      <c r="J77" s="8" t="s">
        <v>14</v>
      </c>
      <c r="L77" s="5" t="s">
        <v>15</v>
      </c>
      <c r="M77" s="6"/>
    </row>
    <row r="78" customFormat="false" ht="24" hidden="false" customHeight="false" outlineLevel="0" collapsed="false">
      <c r="A78" s="11" t="s">
        <v>68</v>
      </c>
      <c r="B78" s="53"/>
      <c r="C78" s="12" t="n">
        <f aca="false">C35</f>
        <v>9</v>
      </c>
      <c r="D78" s="13" t="n">
        <f aca="false">AVERAGE(C78:C90)</f>
        <v>17.1692307692308</v>
      </c>
      <c r="E78" s="13" t="n">
        <f aca="false">MAX(C78:C90)</f>
        <v>115.2</v>
      </c>
      <c r="F78" s="3" t="s">
        <v>69</v>
      </c>
      <c r="G78" s="50"/>
      <c r="H78" s="39" t="n">
        <f aca="false">H34</f>
        <v>10.2</v>
      </c>
      <c r="I78" s="13" t="n">
        <f aca="false">AVERAGE(H78:H83)</f>
        <v>10.2</v>
      </c>
      <c r="J78" s="13" t="n">
        <f aca="false">MAX(H78:H83)</f>
        <v>10.2</v>
      </c>
    </row>
    <row r="79" customFormat="false" ht="24" hidden="false" customHeight="false" outlineLevel="0" collapsed="false">
      <c r="A79" s="11" t="s">
        <v>70</v>
      </c>
      <c r="B79" s="53"/>
      <c r="C79" s="12" t="n">
        <f aca="false">C35</f>
        <v>9</v>
      </c>
      <c r="D79" s="13"/>
      <c r="E79" s="13"/>
      <c r="F79" s="11" t="s">
        <v>71</v>
      </c>
      <c r="G79" s="49"/>
      <c r="H79" s="12" t="n">
        <f aca="false">H34</f>
        <v>10.2</v>
      </c>
      <c r="I79" s="13"/>
      <c r="J79" s="13"/>
    </row>
    <row r="80" customFormat="false" ht="24" hidden="false" customHeight="false" outlineLevel="0" collapsed="false">
      <c r="A80" s="11" t="s">
        <v>72</v>
      </c>
      <c r="B80" s="53"/>
      <c r="C80" s="12" t="n">
        <f aca="false">C35</f>
        <v>9</v>
      </c>
      <c r="D80" s="13"/>
      <c r="E80" s="13"/>
      <c r="F80" s="11" t="s">
        <v>73</v>
      </c>
      <c r="G80" s="49"/>
      <c r="H80" s="12" t="n">
        <f aca="false">H34</f>
        <v>10.2</v>
      </c>
      <c r="I80" s="13"/>
      <c r="J80" s="13"/>
    </row>
    <row r="81" customFormat="false" ht="24" hidden="false" customHeight="false" outlineLevel="0" collapsed="false">
      <c r="A81" s="11" t="s">
        <v>74</v>
      </c>
      <c r="B81" s="53"/>
      <c r="C81" s="12" t="n">
        <f aca="false">C35</f>
        <v>9</v>
      </c>
      <c r="D81" s="13"/>
      <c r="E81" s="13"/>
      <c r="F81" s="11" t="s">
        <v>75</v>
      </c>
      <c r="G81" s="49"/>
      <c r="H81" s="12" t="n">
        <f aca="false">H34</f>
        <v>10.2</v>
      </c>
      <c r="I81" s="13"/>
      <c r="J81" s="13"/>
    </row>
    <row r="82" customFormat="false" ht="24" hidden="false" customHeight="false" outlineLevel="0" collapsed="false">
      <c r="A82" s="11" t="s">
        <v>76</v>
      </c>
      <c r="B82" s="53"/>
      <c r="C82" s="12" t="n">
        <f aca="false">C35</f>
        <v>9</v>
      </c>
      <c r="D82" s="13"/>
      <c r="E82" s="13"/>
      <c r="F82" s="11" t="s">
        <v>77</v>
      </c>
      <c r="G82" s="49"/>
      <c r="H82" s="12" t="n">
        <f aca="false">H34</f>
        <v>10.2</v>
      </c>
      <c r="I82" s="13"/>
      <c r="J82" s="13"/>
    </row>
    <row r="83" customFormat="false" ht="24" hidden="false" customHeight="false" outlineLevel="0" collapsed="false">
      <c r="A83" s="11" t="s">
        <v>78</v>
      </c>
      <c r="B83" s="53"/>
      <c r="C83" s="12" t="n">
        <f aca="false">C35</f>
        <v>9</v>
      </c>
      <c r="D83" s="13"/>
      <c r="E83" s="13"/>
      <c r="F83" s="29" t="s">
        <v>79</v>
      </c>
      <c r="G83" s="49"/>
      <c r="H83" s="30" t="n">
        <f aca="false">H34</f>
        <v>10.2</v>
      </c>
      <c r="I83" s="13"/>
      <c r="J83" s="13"/>
    </row>
    <row r="84" customFormat="false" ht="24" hidden="false" customHeight="false" outlineLevel="0" collapsed="false">
      <c r="A84" s="11" t="s">
        <v>80</v>
      </c>
      <c r="B84" s="53"/>
      <c r="C84" s="12" t="n">
        <f aca="false">C36</f>
        <v>9</v>
      </c>
      <c r="D84" s="13"/>
      <c r="E84" s="13"/>
      <c r="F84" s="41"/>
      <c r="G84" s="41"/>
      <c r="H84" s="41"/>
      <c r="I84" s="41"/>
      <c r="J84" s="41"/>
    </row>
    <row r="85" customFormat="false" ht="24" hidden="false" customHeight="false" outlineLevel="0" collapsed="false">
      <c r="A85" s="11" t="s">
        <v>81</v>
      </c>
      <c r="B85" s="53"/>
      <c r="C85" s="12" t="n">
        <f aca="false">C36</f>
        <v>9</v>
      </c>
      <c r="D85" s="13"/>
      <c r="E85" s="13"/>
      <c r="F85" s="41"/>
      <c r="G85" s="41"/>
      <c r="H85" s="41"/>
      <c r="I85" s="41"/>
      <c r="J85" s="41"/>
    </row>
    <row r="86" customFormat="false" ht="24" hidden="false" customHeight="false" outlineLevel="0" collapsed="false">
      <c r="A86" s="11" t="s">
        <v>82</v>
      </c>
      <c r="B86" s="53"/>
      <c r="C86" s="12" t="n">
        <f aca="false">C36</f>
        <v>9</v>
      </c>
      <c r="D86" s="13"/>
      <c r="E86" s="13"/>
      <c r="F86" s="41"/>
      <c r="G86" s="41"/>
      <c r="H86" s="41"/>
      <c r="I86" s="41"/>
      <c r="J86" s="41"/>
    </row>
    <row r="87" customFormat="false" ht="24" hidden="false" customHeight="false" outlineLevel="0" collapsed="false">
      <c r="A87" s="11" t="s">
        <v>83</v>
      </c>
      <c r="B87" s="53"/>
      <c r="C87" s="12" t="n">
        <f aca="false">C36</f>
        <v>9</v>
      </c>
      <c r="D87" s="13"/>
      <c r="E87" s="13"/>
      <c r="F87" s="41"/>
      <c r="G87" s="41"/>
      <c r="H87" s="41"/>
      <c r="I87" s="41"/>
      <c r="J87" s="41"/>
    </row>
    <row r="88" customFormat="false" ht="24" hidden="false" customHeight="false" outlineLevel="0" collapsed="false">
      <c r="A88" s="11" t="s">
        <v>84</v>
      </c>
      <c r="B88" s="53"/>
      <c r="C88" s="12" t="n">
        <f aca="false">C36</f>
        <v>9</v>
      </c>
      <c r="D88" s="13"/>
      <c r="E88" s="13"/>
      <c r="F88" s="41"/>
      <c r="G88" s="41"/>
      <c r="H88" s="41"/>
      <c r="I88" s="41"/>
      <c r="J88" s="41"/>
    </row>
    <row r="89" customFormat="false" ht="24" hidden="false" customHeight="false" outlineLevel="0" collapsed="false">
      <c r="A89" s="11" t="s">
        <v>85</v>
      </c>
      <c r="B89" s="53"/>
      <c r="C89" s="12" t="n">
        <f aca="false">C36</f>
        <v>9</v>
      </c>
      <c r="D89" s="13"/>
      <c r="E89" s="13"/>
      <c r="F89" s="41"/>
      <c r="G89" s="41"/>
      <c r="H89" s="41"/>
      <c r="I89" s="41"/>
      <c r="J89" s="41"/>
    </row>
    <row r="90" customFormat="false" ht="24" hidden="false" customHeight="false" outlineLevel="0" collapsed="false">
      <c r="A90" s="29" t="s">
        <v>31</v>
      </c>
      <c r="B90" s="54"/>
      <c r="C90" s="30" t="n">
        <f aca="false">C34*6</f>
        <v>115.2</v>
      </c>
      <c r="D90" s="13"/>
      <c r="E90" s="13"/>
      <c r="F90" s="41"/>
      <c r="G90" s="41"/>
      <c r="H90" s="41"/>
      <c r="I90" s="41"/>
      <c r="J90" s="41"/>
    </row>
    <row r="91" customFormat="false" ht="24" hidden="false" customHeight="false" outlineLevel="0" collapsed="false">
      <c r="A91" s="55"/>
      <c r="B91" s="56"/>
      <c r="C91" s="57"/>
      <c r="D91" s="57"/>
      <c r="E91" s="57"/>
      <c r="F91" s="57"/>
      <c r="G91" s="57"/>
      <c r="H91" s="57"/>
      <c r="I91" s="57"/>
      <c r="J91" s="57"/>
    </row>
    <row r="92" customFormat="false" ht="24" hidden="false" customHeight="false" outlineLevel="0" collapsed="false">
      <c r="A92" s="3" t="s">
        <v>3</v>
      </c>
      <c r="B92" s="4" t="s">
        <v>86</v>
      </c>
      <c r="C92" s="4"/>
      <c r="D92" s="4"/>
      <c r="E92" s="4"/>
      <c r="F92" s="4"/>
      <c r="G92" s="4"/>
      <c r="H92" s="4"/>
      <c r="I92" s="4"/>
      <c r="J92" s="4"/>
      <c r="L92" s="5" t="s">
        <v>5</v>
      </c>
      <c r="M92" s="6" t="n">
        <f aca="false">SUM(C94:C105)</f>
        <v>750.84</v>
      </c>
    </row>
    <row r="93" customFormat="false" ht="24" hidden="false" customHeight="false" outlineLevel="0" collapsed="false">
      <c r="A93" s="5" t="s">
        <v>7</v>
      </c>
      <c r="B93" s="8" t="s">
        <v>8</v>
      </c>
      <c r="C93" s="8" t="s">
        <v>9</v>
      </c>
      <c r="D93" s="8" t="s">
        <v>10</v>
      </c>
      <c r="E93" s="9" t="s">
        <v>11</v>
      </c>
      <c r="F93" s="10" t="s">
        <v>12</v>
      </c>
      <c r="G93" s="8" t="s">
        <v>8</v>
      </c>
      <c r="H93" s="8" t="s">
        <v>9</v>
      </c>
      <c r="I93" s="8" t="s">
        <v>13</v>
      </c>
      <c r="J93" s="8" t="s">
        <v>14</v>
      </c>
      <c r="L93" s="5" t="s">
        <v>15</v>
      </c>
      <c r="M93" s="6"/>
    </row>
    <row r="94" customFormat="false" ht="24" hidden="false" customHeight="false" outlineLevel="0" collapsed="false">
      <c r="A94" s="11" t="s">
        <v>49</v>
      </c>
      <c r="B94" s="53"/>
      <c r="C94" s="12" t="n">
        <f aca="false">C63</f>
        <v>61</v>
      </c>
      <c r="D94" s="13" t="n">
        <f aca="false">AVERAGE(C94:C105)</f>
        <v>62.57</v>
      </c>
      <c r="E94" s="13" t="n">
        <f aca="false">MAX(C94:C105)</f>
        <v>70.42</v>
      </c>
      <c r="F94" s="3" t="s">
        <v>69</v>
      </c>
      <c r="G94" s="50"/>
      <c r="H94" s="39" t="n">
        <f aca="false">H78</f>
        <v>10.2</v>
      </c>
      <c r="I94" s="13" t="n">
        <f aca="false">AVERAGE(H94:H99)</f>
        <v>10.2</v>
      </c>
      <c r="J94" s="13" t="n">
        <f aca="false">MAX(H94:H99)</f>
        <v>10.2</v>
      </c>
    </row>
    <row r="95" customFormat="false" ht="24" hidden="false" customHeight="false" outlineLevel="0" collapsed="false">
      <c r="A95" s="11" t="s">
        <v>51</v>
      </c>
      <c r="B95" s="53"/>
      <c r="C95" s="12" t="n">
        <f aca="false">C64</f>
        <v>61</v>
      </c>
      <c r="D95" s="13"/>
      <c r="E95" s="13"/>
      <c r="F95" s="11" t="s">
        <v>71</v>
      </c>
      <c r="G95" s="49"/>
      <c r="H95" s="12" t="n">
        <f aca="false">H79</f>
        <v>10.2</v>
      </c>
      <c r="I95" s="13"/>
      <c r="J95" s="13"/>
    </row>
    <row r="96" customFormat="false" ht="24" hidden="false" customHeight="false" outlineLevel="0" collapsed="false">
      <c r="A96" s="11" t="s">
        <v>53</v>
      </c>
      <c r="B96" s="53"/>
      <c r="C96" s="12" t="n">
        <f aca="false">C65</f>
        <v>61</v>
      </c>
      <c r="D96" s="13"/>
      <c r="E96" s="13"/>
      <c r="F96" s="11" t="s">
        <v>73</v>
      </c>
      <c r="G96" s="49"/>
      <c r="H96" s="12" t="n">
        <f aca="false">H80</f>
        <v>10.2</v>
      </c>
      <c r="I96" s="13"/>
      <c r="J96" s="13"/>
    </row>
    <row r="97" customFormat="false" ht="24" hidden="false" customHeight="false" outlineLevel="0" collapsed="false">
      <c r="A97" s="11" t="s">
        <v>55</v>
      </c>
      <c r="B97" s="53"/>
      <c r="C97" s="12" t="n">
        <f aca="false">C66</f>
        <v>61</v>
      </c>
      <c r="D97" s="13"/>
      <c r="E97" s="13"/>
      <c r="F97" s="11" t="s">
        <v>75</v>
      </c>
      <c r="G97" s="49"/>
      <c r="H97" s="12" t="n">
        <f aca="false">H81</f>
        <v>10.2</v>
      </c>
      <c r="I97" s="13"/>
      <c r="J97" s="13"/>
    </row>
    <row r="98" customFormat="false" ht="24" hidden="false" customHeight="false" outlineLevel="0" collapsed="false">
      <c r="A98" s="11" t="s">
        <v>57</v>
      </c>
      <c r="B98" s="53"/>
      <c r="C98" s="12" t="n">
        <f aca="false">C67</f>
        <v>61</v>
      </c>
      <c r="D98" s="13"/>
      <c r="E98" s="13"/>
      <c r="F98" s="11" t="s">
        <v>77</v>
      </c>
      <c r="G98" s="49"/>
      <c r="H98" s="12" t="n">
        <f aca="false">H82</f>
        <v>10.2</v>
      </c>
      <c r="I98" s="13"/>
      <c r="J98" s="13"/>
    </row>
    <row r="99" customFormat="false" ht="24" hidden="false" customHeight="false" outlineLevel="0" collapsed="false">
      <c r="A99" s="11" t="s">
        <v>59</v>
      </c>
      <c r="B99" s="53"/>
      <c r="C99" s="12" t="n">
        <f aca="false">SUM(C68+C30+C20)</f>
        <v>70.42</v>
      </c>
      <c r="D99" s="13"/>
      <c r="E99" s="13"/>
      <c r="F99" s="29" t="s">
        <v>79</v>
      </c>
      <c r="G99" s="49"/>
      <c r="H99" s="30" t="n">
        <f aca="false">H83</f>
        <v>10.2</v>
      </c>
      <c r="I99" s="13"/>
      <c r="J99" s="13"/>
    </row>
    <row r="100" customFormat="false" ht="24" hidden="false" customHeight="false" outlineLevel="0" collapsed="false">
      <c r="A100" s="11" t="s">
        <v>61</v>
      </c>
      <c r="B100" s="53"/>
      <c r="C100" s="12" t="n">
        <f aca="false">C69</f>
        <v>61</v>
      </c>
      <c r="D100" s="13"/>
      <c r="E100" s="13"/>
      <c r="F100" s="41"/>
      <c r="G100" s="41"/>
      <c r="H100" s="41"/>
      <c r="I100" s="41"/>
      <c r="J100" s="41"/>
    </row>
    <row r="101" customFormat="false" ht="24" hidden="false" customHeight="false" outlineLevel="0" collapsed="false">
      <c r="A101" s="11" t="s">
        <v>62</v>
      </c>
      <c r="B101" s="53"/>
      <c r="C101" s="12" t="n">
        <f aca="false">C70</f>
        <v>61</v>
      </c>
      <c r="D101" s="13"/>
      <c r="E101" s="13"/>
      <c r="F101" s="41"/>
      <c r="G101" s="41"/>
      <c r="H101" s="41"/>
      <c r="I101" s="41"/>
      <c r="J101" s="41"/>
    </row>
    <row r="102" customFormat="false" ht="24" hidden="false" customHeight="false" outlineLevel="0" collapsed="false">
      <c r="A102" s="11" t="s">
        <v>63</v>
      </c>
      <c r="B102" s="53"/>
      <c r="C102" s="12" t="n">
        <f aca="false">C71</f>
        <v>61</v>
      </c>
      <c r="D102" s="13"/>
      <c r="E102" s="13"/>
      <c r="F102" s="41"/>
      <c r="G102" s="41"/>
      <c r="H102" s="41"/>
      <c r="I102" s="41"/>
      <c r="J102" s="41"/>
    </row>
    <row r="103" customFormat="false" ht="24" hidden="false" customHeight="false" outlineLevel="0" collapsed="false">
      <c r="A103" s="11" t="s">
        <v>64</v>
      </c>
      <c r="B103" s="53"/>
      <c r="C103" s="12" t="n">
        <f aca="false">C72</f>
        <v>61</v>
      </c>
      <c r="D103" s="13"/>
      <c r="E103" s="13"/>
      <c r="F103" s="41"/>
      <c r="G103" s="41"/>
      <c r="H103" s="41"/>
      <c r="I103" s="41"/>
      <c r="J103" s="41"/>
    </row>
    <row r="104" customFormat="false" ht="24" hidden="false" customHeight="false" outlineLevel="0" collapsed="false">
      <c r="A104" s="11" t="s">
        <v>65</v>
      </c>
      <c r="B104" s="53"/>
      <c r="C104" s="12" t="n">
        <f aca="false">C73</f>
        <v>61</v>
      </c>
      <c r="D104" s="13"/>
      <c r="E104" s="13"/>
      <c r="F104" s="41"/>
      <c r="G104" s="41"/>
      <c r="H104" s="41"/>
      <c r="I104" s="41"/>
      <c r="J104" s="41"/>
    </row>
    <row r="105" customFormat="false" ht="24" hidden="false" customHeight="false" outlineLevel="0" collapsed="false">
      <c r="A105" s="29" t="s">
        <v>66</v>
      </c>
      <c r="B105" s="54"/>
      <c r="C105" s="30" t="n">
        <f aca="false">SUM(C74+C18+C30)</f>
        <v>70.42</v>
      </c>
      <c r="D105" s="13"/>
      <c r="E105" s="13"/>
      <c r="F105" s="41"/>
      <c r="G105" s="41"/>
      <c r="H105" s="41"/>
      <c r="I105" s="41"/>
      <c r="J105" s="41"/>
    </row>
    <row r="106" customFormat="false" ht="16" hidden="false" customHeight="false" outlineLevel="0" collapsed="false">
      <c r="A106" s="46"/>
    </row>
    <row r="107" customFormat="false" ht="24" hidden="false" customHeight="false" outlineLevel="0" collapsed="false">
      <c r="A107" s="3" t="s">
        <v>3</v>
      </c>
      <c r="B107" s="4" t="s">
        <v>87</v>
      </c>
      <c r="C107" s="4"/>
      <c r="D107" s="4"/>
      <c r="E107" s="4"/>
      <c r="F107" s="4"/>
      <c r="G107" s="4"/>
      <c r="H107" s="4"/>
      <c r="I107" s="4"/>
      <c r="J107" s="4"/>
      <c r="L107" s="5" t="s">
        <v>5</v>
      </c>
      <c r="M107" s="6" t="n">
        <f aca="false">SUM(C109:C121)</f>
        <v>734.4</v>
      </c>
    </row>
    <row r="108" customFormat="false" ht="24" hidden="false" customHeight="false" outlineLevel="0" collapsed="false">
      <c r="A108" s="5" t="s">
        <v>7</v>
      </c>
      <c r="B108" s="8" t="s">
        <v>8</v>
      </c>
      <c r="C108" s="8" t="s">
        <v>9</v>
      </c>
      <c r="D108" s="8" t="s">
        <v>10</v>
      </c>
      <c r="E108" s="9" t="s">
        <v>11</v>
      </c>
      <c r="F108" s="10" t="s">
        <v>12</v>
      </c>
      <c r="G108" s="8" t="s">
        <v>8</v>
      </c>
      <c r="H108" s="8" t="s">
        <v>9</v>
      </c>
      <c r="I108" s="8" t="s">
        <v>13</v>
      </c>
      <c r="J108" s="8" t="s">
        <v>14</v>
      </c>
      <c r="L108" s="5" t="s">
        <v>15</v>
      </c>
      <c r="M108" s="6"/>
    </row>
    <row r="109" customFormat="false" ht="24" hidden="false" customHeight="false" outlineLevel="0" collapsed="false">
      <c r="A109" s="11" t="s">
        <v>49</v>
      </c>
      <c r="B109" s="53"/>
      <c r="C109" s="12" t="n">
        <f aca="false">C24</f>
        <v>57.6</v>
      </c>
      <c r="D109" s="13" t="n">
        <f aca="false">AVERAGE(C109:C121)</f>
        <v>56.4923076923077</v>
      </c>
      <c r="E109" s="13" t="n">
        <f aca="false">MAX(C109:C121)</f>
        <v>57.6</v>
      </c>
      <c r="F109" s="11" t="s">
        <v>50</v>
      </c>
      <c r="G109" s="50"/>
      <c r="H109" s="39" t="n">
        <f aca="false">H25</f>
        <v>14.4</v>
      </c>
      <c r="I109" s="13" t="n">
        <f aca="false">AVERAGE(H109:H116)</f>
        <v>15.5175</v>
      </c>
      <c r="J109" s="13" t="n">
        <f aca="false">MAX(H109:H116)</f>
        <v>20.4</v>
      </c>
    </row>
    <row r="110" customFormat="false" ht="24" hidden="false" customHeight="false" outlineLevel="0" collapsed="false">
      <c r="A110" s="11" t="s">
        <v>51</v>
      </c>
      <c r="B110" s="53"/>
      <c r="C110" s="12" t="n">
        <f aca="false">C24</f>
        <v>57.6</v>
      </c>
      <c r="D110" s="13"/>
      <c r="E110" s="13"/>
      <c r="F110" s="11" t="s">
        <v>52</v>
      </c>
      <c r="G110" s="49"/>
      <c r="H110" s="12" t="n">
        <f aca="false">H25</f>
        <v>14.4</v>
      </c>
      <c r="I110" s="13"/>
      <c r="J110" s="13"/>
    </row>
    <row r="111" customFormat="false" ht="24" hidden="false" customHeight="false" outlineLevel="0" collapsed="false">
      <c r="A111" s="11" t="s">
        <v>53</v>
      </c>
      <c r="B111" s="53"/>
      <c r="C111" s="12" t="n">
        <f aca="false">C24</f>
        <v>57.6</v>
      </c>
      <c r="D111" s="13"/>
      <c r="E111" s="13"/>
      <c r="F111" s="11" t="s">
        <v>54</v>
      </c>
      <c r="G111" s="49"/>
      <c r="H111" s="12" t="n">
        <f aca="false">H25</f>
        <v>14.4</v>
      </c>
      <c r="I111" s="13"/>
      <c r="J111" s="13"/>
    </row>
    <row r="112" customFormat="false" ht="24" hidden="false" customHeight="false" outlineLevel="0" collapsed="false">
      <c r="A112" s="11" t="s">
        <v>55</v>
      </c>
      <c r="B112" s="53"/>
      <c r="C112" s="12" t="n">
        <f aca="false">C24</f>
        <v>57.6</v>
      </c>
      <c r="D112" s="13"/>
      <c r="E112" s="13"/>
      <c r="F112" s="11" t="s">
        <v>56</v>
      </c>
      <c r="G112" s="49"/>
      <c r="H112" s="12" t="n">
        <f aca="false">H25</f>
        <v>14.4</v>
      </c>
      <c r="I112" s="13"/>
      <c r="J112" s="13"/>
    </row>
    <row r="113" customFormat="false" ht="24" hidden="false" customHeight="false" outlineLevel="0" collapsed="false">
      <c r="A113" s="11" t="s">
        <v>57</v>
      </c>
      <c r="B113" s="53"/>
      <c r="C113" s="12" t="n">
        <f aca="false">C24</f>
        <v>57.6</v>
      </c>
      <c r="D113" s="13"/>
      <c r="E113" s="13"/>
      <c r="F113" s="11" t="s">
        <v>58</v>
      </c>
      <c r="G113" s="49"/>
      <c r="H113" s="12" t="n">
        <f aca="false">H25</f>
        <v>14.4</v>
      </c>
      <c r="I113" s="13"/>
      <c r="J113" s="13"/>
    </row>
    <row r="114" customFormat="false" ht="24" hidden="false" customHeight="false" outlineLevel="0" collapsed="false">
      <c r="A114" s="11" t="s">
        <v>59</v>
      </c>
      <c r="B114" s="53"/>
      <c r="C114" s="12" t="n">
        <f aca="false">C24</f>
        <v>57.6</v>
      </c>
      <c r="D114" s="13"/>
      <c r="E114" s="13"/>
      <c r="F114" s="11" t="s">
        <v>60</v>
      </c>
      <c r="G114" s="49"/>
      <c r="H114" s="12" t="n">
        <f aca="false">H25</f>
        <v>14.4</v>
      </c>
      <c r="I114" s="13"/>
      <c r="J114" s="13"/>
    </row>
    <row r="115" customFormat="false" ht="24" hidden="false" customHeight="false" outlineLevel="0" collapsed="false">
      <c r="A115" s="11" t="s">
        <v>61</v>
      </c>
      <c r="B115" s="53"/>
      <c r="C115" s="12" t="n">
        <f aca="false">C25</f>
        <v>57.6</v>
      </c>
      <c r="D115" s="13"/>
      <c r="E115" s="13"/>
      <c r="F115" s="58" t="s">
        <v>88</v>
      </c>
      <c r="G115" s="49"/>
      <c r="H115" s="12" t="n">
        <f aca="false">SUM(H24+C41)</f>
        <v>17.34</v>
      </c>
      <c r="I115" s="13"/>
      <c r="J115" s="13"/>
    </row>
    <row r="116" customFormat="false" ht="24" hidden="false" customHeight="false" outlineLevel="0" collapsed="false">
      <c r="A116" s="11" t="s">
        <v>62</v>
      </c>
      <c r="B116" s="53"/>
      <c r="C116" s="12" t="n">
        <f aca="false">C25</f>
        <v>57.6</v>
      </c>
      <c r="D116" s="13"/>
      <c r="E116" s="13"/>
      <c r="F116" s="29" t="s">
        <v>89</v>
      </c>
      <c r="G116" s="49"/>
      <c r="H116" s="30" t="n">
        <f aca="false">H40</f>
        <v>20.4</v>
      </c>
      <c r="I116" s="13"/>
      <c r="J116" s="13"/>
    </row>
    <row r="117" customFormat="false" ht="24" hidden="false" customHeight="false" outlineLevel="0" collapsed="false">
      <c r="A117" s="11" t="s">
        <v>63</v>
      </c>
      <c r="B117" s="53"/>
      <c r="C117" s="12" t="n">
        <f aca="false">C25</f>
        <v>57.6</v>
      </c>
      <c r="D117" s="13"/>
      <c r="E117" s="13"/>
      <c r="F117" s="41"/>
      <c r="G117" s="41"/>
      <c r="H117" s="41"/>
      <c r="I117" s="41"/>
      <c r="J117" s="41"/>
    </row>
    <row r="118" customFormat="false" ht="24" hidden="false" customHeight="false" outlineLevel="0" collapsed="false">
      <c r="A118" s="11" t="s">
        <v>64</v>
      </c>
      <c r="B118" s="53"/>
      <c r="C118" s="12" t="n">
        <f aca="false">C25</f>
        <v>57.6</v>
      </c>
      <c r="D118" s="13"/>
      <c r="E118" s="13"/>
      <c r="F118" s="41"/>
      <c r="G118" s="41"/>
      <c r="H118" s="41"/>
      <c r="I118" s="41"/>
      <c r="J118" s="41"/>
    </row>
    <row r="119" customFormat="false" ht="24" hidden="false" customHeight="false" outlineLevel="0" collapsed="false">
      <c r="A119" s="11" t="s">
        <v>65</v>
      </c>
      <c r="B119" s="53"/>
      <c r="C119" s="12" t="n">
        <f aca="false">C25</f>
        <v>57.6</v>
      </c>
      <c r="D119" s="13"/>
      <c r="E119" s="13"/>
      <c r="F119" s="41"/>
      <c r="G119" s="41"/>
      <c r="H119" s="41"/>
      <c r="I119" s="41"/>
      <c r="J119" s="41"/>
    </row>
    <row r="120" customFormat="false" ht="24" hidden="false" customHeight="false" outlineLevel="0" collapsed="false">
      <c r="A120" s="11" t="s">
        <v>66</v>
      </c>
      <c r="B120" s="53"/>
      <c r="C120" s="12" t="n">
        <f aca="false">C25</f>
        <v>57.6</v>
      </c>
      <c r="D120" s="13"/>
      <c r="E120" s="13"/>
      <c r="F120" s="41"/>
      <c r="G120" s="41"/>
      <c r="H120" s="41"/>
      <c r="I120" s="41"/>
      <c r="J120" s="41"/>
    </row>
    <row r="121" customFormat="false" ht="24" hidden="false" customHeight="false" outlineLevel="0" collapsed="false">
      <c r="A121" s="29" t="s">
        <v>90</v>
      </c>
      <c r="B121" s="54"/>
      <c r="C121" s="30" t="n">
        <f aca="false">C26</f>
        <v>43.2</v>
      </c>
      <c r="D121" s="13"/>
      <c r="E121" s="13"/>
      <c r="F121" s="41"/>
      <c r="G121" s="41"/>
      <c r="H121" s="41"/>
      <c r="I121" s="41"/>
      <c r="J121" s="41"/>
    </row>
    <row r="122" customFormat="false" ht="16" hidden="false" customHeight="false" outlineLevel="0" collapsed="false">
      <c r="A122" s="46"/>
    </row>
    <row r="123" customFormat="false" ht="24" hidden="false" customHeight="false" outlineLevel="0" collapsed="false">
      <c r="A123" s="3" t="s">
        <v>3</v>
      </c>
      <c r="B123" s="4" t="s">
        <v>91</v>
      </c>
      <c r="C123" s="4"/>
      <c r="D123" s="4"/>
      <c r="E123" s="4"/>
      <c r="F123" s="4"/>
      <c r="G123" s="4"/>
      <c r="H123" s="4"/>
      <c r="I123" s="4"/>
      <c r="J123" s="4"/>
      <c r="L123" s="5" t="s">
        <v>5</v>
      </c>
      <c r="M123" s="6" t="n">
        <f aca="false">SUM(C125:C136)</f>
        <v>351.72</v>
      </c>
    </row>
    <row r="124" customFormat="false" ht="24" hidden="false" customHeight="false" outlineLevel="0" collapsed="false">
      <c r="A124" s="5" t="s">
        <v>7</v>
      </c>
      <c r="B124" s="8" t="s">
        <v>8</v>
      </c>
      <c r="C124" s="8" t="s">
        <v>9</v>
      </c>
      <c r="D124" s="8" t="s">
        <v>10</v>
      </c>
      <c r="E124" s="9" t="s">
        <v>11</v>
      </c>
      <c r="F124" s="10" t="s">
        <v>12</v>
      </c>
      <c r="G124" s="8" t="s">
        <v>8</v>
      </c>
      <c r="H124" s="8" t="s">
        <v>9</v>
      </c>
      <c r="I124" s="8" t="s">
        <v>13</v>
      </c>
      <c r="J124" s="8" t="s">
        <v>14</v>
      </c>
      <c r="L124" s="5" t="s">
        <v>15</v>
      </c>
      <c r="M124" s="6"/>
    </row>
    <row r="125" customFormat="false" ht="24" hidden="false" customHeight="false" outlineLevel="0" collapsed="false">
      <c r="A125" s="11" t="s">
        <v>49</v>
      </c>
      <c r="B125" s="53"/>
      <c r="C125" s="12" t="n">
        <f aca="false">C109</f>
        <v>57.6</v>
      </c>
      <c r="D125" s="13" t="n">
        <f aca="false">AVERAGE(C125:C136)</f>
        <v>29.31</v>
      </c>
      <c r="E125" s="13" t="n">
        <f aca="false">MAX(C125:C136)</f>
        <v>57.6</v>
      </c>
      <c r="F125" s="11" t="s">
        <v>50</v>
      </c>
      <c r="G125" s="50"/>
      <c r="H125" s="39" t="n">
        <f aca="false">H109</f>
        <v>14.4</v>
      </c>
      <c r="I125" s="13" t="n">
        <f aca="false">AVERAGE(H125:H132)</f>
        <v>15.885</v>
      </c>
      <c r="J125" s="13" t="n">
        <f aca="false">MAX(H125:H132)</f>
        <v>20.4</v>
      </c>
    </row>
    <row r="126" customFormat="false" ht="24" hidden="false" customHeight="false" outlineLevel="0" collapsed="false">
      <c r="A126" s="11" t="s">
        <v>51</v>
      </c>
      <c r="B126" s="53"/>
      <c r="C126" s="12" t="n">
        <f aca="false">C110</f>
        <v>57.6</v>
      </c>
      <c r="D126" s="13"/>
      <c r="E126" s="13"/>
      <c r="F126" s="11" t="s">
        <v>52</v>
      </c>
      <c r="G126" s="49"/>
      <c r="H126" s="12" t="n">
        <f aca="false">H110</f>
        <v>14.4</v>
      </c>
      <c r="I126" s="13"/>
      <c r="J126" s="13"/>
    </row>
    <row r="127" customFormat="false" ht="24" hidden="false" customHeight="false" outlineLevel="0" collapsed="false">
      <c r="A127" s="11" t="s">
        <v>53</v>
      </c>
      <c r="B127" s="53"/>
      <c r="C127" s="12" t="n">
        <f aca="false">C111</f>
        <v>57.6</v>
      </c>
      <c r="D127" s="13"/>
      <c r="E127" s="13"/>
      <c r="F127" s="11" t="s">
        <v>54</v>
      </c>
      <c r="G127" s="49"/>
      <c r="H127" s="12" t="n">
        <f aca="false">H111</f>
        <v>14.4</v>
      </c>
      <c r="I127" s="13"/>
      <c r="J127" s="13"/>
    </row>
    <row r="128" customFormat="false" ht="24" hidden="false" customHeight="false" outlineLevel="0" collapsed="false">
      <c r="A128" s="11" t="s">
        <v>55</v>
      </c>
      <c r="B128" s="53"/>
      <c r="C128" s="12" t="n">
        <f aca="false">C112</f>
        <v>57.6</v>
      </c>
      <c r="D128" s="13"/>
      <c r="E128" s="13"/>
      <c r="F128" s="11" t="s">
        <v>56</v>
      </c>
      <c r="G128" s="49"/>
      <c r="H128" s="12" t="n">
        <f aca="false">H112</f>
        <v>14.4</v>
      </c>
      <c r="I128" s="13"/>
      <c r="J128" s="13"/>
    </row>
    <row r="129" customFormat="false" ht="24" hidden="false" customHeight="false" outlineLevel="0" collapsed="false">
      <c r="A129" s="11" t="s">
        <v>57</v>
      </c>
      <c r="B129" s="53"/>
      <c r="C129" s="12" t="n">
        <f aca="false">C113</f>
        <v>57.6</v>
      </c>
      <c r="D129" s="13"/>
      <c r="E129" s="13"/>
      <c r="F129" s="11" t="s">
        <v>58</v>
      </c>
      <c r="G129" s="49"/>
      <c r="H129" s="12" t="n">
        <f aca="false">H113</f>
        <v>14.4</v>
      </c>
      <c r="I129" s="13"/>
      <c r="J129" s="13"/>
    </row>
    <row r="130" customFormat="false" ht="24" hidden="false" customHeight="false" outlineLevel="0" collapsed="false">
      <c r="A130" s="11" t="s">
        <v>59</v>
      </c>
      <c r="B130" s="53"/>
      <c r="C130" s="12" t="n">
        <f aca="false">C114</f>
        <v>57.6</v>
      </c>
      <c r="D130" s="13"/>
      <c r="E130" s="13"/>
      <c r="F130" s="11" t="s">
        <v>60</v>
      </c>
      <c r="G130" s="49"/>
      <c r="H130" s="12" t="n">
        <f aca="false">SUM(H114+C41)</f>
        <v>17.34</v>
      </c>
      <c r="I130" s="13"/>
      <c r="J130" s="13"/>
    </row>
    <row r="131" customFormat="false" ht="24" hidden="false" customHeight="false" outlineLevel="0" collapsed="false">
      <c r="A131" s="11" t="s">
        <v>61</v>
      </c>
      <c r="B131" s="53"/>
      <c r="C131" s="12" t="n">
        <f aca="false">C30</f>
        <v>1.02</v>
      </c>
      <c r="D131" s="13"/>
      <c r="E131" s="13"/>
      <c r="F131" s="58" t="s">
        <v>88</v>
      </c>
      <c r="G131" s="49"/>
      <c r="H131" s="12" t="n">
        <f aca="false">H115</f>
        <v>17.34</v>
      </c>
      <c r="I131" s="13"/>
      <c r="J131" s="13"/>
    </row>
    <row r="132" customFormat="false" ht="24" hidden="false" customHeight="false" outlineLevel="0" collapsed="false">
      <c r="A132" s="11" t="s">
        <v>62</v>
      </c>
      <c r="B132" s="53"/>
      <c r="C132" s="12" t="n">
        <f aca="false">C30</f>
        <v>1.02</v>
      </c>
      <c r="D132" s="13"/>
      <c r="E132" s="13"/>
      <c r="F132" s="29" t="s">
        <v>92</v>
      </c>
      <c r="G132" s="49"/>
      <c r="H132" s="30" t="n">
        <f aca="false">H40</f>
        <v>20.4</v>
      </c>
      <c r="I132" s="13"/>
      <c r="J132" s="13"/>
    </row>
    <row r="133" customFormat="false" ht="24" hidden="false" customHeight="false" outlineLevel="0" collapsed="false">
      <c r="A133" s="11" t="s">
        <v>63</v>
      </c>
      <c r="B133" s="53"/>
      <c r="C133" s="12" t="n">
        <f aca="false">C30</f>
        <v>1.02</v>
      </c>
      <c r="D133" s="13"/>
      <c r="E133" s="13"/>
      <c r="F133" s="41"/>
      <c r="G133" s="41"/>
      <c r="H133" s="41"/>
      <c r="I133" s="41"/>
      <c r="J133" s="41"/>
    </row>
    <row r="134" customFormat="false" ht="24" hidden="false" customHeight="false" outlineLevel="0" collapsed="false">
      <c r="A134" s="11" t="s">
        <v>64</v>
      </c>
      <c r="B134" s="53"/>
      <c r="C134" s="12" t="n">
        <f aca="false">C30</f>
        <v>1.02</v>
      </c>
      <c r="D134" s="13"/>
      <c r="E134" s="13"/>
      <c r="F134" s="41"/>
      <c r="G134" s="41"/>
      <c r="H134" s="41"/>
      <c r="I134" s="41"/>
      <c r="J134" s="41"/>
    </row>
    <row r="135" customFormat="false" ht="24" hidden="false" customHeight="false" outlineLevel="0" collapsed="false">
      <c r="A135" s="11" t="s">
        <v>65</v>
      </c>
      <c r="B135" s="53"/>
      <c r="C135" s="12" t="n">
        <f aca="false">C30</f>
        <v>1.02</v>
      </c>
      <c r="D135" s="13"/>
      <c r="E135" s="13"/>
      <c r="F135" s="41"/>
      <c r="G135" s="41"/>
      <c r="H135" s="41"/>
      <c r="I135" s="41"/>
      <c r="J135" s="41"/>
    </row>
    <row r="136" customFormat="false" ht="24" hidden="false" customHeight="false" outlineLevel="0" collapsed="false">
      <c r="A136" s="29" t="s">
        <v>66</v>
      </c>
      <c r="B136" s="54"/>
      <c r="C136" s="30" t="n">
        <f aca="false">C30</f>
        <v>1.02</v>
      </c>
      <c r="D136" s="13"/>
      <c r="E136" s="13"/>
      <c r="F136" s="41"/>
      <c r="G136" s="41"/>
      <c r="H136" s="41"/>
      <c r="I136" s="41"/>
      <c r="J136" s="41"/>
    </row>
    <row r="137" customFormat="false" ht="16" hidden="false" customHeight="false" outlineLevel="0" collapsed="false">
      <c r="A137" s="46"/>
    </row>
    <row r="138" customFormat="false" ht="24" hidden="false" customHeight="false" outlineLevel="0" collapsed="false">
      <c r="A138" s="3" t="s">
        <v>3</v>
      </c>
      <c r="B138" s="4" t="s">
        <v>93</v>
      </c>
      <c r="C138" s="4"/>
      <c r="D138" s="4"/>
      <c r="E138" s="4"/>
      <c r="F138" s="4"/>
      <c r="G138" s="4"/>
      <c r="H138" s="4"/>
      <c r="I138" s="4"/>
      <c r="J138" s="4"/>
      <c r="L138" s="5" t="s">
        <v>5</v>
      </c>
      <c r="M138" s="6" t="n">
        <f aca="false">SUM(C140:C151)</f>
        <v>691.2</v>
      </c>
    </row>
    <row r="139" customFormat="false" ht="24" hidden="false" customHeight="false" outlineLevel="0" collapsed="false">
      <c r="A139" s="5" t="s">
        <v>7</v>
      </c>
      <c r="B139" s="8" t="s">
        <v>8</v>
      </c>
      <c r="C139" s="8" t="s">
        <v>9</v>
      </c>
      <c r="D139" s="8" t="s">
        <v>10</v>
      </c>
      <c r="E139" s="9" t="s">
        <v>11</v>
      </c>
      <c r="F139" s="10" t="s">
        <v>12</v>
      </c>
      <c r="G139" s="8" t="s">
        <v>8</v>
      </c>
      <c r="H139" s="8" t="s">
        <v>9</v>
      </c>
      <c r="I139" s="8" t="s">
        <v>13</v>
      </c>
      <c r="J139" s="8" t="s">
        <v>14</v>
      </c>
      <c r="L139" s="5" t="s">
        <v>15</v>
      </c>
      <c r="M139" s="6"/>
    </row>
    <row r="140" customFormat="false" ht="24" hidden="false" customHeight="false" outlineLevel="0" collapsed="false">
      <c r="A140" s="11" t="s">
        <v>49</v>
      </c>
      <c r="B140" s="53"/>
      <c r="C140" s="12" t="n">
        <f aca="false">C109</f>
        <v>57.6</v>
      </c>
      <c r="D140" s="13" t="n">
        <f aca="false">AVERAGE(C140:C151)</f>
        <v>57.6</v>
      </c>
      <c r="E140" s="13" t="n">
        <f aca="false">MAX(C140:C151)</f>
        <v>57.6</v>
      </c>
      <c r="F140" s="11" t="s">
        <v>50</v>
      </c>
      <c r="G140" s="50"/>
      <c r="H140" s="39" t="n">
        <f aca="false">H78</f>
        <v>10.2</v>
      </c>
      <c r="I140" s="13" t="n">
        <f aca="false">AVERAGE(H140:H146)</f>
        <v>11.22</v>
      </c>
      <c r="J140" s="13" t="n">
        <f aca="false">MAX(H140:H146)</f>
        <v>17.34</v>
      </c>
    </row>
    <row r="141" customFormat="false" ht="24" hidden="false" customHeight="false" outlineLevel="0" collapsed="false">
      <c r="A141" s="11" t="s">
        <v>51</v>
      </c>
      <c r="B141" s="53"/>
      <c r="C141" s="12" t="n">
        <f aca="false">C110</f>
        <v>57.6</v>
      </c>
      <c r="D141" s="13"/>
      <c r="E141" s="13"/>
      <c r="F141" s="11" t="s">
        <v>52</v>
      </c>
      <c r="G141" s="49"/>
      <c r="H141" s="12" t="n">
        <f aca="false">H79</f>
        <v>10.2</v>
      </c>
      <c r="I141" s="13"/>
      <c r="J141" s="13"/>
    </row>
    <row r="142" customFormat="false" ht="24" hidden="false" customHeight="false" outlineLevel="0" collapsed="false">
      <c r="A142" s="11" t="s">
        <v>53</v>
      </c>
      <c r="B142" s="53"/>
      <c r="C142" s="12" t="n">
        <f aca="false">C111</f>
        <v>57.6</v>
      </c>
      <c r="D142" s="13"/>
      <c r="E142" s="13"/>
      <c r="F142" s="11" t="s">
        <v>54</v>
      </c>
      <c r="G142" s="49"/>
      <c r="H142" s="12" t="n">
        <f aca="false">H80</f>
        <v>10.2</v>
      </c>
      <c r="I142" s="13"/>
      <c r="J142" s="13"/>
    </row>
    <row r="143" customFormat="false" ht="24" hidden="false" customHeight="false" outlineLevel="0" collapsed="false">
      <c r="A143" s="11" t="s">
        <v>55</v>
      </c>
      <c r="B143" s="53"/>
      <c r="C143" s="12" t="n">
        <f aca="false">C112</f>
        <v>57.6</v>
      </c>
      <c r="D143" s="13"/>
      <c r="E143" s="13"/>
      <c r="F143" s="11" t="s">
        <v>56</v>
      </c>
      <c r="G143" s="49"/>
      <c r="H143" s="12" t="n">
        <f aca="false">H81</f>
        <v>10.2</v>
      </c>
      <c r="I143" s="13"/>
      <c r="J143" s="13"/>
    </row>
    <row r="144" customFormat="false" ht="24" hidden="false" customHeight="false" outlineLevel="0" collapsed="false">
      <c r="A144" s="11" t="s">
        <v>57</v>
      </c>
      <c r="B144" s="53"/>
      <c r="C144" s="12" t="n">
        <f aca="false">C113</f>
        <v>57.6</v>
      </c>
      <c r="D144" s="13"/>
      <c r="E144" s="13"/>
      <c r="F144" s="11" t="s">
        <v>58</v>
      </c>
      <c r="G144" s="49"/>
      <c r="H144" s="12" t="n">
        <f aca="false">H82</f>
        <v>10.2</v>
      </c>
      <c r="I144" s="13"/>
      <c r="J144" s="13"/>
    </row>
    <row r="145" customFormat="false" ht="24" hidden="false" customHeight="false" outlineLevel="0" collapsed="false">
      <c r="A145" s="11" t="s">
        <v>59</v>
      </c>
      <c r="B145" s="53"/>
      <c r="C145" s="12" t="n">
        <f aca="false">C114</f>
        <v>57.6</v>
      </c>
      <c r="D145" s="13"/>
      <c r="E145" s="13"/>
      <c r="F145" s="11" t="s">
        <v>60</v>
      </c>
      <c r="G145" s="49"/>
      <c r="H145" s="12" t="n">
        <f aca="false">H83</f>
        <v>10.2</v>
      </c>
      <c r="I145" s="13"/>
      <c r="J145" s="13"/>
    </row>
    <row r="146" customFormat="false" ht="24" hidden="false" customHeight="false" outlineLevel="0" collapsed="false">
      <c r="A146" s="11" t="s">
        <v>61</v>
      </c>
      <c r="B146" s="53"/>
      <c r="C146" s="12" t="n">
        <f aca="false">C115</f>
        <v>57.6</v>
      </c>
      <c r="D146" s="13"/>
      <c r="E146" s="13"/>
      <c r="F146" s="29" t="s">
        <v>88</v>
      </c>
      <c r="G146" s="49"/>
      <c r="H146" s="30" t="n">
        <f aca="false">H115</f>
        <v>17.34</v>
      </c>
      <c r="I146" s="13"/>
      <c r="J146" s="13"/>
    </row>
    <row r="147" customFormat="false" ht="24" hidden="false" customHeight="false" outlineLevel="0" collapsed="false">
      <c r="A147" s="11" t="s">
        <v>62</v>
      </c>
      <c r="B147" s="53"/>
      <c r="C147" s="12" t="n">
        <f aca="false">C116</f>
        <v>57.6</v>
      </c>
      <c r="D147" s="13"/>
      <c r="E147" s="13"/>
      <c r="F147" s="41"/>
      <c r="G147" s="41"/>
      <c r="H147" s="41"/>
      <c r="I147" s="41"/>
      <c r="J147" s="41"/>
    </row>
    <row r="148" customFormat="false" ht="24" hidden="false" customHeight="false" outlineLevel="0" collapsed="false">
      <c r="A148" s="11" t="s">
        <v>63</v>
      </c>
      <c r="B148" s="53"/>
      <c r="C148" s="12" t="n">
        <f aca="false">C117</f>
        <v>57.6</v>
      </c>
      <c r="D148" s="13"/>
      <c r="E148" s="13"/>
      <c r="F148" s="41"/>
      <c r="G148" s="41"/>
      <c r="H148" s="41"/>
      <c r="I148" s="41"/>
      <c r="J148" s="41"/>
    </row>
    <row r="149" customFormat="false" ht="24" hidden="false" customHeight="false" outlineLevel="0" collapsed="false">
      <c r="A149" s="11" t="s">
        <v>64</v>
      </c>
      <c r="B149" s="53"/>
      <c r="C149" s="12" t="n">
        <f aca="false">C118</f>
        <v>57.6</v>
      </c>
      <c r="D149" s="13"/>
      <c r="E149" s="13"/>
      <c r="F149" s="41"/>
      <c r="G149" s="41"/>
      <c r="H149" s="41"/>
      <c r="I149" s="41"/>
      <c r="J149" s="41"/>
    </row>
    <row r="150" customFormat="false" ht="24" hidden="false" customHeight="false" outlineLevel="0" collapsed="false">
      <c r="A150" s="11" t="s">
        <v>65</v>
      </c>
      <c r="B150" s="53"/>
      <c r="C150" s="12" t="n">
        <f aca="false">C119</f>
        <v>57.6</v>
      </c>
      <c r="D150" s="13"/>
      <c r="E150" s="13"/>
      <c r="F150" s="41"/>
      <c r="G150" s="41"/>
      <c r="H150" s="41"/>
      <c r="I150" s="41"/>
      <c r="J150" s="41"/>
    </row>
    <row r="151" customFormat="false" ht="24" hidden="false" customHeight="false" outlineLevel="0" collapsed="false">
      <c r="A151" s="29" t="s">
        <v>66</v>
      </c>
      <c r="B151" s="54"/>
      <c r="C151" s="30" t="n">
        <f aca="false">C120</f>
        <v>57.6</v>
      </c>
      <c r="D151" s="13"/>
      <c r="E151" s="13"/>
      <c r="F151" s="41"/>
      <c r="G151" s="41"/>
      <c r="H151" s="41"/>
      <c r="I151" s="41"/>
      <c r="J151" s="41"/>
    </row>
    <row r="152" customFormat="false" ht="16" hidden="false" customHeight="false" outlineLevel="0" collapsed="false">
      <c r="A152" s="46"/>
    </row>
    <row r="153" customFormat="false" ht="24" hidden="false" customHeight="false" outlineLevel="0" collapsed="false">
      <c r="A153" s="3" t="s">
        <v>3</v>
      </c>
      <c r="B153" s="4" t="s">
        <v>94</v>
      </c>
      <c r="C153" s="4"/>
      <c r="D153" s="4"/>
      <c r="E153" s="4"/>
      <c r="F153" s="4"/>
      <c r="G153" s="4"/>
      <c r="H153" s="4"/>
      <c r="I153" s="4"/>
      <c r="J153" s="4"/>
      <c r="L153" s="5" t="s">
        <v>5</v>
      </c>
      <c r="M153" s="6" t="n">
        <f aca="false">SUM(C155:C202)</f>
        <v>3003.36</v>
      </c>
    </row>
    <row r="154" customFormat="false" ht="24" hidden="false" customHeight="false" outlineLevel="0" collapsed="false">
      <c r="A154" s="5" t="s">
        <v>7</v>
      </c>
      <c r="B154" s="8" t="s">
        <v>8</v>
      </c>
      <c r="C154" s="8" t="s">
        <v>9</v>
      </c>
      <c r="D154" s="8" t="s">
        <v>10</v>
      </c>
      <c r="E154" s="9" t="s">
        <v>11</v>
      </c>
      <c r="F154" s="10" t="s">
        <v>12</v>
      </c>
      <c r="G154" s="8" t="s">
        <v>8</v>
      </c>
      <c r="H154" s="8" t="s">
        <v>9</v>
      </c>
      <c r="I154" s="8" t="s">
        <v>13</v>
      </c>
      <c r="J154" s="8" t="s">
        <v>14</v>
      </c>
      <c r="L154" s="5" t="s">
        <v>15</v>
      </c>
      <c r="M154" s="6"/>
    </row>
    <row r="155" customFormat="false" ht="24" hidden="false" customHeight="false" outlineLevel="0" collapsed="false">
      <c r="A155" s="11" t="s">
        <v>95</v>
      </c>
      <c r="B155" s="53"/>
      <c r="C155" s="12" t="n">
        <f aca="false">C94</f>
        <v>61</v>
      </c>
      <c r="D155" s="13" t="n">
        <f aca="false">AVERAGE(C155:C202)</f>
        <v>62.57</v>
      </c>
      <c r="E155" s="13" t="n">
        <f aca="false">MAX(C155:C202)</f>
        <v>70.42</v>
      </c>
      <c r="F155" s="11" t="s">
        <v>96</v>
      </c>
      <c r="G155" s="50"/>
      <c r="H155" s="39" t="n">
        <f aca="false">H34</f>
        <v>10.2</v>
      </c>
      <c r="I155" s="13" t="n">
        <f aca="false">AVERAGE(H155:H158)</f>
        <v>10.2</v>
      </c>
      <c r="J155" s="13" t="n">
        <f aca="false">MAX(H155:H158)</f>
        <v>10.2</v>
      </c>
    </row>
    <row r="156" customFormat="false" ht="24" hidden="false" customHeight="false" outlineLevel="0" collapsed="false">
      <c r="A156" s="11" t="s">
        <v>97</v>
      </c>
      <c r="B156" s="53"/>
      <c r="C156" s="12" t="n">
        <f aca="false">C95</f>
        <v>61</v>
      </c>
      <c r="D156" s="13"/>
      <c r="E156" s="13"/>
      <c r="F156" s="11" t="s">
        <v>98</v>
      </c>
      <c r="G156" s="49"/>
      <c r="H156" s="12" t="n">
        <f aca="false">H34</f>
        <v>10.2</v>
      </c>
      <c r="I156" s="13"/>
      <c r="J156" s="13"/>
    </row>
    <row r="157" customFormat="false" ht="24" hidden="false" customHeight="false" outlineLevel="0" collapsed="false">
      <c r="A157" s="11" t="s">
        <v>99</v>
      </c>
      <c r="B157" s="53"/>
      <c r="C157" s="12" t="n">
        <f aca="false">C96</f>
        <v>61</v>
      </c>
      <c r="D157" s="13"/>
      <c r="E157" s="13"/>
      <c r="F157" s="11" t="s">
        <v>100</v>
      </c>
      <c r="G157" s="49"/>
      <c r="H157" s="12" t="n">
        <f aca="false">H34</f>
        <v>10.2</v>
      </c>
      <c r="I157" s="13"/>
      <c r="J157" s="13"/>
    </row>
    <row r="158" customFormat="false" ht="24" hidden="false" customHeight="false" outlineLevel="0" collapsed="false">
      <c r="A158" s="11" t="s">
        <v>101</v>
      </c>
      <c r="B158" s="53"/>
      <c r="C158" s="12" t="n">
        <f aca="false">C97</f>
        <v>61</v>
      </c>
      <c r="D158" s="13"/>
      <c r="E158" s="13"/>
      <c r="F158" s="29" t="s">
        <v>102</v>
      </c>
      <c r="G158" s="49"/>
      <c r="H158" s="30" t="n">
        <f aca="false">H34</f>
        <v>10.2</v>
      </c>
      <c r="I158" s="13"/>
      <c r="J158" s="13"/>
    </row>
    <row r="159" customFormat="false" ht="24" hidden="false" customHeight="false" outlineLevel="0" collapsed="false">
      <c r="A159" s="11" t="s">
        <v>103</v>
      </c>
      <c r="B159" s="53"/>
      <c r="C159" s="12" t="n">
        <f aca="false">C98</f>
        <v>61</v>
      </c>
      <c r="D159" s="13"/>
      <c r="E159" s="13"/>
      <c r="F159" s="41"/>
      <c r="G159" s="41"/>
      <c r="H159" s="41"/>
      <c r="I159" s="41"/>
      <c r="J159" s="41"/>
    </row>
    <row r="160" customFormat="false" ht="24" hidden="false" customHeight="false" outlineLevel="0" collapsed="false">
      <c r="A160" s="11" t="s">
        <v>104</v>
      </c>
      <c r="B160" s="53"/>
      <c r="C160" s="12" t="n">
        <f aca="false">C99</f>
        <v>70.42</v>
      </c>
      <c r="D160" s="13"/>
      <c r="E160" s="13"/>
      <c r="F160" s="41"/>
      <c r="G160" s="41"/>
      <c r="H160" s="41"/>
      <c r="I160" s="41"/>
      <c r="J160" s="41"/>
    </row>
    <row r="161" customFormat="false" ht="24" hidden="false" customHeight="false" outlineLevel="0" collapsed="false">
      <c r="A161" s="11" t="s">
        <v>105</v>
      </c>
      <c r="B161" s="53"/>
      <c r="C161" s="12" t="n">
        <f aca="false">C100</f>
        <v>61</v>
      </c>
      <c r="D161" s="13"/>
      <c r="E161" s="13"/>
      <c r="F161" s="41"/>
      <c r="G161" s="41"/>
      <c r="H161" s="41"/>
      <c r="I161" s="41"/>
      <c r="J161" s="41"/>
    </row>
    <row r="162" customFormat="false" ht="24" hidden="false" customHeight="false" outlineLevel="0" collapsed="false">
      <c r="A162" s="11" t="s">
        <v>106</v>
      </c>
      <c r="B162" s="53"/>
      <c r="C162" s="12" t="n">
        <f aca="false">C101</f>
        <v>61</v>
      </c>
      <c r="D162" s="13"/>
      <c r="E162" s="13"/>
      <c r="F162" s="41"/>
      <c r="G162" s="41"/>
      <c r="H162" s="41"/>
      <c r="I162" s="41"/>
      <c r="J162" s="41"/>
    </row>
    <row r="163" customFormat="false" ht="24" hidden="false" customHeight="false" outlineLevel="0" collapsed="false">
      <c r="A163" s="11" t="s">
        <v>107</v>
      </c>
      <c r="B163" s="53"/>
      <c r="C163" s="12" t="n">
        <f aca="false">C102</f>
        <v>61</v>
      </c>
      <c r="D163" s="13"/>
      <c r="E163" s="13"/>
      <c r="F163" s="41"/>
      <c r="G163" s="41"/>
      <c r="H163" s="41"/>
      <c r="I163" s="41"/>
      <c r="J163" s="41"/>
    </row>
    <row r="164" customFormat="false" ht="24" hidden="false" customHeight="false" outlineLevel="0" collapsed="false">
      <c r="A164" s="11" t="s">
        <v>108</v>
      </c>
      <c r="B164" s="53"/>
      <c r="C164" s="12" t="n">
        <f aca="false">C103</f>
        <v>61</v>
      </c>
      <c r="D164" s="13"/>
      <c r="E164" s="13"/>
      <c r="F164" s="41"/>
      <c r="G164" s="41"/>
      <c r="H164" s="41"/>
      <c r="I164" s="41"/>
      <c r="J164" s="41"/>
    </row>
    <row r="165" customFormat="false" ht="24" hidden="false" customHeight="false" outlineLevel="0" collapsed="false">
      <c r="A165" s="11" t="s">
        <v>109</v>
      </c>
      <c r="B165" s="53"/>
      <c r="C165" s="12" t="n">
        <f aca="false">C104</f>
        <v>61</v>
      </c>
      <c r="D165" s="13"/>
      <c r="E165" s="13"/>
      <c r="F165" s="41"/>
      <c r="G165" s="41"/>
      <c r="H165" s="41"/>
      <c r="I165" s="41"/>
      <c r="J165" s="41"/>
    </row>
    <row r="166" customFormat="false" ht="24" hidden="false" customHeight="false" outlineLevel="0" collapsed="false">
      <c r="A166" s="11" t="s">
        <v>110</v>
      </c>
      <c r="B166" s="53"/>
      <c r="C166" s="12" t="n">
        <f aca="false">C105</f>
        <v>70.42</v>
      </c>
      <c r="D166" s="13"/>
      <c r="E166" s="13"/>
      <c r="F166" s="41"/>
      <c r="G166" s="41"/>
      <c r="H166" s="41"/>
      <c r="I166" s="41"/>
      <c r="J166" s="41"/>
    </row>
    <row r="167" customFormat="false" ht="24" hidden="false" customHeight="false" outlineLevel="0" collapsed="false">
      <c r="A167" s="11" t="s">
        <v>111</v>
      </c>
      <c r="B167" s="53"/>
      <c r="C167" s="12" t="n">
        <f aca="false">C94</f>
        <v>61</v>
      </c>
      <c r="D167" s="13"/>
      <c r="E167" s="13"/>
      <c r="F167" s="41"/>
      <c r="G167" s="41"/>
      <c r="H167" s="41"/>
      <c r="I167" s="41"/>
      <c r="J167" s="41"/>
    </row>
    <row r="168" customFormat="false" ht="24" hidden="false" customHeight="false" outlineLevel="0" collapsed="false">
      <c r="A168" s="11" t="s">
        <v>112</v>
      </c>
      <c r="B168" s="53"/>
      <c r="C168" s="12" t="n">
        <f aca="false">C95</f>
        <v>61</v>
      </c>
      <c r="D168" s="13"/>
      <c r="E168" s="13"/>
      <c r="F168" s="41"/>
      <c r="G168" s="41"/>
      <c r="H168" s="41"/>
      <c r="I168" s="41"/>
      <c r="J168" s="41"/>
    </row>
    <row r="169" customFormat="false" ht="24" hidden="false" customHeight="false" outlineLevel="0" collapsed="false">
      <c r="A169" s="11" t="s">
        <v>113</v>
      </c>
      <c r="B169" s="53"/>
      <c r="C169" s="12" t="n">
        <f aca="false">C96</f>
        <v>61</v>
      </c>
      <c r="D169" s="13"/>
      <c r="E169" s="13"/>
      <c r="F169" s="41"/>
      <c r="G169" s="41"/>
      <c r="H169" s="41"/>
      <c r="I169" s="41"/>
      <c r="J169" s="41"/>
    </row>
    <row r="170" customFormat="false" ht="24" hidden="false" customHeight="false" outlineLevel="0" collapsed="false">
      <c r="A170" s="11" t="s">
        <v>114</v>
      </c>
      <c r="B170" s="53"/>
      <c r="C170" s="12" t="n">
        <f aca="false">C97</f>
        <v>61</v>
      </c>
      <c r="D170" s="13"/>
      <c r="E170" s="13"/>
      <c r="F170" s="41"/>
      <c r="G170" s="41"/>
      <c r="H170" s="41"/>
      <c r="I170" s="41"/>
      <c r="J170" s="41"/>
    </row>
    <row r="171" customFormat="false" ht="24" hidden="false" customHeight="false" outlineLevel="0" collapsed="false">
      <c r="A171" s="11" t="s">
        <v>115</v>
      </c>
      <c r="B171" s="53"/>
      <c r="C171" s="12" t="n">
        <f aca="false">C98</f>
        <v>61</v>
      </c>
      <c r="D171" s="13"/>
      <c r="E171" s="13"/>
      <c r="F171" s="41"/>
      <c r="G171" s="41"/>
      <c r="H171" s="41"/>
      <c r="I171" s="41"/>
      <c r="J171" s="41"/>
    </row>
    <row r="172" customFormat="false" ht="24" hidden="false" customHeight="false" outlineLevel="0" collapsed="false">
      <c r="A172" s="11" t="s">
        <v>116</v>
      </c>
      <c r="B172" s="53"/>
      <c r="C172" s="12" t="n">
        <f aca="false">C99</f>
        <v>70.42</v>
      </c>
      <c r="D172" s="13"/>
      <c r="E172" s="13"/>
      <c r="F172" s="41"/>
      <c r="G172" s="41"/>
      <c r="H172" s="41"/>
      <c r="I172" s="41"/>
      <c r="J172" s="41"/>
    </row>
    <row r="173" customFormat="false" ht="24" hidden="false" customHeight="false" outlineLevel="0" collapsed="false">
      <c r="A173" s="11" t="s">
        <v>117</v>
      </c>
      <c r="B173" s="53"/>
      <c r="C173" s="12" t="n">
        <f aca="false">C94</f>
        <v>61</v>
      </c>
      <c r="D173" s="13"/>
      <c r="E173" s="13"/>
      <c r="F173" s="41"/>
      <c r="G173" s="41"/>
      <c r="H173" s="41"/>
      <c r="I173" s="41"/>
      <c r="J173" s="41"/>
    </row>
    <row r="174" customFormat="false" ht="24" hidden="false" customHeight="false" outlineLevel="0" collapsed="false">
      <c r="A174" s="11" t="s">
        <v>118</v>
      </c>
      <c r="B174" s="53"/>
      <c r="C174" s="12" t="n">
        <f aca="false">C95</f>
        <v>61</v>
      </c>
      <c r="D174" s="13"/>
      <c r="E174" s="13"/>
      <c r="F174" s="41"/>
      <c r="G174" s="41"/>
      <c r="H174" s="41"/>
      <c r="I174" s="41"/>
      <c r="J174" s="41"/>
    </row>
    <row r="175" customFormat="false" ht="24" hidden="false" customHeight="false" outlineLevel="0" collapsed="false">
      <c r="A175" s="11" t="s">
        <v>119</v>
      </c>
      <c r="B175" s="53"/>
      <c r="C175" s="12" t="n">
        <f aca="false">C96</f>
        <v>61</v>
      </c>
      <c r="D175" s="13"/>
      <c r="E175" s="13"/>
      <c r="F175" s="41"/>
      <c r="G175" s="41"/>
      <c r="H175" s="41"/>
      <c r="I175" s="41"/>
      <c r="J175" s="41"/>
    </row>
    <row r="176" customFormat="false" ht="24" hidden="false" customHeight="false" outlineLevel="0" collapsed="false">
      <c r="A176" s="11" t="s">
        <v>120</v>
      </c>
      <c r="B176" s="53"/>
      <c r="C176" s="12" t="n">
        <f aca="false">C97</f>
        <v>61</v>
      </c>
      <c r="D176" s="13"/>
      <c r="E176" s="13"/>
      <c r="F176" s="41"/>
      <c r="G176" s="41"/>
      <c r="H176" s="41"/>
      <c r="I176" s="41"/>
      <c r="J176" s="41"/>
    </row>
    <row r="177" customFormat="false" ht="24" hidden="false" customHeight="false" outlineLevel="0" collapsed="false">
      <c r="A177" s="11" t="s">
        <v>121</v>
      </c>
      <c r="B177" s="53"/>
      <c r="C177" s="12" t="n">
        <f aca="false">C98</f>
        <v>61</v>
      </c>
      <c r="D177" s="13"/>
      <c r="E177" s="13"/>
      <c r="F177" s="41"/>
      <c r="G177" s="41"/>
      <c r="H177" s="41"/>
      <c r="I177" s="41"/>
      <c r="J177" s="41"/>
    </row>
    <row r="178" customFormat="false" ht="24" hidden="false" customHeight="false" outlineLevel="0" collapsed="false">
      <c r="A178" s="11" t="s">
        <v>122</v>
      </c>
      <c r="B178" s="53"/>
      <c r="C178" s="12" t="n">
        <f aca="false">C99</f>
        <v>70.42</v>
      </c>
      <c r="D178" s="13"/>
      <c r="E178" s="13"/>
      <c r="F178" s="41"/>
      <c r="G178" s="41"/>
      <c r="H178" s="41"/>
      <c r="I178" s="41"/>
      <c r="J178" s="41"/>
    </row>
    <row r="179" customFormat="false" ht="24" hidden="false" customHeight="false" outlineLevel="0" collapsed="false">
      <c r="A179" s="11" t="s">
        <v>123</v>
      </c>
      <c r="B179" s="53"/>
      <c r="C179" s="12" t="n">
        <f aca="false">C100</f>
        <v>61</v>
      </c>
      <c r="D179" s="13"/>
      <c r="E179" s="13"/>
      <c r="F179" s="41"/>
      <c r="G179" s="41"/>
      <c r="H179" s="41"/>
      <c r="I179" s="41"/>
      <c r="J179" s="41"/>
    </row>
    <row r="180" customFormat="false" ht="24" hidden="false" customHeight="false" outlineLevel="0" collapsed="false">
      <c r="A180" s="11" t="s">
        <v>124</v>
      </c>
      <c r="B180" s="53"/>
      <c r="C180" s="12" t="n">
        <f aca="false">C101</f>
        <v>61</v>
      </c>
      <c r="D180" s="13"/>
      <c r="E180" s="13"/>
      <c r="F180" s="41"/>
      <c r="G180" s="41"/>
      <c r="H180" s="41"/>
      <c r="I180" s="41"/>
      <c r="J180" s="41"/>
    </row>
    <row r="181" customFormat="false" ht="24" hidden="false" customHeight="false" outlineLevel="0" collapsed="false">
      <c r="A181" s="11" t="s">
        <v>125</v>
      </c>
      <c r="B181" s="53"/>
      <c r="C181" s="12" t="n">
        <f aca="false">C102</f>
        <v>61</v>
      </c>
      <c r="D181" s="13"/>
      <c r="E181" s="13"/>
      <c r="F181" s="41"/>
      <c r="G181" s="41"/>
      <c r="H181" s="41"/>
      <c r="I181" s="41"/>
      <c r="J181" s="41"/>
    </row>
    <row r="182" customFormat="false" ht="24" hidden="false" customHeight="false" outlineLevel="0" collapsed="false">
      <c r="A182" s="11" t="s">
        <v>126</v>
      </c>
      <c r="B182" s="53"/>
      <c r="C182" s="12" t="n">
        <f aca="false">C103</f>
        <v>61</v>
      </c>
      <c r="D182" s="13"/>
      <c r="E182" s="13"/>
      <c r="F182" s="41"/>
      <c r="G182" s="41"/>
      <c r="H182" s="41"/>
      <c r="I182" s="41"/>
      <c r="J182" s="41"/>
    </row>
    <row r="183" customFormat="false" ht="24" hidden="false" customHeight="false" outlineLevel="0" collapsed="false">
      <c r="A183" s="11" t="s">
        <v>127</v>
      </c>
      <c r="B183" s="53"/>
      <c r="C183" s="12" t="n">
        <f aca="false">C104</f>
        <v>61</v>
      </c>
      <c r="D183" s="13"/>
      <c r="E183" s="13"/>
      <c r="F183" s="41"/>
      <c r="G183" s="41"/>
      <c r="H183" s="41"/>
      <c r="I183" s="41"/>
      <c r="J183" s="41"/>
    </row>
    <row r="184" customFormat="false" ht="24" hidden="false" customHeight="false" outlineLevel="0" collapsed="false">
      <c r="A184" s="11" t="s">
        <v>128</v>
      </c>
      <c r="B184" s="53"/>
      <c r="C184" s="12" t="n">
        <f aca="false">C105</f>
        <v>70.42</v>
      </c>
      <c r="D184" s="13"/>
      <c r="E184" s="13"/>
      <c r="F184" s="41"/>
      <c r="G184" s="41"/>
      <c r="H184" s="41"/>
      <c r="I184" s="41"/>
      <c r="J184" s="41"/>
    </row>
    <row r="185" customFormat="false" ht="24" hidden="false" customHeight="false" outlineLevel="0" collapsed="false">
      <c r="A185" s="11" t="s">
        <v>129</v>
      </c>
      <c r="B185" s="53"/>
      <c r="C185" s="12" t="n">
        <f aca="false">C100</f>
        <v>61</v>
      </c>
      <c r="D185" s="13"/>
      <c r="E185" s="13"/>
      <c r="F185" s="41"/>
      <c r="G185" s="41"/>
      <c r="H185" s="41"/>
      <c r="I185" s="41"/>
      <c r="J185" s="41"/>
    </row>
    <row r="186" customFormat="false" ht="24" hidden="false" customHeight="false" outlineLevel="0" collapsed="false">
      <c r="A186" s="11" t="s">
        <v>130</v>
      </c>
      <c r="B186" s="53"/>
      <c r="C186" s="12" t="n">
        <f aca="false">C101</f>
        <v>61</v>
      </c>
      <c r="D186" s="13"/>
      <c r="E186" s="13"/>
      <c r="F186" s="41"/>
      <c r="G186" s="41"/>
      <c r="H186" s="41"/>
      <c r="I186" s="41"/>
      <c r="J186" s="41"/>
    </row>
    <row r="187" customFormat="false" ht="24" hidden="false" customHeight="false" outlineLevel="0" collapsed="false">
      <c r="A187" s="11" t="s">
        <v>131</v>
      </c>
      <c r="B187" s="53"/>
      <c r="C187" s="12" t="n">
        <f aca="false">C102</f>
        <v>61</v>
      </c>
      <c r="D187" s="13"/>
      <c r="E187" s="13"/>
      <c r="F187" s="41"/>
      <c r="G187" s="41"/>
      <c r="H187" s="41"/>
      <c r="I187" s="41"/>
      <c r="J187" s="41"/>
    </row>
    <row r="188" customFormat="false" ht="24" hidden="false" customHeight="false" outlineLevel="0" collapsed="false">
      <c r="A188" s="11" t="s">
        <v>132</v>
      </c>
      <c r="B188" s="53"/>
      <c r="C188" s="12" t="n">
        <f aca="false">C103</f>
        <v>61</v>
      </c>
      <c r="D188" s="13"/>
      <c r="E188" s="13"/>
      <c r="F188" s="41"/>
      <c r="G188" s="41"/>
      <c r="H188" s="41"/>
      <c r="I188" s="41"/>
      <c r="J188" s="41"/>
    </row>
    <row r="189" customFormat="false" ht="24" hidden="false" customHeight="false" outlineLevel="0" collapsed="false">
      <c r="A189" s="11" t="s">
        <v>133</v>
      </c>
      <c r="B189" s="53"/>
      <c r="C189" s="12" t="n">
        <f aca="false">C104</f>
        <v>61</v>
      </c>
      <c r="D189" s="13"/>
      <c r="E189" s="13"/>
      <c r="F189" s="41"/>
      <c r="G189" s="41"/>
      <c r="H189" s="41"/>
      <c r="I189" s="41"/>
      <c r="J189" s="41"/>
    </row>
    <row r="190" customFormat="false" ht="24" hidden="false" customHeight="false" outlineLevel="0" collapsed="false">
      <c r="A190" s="11" t="s">
        <v>134</v>
      </c>
      <c r="B190" s="53"/>
      <c r="C190" s="12" t="n">
        <f aca="false">C105</f>
        <v>70.42</v>
      </c>
      <c r="D190" s="13"/>
      <c r="E190" s="13"/>
      <c r="F190" s="41"/>
      <c r="G190" s="41"/>
      <c r="H190" s="41"/>
      <c r="I190" s="41"/>
      <c r="J190" s="41"/>
    </row>
    <row r="191" customFormat="false" ht="24" hidden="false" customHeight="false" outlineLevel="0" collapsed="false">
      <c r="A191" s="11" t="s">
        <v>135</v>
      </c>
      <c r="B191" s="53"/>
      <c r="C191" s="12" t="n">
        <f aca="false">C94</f>
        <v>61</v>
      </c>
      <c r="D191" s="13"/>
      <c r="E191" s="13"/>
      <c r="F191" s="41"/>
      <c r="G191" s="41"/>
      <c r="H191" s="41"/>
      <c r="I191" s="41"/>
      <c r="J191" s="41"/>
    </row>
    <row r="192" customFormat="false" ht="24" hidden="false" customHeight="false" outlineLevel="0" collapsed="false">
      <c r="A192" s="11" t="s">
        <v>136</v>
      </c>
      <c r="B192" s="53"/>
      <c r="C192" s="12" t="n">
        <f aca="false">C95</f>
        <v>61</v>
      </c>
      <c r="D192" s="13"/>
      <c r="E192" s="13"/>
      <c r="F192" s="41"/>
      <c r="G192" s="41"/>
      <c r="H192" s="41"/>
      <c r="I192" s="41"/>
      <c r="J192" s="41"/>
    </row>
    <row r="193" customFormat="false" ht="24" hidden="false" customHeight="false" outlineLevel="0" collapsed="false">
      <c r="A193" s="11" t="s">
        <v>137</v>
      </c>
      <c r="B193" s="53"/>
      <c r="C193" s="12" t="n">
        <f aca="false">C96</f>
        <v>61</v>
      </c>
      <c r="D193" s="13"/>
      <c r="E193" s="13"/>
      <c r="F193" s="41"/>
      <c r="G193" s="41"/>
      <c r="H193" s="41"/>
      <c r="I193" s="41"/>
      <c r="J193" s="41"/>
    </row>
    <row r="194" customFormat="false" ht="24" hidden="false" customHeight="false" outlineLevel="0" collapsed="false">
      <c r="A194" s="11" t="s">
        <v>138</v>
      </c>
      <c r="B194" s="53"/>
      <c r="C194" s="12" t="n">
        <f aca="false">C97</f>
        <v>61</v>
      </c>
      <c r="D194" s="13"/>
      <c r="E194" s="13"/>
      <c r="F194" s="41"/>
      <c r="G194" s="41"/>
      <c r="H194" s="41"/>
      <c r="I194" s="41"/>
      <c r="J194" s="41"/>
    </row>
    <row r="195" customFormat="false" ht="24" hidden="false" customHeight="false" outlineLevel="0" collapsed="false">
      <c r="A195" s="11" t="s">
        <v>139</v>
      </c>
      <c r="B195" s="53"/>
      <c r="C195" s="12" t="n">
        <f aca="false">C98</f>
        <v>61</v>
      </c>
      <c r="D195" s="13"/>
      <c r="E195" s="13"/>
      <c r="F195" s="41"/>
      <c r="G195" s="41"/>
      <c r="H195" s="41"/>
      <c r="I195" s="41"/>
      <c r="J195" s="41"/>
    </row>
    <row r="196" customFormat="false" ht="24" hidden="false" customHeight="false" outlineLevel="0" collapsed="false">
      <c r="A196" s="11" t="s">
        <v>140</v>
      </c>
      <c r="B196" s="53"/>
      <c r="C196" s="12" t="n">
        <f aca="false">C99</f>
        <v>70.42</v>
      </c>
      <c r="D196" s="13"/>
      <c r="E196" s="13"/>
      <c r="F196" s="41"/>
      <c r="G196" s="41"/>
      <c r="H196" s="41"/>
      <c r="I196" s="41"/>
      <c r="J196" s="41"/>
    </row>
    <row r="197" customFormat="false" ht="24" hidden="false" customHeight="false" outlineLevel="0" collapsed="false">
      <c r="A197" s="11" t="s">
        <v>141</v>
      </c>
      <c r="B197" s="53"/>
      <c r="C197" s="12" t="n">
        <f aca="false">C100</f>
        <v>61</v>
      </c>
      <c r="D197" s="13"/>
      <c r="E197" s="13"/>
      <c r="F197" s="41"/>
      <c r="G197" s="41"/>
      <c r="H197" s="41"/>
      <c r="I197" s="41"/>
      <c r="J197" s="41"/>
    </row>
    <row r="198" customFormat="false" ht="24" hidden="false" customHeight="false" outlineLevel="0" collapsed="false">
      <c r="A198" s="11" t="s">
        <v>142</v>
      </c>
      <c r="B198" s="53"/>
      <c r="C198" s="12" t="n">
        <f aca="false">C101</f>
        <v>61</v>
      </c>
      <c r="D198" s="13"/>
      <c r="E198" s="13"/>
      <c r="F198" s="41"/>
      <c r="G198" s="41"/>
      <c r="H198" s="41"/>
      <c r="I198" s="41"/>
      <c r="J198" s="41"/>
    </row>
    <row r="199" customFormat="false" ht="24" hidden="false" customHeight="false" outlineLevel="0" collapsed="false">
      <c r="A199" s="11" t="s">
        <v>143</v>
      </c>
      <c r="B199" s="53"/>
      <c r="C199" s="12" t="n">
        <f aca="false">C102</f>
        <v>61</v>
      </c>
      <c r="D199" s="13"/>
      <c r="E199" s="13"/>
      <c r="F199" s="41"/>
      <c r="G199" s="41"/>
      <c r="H199" s="41"/>
      <c r="I199" s="41"/>
      <c r="J199" s="41"/>
    </row>
    <row r="200" customFormat="false" ht="24" hidden="false" customHeight="false" outlineLevel="0" collapsed="false">
      <c r="A200" s="11" t="s">
        <v>144</v>
      </c>
      <c r="B200" s="53"/>
      <c r="C200" s="12" t="n">
        <f aca="false">C103</f>
        <v>61</v>
      </c>
      <c r="D200" s="13"/>
      <c r="E200" s="13"/>
      <c r="F200" s="41"/>
      <c r="G200" s="41"/>
      <c r="H200" s="41"/>
      <c r="I200" s="41"/>
      <c r="J200" s="41"/>
    </row>
    <row r="201" customFormat="false" ht="24" hidden="false" customHeight="false" outlineLevel="0" collapsed="false">
      <c r="A201" s="11" t="s">
        <v>145</v>
      </c>
      <c r="B201" s="53"/>
      <c r="C201" s="12" t="n">
        <f aca="false">C104</f>
        <v>61</v>
      </c>
      <c r="D201" s="13"/>
      <c r="E201" s="13"/>
      <c r="F201" s="41"/>
      <c r="G201" s="41"/>
      <c r="H201" s="41"/>
      <c r="I201" s="41"/>
      <c r="J201" s="41"/>
    </row>
    <row r="202" customFormat="false" ht="24" hidden="false" customHeight="false" outlineLevel="0" collapsed="false">
      <c r="A202" s="29" t="s">
        <v>146</v>
      </c>
      <c r="B202" s="54"/>
      <c r="C202" s="30" t="n">
        <f aca="false">C105</f>
        <v>70.42</v>
      </c>
      <c r="D202" s="13"/>
      <c r="E202" s="13"/>
      <c r="F202" s="41"/>
      <c r="G202" s="41"/>
      <c r="H202" s="41"/>
      <c r="I202" s="41"/>
      <c r="J202" s="41"/>
    </row>
    <row r="203" customFormat="false" ht="16" hidden="false" customHeight="false" outlineLevel="0" collapsed="false">
      <c r="A203" s="46"/>
    </row>
    <row r="204" customFormat="false" ht="24" hidden="false" customHeight="false" outlineLevel="0" collapsed="false">
      <c r="A204" s="3" t="s">
        <v>3</v>
      </c>
      <c r="B204" s="4" t="s">
        <v>147</v>
      </c>
      <c r="C204" s="4"/>
      <c r="D204" s="4"/>
      <c r="E204" s="4"/>
      <c r="F204" s="4"/>
      <c r="G204" s="4"/>
      <c r="H204" s="4"/>
      <c r="I204" s="4"/>
      <c r="J204" s="4"/>
      <c r="L204" s="5" t="s">
        <v>5</v>
      </c>
      <c r="M204" s="6" t="n">
        <f aca="false">SUM(C206:C253)</f>
        <v>2764.8</v>
      </c>
    </row>
    <row r="205" customFormat="false" ht="24" hidden="false" customHeight="false" outlineLevel="0" collapsed="false">
      <c r="A205" s="5" t="s">
        <v>7</v>
      </c>
      <c r="B205" s="8" t="s">
        <v>8</v>
      </c>
      <c r="C205" s="8" t="s">
        <v>9</v>
      </c>
      <c r="D205" s="8" t="s">
        <v>10</v>
      </c>
      <c r="E205" s="9" t="s">
        <v>11</v>
      </c>
      <c r="F205" s="10" t="s">
        <v>12</v>
      </c>
      <c r="G205" s="8" t="s">
        <v>8</v>
      </c>
      <c r="H205" s="8" t="s">
        <v>9</v>
      </c>
      <c r="I205" s="8" t="s">
        <v>13</v>
      </c>
      <c r="J205" s="8" t="s">
        <v>14</v>
      </c>
      <c r="L205" s="5" t="s">
        <v>15</v>
      </c>
      <c r="M205" s="6"/>
    </row>
    <row r="206" customFormat="false" ht="24" hidden="false" customHeight="false" outlineLevel="0" collapsed="false">
      <c r="A206" s="11" t="s">
        <v>95</v>
      </c>
      <c r="B206" s="53"/>
      <c r="C206" s="12" t="n">
        <f aca="false">C140</f>
        <v>57.6</v>
      </c>
      <c r="D206" s="13" t="n">
        <f aca="false">AVERAGE(C206:C253)</f>
        <v>57.5999999999999</v>
      </c>
      <c r="E206" s="13" t="n">
        <f aca="false">MAX(C206:C253)</f>
        <v>57.6</v>
      </c>
      <c r="F206" s="11" t="s">
        <v>96</v>
      </c>
      <c r="G206" s="59"/>
      <c r="H206" s="39" t="n">
        <f aca="false">H34</f>
        <v>10.2</v>
      </c>
      <c r="I206" s="13" t="n">
        <f aca="false">AVERAGE(H206:H209)</f>
        <v>10.2</v>
      </c>
      <c r="J206" s="13" t="n">
        <f aca="false">MAX(H206:H209)</f>
        <v>10.2</v>
      </c>
    </row>
    <row r="207" customFormat="false" ht="24" hidden="false" customHeight="false" outlineLevel="0" collapsed="false">
      <c r="A207" s="11" t="s">
        <v>97</v>
      </c>
      <c r="B207" s="53"/>
      <c r="C207" s="12" t="n">
        <f aca="false">C141</f>
        <v>57.6</v>
      </c>
      <c r="D207" s="13"/>
      <c r="E207" s="13"/>
      <c r="F207" s="11" t="s">
        <v>98</v>
      </c>
      <c r="G207" s="53"/>
      <c r="H207" s="12" t="n">
        <f aca="false">H34</f>
        <v>10.2</v>
      </c>
      <c r="I207" s="13"/>
      <c r="J207" s="13"/>
    </row>
    <row r="208" customFormat="false" ht="24" hidden="false" customHeight="false" outlineLevel="0" collapsed="false">
      <c r="A208" s="11" t="s">
        <v>99</v>
      </c>
      <c r="B208" s="53"/>
      <c r="C208" s="12" t="n">
        <f aca="false">C142</f>
        <v>57.6</v>
      </c>
      <c r="D208" s="13"/>
      <c r="E208" s="13"/>
      <c r="F208" s="11" t="s">
        <v>100</v>
      </c>
      <c r="G208" s="53"/>
      <c r="H208" s="12" t="n">
        <f aca="false">H34</f>
        <v>10.2</v>
      </c>
      <c r="I208" s="13"/>
      <c r="J208" s="13"/>
    </row>
    <row r="209" customFormat="false" ht="24" hidden="false" customHeight="false" outlineLevel="0" collapsed="false">
      <c r="A209" s="11" t="s">
        <v>101</v>
      </c>
      <c r="B209" s="53"/>
      <c r="C209" s="12" t="n">
        <f aca="false">C143</f>
        <v>57.6</v>
      </c>
      <c r="D209" s="13"/>
      <c r="E209" s="13"/>
      <c r="F209" s="29" t="s">
        <v>102</v>
      </c>
      <c r="G209" s="53"/>
      <c r="H209" s="30" t="n">
        <f aca="false">H34</f>
        <v>10.2</v>
      </c>
      <c r="I209" s="13"/>
      <c r="J209" s="13"/>
    </row>
    <row r="210" customFormat="false" ht="24" hidden="false" customHeight="false" outlineLevel="0" collapsed="false">
      <c r="A210" s="11" t="s">
        <v>103</v>
      </c>
      <c r="B210" s="53"/>
      <c r="C210" s="12" t="n">
        <f aca="false">C144</f>
        <v>57.6</v>
      </c>
      <c r="D210" s="13"/>
      <c r="E210" s="13"/>
      <c r="F210" s="41"/>
      <c r="G210" s="41"/>
      <c r="H210" s="41"/>
      <c r="I210" s="41"/>
      <c r="J210" s="41"/>
    </row>
    <row r="211" customFormat="false" ht="24" hidden="false" customHeight="false" outlineLevel="0" collapsed="false">
      <c r="A211" s="11" t="s">
        <v>104</v>
      </c>
      <c r="B211" s="53"/>
      <c r="C211" s="12" t="n">
        <f aca="false">C145</f>
        <v>57.6</v>
      </c>
      <c r="D211" s="13"/>
      <c r="E211" s="13"/>
      <c r="F211" s="41"/>
      <c r="G211" s="41"/>
      <c r="H211" s="41"/>
      <c r="I211" s="41"/>
      <c r="J211" s="41"/>
    </row>
    <row r="212" customFormat="false" ht="24" hidden="false" customHeight="false" outlineLevel="0" collapsed="false">
      <c r="A212" s="11" t="s">
        <v>105</v>
      </c>
      <c r="B212" s="53"/>
      <c r="C212" s="12" t="n">
        <f aca="false">C146</f>
        <v>57.6</v>
      </c>
      <c r="D212" s="13"/>
      <c r="E212" s="13"/>
      <c r="F212" s="41"/>
      <c r="G212" s="41"/>
      <c r="H212" s="41"/>
      <c r="I212" s="41"/>
      <c r="J212" s="41"/>
    </row>
    <row r="213" customFormat="false" ht="24" hidden="false" customHeight="false" outlineLevel="0" collapsed="false">
      <c r="A213" s="11" t="s">
        <v>106</v>
      </c>
      <c r="B213" s="53"/>
      <c r="C213" s="12" t="n">
        <f aca="false">C147</f>
        <v>57.6</v>
      </c>
      <c r="D213" s="13"/>
      <c r="E213" s="13"/>
      <c r="F213" s="41"/>
      <c r="G213" s="41"/>
      <c r="H213" s="41"/>
      <c r="I213" s="41"/>
      <c r="J213" s="41"/>
    </row>
    <row r="214" customFormat="false" ht="24" hidden="false" customHeight="false" outlineLevel="0" collapsed="false">
      <c r="A214" s="11" t="s">
        <v>107</v>
      </c>
      <c r="B214" s="53"/>
      <c r="C214" s="12" t="n">
        <f aca="false">C148</f>
        <v>57.6</v>
      </c>
      <c r="D214" s="13"/>
      <c r="E214" s="13"/>
      <c r="F214" s="41"/>
      <c r="G214" s="41"/>
      <c r="H214" s="41"/>
      <c r="I214" s="41"/>
      <c r="J214" s="41"/>
    </row>
    <row r="215" customFormat="false" ht="24" hidden="false" customHeight="false" outlineLevel="0" collapsed="false">
      <c r="A215" s="11" t="s">
        <v>108</v>
      </c>
      <c r="B215" s="53"/>
      <c r="C215" s="12" t="n">
        <f aca="false">C149</f>
        <v>57.6</v>
      </c>
      <c r="D215" s="13"/>
      <c r="E215" s="13"/>
      <c r="F215" s="41"/>
      <c r="G215" s="41"/>
      <c r="H215" s="41"/>
      <c r="I215" s="41"/>
      <c r="J215" s="41"/>
    </row>
    <row r="216" customFormat="false" ht="24" hidden="false" customHeight="false" outlineLevel="0" collapsed="false">
      <c r="A216" s="11" t="s">
        <v>109</v>
      </c>
      <c r="B216" s="53"/>
      <c r="C216" s="12" t="n">
        <f aca="false">C150</f>
        <v>57.6</v>
      </c>
      <c r="D216" s="13"/>
      <c r="E216" s="13"/>
      <c r="F216" s="41"/>
      <c r="G216" s="41"/>
      <c r="H216" s="41"/>
      <c r="I216" s="41"/>
      <c r="J216" s="41"/>
    </row>
    <row r="217" customFormat="false" ht="24" hidden="false" customHeight="false" outlineLevel="0" collapsed="false">
      <c r="A217" s="11" t="s">
        <v>110</v>
      </c>
      <c r="B217" s="53"/>
      <c r="C217" s="12" t="n">
        <f aca="false">C151</f>
        <v>57.6</v>
      </c>
      <c r="D217" s="13"/>
      <c r="E217" s="13"/>
      <c r="F217" s="41"/>
      <c r="G217" s="41"/>
      <c r="H217" s="41"/>
      <c r="I217" s="41"/>
      <c r="J217" s="41"/>
    </row>
    <row r="218" customFormat="false" ht="24" hidden="false" customHeight="false" outlineLevel="0" collapsed="false">
      <c r="A218" s="11" t="s">
        <v>111</v>
      </c>
      <c r="B218" s="53"/>
      <c r="C218" s="12" t="n">
        <f aca="false">C140</f>
        <v>57.6</v>
      </c>
      <c r="D218" s="13"/>
      <c r="E218" s="13"/>
      <c r="F218" s="41"/>
      <c r="G218" s="41"/>
      <c r="H218" s="41"/>
      <c r="I218" s="41"/>
      <c r="J218" s="41"/>
    </row>
    <row r="219" customFormat="false" ht="24" hidden="false" customHeight="false" outlineLevel="0" collapsed="false">
      <c r="A219" s="11" t="s">
        <v>112</v>
      </c>
      <c r="B219" s="53"/>
      <c r="C219" s="12" t="n">
        <f aca="false">C141</f>
        <v>57.6</v>
      </c>
      <c r="D219" s="13"/>
      <c r="E219" s="13"/>
      <c r="F219" s="41"/>
      <c r="G219" s="41"/>
      <c r="H219" s="41"/>
      <c r="I219" s="41"/>
      <c r="J219" s="41"/>
    </row>
    <row r="220" customFormat="false" ht="24" hidden="false" customHeight="false" outlineLevel="0" collapsed="false">
      <c r="A220" s="11" t="s">
        <v>113</v>
      </c>
      <c r="B220" s="53"/>
      <c r="C220" s="12" t="n">
        <f aca="false">C142</f>
        <v>57.6</v>
      </c>
      <c r="D220" s="13"/>
      <c r="E220" s="13"/>
      <c r="F220" s="41"/>
      <c r="G220" s="41"/>
      <c r="H220" s="41"/>
      <c r="I220" s="41"/>
      <c r="J220" s="41"/>
    </row>
    <row r="221" customFormat="false" ht="24" hidden="false" customHeight="false" outlineLevel="0" collapsed="false">
      <c r="A221" s="11" t="s">
        <v>114</v>
      </c>
      <c r="B221" s="53"/>
      <c r="C221" s="12" t="n">
        <f aca="false">C143</f>
        <v>57.6</v>
      </c>
      <c r="D221" s="13"/>
      <c r="E221" s="13"/>
      <c r="F221" s="41"/>
      <c r="G221" s="41"/>
      <c r="H221" s="41"/>
      <c r="I221" s="41"/>
      <c r="J221" s="41"/>
    </row>
    <row r="222" customFormat="false" ht="24" hidden="false" customHeight="false" outlineLevel="0" collapsed="false">
      <c r="A222" s="11" t="s">
        <v>115</v>
      </c>
      <c r="B222" s="53"/>
      <c r="C222" s="12" t="n">
        <f aca="false">C144</f>
        <v>57.6</v>
      </c>
      <c r="D222" s="13"/>
      <c r="E222" s="13"/>
      <c r="F222" s="41"/>
      <c r="G222" s="41"/>
      <c r="H222" s="41"/>
      <c r="I222" s="41"/>
      <c r="J222" s="41"/>
    </row>
    <row r="223" customFormat="false" ht="24" hidden="false" customHeight="false" outlineLevel="0" collapsed="false">
      <c r="A223" s="11" t="s">
        <v>116</v>
      </c>
      <c r="B223" s="53"/>
      <c r="C223" s="12" t="n">
        <f aca="false">C145</f>
        <v>57.6</v>
      </c>
      <c r="D223" s="13"/>
      <c r="E223" s="13"/>
      <c r="F223" s="41"/>
      <c r="G223" s="41"/>
      <c r="H223" s="41"/>
      <c r="I223" s="41"/>
      <c r="J223" s="41"/>
    </row>
    <row r="224" customFormat="false" ht="24" hidden="false" customHeight="false" outlineLevel="0" collapsed="false">
      <c r="A224" s="11" t="s">
        <v>117</v>
      </c>
      <c r="B224" s="53"/>
      <c r="C224" s="12" t="n">
        <f aca="false">C140</f>
        <v>57.6</v>
      </c>
      <c r="D224" s="13"/>
      <c r="E224" s="13"/>
      <c r="F224" s="41"/>
      <c r="G224" s="41"/>
      <c r="H224" s="41"/>
      <c r="I224" s="41"/>
      <c r="J224" s="41"/>
    </row>
    <row r="225" customFormat="false" ht="24" hidden="false" customHeight="false" outlineLevel="0" collapsed="false">
      <c r="A225" s="11" t="s">
        <v>118</v>
      </c>
      <c r="B225" s="53"/>
      <c r="C225" s="12" t="n">
        <f aca="false">C141</f>
        <v>57.6</v>
      </c>
      <c r="D225" s="13"/>
      <c r="E225" s="13"/>
      <c r="F225" s="41"/>
      <c r="G225" s="41"/>
      <c r="H225" s="41"/>
      <c r="I225" s="41"/>
      <c r="J225" s="41"/>
    </row>
    <row r="226" customFormat="false" ht="24" hidden="false" customHeight="false" outlineLevel="0" collapsed="false">
      <c r="A226" s="11" t="s">
        <v>119</v>
      </c>
      <c r="B226" s="53"/>
      <c r="C226" s="12" t="n">
        <f aca="false">C142</f>
        <v>57.6</v>
      </c>
      <c r="D226" s="13"/>
      <c r="E226" s="13"/>
      <c r="F226" s="41"/>
      <c r="G226" s="41"/>
      <c r="H226" s="41"/>
      <c r="I226" s="41"/>
      <c r="J226" s="41"/>
    </row>
    <row r="227" customFormat="false" ht="24" hidden="false" customHeight="false" outlineLevel="0" collapsed="false">
      <c r="A227" s="11" t="s">
        <v>121</v>
      </c>
      <c r="B227" s="53"/>
      <c r="C227" s="12" t="n">
        <f aca="false">C143</f>
        <v>57.6</v>
      </c>
      <c r="D227" s="13"/>
      <c r="E227" s="13"/>
      <c r="F227" s="41"/>
      <c r="G227" s="41"/>
      <c r="H227" s="41"/>
      <c r="I227" s="41"/>
      <c r="J227" s="41"/>
    </row>
    <row r="228" customFormat="false" ht="24" hidden="false" customHeight="false" outlineLevel="0" collapsed="false">
      <c r="A228" s="11" t="s">
        <v>121</v>
      </c>
      <c r="B228" s="53"/>
      <c r="C228" s="12" t="n">
        <f aca="false">C144</f>
        <v>57.6</v>
      </c>
      <c r="D228" s="13"/>
      <c r="E228" s="13"/>
      <c r="F228" s="41"/>
      <c r="G228" s="41"/>
      <c r="H228" s="41"/>
      <c r="I228" s="41"/>
      <c r="J228" s="41"/>
    </row>
    <row r="229" customFormat="false" ht="24" hidden="false" customHeight="false" outlineLevel="0" collapsed="false">
      <c r="A229" s="11" t="s">
        <v>122</v>
      </c>
      <c r="B229" s="53"/>
      <c r="C229" s="12" t="n">
        <f aca="false">C145</f>
        <v>57.6</v>
      </c>
      <c r="D229" s="13"/>
      <c r="E229" s="13"/>
      <c r="F229" s="41"/>
      <c r="G229" s="41"/>
      <c r="H229" s="41"/>
      <c r="I229" s="41"/>
      <c r="J229" s="41"/>
    </row>
    <row r="230" customFormat="false" ht="24" hidden="false" customHeight="false" outlineLevel="0" collapsed="false">
      <c r="A230" s="11" t="s">
        <v>123</v>
      </c>
      <c r="B230" s="53"/>
      <c r="C230" s="12" t="n">
        <f aca="false">C146</f>
        <v>57.6</v>
      </c>
      <c r="D230" s="13"/>
      <c r="E230" s="13"/>
      <c r="F230" s="41"/>
      <c r="G230" s="41"/>
      <c r="H230" s="41"/>
      <c r="I230" s="41"/>
      <c r="J230" s="41"/>
    </row>
    <row r="231" customFormat="false" ht="24" hidden="false" customHeight="false" outlineLevel="0" collapsed="false">
      <c r="A231" s="11" t="s">
        <v>124</v>
      </c>
      <c r="B231" s="53"/>
      <c r="C231" s="12" t="n">
        <f aca="false">C147</f>
        <v>57.6</v>
      </c>
      <c r="D231" s="13"/>
      <c r="E231" s="13"/>
      <c r="F231" s="41"/>
      <c r="G231" s="41"/>
      <c r="H231" s="41"/>
      <c r="I231" s="41"/>
      <c r="J231" s="41"/>
    </row>
    <row r="232" customFormat="false" ht="24" hidden="false" customHeight="false" outlineLevel="0" collapsed="false">
      <c r="A232" s="11" t="s">
        <v>125</v>
      </c>
      <c r="B232" s="53"/>
      <c r="C232" s="12" t="n">
        <f aca="false">C148</f>
        <v>57.6</v>
      </c>
      <c r="D232" s="13"/>
      <c r="E232" s="13"/>
      <c r="F232" s="41"/>
      <c r="G232" s="41"/>
      <c r="H232" s="41"/>
      <c r="I232" s="41"/>
      <c r="J232" s="41"/>
    </row>
    <row r="233" customFormat="false" ht="24" hidden="false" customHeight="false" outlineLevel="0" collapsed="false">
      <c r="A233" s="11" t="s">
        <v>126</v>
      </c>
      <c r="B233" s="53"/>
      <c r="C233" s="12" t="n">
        <f aca="false">C149</f>
        <v>57.6</v>
      </c>
      <c r="D233" s="13"/>
      <c r="E233" s="13"/>
      <c r="F233" s="41"/>
      <c r="G233" s="41"/>
      <c r="H233" s="41"/>
      <c r="I233" s="41"/>
      <c r="J233" s="41"/>
    </row>
    <row r="234" customFormat="false" ht="24" hidden="false" customHeight="false" outlineLevel="0" collapsed="false">
      <c r="A234" s="11" t="s">
        <v>127</v>
      </c>
      <c r="B234" s="53"/>
      <c r="C234" s="12" t="n">
        <f aca="false">C150</f>
        <v>57.6</v>
      </c>
      <c r="D234" s="13"/>
      <c r="E234" s="13"/>
      <c r="F234" s="41"/>
      <c r="G234" s="41"/>
      <c r="H234" s="41"/>
      <c r="I234" s="41"/>
      <c r="J234" s="41"/>
    </row>
    <row r="235" customFormat="false" ht="24" hidden="false" customHeight="false" outlineLevel="0" collapsed="false">
      <c r="A235" s="11" t="s">
        <v>128</v>
      </c>
      <c r="B235" s="53"/>
      <c r="C235" s="12" t="n">
        <f aca="false">C151</f>
        <v>57.6</v>
      </c>
      <c r="D235" s="13"/>
      <c r="E235" s="13"/>
      <c r="F235" s="41"/>
      <c r="G235" s="41"/>
      <c r="H235" s="41"/>
      <c r="I235" s="41"/>
      <c r="J235" s="41"/>
    </row>
    <row r="236" customFormat="false" ht="24" hidden="false" customHeight="false" outlineLevel="0" collapsed="false">
      <c r="A236" s="11" t="s">
        <v>129</v>
      </c>
      <c r="B236" s="53"/>
      <c r="C236" s="12" t="n">
        <f aca="false">C146</f>
        <v>57.6</v>
      </c>
      <c r="D236" s="13"/>
      <c r="E236" s="13"/>
      <c r="F236" s="41"/>
      <c r="G236" s="41"/>
      <c r="H236" s="41"/>
      <c r="I236" s="41"/>
      <c r="J236" s="41"/>
    </row>
    <row r="237" customFormat="false" ht="24" hidden="false" customHeight="false" outlineLevel="0" collapsed="false">
      <c r="A237" s="11" t="s">
        <v>130</v>
      </c>
      <c r="B237" s="53"/>
      <c r="C237" s="12" t="n">
        <f aca="false">C147</f>
        <v>57.6</v>
      </c>
      <c r="D237" s="13"/>
      <c r="E237" s="13"/>
      <c r="F237" s="41"/>
      <c r="G237" s="41"/>
      <c r="H237" s="41"/>
      <c r="I237" s="41"/>
      <c r="J237" s="41"/>
    </row>
    <row r="238" customFormat="false" ht="24" hidden="false" customHeight="false" outlineLevel="0" collapsed="false">
      <c r="A238" s="11" t="s">
        <v>131</v>
      </c>
      <c r="B238" s="53"/>
      <c r="C238" s="12" t="n">
        <f aca="false">C148</f>
        <v>57.6</v>
      </c>
      <c r="D238" s="13"/>
      <c r="E238" s="13"/>
      <c r="F238" s="41"/>
      <c r="G238" s="41"/>
      <c r="H238" s="41"/>
      <c r="I238" s="41"/>
      <c r="J238" s="41"/>
    </row>
    <row r="239" customFormat="false" ht="24" hidden="false" customHeight="false" outlineLevel="0" collapsed="false">
      <c r="A239" s="11" t="s">
        <v>132</v>
      </c>
      <c r="B239" s="53"/>
      <c r="C239" s="12" t="n">
        <f aca="false">C149</f>
        <v>57.6</v>
      </c>
      <c r="D239" s="13"/>
      <c r="E239" s="13"/>
      <c r="F239" s="41"/>
      <c r="G239" s="41"/>
      <c r="H239" s="41"/>
      <c r="I239" s="41"/>
      <c r="J239" s="41"/>
    </row>
    <row r="240" customFormat="false" ht="24" hidden="false" customHeight="false" outlineLevel="0" collapsed="false">
      <c r="A240" s="11" t="s">
        <v>133</v>
      </c>
      <c r="B240" s="53"/>
      <c r="C240" s="12" t="n">
        <f aca="false">C150</f>
        <v>57.6</v>
      </c>
      <c r="D240" s="13"/>
      <c r="E240" s="13"/>
      <c r="F240" s="41"/>
      <c r="G240" s="41"/>
      <c r="H240" s="41"/>
      <c r="I240" s="41"/>
      <c r="J240" s="41"/>
    </row>
    <row r="241" customFormat="false" ht="24" hidden="false" customHeight="false" outlineLevel="0" collapsed="false">
      <c r="A241" s="11" t="s">
        <v>134</v>
      </c>
      <c r="B241" s="53"/>
      <c r="C241" s="12" t="n">
        <f aca="false">C151</f>
        <v>57.6</v>
      </c>
      <c r="D241" s="13"/>
      <c r="E241" s="13"/>
      <c r="F241" s="41"/>
      <c r="G241" s="41"/>
      <c r="H241" s="41"/>
      <c r="I241" s="41"/>
      <c r="J241" s="41"/>
    </row>
    <row r="242" customFormat="false" ht="24" hidden="false" customHeight="false" outlineLevel="0" collapsed="false">
      <c r="A242" s="11" t="s">
        <v>135</v>
      </c>
      <c r="B242" s="53"/>
      <c r="C242" s="12" t="n">
        <f aca="false">C140</f>
        <v>57.6</v>
      </c>
      <c r="D242" s="13"/>
      <c r="E242" s="13"/>
      <c r="F242" s="41"/>
      <c r="G242" s="41"/>
      <c r="H242" s="41"/>
      <c r="I242" s="41"/>
      <c r="J242" s="41"/>
    </row>
    <row r="243" customFormat="false" ht="24" hidden="false" customHeight="false" outlineLevel="0" collapsed="false">
      <c r="A243" s="11" t="s">
        <v>136</v>
      </c>
      <c r="B243" s="53"/>
      <c r="C243" s="12" t="n">
        <f aca="false">C141</f>
        <v>57.6</v>
      </c>
      <c r="D243" s="13"/>
      <c r="E243" s="13"/>
      <c r="F243" s="41"/>
      <c r="G243" s="41"/>
      <c r="H243" s="41"/>
      <c r="I243" s="41"/>
      <c r="J243" s="41"/>
    </row>
    <row r="244" customFormat="false" ht="24" hidden="false" customHeight="false" outlineLevel="0" collapsed="false">
      <c r="A244" s="11" t="s">
        <v>137</v>
      </c>
      <c r="B244" s="53"/>
      <c r="C244" s="12" t="n">
        <f aca="false">C142</f>
        <v>57.6</v>
      </c>
      <c r="D244" s="13"/>
      <c r="E244" s="13"/>
      <c r="F244" s="41"/>
      <c r="G244" s="41"/>
      <c r="H244" s="41"/>
      <c r="I244" s="41"/>
      <c r="J244" s="41"/>
    </row>
    <row r="245" customFormat="false" ht="24" hidden="false" customHeight="false" outlineLevel="0" collapsed="false">
      <c r="A245" s="11" t="s">
        <v>138</v>
      </c>
      <c r="B245" s="53"/>
      <c r="C245" s="12" t="n">
        <f aca="false">C143</f>
        <v>57.6</v>
      </c>
      <c r="D245" s="13"/>
      <c r="E245" s="13"/>
      <c r="F245" s="41"/>
      <c r="G245" s="41"/>
      <c r="H245" s="41"/>
      <c r="I245" s="41"/>
      <c r="J245" s="41"/>
    </row>
    <row r="246" customFormat="false" ht="24" hidden="false" customHeight="false" outlineLevel="0" collapsed="false">
      <c r="A246" s="11" t="s">
        <v>139</v>
      </c>
      <c r="B246" s="53"/>
      <c r="C246" s="12" t="n">
        <f aca="false">C144</f>
        <v>57.6</v>
      </c>
      <c r="D246" s="13"/>
      <c r="E246" s="13"/>
      <c r="F246" s="41"/>
      <c r="G246" s="41"/>
      <c r="H246" s="41"/>
      <c r="I246" s="41"/>
      <c r="J246" s="41"/>
    </row>
    <row r="247" customFormat="false" ht="24" hidden="false" customHeight="false" outlineLevel="0" collapsed="false">
      <c r="A247" s="11" t="s">
        <v>140</v>
      </c>
      <c r="B247" s="53"/>
      <c r="C247" s="12" t="n">
        <f aca="false">C145</f>
        <v>57.6</v>
      </c>
      <c r="D247" s="13"/>
      <c r="E247" s="13"/>
      <c r="F247" s="41"/>
      <c r="G247" s="41"/>
      <c r="H247" s="41"/>
      <c r="I247" s="41"/>
      <c r="J247" s="41"/>
    </row>
    <row r="248" customFormat="false" ht="24" hidden="false" customHeight="false" outlineLevel="0" collapsed="false">
      <c r="A248" s="11" t="s">
        <v>141</v>
      </c>
      <c r="B248" s="53"/>
      <c r="C248" s="12" t="n">
        <f aca="false">C146</f>
        <v>57.6</v>
      </c>
      <c r="D248" s="13"/>
      <c r="E248" s="13"/>
      <c r="F248" s="41"/>
      <c r="G248" s="41"/>
      <c r="H248" s="41"/>
      <c r="I248" s="41"/>
      <c r="J248" s="41"/>
    </row>
    <row r="249" customFormat="false" ht="24" hidden="false" customHeight="false" outlineLevel="0" collapsed="false">
      <c r="A249" s="11" t="s">
        <v>142</v>
      </c>
      <c r="B249" s="53"/>
      <c r="C249" s="12" t="n">
        <f aca="false">C147</f>
        <v>57.6</v>
      </c>
      <c r="D249" s="13"/>
      <c r="E249" s="13"/>
      <c r="F249" s="41"/>
      <c r="G249" s="41"/>
      <c r="H249" s="41"/>
      <c r="I249" s="41"/>
      <c r="J249" s="41"/>
    </row>
    <row r="250" customFormat="false" ht="24" hidden="false" customHeight="false" outlineLevel="0" collapsed="false">
      <c r="A250" s="11" t="s">
        <v>143</v>
      </c>
      <c r="B250" s="53"/>
      <c r="C250" s="12" t="n">
        <f aca="false">C148</f>
        <v>57.6</v>
      </c>
      <c r="D250" s="13"/>
      <c r="E250" s="13"/>
      <c r="F250" s="41"/>
      <c r="G250" s="41"/>
      <c r="H250" s="41"/>
      <c r="I250" s="41"/>
      <c r="J250" s="41"/>
    </row>
    <row r="251" customFormat="false" ht="24" hidden="false" customHeight="false" outlineLevel="0" collapsed="false">
      <c r="A251" s="11" t="s">
        <v>144</v>
      </c>
      <c r="B251" s="53"/>
      <c r="C251" s="12" t="n">
        <f aca="false">C149</f>
        <v>57.6</v>
      </c>
      <c r="D251" s="13"/>
      <c r="E251" s="13"/>
      <c r="F251" s="41"/>
      <c r="G251" s="41"/>
      <c r="H251" s="41"/>
      <c r="I251" s="41"/>
      <c r="J251" s="41"/>
    </row>
    <row r="252" customFormat="false" ht="24" hidden="false" customHeight="false" outlineLevel="0" collapsed="false">
      <c r="A252" s="11" t="s">
        <v>145</v>
      </c>
      <c r="B252" s="53"/>
      <c r="C252" s="12" t="n">
        <f aca="false">C150</f>
        <v>57.6</v>
      </c>
      <c r="D252" s="13"/>
      <c r="E252" s="13"/>
      <c r="F252" s="41"/>
      <c r="G252" s="41"/>
      <c r="H252" s="41"/>
      <c r="I252" s="41"/>
      <c r="J252" s="41"/>
    </row>
    <row r="253" customFormat="false" ht="24" hidden="false" customHeight="false" outlineLevel="0" collapsed="false">
      <c r="A253" s="29" t="s">
        <v>146</v>
      </c>
      <c r="B253" s="54"/>
      <c r="C253" s="30" t="n">
        <f aca="false">C151</f>
        <v>57.6</v>
      </c>
      <c r="D253" s="13"/>
      <c r="E253" s="13"/>
      <c r="F253" s="41"/>
      <c r="G253" s="41"/>
      <c r="H253" s="41"/>
      <c r="I253" s="41"/>
      <c r="J253" s="41"/>
    </row>
  </sheetData>
  <mergeCells count="95">
    <mergeCell ref="A1:J1"/>
    <mergeCell ref="A2:J2"/>
    <mergeCell ref="A3:J3"/>
    <mergeCell ref="B5:J5"/>
    <mergeCell ref="Q5:V6"/>
    <mergeCell ref="D7:D9"/>
    <mergeCell ref="E7:E9"/>
    <mergeCell ref="F8:J9"/>
    <mergeCell ref="Q9:V10"/>
    <mergeCell ref="B11:J11"/>
    <mergeCell ref="D13:D14"/>
    <mergeCell ref="E13:E14"/>
    <mergeCell ref="F14:J14"/>
    <mergeCell ref="B16:J16"/>
    <mergeCell ref="D18:D20"/>
    <mergeCell ref="E18:E20"/>
    <mergeCell ref="F19:J20"/>
    <mergeCell ref="B22:J22"/>
    <mergeCell ref="D24:D26"/>
    <mergeCell ref="E24:E26"/>
    <mergeCell ref="I24:I25"/>
    <mergeCell ref="J24:J25"/>
    <mergeCell ref="F26:J26"/>
    <mergeCell ref="B28:J28"/>
    <mergeCell ref="B32:J32"/>
    <mergeCell ref="D34:D36"/>
    <mergeCell ref="E34:E36"/>
    <mergeCell ref="F35:J36"/>
    <mergeCell ref="B38:J38"/>
    <mergeCell ref="D40:D41"/>
    <mergeCell ref="E40:E41"/>
    <mergeCell ref="F41:J41"/>
    <mergeCell ref="B43:J43"/>
    <mergeCell ref="D45:D46"/>
    <mergeCell ref="E45:E46"/>
    <mergeCell ref="I45:I46"/>
    <mergeCell ref="J45:J46"/>
    <mergeCell ref="B48:J48"/>
    <mergeCell ref="D50:D52"/>
    <mergeCell ref="E50:E52"/>
    <mergeCell ref="F51:J52"/>
    <mergeCell ref="B54:J54"/>
    <mergeCell ref="D56:D59"/>
    <mergeCell ref="E56:E59"/>
    <mergeCell ref="I56:I57"/>
    <mergeCell ref="J56:J57"/>
    <mergeCell ref="F58:J59"/>
    <mergeCell ref="B61:J61"/>
    <mergeCell ref="D63:D74"/>
    <mergeCell ref="E63:E74"/>
    <mergeCell ref="I63:I68"/>
    <mergeCell ref="J63:J68"/>
    <mergeCell ref="F69:J74"/>
    <mergeCell ref="B76:J76"/>
    <mergeCell ref="D78:D90"/>
    <mergeCell ref="E78:E90"/>
    <mergeCell ref="I78:I83"/>
    <mergeCell ref="J78:J83"/>
    <mergeCell ref="F84:J90"/>
    <mergeCell ref="B92:J92"/>
    <mergeCell ref="D94:D105"/>
    <mergeCell ref="E94:E105"/>
    <mergeCell ref="I94:I99"/>
    <mergeCell ref="J94:J99"/>
    <mergeCell ref="F100:J105"/>
    <mergeCell ref="B107:J107"/>
    <mergeCell ref="D109:D121"/>
    <mergeCell ref="E109:E121"/>
    <mergeCell ref="I109:I116"/>
    <mergeCell ref="J109:J116"/>
    <mergeCell ref="F117:J121"/>
    <mergeCell ref="B123:J123"/>
    <mergeCell ref="D125:D136"/>
    <mergeCell ref="E125:E136"/>
    <mergeCell ref="I125:I132"/>
    <mergeCell ref="J125:J132"/>
    <mergeCell ref="F133:J136"/>
    <mergeCell ref="B138:J138"/>
    <mergeCell ref="D140:D151"/>
    <mergeCell ref="E140:E151"/>
    <mergeCell ref="I140:I146"/>
    <mergeCell ref="J140:J146"/>
    <mergeCell ref="F147:J151"/>
    <mergeCell ref="B153:J153"/>
    <mergeCell ref="D155:D202"/>
    <mergeCell ref="E155:E202"/>
    <mergeCell ref="I155:I158"/>
    <mergeCell ref="J155:J158"/>
    <mergeCell ref="F159:J202"/>
    <mergeCell ref="B204:J204"/>
    <mergeCell ref="D206:D253"/>
    <mergeCell ref="E206:E253"/>
    <mergeCell ref="I206:I209"/>
    <mergeCell ref="J206:J209"/>
    <mergeCell ref="F210:J2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2016-11-29T21:21:52Z</dcterms:created>
  <dc:creator>Microsoft Office User</dc:creator>
  <dc:language>en-CA</dc:language>
  <cp:lastModifiedBy>Microsoft Office User</cp:lastModifiedBy>
  <dcterms:modified xsi:type="dcterms:W3CDTF">2016-11-30T15:13:05Z</dcterms:modified>
  <cp:revision>0</cp:revision>
</cp:coreProperties>
</file>