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y\Dropbox\ENSC450\ENSC 450\Assignment1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21" i="1"/>
  <c r="B44" i="1"/>
  <c r="B45" i="1"/>
  <c r="B46" i="1"/>
  <c r="B47" i="1"/>
  <c r="B48" i="1"/>
  <c r="B43" i="1"/>
  <c r="B42" i="1" l="1"/>
  <c r="F7" i="1"/>
</calcChain>
</file>

<file path=xl/sharedStrings.xml><?xml version="1.0" encoding="utf-8"?>
<sst xmlns="http://schemas.openxmlformats.org/spreadsheetml/2006/main" count="40" uniqueCount="18">
  <si>
    <t>Area (Kg)</t>
  </si>
  <si>
    <t>Period(ns)</t>
  </si>
  <si>
    <t>met</t>
  </si>
  <si>
    <t>MET</t>
  </si>
  <si>
    <t>vio</t>
  </si>
  <si>
    <t xml:space="preserve">At 5ns/200MHz, choose non-pipeline </t>
  </si>
  <si>
    <t>because you can increase freq without a big difference in area</t>
  </si>
  <si>
    <t xml:space="preserve">wouldn't want to operate at 180MHz because too much area </t>
  </si>
  <si>
    <t xml:space="preserve">and area is smaller in regular than in pipeline </t>
  </si>
  <si>
    <t xml:space="preserve">Pipeline is good for faster speeds </t>
  </si>
  <si>
    <t xml:space="preserve">96% smaller and 1.7% less power than 180, but 20 times higher </t>
  </si>
  <si>
    <t>Freq (MHz)</t>
  </si>
  <si>
    <t>Non-Pipeline on CMOS045</t>
  </si>
  <si>
    <t>Total Dynamic Power (uW)</t>
  </si>
  <si>
    <r>
      <t>Area ((</t>
    </r>
    <r>
      <rPr>
        <b/>
        <sz val="11"/>
        <color theme="1"/>
        <rFont val="Calibri"/>
        <family val="2"/>
      </rPr>
      <t>µ</t>
    </r>
    <r>
      <rPr>
        <b/>
        <sz val="11"/>
        <color theme="1"/>
        <rFont val="Calibri"/>
        <family val="2"/>
        <scheme val="minor"/>
      </rPr>
      <t>m)^2)</t>
    </r>
  </si>
  <si>
    <t>Data Arrival Time (ns)</t>
  </si>
  <si>
    <t>Non-Pipeline on CMOS180</t>
  </si>
  <si>
    <t>Pipeline on CMOS045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</si>
</sst>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0" fillId="0" borderId="0" xfId="0" applyFont="1"/>
    <xf numFmtId="0" fontId="0" fillId="3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 vs.</a:t>
            </a:r>
            <a:r>
              <a:rPr lang="en-US" baseline="0"/>
              <a:t> Frequency of Pipeline in CMOS045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Area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Sheet1!$B$21:$B$36</c:f>
              <c:numCache>
                <c:formatCode>General</c:formatCode>
                <c:ptCount val="16"/>
                <c:pt idx="0">
                  <c:v>67</c:v>
                </c:pt>
                <c:pt idx="1">
                  <c:v>91</c:v>
                </c:pt>
                <c:pt idx="2">
                  <c:v>100</c:v>
                </c:pt>
                <c:pt idx="3">
                  <c:v>111</c:v>
                </c:pt>
                <c:pt idx="4">
                  <c:v>125</c:v>
                </c:pt>
                <c:pt idx="5">
                  <c:v>143</c:v>
                </c:pt>
                <c:pt idx="6">
                  <c:v>167</c:v>
                </c:pt>
                <c:pt idx="7">
                  <c:v>200</c:v>
                </c:pt>
                <c:pt idx="8">
                  <c:v>250</c:v>
                </c:pt>
                <c:pt idx="9">
                  <c:v>286</c:v>
                </c:pt>
                <c:pt idx="10">
                  <c:v>333</c:v>
                </c:pt>
                <c:pt idx="11">
                  <c:v>357</c:v>
                </c:pt>
                <c:pt idx="12">
                  <c:v>370</c:v>
                </c:pt>
                <c:pt idx="13">
                  <c:v>373</c:v>
                </c:pt>
                <c:pt idx="14">
                  <c:v>375</c:v>
                </c:pt>
                <c:pt idx="15">
                  <c:v>376</c:v>
                </c:pt>
              </c:numCache>
            </c:numRef>
          </c:xVal>
          <c:yVal>
            <c:numRef>
              <c:f>Sheet1!$E$21:$E$36</c:f>
              <c:numCache>
                <c:formatCode>General</c:formatCode>
                <c:ptCount val="16"/>
                <c:pt idx="0">
                  <c:v>661.27601300000003</c:v>
                </c:pt>
                <c:pt idx="1">
                  <c:v>661.27601300000003</c:v>
                </c:pt>
                <c:pt idx="2">
                  <c:v>675.90601300000003</c:v>
                </c:pt>
                <c:pt idx="3">
                  <c:v>747.99201400000004</c:v>
                </c:pt>
                <c:pt idx="4">
                  <c:v>812.09801500000003</c:v>
                </c:pt>
                <c:pt idx="5">
                  <c:v>865.032015</c:v>
                </c:pt>
                <c:pt idx="6">
                  <c:v>845.614014</c:v>
                </c:pt>
                <c:pt idx="7">
                  <c:v>948.29001600000004</c:v>
                </c:pt>
                <c:pt idx="8">
                  <c:v>1018.248016</c:v>
                </c:pt>
                <c:pt idx="9">
                  <c:v>1143.5340180000001</c:v>
                </c:pt>
                <c:pt idx="10">
                  <c:v>1033.4100149999999</c:v>
                </c:pt>
                <c:pt idx="11">
                  <c:v>989.52001199999995</c:v>
                </c:pt>
                <c:pt idx="12">
                  <c:v>999.09601199999997</c:v>
                </c:pt>
                <c:pt idx="13">
                  <c:v>999.36201100000005</c:v>
                </c:pt>
                <c:pt idx="14">
                  <c:v>1026.7600070000001</c:v>
                </c:pt>
                <c:pt idx="15">
                  <c:v>1012.662009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769928"/>
        <c:axId val="247798400"/>
      </c:scatterChart>
      <c:valAx>
        <c:axId val="247769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(MHz)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798400"/>
        <c:crosses val="autoZero"/>
        <c:crossBetween val="midCat"/>
      </c:valAx>
      <c:valAx>
        <c:axId val="24779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Area((µm)^2)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769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 vs. Frequency of Non-Pipeline in CMOS045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6"/>
          <c:order val="0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Sheet1!$A$3:$A$17</c:f>
              <c:numCache>
                <c:formatCode>General</c:formatCode>
                <c:ptCount val="15"/>
                <c:pt idx="0">
                  <c:v>15</c:v>
                </c:pt>
                <c:pt idx="1">
                  <c:v>10</c:v>
                </c:pt>
                <c:pt idx="2">
                  <c:v>8</c:v>
                </c:pt>
                <c:pt idx="3">
                  <c:v>6</c:v>
                </c:pt>
                <c:pt idx="4">
                  <c:v>5</c:v>
                </c:pt>
                <c:pt idx="5">
                  <c:v>4.5</c:v>
                </c:pt>
                <c:pt idx="6">
                  <c:v>4.25</c:v>
                </c:pt>
                <c:pt idx="7">
                  <c:v>4.0999999999999996</c:v>
                </c:pt>
                <c:pt idx="8">
                  <c:v>4.0199999999999996</c:v>
                </c:pt>
                <c:pt idx="9">
                  <c:v>4</c:v>
                </c:pt>
                <c:pt idx="10">
                  <c:v>3.98</c:v>
                </c:pt>
                <c:pt idx="11">
                  <c:v>3.9</c:v>
                </c:pt>
                <c:pt idx="12">
                  <c:v>3.8</c:v>
                </c:pt>
                <c:pt idx="13">
                  <c:v>3.7</c:v>
                </c:pt>
                <c:pt idx="14">
                  <c:v>3.698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7"/>
          <c:order val="1"/>
          <c:tx>
            <c:strRef>
              <c:f>Sheet1!$F$1:$F$2</c:f>
              <c:strCache>
                <c:ptCount val="2"/>
                <c:pt idx="0">
                  <c:v>Non-Pipeline on CMOS045</c:v>
                </c:pt>
                <c:pt idx="1">
                  <c:v>Area (Kg)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Sheet1!$A$3:$A$17</c:f>
              <c:numCache>
                <c:formatCode>General</c:formatCode>
                <c:ptCount val="15"/>
                <c:pt idx="0">
                  <c:v>15</c:v>
                </c:pt>
                <c:pt idx="1">
                  <c:v>10</c:v>
                </c:pt>
                <c:pt idx="2">
                  <c:v>8</c:v>
                </c:pt>
                <c:pt idx="3">
                  <c:v>6</c:v>
                </c:pt>
                <c:pt idx="4">
                  <c:v>5</c:v>
                </c:pt>
                <c:pt idx="5">
                  <c:v>4.5</c:v>
                </c:pt>
                <c:pt idx="6">
                  <c:v>4.25</c:v>
                </c:pt>
                <c:pt idx="7">
                  <c:v>4.0999999999999996</c:v>
                </c:pt>
                <c:pt idx="8">
                  <c:v>4.0199999999999996</c:v>
                </c:pt>
                <c:pt idx="9">
                  <c:v>4</c:v>
                </c:pt>
                <c:pt idx="10">
                  <c:v>3.98</c:v>
                </c:pt>
                <c:pt idx="11">
                  <c:v>3.9</c:v>
                </c:pt>
                <c:pt idx="12">
                  <c:v>3.8</c:v>
                </c:pt>
                <c:pt idx="13">
                  <c:v>3.7</c:v>
                </c:pt>
                <c:pt idx="14">
                  <c:v>3.698</c:v>
                </c:pt>
              </c:numCache>
            </c:numRef>
          </c:xVal>
          <c:yVal>
            <c:numRef>
              <c:f>Sheet1!$F$3:$F$17</c:f>
            </c:numRef>
          </c:yVal>
          <c:smooth val="1"/>
        </c:ser>
        <c:ser>
          <c:idx val="8"/>
          <c:order val="2"/>
          <c:tx>
            <c:v>Area vs. Frequency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Sheet1!$B$3:$B$17</c:f>
              <c:numCache>
                <c:formatCode>General</c:formatCode>
                <c:ptCount val="15"/>
                <c:pt idx="0">
                  <c:v>67</c:v>
                </c:pt>
                <c:pt idx="1">
                  <c:v>100</c:v>
                </c:pt>
                <c:pt idx="2">
                  <c:v>125</c:v>
                </c:pt>
                <c:pt idx="3">
                  <c:v>167</c:v>
                </c:pt>
                <c:pt idx="4">
                  <c:v>200</c:v>
                </c:pt>
                <c:pt idx="5">
                  <c:v>222</c:v>
                </c:pt>
                <c:pt idx="6">
                  <c:v>235</c:v>
                </c:pt>
                <c:pt idx="7">
                  <c:v>244</c:v>
                </c:pt>
                <c:pt idx="8">
                  <c:v>249</c:v>
                </c:pt>
                <c:pt idx="9">
                  <c:v>250</c:v>
                </c:pt>
                <c:pt idx="10">
                  <c:v>251</c:v>
                </c:pt>
                <c:pt idx="11">
                  <c:v>256</c:v>
                </c:pt>
                <c:pt idx="12">
                  <c:v>263</c:v>
                </c:pt>
                <c:pt idx="13">
                  <c:v>270</c:v>
                </c:pt>
                <c:pt idx="14">
                  <c:v>270</c:v>
                </c:pt>
              </c:numCache>
            </c:numRef>
          </c:xVal>
          <c:yVal>
            <c:numRef>
              <c:f>Sheet1!$E$3:$E$17</c:f>
              <c:numCache>
                <c:formatCode>General</c:formatCode>
                <c:ptCount val="15"/>
                <c:pt idx="0">
                  <c:v>513.64600800000005</c:v>
                </c:pt>
                <c:pt idx="1">
                  <c:v>513.64600800000005</c:v>
                </c:pt>
                <c:pt idx="2">
                  <c:v>644.25201000000004</c:v>
                </c:pt>
                <c:pt idx="3">
                  <c:v>1184.2320139999999</c:v>
                </c:pt>
                <c:pt idx="4">
                  <c:v>927.24601099999995</c:v>
                </c:pt>
                <c:pt idx="5">
                  <c:v>906.79400899999996</c:v>
                </c:pt>
                <c:pt idx="6">
                  <c:v>941.10801100000003</c:v>
                </c:pt>
                <c:pt idx="7">
                  <c:v>908.65600800000004</c:v>
                </c:pt>
                <c:pt idx="8">
                  <c:v>890.302007</c:v>
                </c:pt>
                <c:pt idx="9">
                  <c:v>886.31200699999999</c:v>
                </c:pt>
                <c:pt idx="10">
                  <c:v>885.24800600000003</c:v>
                </c:pt>
                <c:pt idx="11">
                  <c:v>918.49800800000003</c:v>
                </c:pt>
                <c:pt idx="12">
                  <c:v>921.69000600000004</c:v>
                </c:pt>
                <c:pt idx="13">
                  <c:v>932.06400599999995</c:v>
                </c:pt>
                <c:pt idx="14">
                  <c:v>931.53200600000002</c:v>
                </c:pt>
              </c:numCache>
            </c:numRef>
          </c:yVal>
          <c:smooth val="1"/>
        </c:ser>
        <c:ser>
          <c:idx val="9"/>
          <c:order val="3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Sheet1!$A$3:$A$17</c:f>
              <c:numCache>
                <c:formatCode>General</c:formatCode>
                <c:ptCount val="15"/>
                <c:pt idx="0">
                  <c:v>15</c:v>
                </c:pt>
                <c:pt idx="1">
                  <c:v>10</c:v>
                </c:pt>
                <c:pt idx="2">
                  <c:v>8</c:v>
                </c:pt>
                <c:pt idx="3">
                  <c:v>6</c:v>
                </c:pt>
                <c:pt idx="4">
                  <c:v>5</c:v>
                </c:pt>
                <c:pt idx="5">
                  <c:v>4.5</c:v>
                </c:pt>
                <c:pt idx="6">
                  <c:v>4.25</c:v>
                </c:pt>
                <c:pt idx="7">
                  <c:v>4.0999999999999996</c:v>
                </c:pt>
                <c:pt idx="8">
                  <c:v>4.0199999999999996</c:v>
                </c:pt>
                <c:pt idx="9">
                  <c:v>4</c:v>
                </c:pt>
                <c:pt idx="10">
                  <c:v>3.98</c:v>
                </c:pt>
                <c:pt idx="11">
                  <c:v>3.9</c:v>
                </c:pt>
                <c:pt idx="12">
                  <c:v>3.8</c:v>
                </c:pt>
                <c:pt idx="13">
                  <c:v>3.7</c:v>
                </c:pt>
                <c:pt idx="14">
                  <c:v>3.698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10"/>
          <c:order val="4"/>
          <c:tx>
            <c:strRef>
              <c:f>Sheet1!$F$1:$F$2</c:f>
              <c:strCache>
                <c:ptCount val="2"/>
                <c:pt idx="0">
                  <c:v>Non-Pipeline on CMOS045</c:v>
                </c:pt>
                <c:pt idx="1">
                  <c:v>Area (Kg)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Sheet1!$A$3:$A$17</c:f>
              <c:numCache>
                <c:formatCode>General</c:formatCode>
                <c:ptCount val="15"/>
                <c:pt idx="0">
                  <c:v>15</c:v>
                </c:pt>
                <c:pt idx="1">
                  <c:v>10</c:v>
                </c:pt>
                <c:pt idx="2">
                  <c:v>8</c:v>
                </c:pt>
                <c:pt idx="3">
                  <c:v>6</c:v>
                </c:pt>
                <c:pt idx="4">
                  <c:v>5</c:v>
                </c:pt>
                <c:pt idx="5">
                  <c:v>4.5</c:v>
                </c:pt>
                <c:pt idx="6">
                  <c:v>4.25</c:v>
                </c:pt>
                <c:pt idx="7">
                  <c:v>4.0999999999999996</c:v>
                </c:pt>
                <c:pt idx="8">
                  <c:v>4.0199999999999996</c:v>
                </c:pt>
                <c:pt idx="9">
                  <c:v>4</c:v>
                </c:pt>
                <c:pt idx="10">
                  <c:v>3.98</c:v>
                </c:pt>
                <c:pt idx="11">
                  <c:v>3.9</c:v>
                </c:pt>
                <c:pt idx="12">
                  <c:v>3.8</c:v>
                </c:pt>
                <c:pt idx="13">
                  <c:v>3.7</c:v>
                </c:pt>
                <c:pt idx="14">
                  <c:v>3.698</c:v>
                </c:pt>
              </c:numCache>
            </c:numRef>
          </c:xVal>
          <c:yVal>
            <c:numRef>
              <c:f>Sheet1!$F$3:$F$17</c:f>
            </c:numRef>
          </c:yVal>
          <c:smooth val="1"/>
        </c:ser>
        <c:ser>
          <c:idx val="11"/>
          <c:order val="5"/>
          <c:tx>
            <c:v>Area vs. Frequency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Sheet1!$B$3:$B$17</c:f>
              <c:numCache>
                <c:formatCode>General</c:formatCode>
                <c:ptCount val="15"/>
                <c:pt idx="0">
                  <c:v>67</c:v>
                </c:pt>
                <c:pt idx="1">
                  <c:v>100</c:v>
                </c:pt>
                <c:pt idx="2">
                  <c:v>125</c:v>
                </c:pt>
                <c:pt idx="3">
                  <c:v>167</c:v>
                </c:pt>
                <c:pt idx="4">
                  <c:v>200</c:v>
                </c:pt>
                <c:pt idx="5">
                  <c:v>222</c:v>
                </c:pt>
                <c:pt idx="6">
                  <c:v>235</c:v>
                </c:pt>
                <c:pt idx="7">
                  <c:v>244</c:v>
                </c:pt>
                <c:pt idx="8">
                  <c:v>249</c:v>
                </c:pt>
                <c:pt idx="9">
                  <c:v>250</c:v>
                </c:pt>
                <c:pt idx="10">
                  <c:v>251</c:v>
                </c:pt>
                <c:pt idx="11">
                  <c:v>256</c:v>
                </c:pt>
                <c:pt idx="12">
                  <c:v>263</c:v>
                </c:pt>
                <c:pt idx="13">
                  <c:v>270</c:v>
                </c:pt>
                <c:pt idx="14">
                  <c:v>270</c:v>
                </c:pt>
              </c:numCache>
            </c:numRef>
          </c:xVal>
          <c:yVal>
            <c:numRef>
              <c:f>Sheet1!$E$3:$E$17</c:f>
              <c:numCache>
                <c:formatCode>General</c:formatCode>
                <c:ptCount val="15"/>
                <c:pt idx="0">
                  <c:v>513.64600800000005</c:v>
                </c:pt>
                <c:pt idx="1">
                  <c:v>513.64600800000005</c:v>
                </c:pt>
                <c:pt idx="2">
                  <c:v>644.25201000000004</c:v>
                </c:pt>
                <c:pt idx="3">
                  <c:v>1184.2320139999999</c:v>
                </c:pt>
                <c:pt idx="4">
                  <c:v>927.24601099999995</c:v>
                </c:pt>
                <c:pt idx="5">
                  <c:v>906.79400899999996</c:v>
                </c:pt>
                <c:pt idx="6">
                  <c:v>941.10801100000003</c:v>
                </c:pt>
                <c:pt idx="7">
                  <c:v>908.65600800000004</c:v>
                </c:pt>
                <c:pt idx="8">
                  <c:v>890.302007</c:v>
                </c:pt>
                <c:pt idx="9">
                  <c:v>886.31200699999999</c:v>
                </c:pt>
                <c:pt idx="10">
                  <c:v>885.24800600000003</c:v>
                </c:pt>
                <c:pt idx="11">
                  <c:v>918.49800800000003</c:v>
                </c:pt>
                <c:pt idx="12">
                  <c:v>921.69000600000004</c:v>
                </c:pt>
                <c:pt idx="13">
                  <c:v>932.06400599999995</c:v>
                </c:pt>
                <c:pt idx="14">
                  <c:v>931.53200600000002</c:v>
                </c:pt>
              </c:numCache>
            </c:numRef>
          </c:yVal>
          <c:smooth val="1"/>
        </c:ser>
        <c:ser>
          <c:idx val="1"/>
          <c:order val="6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Sheet1!$A$3:$A$17</c:f>
              <c:numCache>
                <c:formatCode>General</c:formatCode>
                <c:ptCount val="15"/>
                <c:pt idx="0">
                  <c:v>15</c:v>
                </c:pt>
                <c:pt idx="1">
                  <c:v>10</c:v>
                </c:pt>
                <c:pt idx="2">
                  <c:v>8</c:v>
                </c:pt>
                <c:pt idx="3">
                  <c:v>6</c:v>
                </c:pt>
                <c:pt idx="4">
                  <c:v>5</c:v>
                </c:pt>
                <c:pt idx="5">
                  <c:v>4.5</c:v>
                </c:pt>
                <c:pt idx="6">
                  <c:v>4.25</c:v>
                </c:pt>
                <c:pt idx="7">
                  <c:v>4.0999999999999996</c:v>
                </c:pt>
                <c:pt idx="8">
                  <c:v>4.0199999999999996</c:v>
                </c:pt>
                <c:pt idx="9">
                  <c:v>4</c:v>
                </c:pt>
                <c:pt idx="10">
                  <c:v>3.98</c:v>
                </c:pt>
                <c:pt idx="11">
                  <c:v>3.9</c:v>
                </c:pt>
                <c:pt idx="12">
                  <c:v>3.8</c:v>
                </c:pt>
                <c:pt idx="13">
                  <c:v>3.7</c:v>
                </c:pt>
                <c:pt idx="14">
                  <c:v>3.698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3"/>
          <c:order val="7"/>
          <c:tx>
            <c:strRef>
              <c:f>Sheet1!$F$1:$F$2</c:f>
              <c:strCache>
                <c:ptCount val="2"/>
                <c:pt idx="0">
                  <c:v>Non-Pipeline on CMOS045</c:v>
                </c:pt>
                <c:pt idx="1">
                  <c:v>Area (Kg)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Sheet1!$A$3:$A$17</c:f>
              <c:numCache>
                <c:formatCode>General</c:formatCode>
                <c:ptCount val="15"/>
                <c:pt idx="0">
                  <c:v>15</c:v>
                </c:pt>
                <c:pt idx="1">
                  <c:v>10</c:v>
                </c:pt>
                <c:pt idx="2">
                  <c:v>8</c:v>
                </c:pt>
                <c:pt idx="3">
                  <c:v>6</c:v>
                </c:pt>
                <c:pt idx="4">
                  <c:v>5</c:v>
                </c:pt>
                <c:pt idx="5">
                  <c:v>4.5</c:v>
                </c:pt>
                <c:pt idx="6">
                  <c:v>4.25</c:v>
                </c:pt>
                <c:pt idx="7">
                  <c:v>4.0999999999999996</c:v>
                </c:pt>
                <c:pt idx="8">
                  <c:v>4.0199999999999996</c:v>
                </c:pt>
                <c:pt idx="9">
                  <c:v>4</c:v>
                </c:pt>
                <c:pt idx="10">
                  <c:v>3.98</c:v>
                </c:pt>
                <c:pt idx="11">
                  <c:v>3.9</c:v>
                </c:pt>
                <c:pt idx="12">
                  <c:v>3.8</c:v>
                </c:pt>
                <c:pt idx="13">
                  <c:v>3.7</c:v>
                </c:pt>
                <c:pt idx="14">
                  <c:v>3.698</c:v>
                </c:pt>
              </c:numCache>
            </c:numRef>
          </c:xVal>
          <c:yVal>
            <c:numRef>
              <c:f>Sheet1!$F$3:$F$17</c:f>
            </c:numRef>
          </c:yVal>
          <c:smooth val="1"/>
        </c:ser>
        <c:ser>
          <c:idx val="4"/>
          <c:order val="8"/>
          <c:tx>
            <c:v>Area vs. Frequency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Sheet1!$B$3:$B$17</c:f>
              <c:numCache>
                <c:formatCode>General</c:formatCode>
                <c:ptCount val="15"/>
                <c:pt idx="0">
                  <c:v>67</c:v>
                </c:pt>
                <c:pt idx="1">
                  <c:v>100</c:v>
                </c:pt>
                <c:pt idx="2">
                  <c:v>125</c:v>
                </c:pt>
                <c:pt idx="3">
                  <c:v>167</c:v>
                </c:pt>
                <c:pt idx="4">
                  <c:v>200</c:v>
                </c:pt>
                <c:pt idx="5">
                  <c:v>222</c:v>
                </c:pt>
                <c:pt idx="6">
                  <c:v>235</c:v>
                </c:pt>
                <c:pt idx="7">
                  <c:v>244</c:v>
                </c:pt>
                <c:pt idx="8">
                  <c:v>249</c:v>
                </c:pt>
                <c:pt idx="9">
                  <c:v>250</c:v>
                </c:pt>
                <c:pt idx="10">
                  <c:v>251</c:v>
                </c:pt>
                <c:pt idx="11">
                  <c:v>256</c:v>
                </c:pt>
                <c:pt idx="12">
                  <c:v>263</c:v>
                </c:pt>
                <c:pt idx="13">
                  <c:v>270</c:v>
                </c:pt>
                <c:pt idx="14">
                  <c:v>270</c:v>
                </c:pt>
              </c:numCache>
            </c:numRef>
          </c:xVal>
          <c:yVal>
            <c:numRef>
              <c:f>Sheet1!$E$3:$E$17</c:f>
              <c:numCache>
                <c:formatCode>General</c:formatCode>
                <c:ptCount val="15"/>
                <c:pt idx="0">
                  <c:v>513.64600800000005</c:v>
                </c:pt>
                <c:pt idx="1">
                  <c:v>513.64600800000005</c:v>
                </c:pt>
                <c:pt idx="2">
                  <c:v>644.25201000000004</c:v>
                </c:pt>
                <c:pt idx="3">
                  <c:v>1184.2320139999999</c:v>
                </c:pt>
                <c:pt idx="4">
                  <c:v>927.24601099999995</c:v>
                </c:pt>
                <c:pt idx="5">
                  <c:v>906.79400899999996</c:v>
                </c:pt>
                <c:pt idx="6">
                  <c:v>941.10801100000003</c:v>
                </c:pt>
                <c:pt idx="7">
                  <c:v>908.65600800000004</c:v>
                </c:pt>
                <c:pt idx="8">
                  <c:v>890.302007</c:v>
                </c:pt>
                <c:pt idx="9">
                  <c:v>886.31200699999999</c:v>
                </c:pt>
                <c:pt idx="10">
                  <c:v>885.24800600000003</c:v>
                </c:pt>
                <c:pt idx="11">
                  <c:v>918.49800800000003</c:v>
                </c:pt>
                <c:pt idx="12">
                  <c:v>921.69000600000004</c:v>
                </c:pt>
                <c:pt idx="13">
                  <c:v>932.06400599999995</c:v>
                </c:pt>
                <c:pt idx="14">
                  <c:v>931.53200600000002</c:v>
                </c:pt>
              </c:numCache>
            </c:numRef>
          </c:yVal>
          <c:smooth val="1"/>
        </c:ser>
        <c:ser>
          <c:idx val="2"/>
          <c:order val="9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Sheet1!$A$3:$A$17</c:f>
              <c:numCache>
                <c:formatCode>General</c:formatCode>
                <c:ptCount val="15"/>
                <c:pt idx="0">
                  <c:v>15</c:v>
                </c:pt>
                <c:pt idx="1">
                  <c:v>10</c:v>
                </c:pt>
                <c:pt idx="2">
                  <c:v>8</c:v>
                </c:pt>
                <c:pt idx="3">
                  <c:v>6</c:v>
                </c:pt>
                <c:pt idx="4">
                  <c:v>5</c:v>
                </c:pt>
                <c:pt idx="5">
                  <c:v>4.5</c:v>
                </c:pt>
                <c:pt idx="6">
                  <c:v>4.25</c:v>
                </c:pt>
                <c:pt idx="7">
                  <c:v>4.0999999999999996</c:v>
                </c:pt>
                <c:pt idx="8">
                  <c:v>4.0199999999999996</c:v>
                </c:pt>
                <c:pt idx="9">
                  <c:v>4</c:v>
                </c:pt>
                <c:pt idx="10">
                  <c:v>3.98</c:v>
                </c:pt>
                <c:pt idx="11">
                  <c:v>3.9</c:v>
                </c:pt>
                <c:pt idx="12">
                  <c:v>3.8</c:v>
                </c:pt>
                <c:pt idx="13">
                  <c:v>3.7</c:v>
                </c:pt>
                <c:pt idx="14">
                  <c:v>3.698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5"/>
          <c:order val="10"/>
          <c:tx>
            <c:strRef>
              <c:f>Sheet1!$F$1:$F$2</c:f>
              <c:strCache>
                <c:ptCount val="2"/>
                <c:pt idx="0">
                  <c:v>Non-Pipeline on CMOS045</c:v>
                </c:pt>
                <c:pt idx="1">
                  <c:v>Area (Kg)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Sheet1!$A$3:$A$17</c:f>
              <c:numCache>
                <c:formatCode>General</c:formatCode>
                <c:ptCount val="15"/>
                <c:pt idx="0">
                  <c:v>15</c:v>
                </c:pt>
                <c:pt idx="1">
                  <c:v>10</c:v>
                </c:pt>
                <c:pt idx="2">
                  <c:v>8</c:v>
                </c:pt>
                <c:pt idx="3">
                  <c:v>6</c:v>
                </c:pt>
                <c:pt idx="4">
                  <c:v>5</c:v>
                </c:pt>
                <c:pt idx="5">
                  <c:v>4.5</c:v>
                </c:pt>
                <c:pt idx="6">
                  <c:v>4.25</c:v>
                </c:pt>
                <c:pt idx="7">
                  <c:v>4.0999999999999996</c:v>
                </c:pt>
                <c:pt idx="8">
                  <c:v>4.0199999999999996</c:v>
                </c:pt>
                <c:pt idx="9">
                  <c:v>4</c:v>
                </c:pt>
                <c:pt idx="10">
                  <c:v>3.98</c:v>
                </c:pt>
                <c:pt idx="11">
                  <c:v>3.9</c:v>
                </c:pt>
                <c:pt idx="12">
                  <c:v>3.8</c:v>
                </c:pt>
                <c:pt idx="13">
                  <c:v>3.7</c:v>
                </c:pt>
                <c:pt idx="14">
                  <c:v>3.698</c:v>
                </c:pt>
              </c:numCache>
            </c:numRef>
          </c:xVal>
          <c:yVal>
            <c:numRef>
              <c:f>Sheet1!$F$3:$F$17</c:f>
            </c:numRef>
          </c:yVal>
          <c:smooth val="1"/>
        </c:ser>
        <c:ser>
          <c:idx val="0"/>
          <c:order val="11"/>
          <c:tx>
            <c:v>Area vs. Frequency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Sheet1!$B$3:$B$17</c:f>
              <c:numCache>
                <c:formatCode>General</c:formatCode>
                <c:ptCount val="15"/>
                <c:pt idx="0">
                  <c:v>67</c:v>
                </c:pt>
                <c:pt idx="1">
                  <c:v>100</c:v>
                </c:pt>
                <c:pt idx="2">
                  <c:v>125</c:v>
                </c:pt>
                <c:pt idx="3">
                  <c:v>167</c:v>
                </c:pt>
                <c:pt idx="4">
                  <c:v>200</c:v>
                </c:pt>
                <c:pt idx="5">
                  <c:v>222</c:v>
                </c:pt>
                <c:pt idx="6">
                  <c:v>235</c:v>
                </c:pt>
                <c:pt idx="7">
                  <c:v>244</c:v>
                </c:pt>
                <c:pt idx="8">
                  <c:v>249</c:v>
                </c:pt>
                <c:pt idx="9">
                  <c:v>250</c:v>
                </c:pt>
                <c:pt idx="10">
                  <c:v>251</c:v>
                </c:pt>
                <c:pt idx="11">
                  <c:v>256</c:v>
                </c:pt>
                <c:pt idx="12">
                  <c:v>263</c:v>
                </c:pt>
                <c:pt idx="13">
                  <c:v>270</c:v>
                </c:pt>
                <c:pt idx="14">
                  <c:v>270</c:v>
                </c:pt>
              </c:numCache>
            </c:numRef>
          </c:xVal>
          <c:yVal>
            <c:numRef>
              <c:f>Sheet1!$E$3:$E$17</c:f>
              <c:numCache>
                <c:formatCode>General</c:formatCode>
                <c:ptCount val="15"/>
                <c:pt idx="0">
                  <c:v>513.64600800000005</c:v>
                </c:pt>
                <c:pt idx="1">
                  <c:v>513.64600800000005</c:v>
                </c:pt>
                <c:pt idx="2">
                  <c:v>644.25201000000004</c:v>
                </c:pt>
                <c:pt idx="3">
                  <c:v>1184.2320139999999</c:v>
                </c:pt>
                <c:pt idx="4">
                  <c:v>927.24601099999995</c:v>
                </c:pt>
                <c:pt idx="5">
                  <c:v>906.79400899999996</c:v>
                </c:pt>
                <c:pt idx="6">
                  <c:v>941.10801100000003</c:v>
                </c:pt>
                <c:pt idx="7">
                  <c:v>908.65600800000004</c:v>
                </c:pt>
                <c:pt idx="8">
                  <c:v>890.302007</c:v>
                </c:pt>
                <c:pt idx="9">
                  <c:v>886.31200699999999</c:v>
                </c:pt>
                <c:pt idx="10">
                  <c:v>885.24800600000003</c:v>
                </c:pt>
                <c:pt idx="11">
                  <c:v>918.49800800000003</c:v>
                </c:pt>
                <c:pt idx="12">
                  <c:v>921.69000600000004</c:v>
                </c:pt>
                <c:pt idx="13">
                  <c:v>932.06400599999995</c:v>
                </c:pt>
                <c:pt idx="14">
                  <c:v>931.53200600000002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572096"/>
        <c:axId val="247623000"/>
      </c:scatterChart>
      <c:valAx>
        <c:axId val="24757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(MHz)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623000"/>
        <c:crosses val="autoZero"/>
        <c:crossBetween val="midCat"/>
      </c:valAx>
      <c:valAx>
        <c:axId val="24762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Area((µm)^2)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57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 vs. Frequency of Non-Pipeline</a:t>
            </a:r>
            <a:r>
              <a:rPr lang="en-US" baseline="0"/>
              <a:t> in CMOS180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Area vs. Frequency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Sheet1!$B$42:$B$47</c:f>
              <c:numCache>
                <c:formatCode>General</c:formatCode>
                <c:ptCount val="6"/>
                <c:pt idx="0">
                  <c:v>50</c:v>
                </c:pt>
                <c:pt idx="1">
                  <c:v>67</c:v>
                </c:pt>
                <c:pt idx="2">
                  <c:v>77</c:v>
                </c:pt>
                <c:pt idx="3">
                  <c:v>100</c:v>
                </c:pt>
                <c:pt idx="4">
                  <c:v>125</c:v>
                </c:pt>
                <c:pt idx="5">
                  <c:v>167</c:v>
                </c:pt>
              </c:numCache>
            </c:numRef>
          </c:xVal>
          <c:yVal>
            <c:numRef>
              <c:f>Sheet1!$E$42:$E$47</c:f>
              <c:numCache>
                <c:formatCode>General</c:formatCode>
                <c:ptCount val="6"/>
                <c:pt idx="0">
                  <c:v>10655.935061</c:v>
                </c:pt>
                <c:pt idx="1">
                  <c:v>13282.297936000001</c:v>
                </c:pt>
                <c:pt idx="2">
                  <c:v>13229.445937</c:v>
                </c:pt>
                <c:pt idx="3">
                  <c:v>13392.067937</c:v>
                </c:pt>
                <c:pt idx="4">
                  <c:v>13432.724941</c:v>
                </c:pt>
                <c:pt idx="5">
                  <c:v>18197.633761000001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94368"/>
        <c:axId val="247694752"/>
      </c:scatterChart>
      <c:valAx>
        <c:axId val="24769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(MHz)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694752"/>
        <c:crosses val="autoZero"/>
        <c:crossBetween val="midCat"/>
      </c:valAx>
      <c:valAx>
        <c:axId val="24769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 ((µm)^2)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69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200"/>
              <a:t>Dynamic</a:t>
            </a:r>
            <a:r>
              <a:rPr lang="en-CA" sz="1200" baseline="0"/>
              <a:t> Power vs. Frequency of Non-Pipeline in CMOS045</a:t>
            </a:r>
            <a:endParaRPr lang="en-CA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Sheet1!$B$3:$B$17</c:f>
              <c:numCache>
                <c:formatCode>General</c:formatCode>
                <c:ptCount val="15"/>
                <c:pt idx="0">
                  <c:v>67</c:v>
                </c:pt>
                <c:pt idx="1">
                  <c:v>100</c:v>
                </c:pt>
                <c:pt idx="2">
                  <c:v>125</c:v>
                </c:pt>
                <c:pt idx="3">
                  <c:v>167</c:v>
                </c:pt>
                <c:pt idx="4">
                  <c:v>200</c:v>
                </c:pt>
                <c:pt idx="5">
                  <c:v>222</c:v>
                </c:pt>
                <c:pt idx="6">
                  <c:v>235</c:v>
                </c:pt>
                <c:pt idx="7">
                  <c:v>244</c:v>
                </c:pt>
                <c:pt idx="8">
                  <c:v>249</c:v>
                </c:pt>
                <c:pt idx="9">
                  <c:v>250</c:v>
                </c:pt>
                <c:pt idx="10">
                  <c:v>251</c:v>
                </c:pt>
                <c:pt idx="11">
                  <c:v>256</c:v>
                </c:pt>
                <c:pt idx="12">
                  <c:v>263</c:v>
                </c:pt>
                <c:pt idx="13">
                  <c:v>270</c:v>
                </c:pt>
                <c:pt idx="14">
                  <c:v>270</c:v>
                </c:pt>
              </c:numCache>
            </c:numRef>
          </c:xVal>
          <c:yVal>
            <c:numRef>
              <c:f>Sheet1!$C$3:$C$17</c:f>
              <c:numCache>
                <c:formatCode>General</c:formatCode>
                <c:ptCount val="15"/>
                <c:pt idx="0">
                  <c:v>36.240299999999998</c:v>
                </c:pt>
                <c:pt idx="1">
                  <c:v>54.360500000000002</c:v>
                </c:pt>
                <c:pt idx="2">
                  <c:v>86.453599999999994</c:v>
                </c:pt>
                <c:pt idx="3">
                  <c:v>217.71350000000001</c:v>
                </c:pt>
                <c:pt idx="4">
                  <c:v>203.52119999999999</c:v>
                </c:pt>
                <c:pt idx="5">
                  <c:v>220.80969999999999</c:v>
                </c:pt>
                <c:pt idx="6">
                  <c:v>256.36110000000002</c:v>
                </c:pt>
                <c:pt idx="7">
                  <c:v>250.13929999999999</c:v>
                </c:pt>
                <c:pt idx="8">
                  <c:v>249.6181</c:v>
                </c:pt>
                <c:pt idx="9">
                  <c:v>250.04480000000001</c:v>
                </c:pt>
                <c:pt idx="10">
                  <c:v>250.2063</c:v>
                </c:pt>
                <c:pt idx="11">
                  <c:v>265.16230000000002</c:v>
                </c:pt>
                <c:pt idx="12">
                  <c:v>267.68630000000002</c:v>
                </c:pt>
                <c:pt idx="13">
                  <c:v>273.59469999999999</c:v>
                </c:pt>
                <c:pt idx="14">
                  <c:v>273.57619999999997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690808"/>
        <c:axId val="247735400"/>
      </c:scatterChart>
      <c:valAx>
        <c:axId val="247690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(MHz)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735400"/>
        <c:crosses val="autoZero"/>
        <c:crossBetween val="midCat"/>
      </c:valAx>
      <c:valAx>
        <c:axId val="24773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Dynamic Power (µW)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690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200"/>
              <a:t>Dynamic Power vs. Frequency of Pipeline in CMOS045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Sheet1!$B$21:$B$36</c:f>
              <c:numCache>
                <c:formatCode>General</c:formatCode>
                <c:ptCount val="16"/>
                <c:pt idx="0">
                  <c:v>67</c:v>
                </c:pt>
                <c:pt idx="1">
                  <c:v>91</c:v>
                </c:pt>
                <c:pt idx="2">
                  <c:v>100</c:v>
                </c:pt>
                <c:pt idx="3">
                  <c:v>111</c:v>
                </c:pt>
                <c:pt idx="4">
                  <c:v>125</c:v>
                </c:pt>
                <c:pt idx="5">
                  <c:v>143</c:v>
                </c:pt>
                <c:pt idx="6">
                  <c:v>167</c:v>
                </c:pt>
                <c:pt idx="7">
                  <c:v>200</c:v>
                </c:pt>
                <c:pt idx="8">
                  <c:v>250</c:v>
                </c:pt>
                <c:pt idx="9">
                  <c:v>286</c:v>
                </c:pt>
                <c:pt idx="10">
                  <c:v>333</c:v>
                </c:pt>
                <c:pt idx="11">
                  <c:v>357</c:v>
                </c:pt>
                <c:pt idx="12">
                  <c:v>370</c:v>
                </c:pt>
                <c:pt idx="13">
                  <c:v>373</c:v>
                </c:pt>
                <c:pt idx="14">
                  <c:v>375</c:v>
                </c:pt>
                <c:pt idx="15">
                  <c:v>376</c:v>
                </c:pt>
              </c:numCache>
            </c:numRef>
          </c:xVal>
          <c:yVal>
            <c:numRef>
              <c:f>Sheet1!$C$21:$C$36</c:f>
              <c:numCache>
                <c:formatCode>General</c:formatCode>
                <c:ptCount val="16"/>
                <c:pt idx="0">
                  <c:v>44.276600000000002</c:v>
                </c:pt>
                <c:pt idx="1">
                  <c:v>60.377200000000002</c:v>
                </c:pt>
                <c:pt idx="2">
                  <c:v>67.4268</c:v>
                </c:pt>
                <c:pt idx="3">
                  <c:v>80.226399999999998</c:v>
                </c:pt>
                <c:pt idx="4">
                  <c:v>94.689300000000003</c:v>
                </c:pt>
                <c:pt idx="5">
                  <c:v>111.7475</c:v>
                </c:pt>
                <c:pt idx="6">
                  <c:v>126.9273</c:v>
                </c:pt>
                <c:pt idx="7">
                  <c:v>166.6893</c:v>
                </c:pt>
                <c:pt idx="8">
                  <c:v>221.01130000000001</c:v>
                </c:pt>
                <c:pt idx="9">
                  <c:v>288.48630000000003</c:v>
                </c:pt>
                <c:pt idx="10">
                  <c:v>312.82369999999997</c:v>
                </c:pt>
                <c:pt idx="11">
                  <c:v>324.44409999999999</c:v>
                </c:pt>
                <c:pt idx="12">
                  <c:v>344.50799999999998</c:v>
                </c:pt>
                <c:pt idx="13">
                  <c:v>345.98910000000001</c:v>
                </c:pt>
                <c:pt idx="14">
                  <c:v>353.83699999999999</c:v>
                </c:pt>
                <c:pt idx="15">
                  <c:v>346.0659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74736"/>
        <c:axId val="194775128"/>
      </c:scatterChart>
      <c:valAx>
        <c:axId val="19477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(MHz)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75128"/>
        <c:crosses val="autoZero"/>
        <c:crossBetween val="midCat"/>
      </c:valAx>
      <c:valAx>
        <c:axId val="19477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Dynamic Power (µW)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7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Dynamic Power vs. Frequency of Non-Pipeline in CMOS180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Sheet1!$B$42:$B$47</c:f>
              <c:numCache>
                <c:formatCode>General</c:formatCode>
                <c:ptCount val="6"/>
                <c:pt idx="0">
                  <c:v>50</c:v>
                </c:pt>
                <c:pt idx="1">
                  <c:v>67</c:v>
                </c:pt>
                <c:pt idx="2">
                  <c:v>77</c:v>
                </c:pt>
                <c:pt idx="3">
                  <c:v>100</c:v>
                </c:pt>
                <c:pt idx="4">
                  <c:v>125</c:v>
                </c:pt>
                <c:pt idx="5">
                  <c:v>167</c:v>
                </c:pt>
              </c:numCache>
            </c:numRef>
          </c:xVal>
          <c:yVal>
            <c:numRef>
              <c:f>Sheet1!$C$42:$C$47</c:f>
              <c:numCache>
                <c:formatCode>General</c:formatCode>
                <c:ptCount val="6"/>
                <c:pt idx="0">
                  <c:v>1499.4</c:v>
                </c:pt>
                <c:pt idx="1">
                  <c:v>2107.1999999999998</c:v>
                </c:pt>
                <c:pt idx="2">
                  <c:v>2426.3000000000002</c:v>
                </c:pt>
                <c:pt idx="3">
                  <c:v>3171.7</c:v>
                </c:pt>
                <c:pt idx="4">
                  <c:v>3915.8</c:v>
                </c:pt>
                <c:pt idx="5">
                  <c:v>6133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73952"/>
        <c:axId val="194773560"/>
      </c:scatterChart>
      <c:valAx>
        <c:axId val="19477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(MHz)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73560"/>
        <c:crosses val="autoZero"/>
        <c:crossBetween val="midCat"/>
      </c:valAx>
      <c:valAx>
        <c:axId val="19477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Dynamic Power (µW)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7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135227</xdr:colOff>
      <xdr:row>20</xdr:row>
      <xdr:rowOff>67014</xdr:rowOff>
    </xdr:from>
    <xdr:to>
      <xdr:col>14</xdr:col>
      <xdr:colOff>443998</xdr:colOff>
      <xdr:row>35</xdr:row>
      <xdr:rowOff>2721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488775</xdr:colOff>
      <xdr:row>4</xdr:row>
      <xdr:rowOff>172201</xdr:rowOff>
    </xdr:from>
    <xdr:to>
      <xdr:col>14</xdr:col>
      <xdr:colOff>215082</xdr:colOff>
      <xdr:row>19</xdr:row>
      <xdr:rowOff>15363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74532</xdr:colOff>
      <xdr:row>36</xdr:row>
      <xdr:rowOff>99283</xdr:rowOff>
    </xdr:from>
    <xdr:to>
      <xdr:col>14</xdr:col>
      <xdr:colOff>397406</xdr:colOff>
      <xdr:row>50</xdr:row>
      <xdr:rowOff>169337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547986</xdr:colOff>
      <xdr:row>2</xdr:row>
      <xdr:rowOff>99318</xdr:rowOff>
    </xdr:from>
    <xdr:to>
      <xdr:col>31</xdr:col>
      <xdr:colOff>587239</xdr:colOff>
      <xdr:row>16</xdr:row>
      <xdr:rowOff>121089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200598</xdr:colOff>
      <xdr:row>19</xdr:row>
      <xdr:rowOff>59501</xdr:rowOff>
    </xdr:from>
    <xdr:to>
      <xdr:col>22</xdr:col>
      <xdr:colOff>350275</xdr:colOff>
      <xdr:row>33</xdr:row>
      <xdr:rowOff>129870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506600</xdr:colOff>
      <xdr:row>34</xdr:row>
      <xdr:rowOff>180210</xdr:rowOff>
    </xdr:from>
    <xdr:to>
      <xdr:col>22</xdr:col>
      <xdr:colOff>41762</xdr:colOff>
      <xdr:row>49</xdr:row>
      <xdr:rowOff>17627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tabSelected="1" topLeftCell="A35" zoomScale="118" zoomScaleNormal="118" workbookViewId="0">
      <selection activeCell="E48" sqref="A1:E48"/>
    </sheetView>
  </sheetViews>
  <sheetFormatPr defaultRowHeight="15" x14ac:dyDescent="0.25"/>
  <cols>
    <col min="1" max="1" width="10.28515625" bestFit="1" customWidth="1"/>
    <col min="2" max="2" width="13.140625" customWidth="1"/>
    <col min="3" max="3" width="24.85546875" customWidth="1"/>
    <col min="4" max="4" width="20.28515625" bestFit="1" customWidth="1"/>
    <col min="5" max="5" width="13.140625" customWidth="1"/>
    <col min="6" max="6" width="13.5703125" hidden="1" customWidth="1"/>
    <col min="7" max="7" width="8.7109375" bestFit="1" customWidth="1"/>
    <col min="16" max="16" width="11.28515625" bestFit="1" customWidth="1"/>
  </cols>
  <sheetData>
    <row r="1" spans="1:18" x14ac:dyDescent="0.25">
      <c r="A1" s="8" t="s">
        <v>12</v>
      </c>
      <c r="B1" s="8"/>
      <c r="C1" s="8"/>
      <c r="D1" s="8"/>
      <c r="E1" s="8"/>
    </row>
    <row r="2" spans="1:18" x14ac:dyDescent="0.25">
      <c r="A2" s="6" t="s">
        <v>1</v>
      </c>
      <c r="B2" s="6" t="s">
        <v>11</v>
      </c>
      <c r="C2" s="6" t="s">
        <v>13</v>
      </c>
      <c r="D2" s="6" t="s">
        <v>15</v>
      </c>
      <c r="E2" s="6" t="s">
        <v>14</v>
      </c>
      <c r="F2" t="s">
        <v>0</v>
      </c>
    </row>
    <row r="3" spans="1:18" x14ac:dyDescent="0.25">
      <c r="A3" s="7">
        <v>15</v>
      </c>
      <c r="B3" s="9">
        <f>ROUND(1/(A3*10^-3),0)</f>
        <v>67</v>
      </c>
      <c r="C3" s="7">
        <v>36.240299999999998</v>
      </c>
      <c r="D3" s="7">
        <v>9.7200000000000006</v>
      </c>
      <c r="E3" s="7">
        <v>513.64600800000005</v>
      </c>
    </row>
    <row r="4" spans="1:18" x14ac:dyDescent="0.25">
      <c r="A4" s="10">
        <v>10</v>
      </c>
      <c r="B4" s="9">
        <f t="shared" ref="B4:B17" si="0">ROUND(1/(A4*10^-3),0)</f>
        <v>100</v>
      </c>
      <c r="C4" s="10">
        <v>54.360500000000002</v>
      </c>
      <c r="D4" s="10">
        <v>9.7200000000000006</v>
      </c>
      <c r="E4" s="10">
        <v>513.64600800000005</v>
      </c>
      <c r="H4" t="s">
        <v>10</v>
      </c>
    </row>
    <row r="5" spans="1:18" x14ac:dyDescent="0.25">
      <c r="A5" s="7">
        <v>8</v>
      </c>
      <c r="B5" s="9">
        <f t="shared" si="0"/>
        <v>125</v>
      </c>
      <c r="C5" s="7">
        <v>86.453599999999994</v>
      </c>
      <c r="D5" s="7">
        <v>7.76</v>
      </c>
      <c r="E5" s="7">
        <v>644.25201000000004</v>
      </c>
    </row>
    <row r="6" spans="1:18" x14ac:dyDescent="0.25">
      <c r="A6" s="7">
        <v>6</v>
      </c>
      <c r="B6" s="9">
        <f t="shared" si="0"/>
        <v>167</v>
      </c>
      <c r="C6" s="7">
        <v>217.71350000000001</v>
      </c>
      <c r="D6" s="7">
        <v>5.65</v>
      </c>
      <c r="E6" s="7">
        <v>1184.2320139999999</v>
      </c>
    </row>
    <row r="7" spans="1:18" x14ac:dyDescent="0.25">
      <c r="A7" s="11">
        <v>5</v>
      </c>
      <c r="B7" s="9">
        <f t="shared" si="0"/>
        <v>200</v>
      </c>
      <c r="C7" s="11">
        <v>203.52119999999999</v>
      </c>
      <c r="D7" s="11">
        <v>4.7</v>
      </c>
      <c r="E7" s="11">
        <v>927.24601099999995</v>
      </c>
      <c r="F7" s="1">
        <f>E7/(9.576/12)</f>
        <v>1161.9624197994985</v>
      </c>
      <c r="G7" s="1"/>
    </row>
    <row r="8" spans="1:18" x14ac:dyDescent="0.25">
      <c r="A8" s="9">
        <v>4.5</v>
      </c>
      <c r="B8" s="9">
        <f t="shared" si="0"/>
        <v>222</v>
      </c>
      <c r="C8" s="9">
        <v>220.80969999999999</v>
      </c>
      <c r="D8" s="9">
        <v>4.4000000000000004</v>
      </c>
      <c r="E8" s="9">
        <v>906.79400899999996</v>
      </c>
      <c r="F8" s="2"/>
      <c r="G8" s="2"/>
      <c r="Q8" t="s">
        <v>5</v>
      </c>
    </row>
    <row r="9" spans="1:18" x14ac:dyDescent="0.25">
      <c r="A9" s="9">
        <v>4.25</v>
      </c>
      <c r="B9" s="9">
        <f t="shared" si="0"/>
        <v>235</v>
      </c>
      <c r="C9" s="9">
        <v>256.36110000000002</v>
      </c>
      <c r="D9" s="9">
        <v>4.1500000000000004</v>
      </c>
      <c r="E9" s="9">
        <v>941.10801100000003</v>
      </c>
      <c r="F9" s="2"/>
      <c r="G9" s="2"/>
      <c r="R9" t="s">
        <v>6</v>
      </c>
    </row>
    <row r="10" spans="1:18" x14ac:dyDescent="0.25">
      <c r="A10" s="9">
        <v>4.0999999999999996</v>
      </c>
      <c r="B10" s="9">
        <f t="shared" si="0"/>
        <v>244</v>
      </c>
      <c r="C10" s="9">
        <v>250.13929999999999</v>
      </c>
      <c r="D10" s="9">
        <v>3.94</v>
      </c>
      <c r="E10" s="9">
        <v>908.65600800000004</v>
      </c>
      <c r="F10" s="2"/>
      <c r="G10" s="2"/>
      <c r="R10" t="s">
        <v>7</v>
      </c>
    </row>
    <row r="11" spans="1:18" x14ac:dyDescent="0.25">
      <c r="A11" s="9">
        <v>4.0199999999999996</v>
      </c>
      <c r="B11" s="9">
        <f t="shared" si="0"/>
        <v>249</v>
      </c>
      <c r="C11" s="9">
        <v>249.6181</v>
      </c>
      <c r="D11" s="9">
        <v>3.85</v>
      </c>
      <c r="E11" s="9">
        <v>890.302007</v>
      </c>
      <c r="F11" s="2"/>
      <c r="G11" s="2"/>
      <c r="R11" t="s">
        <v>8</v>
      </c>
    </row>
    <row r="12" spans="1:18" x14ac:dyDescent="0.25">
      <c r="A12" s="7">
        <v>4</v>
      </c>
      <c r="B12" s="9">
        <f t="shared" si="0"/>
        <v>250</v>
      </c>
      <c r="C12" s="7">
        <v>250.04480000000001</v>
      </c>
      <c r="D12" s="7">
        <v>3.91</v>
      </c>
      <c r="E12" s="7">
        <v>886.31200699999999</v>
      </c>
    </row>
    <row r="13" spans="1:18" x14ac:dyDescent="0.25">
      <c r="A13" s="7">
        <v>3.98</v>
      </c>
      <c r="B13" s="9">
        <f t="shared" si="0"/>
        <v>251</v>
      </c>
      <c r="C13" s="7">
        <v>250.2063</v>
      </c>
      <c r="D13" s="7">
        <v>3.82</v>
      </c>
      <c r="E13" s="7">
        <v>885.24800600000003</v>
      </c>
      <c r="Q13" t="s">
        <v>9</v>
      </c>
    </row>
    <row r="14" spans="1:18" x14ac:dyDescent="0.25">
      <c r="A14" s="7">
        <v>3.9</v>
      </c>
      <c r="B14" s="9">
        <f t="shared" si="0"/>
        <v>256</v>
      </c>
      <c r="C14" s="7">
        <v>265.16230000000002</v>
      </c>
      <c r="D14" s="7">
        <v>3.81</v>
      </c>
      <c r="E14" s="7">
        <v>918.49800800000003</v>
      </c>
    </row>
    <row r="15" spans="1:18" x14ac:dyDescent="0.25">
      <c r="A15" s="7">
        <v>3.8</v>
      </c>
      <c r="B15" s="9">
        <f t="shared" si="0"/>
        <v>263</v>
      </c>
      <c r="C15" s="7">
        <v>267.68630000000002</v>
      </c>
      <c r="D15" s="7">
        <v>3.71</v>
      </c>
      <c r="E15" s="7">
        <v>921.69000600000004</v>
      </c>
    </row>
    <row r="16" spans="1:18" x14ac:dyDescent="0.25">
      <c r="A16" s="7">
        <v>3.7</v>
      </c>
      <c r="B16" s="9">
        <f t="shared" si="0"/>
        <v>270</v>
      </c>
      <c r="C16" s="7">
        <v>273.59469999999999</v>
      </c>
      <c r="D16" s="7">
        <v>3.6</v>
      </c>
      <c r="E16" s="7">
        <v>932.06400599999995</v>
      </c>
    </row>
    <row r="17" spans="1:7" x14ac:dyDescent="0.25">
      <c r="A17" s="7">
        <v>3.698</v>
      </c>
      <c r="B17" s="9">
        <f t="shared" si="0"/>
        <v>270</v>
      </c>
      <c r="C17" s="7">
        <v>273.57619999999997</v>
      </c>
      <c r="D17" s="7">
        <v>3.6</v>
      </c>
      <c r="E17" s="7">
        <v>931.53200600000002</v>
      </c>
    </row>
    <row r="19" spans="1:7" x14ac:dyDescent="0.25">
      <c r="A19" s="8" t="s">
        <v>17</v>
      </c>
      <c r="B19" s="8"/>
      <c r="C19" s="8"/>
      <c r="D19" s="8"/>
      <c r="E19" s="8"/>
    </row>
    <row r="20" spans="1:7" ht="14.25" customHeight="1" x14ac:dyDescent="0.25">
      <c r="A20" s="6" t="s">
        <v>1</v>
      </c>
      <c r="B20" s="6" t="s">
        <v>11</v>
      </c>
      <c r="C20" s="6" t="s">
        <v>13</v>
      </c>
      <c r="D20" s="6" t="s">
        <v>15</v>
      </c>
      <c r="E20" s="6" t="s">
        <v>14</v>
      </c>
    </row>
    <row r="21" spans="1:7" ht="14.25" customHeight="1" x14ac:dyDescent="0.25">
      <c r="A21" s="12">
        <v>15</v>
      </c>
      <c r="B21" s="9">
        <f>ROUND(1/(A21*10^-3),0)</f>
        <v>67</v>
      </c>
      <c r="C21" s="7">
        <v>44.276600000000002</v>
      </c>
      <c r="D21" s="7">
        <v>10.1</v>
      </c>
      <c r="E21" s="7">
        <v>661.27601300000003</v>
      </c>
    </row>
    <row r="22" spans="1:7" ht="14.25" customHeight="1" x14ac:dyDescent="0.25">
      <c r="A22" s="12">
        <v>11</v>
      </c>
      <c r="B22" s="9">
        <f t="shared" ref="B22:B36" si="1">ROUND(1/(A22*10^-3),0)</f>
        <v>91</v>
      </c>
      <c r="C22" s="7">
        <v>60.377200000000002</v>
      </c>
      <c r="D22" s="7">
        <v>10.1</v>
      </c>
      <c r="E22" s="7">
        <v>661.27601300000003</v>
      </c>
    </row>
    <row r="23" spans="1:7" ht="13.5" customHeight="1" x14ac:dyDescent="0.25">
      <c r="A23" s="12">
        <v>10</v>
      </c>
      <c r="B23" s="9">
        <f t="shared" si="1"/>
        <v>100</v>
      </c>
      <c r="C23" s="7">
        <v>67.4268</v>
      </c>
      <c r="D23" s="7">
        <v>9.7899999999999991</v>
      </c>
      <c r="E23" s="7">
        <v>675.90601300000003</v>
      </c>
    </row>
    <row r="24" spans="1:7" x14ac:dyDescent="0.25">
      <c r="A24" s="12">
        <v>9</v>
      </c>
      <c r="B24" s="9">
        <f t="shared" si="1"/>
        <v>111</v>
      </c>
      <c r="C24" s="7">
        <v>80.226399999999998</v>
      </c>
      <c r="D24" s="7">
        <v>8.8000000000000007</v>
      </c>
      <c r="E24" s="7">
        <v>747.99201400000004</v>
      </c>
    </row>
    <row r="25" spans="1:7" x14ac:dyDescent="0.25">
      <c r="A25" s="12">
        <v>8</v>
      </c>
      <c r="B25" s="9">
        <f t="shared" si="1"/>
        <v>125</v>
      </c>
      <c r="C25" s="7">
        <v>94.689300000000003</v>
      </c>
      <c r="D25" s="7">
        <v>7.79</v>
      </c>
      <c r="E25" s="7">
        <v>812.09801500000003</v>
      </c>
    </row>
    <row r="26" spans="1:7" s="4" customFormat="1" x14ac:dyDescent="0.25">
      <c r="A26" s="12">
        <v>7</v>
      </c>
      <c r="B26" s="9">
        <f t="shared" si="1"/>
        <v>143</v>
      </c>
      <c r="C26" s="12">
        <v>111.7475</v>
      </c>
      <c r="D26" s="12">
        <v>6.61</v>
      </c>
      <c r="E26" s="12">
        <v>865.032015</v>
      </c>
    </row>
    <row r="27" spans="1:7" x14ac:dyDescent="0.25">
      <c r="A27" s="12">
        <v>6</v>
      </c>
      <c r="B27" s="9">
        <f t="shared" si="1"/>
        <v>167</v>
      </c>
      <c r="C27" s="12">
        <v>126.9273</v>
      </c>
      <c r="D27" s="12">
        <v>5.7</v>
      </c>
      <c r="E27" s="12">
        <v>845.614014</v>
      </c>
      <c r="F27" s="4"/>
    </row>
    <row r="28" spans="1:7" x14ac:dyDescent="0.25">
      <c r="A28" s="11">
        <v>5</v>
      </c>
      <c r="B28" s="9">
        <f t="shared" si="1"/>
        <v>200</v>
      </c>
      <c r="C28" s="11">
        <v>166.6893</v>
      </c>
      <c r="D28" s="11">
        <v>4.88</v>
      </c>
      <c r="E28" s="11">
        <v>948.29001600000004</v>
      </c>
      <c r="F28" s="1"/>
    </row>
    <row r="29" spans="1:7" x14ac:dyDescent="0.25">
      <c r="A29" s="7">
        <v>4</v>
      </c>
      <c r="B29" s="9">
        <f t="shared" si="1"/>
        <v>250</v>
      </c>
      <c r="C29" s="7">
        <v>221.01130000000001</v>
      </c>
      <c r="D29" s="7">
        <v>3.83</v>
      </c>
      <c r="E29" s="7">
        <v>1018.248016</v>
      </c>
      <c r="G29" t="s">
        <v>3</v>
      </c>
    </row>
    <row r="30" spans="1:7" x14ac:dyDescent="0.25">
      <c r="A30" s="7">
        <v>3.5</v>
      </c>
      <c r="B30" s="9">
        <f t="shared" si="1"/>
        <v>286</v>
      </c>
      <c r="C30" s="7">
        <v>288.48630000000003</v>
      </c>
      <c r="D30" s="7">
        <v>3.33</v>
      </c>
      <c r="E30" s="7">
        <v>1143.5340180000001</v>
      </c>
    </row>
    <row r="31" spans="1:7" x14ac:dyDescent="0.25">
      <c r="A31" s="7">
        <v>3</v>
      </c>
      <c r="B31" s="9">
        <f t="shared" si="1"/>
        <v>333</v>
      </c>
      <c r="C31" s="7">
        <v>312.82369999999997</v>
      </c>
      <c r="D31" s="7">
        <v>2.84</v>
      </c>
      <c r="E31" s="7">
        <v>1033.4100149999999</v>
      </c>
      <c r="G31" t="s">
        <v>3</v>
      </c>
    </row>
    <row r="32" spans="1:7" x14ac:dyDescent="0.25">
      <c r="A32" s="7">
        <v>2.8</v>
      </c>
      <c r="B32" s="9">
        <f t="shared" si="1"/>
        <v>357</v>
      </c>
      <c r="C32" s="7">
        <v>324.44409999999999</v>
      </c>
      <c r="D32" s="7">
        <v>2.64</v>
      </c>
      <c r="E32" s="7">
        <v>989.52001199999995</v>
      </c>
      <c r="G32" t="s">
        <v>3</v>
      </c>
    </row>
    <row r="33" spans="1:7" x14ac:dyDescent="0.25">
      <c r="A33" s="7">
        <v>2.7</v>
      </c>
      <c r="B33" s="9">
        <f t="shared" si="1"/>
        <v>370</v>
      </c>
      <c r="C33" s="7">
        <v>344.50799999999998</v>
      </c>
      <c r="D33" s="7">
        <v>2.61</v>
      </c>
      <c r="E33" s="7">
        <v>999.09601199999997</v>
      </c>
      <c r="G33" t="s">
        <v>3</v>
      </c>
    </row>
    <row r="34" spans="1:7" x14ac:dyDescent="0.25">
      <c r="A34" s="7">
        <v>2.68</v>
      </c>
      <c r="B34" s="9">
        <f t="shared" si="1"/>
        <v>373</v>
      </c>
      <c r="C34" s="7">
        <v>345.98910000000001</v>
      </c>
      <c r="D34" s="7">
        <v>2.58</v>
      </c>
      <c r="E34" s="7">
        <v>999.36201100000005</v>
      </c>
      <c r="G34" t="s">
        <v>3</v>
      </c>
    </row>
    <row r="35" spans="1:7" x14ac:dyDescent="0.25">
      <c r="A35" s="7">
        <v>2.67</v>
      </c>
      <c r="B35" s="9">
        <f t="shared" si="1"/>
        <v>375</v>
      </c>
      <c r="C35" s="7">
        <v>353.83699999999999</v>
      </c>
      <c r="D35" s="7">
        <v>2.5</v>
      </c>
      <c r="E35" s="7">
        <v>1026.7600070000001</v>
      </c>
      <c r="G35" t="s">
        <v>2</v>
      </c>
    </row>
    <row r="36" spans="1:7" x14ac:dyDescent="0.25">
      <c r="A36" s="13">
        <v>2.66</v>
      </c>
      <c r="B36" s="9">
        <f t="shared" si="1"/>
        <v>376</v>
      </c>
      <c r="C36" s="13">
        <v>346.0659</v>
      </c>
      <c r="D36" s="13">
        <v>2.57</v>
      </c>
      <c r="E36" s="13">
        <v>1012.662009</v>
      </c>
      <c r="F36" s="3"/>
      <c r="G36" s="3" t="s">
        <v>2</v>
      </c>
    </row>
    <row r="37" spans="1:7" x14ac:dyDescent="0.25">
      <c r="A37">
        <v>2.65</v>
      </c>
      <c r="C37">
        <v>360.35640000000001</v>
      </c>
      <c r="D37">
        <v>2.4900000000000002</v>
      </c>
      <c r="E37">
        <v>1038.198009</v>
      </c>
      <c r="G37" t="s">
        <v>4</v>
      </c>
    </row>
    <row r="40" spans="1:7" x14ac:dyDescent="0.25">
      <c r="A40" s="8" t="s">
        <v>16</v>
      </c>
      <c r="B40" s="8"/>
      <c r="C40" s="8"/>
      <c r="D40" s="8"/>
      <c r="E40" s="8"/>
    </row>
    <row r="41" spans="1:7" x14ac:dyDescent="0.25">
      <c r="A41" s="6" t="s">
        <v>1</v>
      </c>
      <c r="B41" s="6" t="s">
        <v>11</v>
      </c>
      <c r="C41" s="6" t="s">
        <v>13</v>
      </c>
      <c r="D41" s="6" t="s">
        <v>15</v>
      </c>
      <c r="E41" s="6" t="s">
        <v>14</v>
      </c>
    </row>
    <row r="42" spans="1:7" x14ac:dyDescent="0.25">
      <c r="A42" s="7">
        <v>20</v>
      </c>
      <c r="B42" s="7">
        <f t="shared" ref="B42:B48" si="2">1/(A42*10^-3)</f>
        <v>50</v>
      </c>
      <c r="C42" s="7">
        <v>1499.4</v>
      </c>
      <c r="D42" s="7">
        <v>11.92</v>
      </c>
      <c r="E42" s="7">
        <v>10655.935061</v>
      </c>
      <c r="G42" t="s">
        <v>2</v>
      </c>
    </row>
    <row r="43" spans="1:7" x14ac:dyDescent="0.25">
      <c r="A43" s="7">
        <v>15</v>
      </c>
      <c r="B43" s="7">
        <f>ROUND(1/(A43*10^-3),0)</f>
        <v>67</v>
      </c>
      <c r="C43" s="7">
        <v>2107.1999999999998</v>
      </c>
      <c r="D43" s="7">
        <v>9.0399999999999991</v>
      </c>
      <c r="E43" s="7">
        <v>13282.297936000001</v>
      </c>
      <c r="G43" t="s">
        <v>2</v>
      </c>
    </row>
    <row r="44" spans="1:7" x14ac:dyDescent="0.25">
      <c r="A44" s="7">
        <v>13</v>
      </c>
      <c r="B44" s="7">
        <f t="shared" ref="B44:B48" si="3">ROUND(1/(A44*10^-3),0)</f>
        <v>77</v>
      </c>
      <c r="C44" s="7">
        <v>2426.3000000000002</v>
      </c>
      <c r="D44" s="7">
        <v>9.02</v>
      </c>
      <c r="E44" s="7">
        <v>13229.445937</v>
      </c>
      <c r="G44" t="s">
        <v>2</v>
      </c>
    </row>
    <row r="45" spans="1:7" x14ac:dyDescent="0.25">
      <c r="A45" s="10">
        <v>10</v>
      </c>
      <c r="B45" s="7">
        <f t="shared" si="3"/>
        <v>100</v>
      </c>
      <c r="C45" s="10">
        <v>3171.7</v>
      </c>
      <c r="D45" s="10">
        <v>9.01</v>
      </c>
      <c r="E45" s="10">
        <v>13392.067937</v>
      </c>
      <c r="F45" s="5"/>
      <c r="G45" s="5" t="s">
        <v>2</v>
      </c>
    </row>
    <row r="46" spans="1:7" x14ac:dyDescent="0.25">
      <c r="A46" s="7">
        <v>8</v>
      </c>
      <c r="B46" s="7">
        <f t="shared" si="3"/>
        <v>125</v>
      </c>
      <c r="C46" s="7">
        <v>3915.8</v>
      </c>
      <c r="D46" s="7">
        <v>7.8</v>
      </c>
      <c r="E46" s="7">
        <v>13432.724941</v>
      </c>
      <c r="G46" t="s">
        <v>2</v>
      </c>
    </row>
    <row r="47" spans="1:7" x14ac:dyDescent="0.25">
      <c r="A47" s="7">
        <v>6</v>
      </c>
      <c r="B47" s="7">
        <f t="shared" si="3"/>
        <v>167</v>
      </c>
      <c r="C47" s="7">
        <v>6133</v>
      </c>
      <c r="D47" s="7">
        <v>5.84</v>
      </c>
      <c r="E47" s="7">
        <v>18197.633761000001</v>
      </c>
      <c r="G47" t="s">
        <v>2</v>
      </c>
    </row>
    <row r="48" spans="1:7" x14ac:dyDescent="0.25">
      <c r="A48" s="7">
        <v>5</v>
      </c>
      <c r="B48" s="7">
        <f t="shared" si="3"/>
        <v>200</v>
      </c>
      <c r="C48" s="7">
        <v>7586.4</v>
      </c>
      <c r="D48" s="7">
        <v>5.74</v>
      </c>
      <c r="E48" s="7">
        <v>19445.768676</v>
      </c>
      <c r="G48" t="s">
        <v>4</v>
      </c>
    </row>
  </sheetData>
  <mergeCells count="3">
    <mergeCell ref="A1:E1"/>
    <mergeCell ref="A19:E19"/>
    <mergeCell ref="A40:E4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bonnieHA</dc:creator>
  <cp:lastModifiedBy>bonnieHA</cp:lastModifiedBy>
  <dcterms:created xsi:type="dcterms:W3CDTF">2013-09-24T17:51:39Z</dcterms:created>
  <dcterms:modified xsi:type="dcterms:W3CDTF">2013-09-28T10:28:03Z</dcterms:modified>
</cp:coreProperties>
</file>